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4af0312c2de9c5/Projects/PortfolioPerformance/portfolio-help/docs/en/assets/"/>
    </mc:Choice>
  </mc:AlternateContent>
  <xr:revisionPtr revIDLastSave="1256" documentId="8_{6835218D-69E8-464C-AC23-083D53515D34}" xr6:coauthVersionLast="47" xr6:coauthVersionMax="47" xr10:uidLastSave="{71D4D8CA-A740-48D6-A0E3-9990BE38A6C9}"/>
  <bookViews>
    <workbookView xWindow="230" yWindow="2420" windowWidth="19860" windowHeight="15590" tabRatio="709" firstSheet="7" activeTab="10" xr2:uid="{F6198169-F7A1-41B8-ADFA-DF561FC496C5}"/>
  </bookViews>
  <sheets>
    <sheet name="Export-entire-portfolio-raw" sheetId="12" r:id="rId1"/>
    <sheet name="Export-entire-portfolio-cleaned" sheetId="22" r:id="rId2"/>
    <sheet name="Performance-3y" sheetId="21" r:id="rId3"/>
    <sheet name="Performance-2y" sheetId="17" r:id="rId4"/>
    <sheet name="Performance IRR" sheetId="6" r:id="rId5"/>
    <sheet name="Trade IRR" sheetId="9" r:id="rId6"/>
    <sheet name="Security IRR" sheetId="10" r:id="rId7"/>
    <sheet name="TTWROR-IRR" sheetId="26" r:id="rId8"/>
    <sheet name="example" sheetId="27" r:id="rId9"/>
    <sheet name="TTWROR" sheetId="23" r:id="rId10"/>
    <sheet name="TTWROR-security" sheetId="28" r:id="rId11"/>
    <sheet name="Sheet1" sheetId="29" r:id="rId12"/>
  </sheets>
  <definedNames>
    <definedName name="_xlnm._FilterDatabase" localSheetId="1" hidden="1">'Export-entire-portfolio-cleaned'!$G$1:$G$1100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8" l="1"/>
  <c r="J6" i="28"/>
  <c r="J7" i="28"/>
  <c r="J4" i="28"/>
  <c r="I5" i="28"/>
  <c r="I6" i="28"/>
  <c r="I7" i="28"/>
  <c r="I4" i="28"/>
  <c r="E7" i="28"/>
  <c r="E6" i="28"/>
  <c r="I10" i="29"/>
  <c r="I5" i="29"/>
  <c r="I7" i="29"/>
  <c r="G4" i="29"/>
  <c r="G5" i="29"/>
  <c r="G6" i="29"/>
  <c r="G7" i="29"/>
  <c r="G8" i="29"/>
  <c r="G9" i="29"/>
  <c r="G10" i="29"/>
  <c r="G3" i="29"/>
  <c r="F4" i="29"/>
  <c r="F5" i="29"/>
  <c r="F6" i="29"/>
  <c r="F7" i="29"/>
  <c r="F8" i="29"/>
  <c r="F9" i="29"/>
  <c r="F10" i="29"/>
  <c r="F3" i="29"/>
  <c r="B10" i="29"/>
  <c r="B4" i="29"/>
  <c r="B5" i="29"/>
  <c r="B6" i="29"/>
  <c r="B7" i="29"/>
  <c r="B8" i="29"/>
  <c r="B9" i="29"/>
  <c r="B3" i="29"/>
  <c r="G220" i="12"/>
  <c r="H220" i="12" s="1"/>
  <c r="H221" i="12" s="1"/>
  <c r="H222" i="12" s="1"/>
  <c r="H223" i="12" s="1"/>
  <c r="H224" i="12" s="1"/>
  <c r="H225" i="12" s="1"/>
  <c r="H226" i="12" s="1"/>
  <c r="H227" i="12" s="1"/>
  <c r="H228" i="12" s="1"/>
  <c r="H229" i="12" s="1"/>
  <c r="H230" i="12" s="1"/>
  <c r="H231" i="12" s="1"/>
  <c r="H232" i="12" s="1"/>
  <c r="H233" i="12" s="1"/>
  <c r="H234" i="12" s="1"/>
  <c r="H235" i="12" s="1"/>
  <c r="H236" i="12" s="1"/>
  <c r="H237" i="12" s="1"/>
  <c r="H238" i="12" s="1"/>
  <c r="H239" i="12" s="1"/>
  <c r="H240" i="12" s="1"/>
  <c r="H241" i="12" s="1"/>
  <c r="H242" i="12" s="1"/>
  <c r="H243" i="12" s="1"/>
  <c r="H244" i="12" s="1"/>
  <c r="H245" i="12" s="1"/>
  <c r="H246" i="12" s="1"/>
  <c r="H247" i="12" s="1"/>
  <c r="H248" i="12" s="1"/>
  <c r="H249" i="12" s="1"/>
  <c r="H250" i="12" s="1"/>
  <c r="H251" i="12" s="1"/>
  <c r="H252" i="12" s="1"/>
  <c r="H253" i="12" s="1"/>
  <c r="H254" i="12" s="1"/>
  <c r="H255" i="12" s="1"/>
  <c r="H256" i="12" s="1"/>
  <c r="H257" i="12" s="1"/>
  <c r="H258" i="12" s="1"/>
  <c r="H259" i="12" s="1"/>
  <c r="H260" i="12" s="1"/>
  <c r="H261" i="12" s="1"/>
  <c r="H262" i="12" s="1"/>
  <c r="H263" i="12" s="1"/>
  <c r="H264" i="12" s="1"/>
  <c r="H265" i="12" s="1"/>
  <c r="H266" i="12" s="1"/>
  <c r="H267" i="12" s="1"/>
  <c r="H268" i="12" s="1"/>
  <c r="H269" i="12" s="1"/>
  <c r="H270" i="12" s="1"/>
  <c r="H271" i="12" s="1"/>
  <c r="H272" i="12" s="1"/>
  <c r="H273" i="12" s="1"/>
  <c r="H274" i="12" s="1"/>
  <c r="H275" i="12" s="1"/>
  <c r="H276" i="12" s="1"/>
  <c r="H277" i="12" s="1"/>
  <c r="H278" i="12" s="1"/>
  <c r="H279" i="12" s="1"/>
  <c r="H280" i="12" s="1"/>
  <c r="H281" i="12" s="1"/>
  <c r="H282" i="12" s="1"/>
  <c r="H283" i="12" s="1"/>
  <c r="H284" i="12" s="1"/>
  <c r="H285" i="12" s="1"/>
  <c r="H286" i="12" s="1"/>
  <c r="H287" i="12" s="1"/>
  <c r="H288" i="12" s="1"/>
  <c r="H289" i="12" s="1"/>
  <c r="H290" i="12" s="1"/>
  <c r="H291" i="12" s="1"/>
  <c r="H292" i="12" s="1"/>
  <c r="H293" i="12" s="1"/>
  <c r="H294" i="12" s="1"/>
  <c r="H295" i="12" s="1"/>
  <c r="H296" i="12" s="1"/>
  <c r="H297" i="12" s="1"/>
  <c r="H298" i="12" s="1"/>
  <c r="H299" i="12" s="1"/>
  <c r="H300" i="12" s="1"/>
  <c r="H301" i="12" s="1"/>
  <c r="H302" i="12" s="1"/>
  <c r="H303" i="12" s="1"/>
  <c r="H304" i="12" s="1"/>
  <c r="H305" i="12" s="1"/>
  <c r="H306" i="12" s="1"/>
  <c r="H307" i="12" s="1"/>
  <c r="H308" i="12" s="1"/>
  <c r="H309" i="12" s="1"/>
  <c r="H310" i="12" s="1"/>
  <c r="H311" i="12" s="1"/>
  <c r="H312" i="12" s="1"/>
  <c r="H313" i="12" s="1"/>
  <c r="H314" i="12" s="1"/>
  <c r="H315" i="12" s="1"/>
  <c r="H316" i="12" s="1"/>
  <c r="H317" i="12" s="1"/>
  <c r="H318" i="12" s="1"/>
  <c r="H319" i="12" s="1"/>
  <c r="H320" i="12" s="1"/>
  <c r="H321" i="12" s="1"/>
  <c r="H322" i="12" s="1"/>
  <c r="H323" i="12" s="1"/>
  <c r="H324" i="12" s="1"/>
  <c r="H325" i="12" s="1"/>
  <c r="H326" i="12" s="1"/>
  <c r="H327" i="12" s="1"/>
  <c r="H328" i="12" s="1"/>
  <c r="H329" i="12" s="1"/>
  <c r="H330" i="12" s="1"/>
  <c r="H331" i="12" s="1"/>
  <c r="H332" i="12" s="1"/>
  <c r="H333" i="12" s="1"/>
  <c r="H334" i="12" s="1"/>
  <c r="H335" i="12" s="1"/>
  <c r="H336" i="12" s="1"/>
  <c r="H337" i="12" s="1"/>
  <c r="H338" i="12" s="1"/>
  <c r="H339" i="12" s="1"/>
  <c r="H340" i="12" s="1"/>
  <c r="H341" i="12" s="1"/>
  <c r="H342" i="12" s="1"/>
  <c r="H343" i="12" s="1"/>
  <c r="H344" i="12" s="1"/>
  <c r="H345" i="12" s="1"/>
  <c r="H346" i="12" s="1"/>
  <c r="H347" i="12" s="1"/>
  <c r="H348" i="12" s="1"/>
  <c r="H349" i="12" s="1"/>
  <c r="H350" i="12" s="1"/>
  <c r="H351" i="12" s="1"/>
  <c r="H352" i="12" s="1"/>
  <c r="H353" i="12" s="1"/>
  <c r="H354" i="12" s="1"/>
  <c r="H355" i="12" s="1"/>
  <c r="H356" i="12" s="1"/>
  <c r="H357" i="12" s="1"/>
  <c r="H358" i="12" s="1"/>
  <c r="H359" i="12" s="1"/>
  <c r="H360" i="12" s="1"/>
  <c r="H361" i="12" s="1"/>
  <c r="H362" i="12" s="1"/>
  <c r="H363" i="12" s="1"/>
  <c r="H364" i="12" s="1"/>
  <c r="H365" i="12" s="1"/>
  <c r="H366" i="12" s="1"/>
  <c r="H367" i="12" s="1"/>
  <c r="H368" i="12" s="1"/>
  <c r="H369" i="12" s="1"/>
  <c r="H370" i="12" s="1"/>
  <c r="H371" i="12" s="1"/>
  <c r="H372" i="12" s="1"/>
  <c r="H373" i="12" s="1"/>
  <c r="H374" i="12" s="1"/>
  <c r="H375" i="12" s="1"/>
  <c r="H376" i="12" s="1"/>
  <c r="H377" i="12" s="1"/>
  <c r="H378" i="12" s="1"/>
  <c r="H379" i="12" s="1"/>
  <c r="H380" i="12" s="1"/>
  <c r="H381" i="12" s="1"/>
  <c r="H382" i="12" s="1"/>
  <c r="H383" i="12" s="1"/>
  <c r="H384" i="12" s="1"/>
  <c r="H385" i="12" s="1"/>
  <c r="H386" i="12" s="1"/>
  <c r="H387" i="12" s="1"/>
  <c r="H388" i="12" s="1"/>
  <c r="H389" i="12" s="1"/>
  <c r="H390" i="12" s="1"/>
  <c r="H391" i="12" s="1"/>
  <c r="H392" i="12" s="1"/>
  <c r="H393" i="12" s="1"/>
  <c r="H394" i="12" s="1"/>
  <c r="H395" i="12" s="1"/>
  <c r="H396" i="12" s="1"/>
  <c r="H397" i="12" s="1"/>
  <c r="H398" i="12" s="1"/>
  <c r="H399" i="12" s="1"/>
  <c r="H400" i="12" s="1"/>
  <c r="H401" i="12" s="1"/>
  <c r="H402" i="12" s="1"/>
  <c r="H403" i="12" s="1"/>
  <c r="H404" i="12" s="1"/>
  <c r="H405" i="12" s="1"/>
  <c r="H406" i="12" s="1"/>
  <c r="H407" i="12" s="1"/>
  <c r="H408" i="12" s="1"/>
  <c r="H409" i="12" s="1"/>
  <c r="H410" i="12" s="1"/>
  <c r="H411" i="12" s="1"/>
  <c r="H412" i="12" s="1"/>
  <c r="H413" i="12" s="1"/>
  <c r="H414" i="12" s="1"/>
  <c r="H415" i="12" s="1"/>
  <c r="H416" i="12" s="1"/>
  <c r="H417" i="12" s="1"/>
  <c r="H418" i="12" s="1"/>
  <c r="H419" i="12" s="1"/>
  <c r="H420" i="12" s="1"/>
  <c r="H421" i="12" s="1"/>
  <c r="H422" i="12" s="1"/>
  <c r="H423" i="12" s="1"/>
  <c r="H424" i="12" s="1"/>
  <c r="H425" i="12" s="1"/>
  <c r="H426" i="12" s="1"/>
  <c r="H427" i="12" s="1"/>
  <c r="H428" i="12" s="1"/>
  <c r="H429" i="12" s="1"/>
  <c r="H430" i="12" s="1"/>
  <c r="H431" i="12" s="1"/>
  <c r="H432" i="12" s="1"/>
  <c r="H433" i="12" s="1"/>
  <c r="H434" i="12" s="1"/>
  <c r="H435" i="12" s="1"/>
  <c r="H436" i="12" s="1"/>
  <c r="H437" i="12" s="1"/>
  <c r="H438" i="12" s="1"/>
  <c r="H439" i="12" s="1"/>
  <c r="H440" i="12" s="1"/>
  <c r="H441" i="12" s="1"/>
  <c r="H442" i="12" s="1"/>
  <c r="H443" i="12" s="1"/>
  <c r="H444" i="12" s="1"/>
  <c r="H445" i="12" s="1"/>
  <c r="H446" i="12" s="1"/>
  <c r="H447" i="12" s="1"/>
  <c r="H448" i="12" s="1"/>
  <c r="H449" i="12" s="1"/>
  <c r="H450" i="12" s="1"/>
  <c r="H451" i="12" s="1"/>
  <c r="H452" i="12" s="1"/>
  <c r="H453" i="12" s="1"/>
  <c r="H454" i="12" s="1"/>
  <c r="H455" i="12" s="1"/>
  <c r="H456" i="12" s="1"/>
  <c r="H457" i="12" s="1"/>
  <c r="H458" i="12" s="1"/>
  <c r="H459" i="12" s="1"/>
  <c r="H460" i="12" s="1"/>
  <c r="H461" i="12" s="1"/>
  <c r="H462" i="12" s="1"/>
  <c r="H463" i="12" s="1"/>
  <c r="H464" i="12" s="1"/>
  <c r="H465" i="12" s="1"/>
  <c r="H466" i="12" s="1"/>
  <c r="H467" i="12" s="1"/>
  <c r="H468" i="12" s="1"/>
  <c r="H469" i="12" s="1"/>
  <c r="H470" i="12" s="1"/>
  <c r="H471" i="12" s="1"/>
  <c r="H472" i="12" s="1"/>
  <c r="H473" i="12" s="1"/>
  <c r="H474" i="12" s="1"/>
  <c r="H475" i="12" s="1"/>
  <c r="H476" i="12" s="1"/>
  <c r="H477" i="12" s="1"/>
  <c r="H478" i="12" s="1"/>
  <c r="H479" i="12" s="1"/>
  <c r="H480" i="12" s="1"/>
  <c r="H481" i="12" s="1"/>
  <c r="H482" i="12" s="1"/>
  <c r="H483" i="12" s="1"/>
  <c r="H484" i="12" s="1"/>
  <c r="H485" i="12" s="1"/>
  <c r="H486" i="12" s="1"/>
  <c r="H487" i="12" s="1"/>
  <c r="H488" i="12" s="1"/>
  <c r="H489" i="12" s="1"/>
  <c r="H490" i="12" s="1"/>
  <c r="H491" i="12" s="1"/>
  <c r="H492" i="12" s="1"/>
  <c r="H493" i="12" s="1"/>
  <c r="H494" i="12" s="1"/>
  <c r="H495" i="12" s="1"/>
  <c r="H496" i="12" s="1"/>
  <c r="H497" i="12" s="1"/>
  <c r="H498" i="12" s="1"/>
  <c r="H499" i="12" s="1"/>
  <c r="H500" i="12" s="1"/>
  <c r="H501" i="12" s="1"/>
  <c r="H502" i="12" s="1"/>
  <c r="H503" i="12" s="1"/>
  <c r="H504" i="12" s="1"/>
  <c r="H505" i="12" s="1"/>
  <c r="H506" i="12" s="1"/>
  <c r="H507" i="12" s="1"/>
  <c r="H508" i="12" s="1"/>
  <c r="H509" i="12" s="1"/>
  <c r="H510" i="12" s="1"/>
  <c r="H511" i="12" s="1"/>
  <c r="H512" i="12" s="1"/>
  <c r="H513" i="12" s="1"/>
  <c r="H514" i="12" s="1"/>
  <c r="H515" i="12" s="1"/>
  <c r="H516" i="12" s="1"/>
  <c r="H517" i="12" s="1"/>
  <c r="H518" i="12" s="1"/>
  <c r="H519" i="12" s="1"/>
  <c r="H520" i="12" s="1"/>
  <c r="H521" i="12" s="1"/>
  <c r="H522" i="12" s="1"/>
  <c r="H523" i="12" s="1"/>
  <c r="H524" i="12" s="1"/>
  <c r="H525" i="12" s="1"/>
  <c r="H526" i="12" s="1"/>
  <c r="H527" i="12" s="1"/>
  <c r="H528" i="12" s="1"/>
  <c r="H529" i="12" s="1"/>
  <c r="H530" i="12" s="1"/>
  <c r="H531" i="12" s="1"/>
  <c r="H532" i="12" s="1"/>
  <c r="H533" i="12" s="1"/>
  <c r="H534" i="12" s="1"/>
  <c r="H535" i="12" s="1"/>
  <c r="H536" i="12" s="1"/>
  <c r="H537" i="12" s="1"/>
  <c r="H538" i="12" s="1"/>
  <c r="H539" i="12" s="1"/>
  <c r="H540" i="12" s="1"/>
  <c r="H541" i="12" s="1"/>
  <c r="H542" i="12" s="1"/>
  <c r="H543" i="12" s="1"/>
  <c r="H544" i="12" s="1"/>
  <c r="H545" i="12" s="1"/>
  <c r="H546" i="12" s="1"/>
  <c r="H547" i="12" s="1"/>
  <c r="H548" i="12" s="1"/>
  <c r="H549" i="12" s="1"/>
  <c r="H550" i="12" s="1"/>
  <c r="H551" i="12" s="1"/>
  <c r="H552" i="12" s="1"/>
  <c r="H553" i="12" s="1"/>
  <c r="H554" i="12" s="1"/>
  <c r="H555" i="12" s="1"/>
  <c r="H556" i="12" s="1"/>
  <c r="H557" i="12" s="1"/>
  <c r="H558" i="12" s="1"/>
  <c r="H559" i="12" s="1"/>
  <c r="H560" i="12" s="1"/>
  <c r="H561" i="12" s="1"/>
  <c r="H562" i="12" s="1"/>
  <c r="H563" i="12" s="1"/>
  <c r="H564" i="12" s="1"/>
  <c r="H565" i="12" s="1"/>
  <c r="H566" i="12" s="1"/>
  <c r="H567" i="12" s="1"/>
  <c r="H568" i="12" s="1"/>
  <c r="H569" i="12" s="1"/>
  <c r="H570" i="12" s="1"/>
  <c r="H571" i="12" s="1"/>
  <c r="H572" i="12" s="1"/>
  <c r="H573" i="12" s="1"/>
  <c r="H574" i="12" s="1"/>
  <c r="H575" i="12" s="1"/>
  <c r="H576" i="12" s="1"/>
  <c r="H577" i="12" s="1"/>
  <c r="H578" i="12" s="1"/>
  <c r="H579" i="12" s="1"/>
  <c r="H580" i="12" s="1"/>
  <c r="H581" i="12" s="1"/>
  <c r="H582" i="12" s="1"/>
  <c r="H583" i="12" s="1"/>
  <c r="H584" i="12" s="1"/>
  <c r="H585" i="12" s="1"/>
  <c r="H586" i="12" s="1"/>
  <c r="H587" i="12" s="1"/>
  <c r="H588" i="12" s="1"/>
  <c r="H589" i="12" s="1"/>
  <c r="H590" i="12" s="1"/>
  <c r="H591" i="12" s="1"/>
  <c r="H592" i="12" s="1"/>
  <c r="H593" i="12" s="1"/>
  <c r="H594" i="12" s="1"/>
  <c r="H595" i="12" s="1"/>
  <c r="H596" i="12" s="1"/>
  <c r="H597" i="12" s="1"/>
  <c r="H598" i="12" s="1"/>
  <c r="H599" i="12" s="1"/>
  <c r="H600" i="12" s="1"/>
  <c r="H601" i="12" s="1"/>
  <c r="H602" i="12" s="1"/>
  <c r="H603" i="12" s="1"/>
  <c r="H604" i="12" s="1"/>
  <c r="H605" i="12" s="1"/>
  <c r="H606" i="12" s="1"/>
  <c r="H607" i="12" s="1"/>
  <c r="H608" i="12" s="1"/>
  <c r="H609" i="12" s="1"/>
  <c r="H610" i="12" s="1"/>
  <c r="H611" i="12" s="1"/>
  <c r="H612" i="12" s="1"/>
  <c r="H613" i="12" s="1"/>
  <c r="H614" i="12" s="1"/>
  <c r="H615" i="12" s="1"/>
  <c r="H616" i="12" s="1"/>
  <c r="H617" i="12" s="1"/>
  <c r="H618" i="12" s="1"/>
  <c r="H619" i="12" s="1"/>
  <c r="H620" i="12" s="1"/>
  <c r="H621" i="12" s="1"/>
  <c r="H622" i="12" s="1"/>
  <c r="H623" i="12" s="1"/>
  <c r="H624" i="12" s="1"/>
  <c r="H625" i="12" s="1"/>
  <c r="H626" i="12" s="1"/>
  <c r="H627" i="12" s="1"/>
  <c r="H628" i="12" s="1"/>
  <c r="H629" i="12" s="1"/>
  <c r="H630" i="12" s="1"/>
  <c r="H631" i="12" s="1"/>
  <c r="H632" i="12" s="1"/>
  <c r="H633" i="12" s="1"/>
  <c r="H634" i="12" s="1"/>
  <c r="H635" i="12" s="1"/>
  <c r="H636" i="12" s="1"/>
  <c r="H637" i="12" s="1"/>
  <c r="H638" i="12" s="1"/>
  <c r="H639" i="12" s="1"/>
  <c r="H640" i="12" s="1"/>
  <c r="H641" i="12" s="1"/>
  <c r="H642" i="12" s="1"/>
  <c r="H643" i="12" s="1"/>
  <c r="H644" i="12" s="1"/>
  <c r="H645" i="12" s="1"/>
  <c r="H646" i="12" s="1"/>
  <c r="H647" i="12" s="1"/>
  <c r="H648" i="12" s="1"/>
  <c r="H649" i="12" s="1"/>
  <c r="H650" i="12" s="1"/>
  <c r="H651" i="12" s="1"/>
  <c r="H652" i="12" s="1"/>
  <c r="H653" i="12" s="1"/>
  <c r="H654" i="12" s="1"/>
  <c r="H655" i="12" s="1"/>
  <c r="H656" i="12" s="1"/>
  <c r="H657" i="12" s="1"/>
  <c r="H658" i="12" s="1"/>
  <c r="H659" i="12" s="1"/>
  <c r="H660" i="12" s="1"/>
  <c r="H661" i="12" s="1"/>
  <c r="H662" i="12" s="1"/>
  <c r="H663" i="12" s="1"/>
  <c r="H664" i="12" s="1"/>
  <c r="H665" i="12" s="1"/>
  <c r="H666" i="12" s="1"/>
  <c r="H667" i="12" s="1"/>
  <c r="H668" i="12" s="1"/>
  <c r="H669" i="12" s="1"/>
  <c r="H670" i="12" s="1"/>
  <c r="H671" i="12" s="1"/>
  <c r="H672" i="12" s="1"/>
  <c r="H673" i="12" s="1"/>
  <c r="H674" i="12" s="1"/>
  <c r="H675" i="12" s="1"/>
  <c r="H676" i="12" s="1"/>
  <c r="H677" i="12" s="1"/>
  <c r="H678" i="12" s="1"/>
  <c r="H679" i="12" s="1"/>
  <c r="H680" i="12" s="1"/>
  <c r="H681" i="12" s="1"/>
  <c r="H682" i="12" s="1"/>
  <c r="H683" i="12" s="1"/>
  <c r="H684" i="12" s="1"/>
  <c r="H685" i="12" s="1"/>
  <c r="H686" i="12" s="1"/>
  <c r="H687" i="12" s="1"/>
  <c r="H688" i="12" s="1"/>
  <c r="H689" i="12" s="1"/>
  <c r="H690" i="12" s="1"/>
  <c r="H691" i="12" s="1"/>
  <c r="H692" i="12" s="1"/>
  <c r="H693" i="12" s="1"/>
  <c r="H694" i="12" s="1"/>
  <c r="H695" i="12" s="1"/>
  <c r="H696" i="12" s="1"/>
  <c r="H697" i="12" s="1"/>
  <c r="H698" i="12" s="1"/>
  <c r="H699" i="12" s="1"/>
  <c r="H700" i="12" s="1"/>
  <c r="H701" i="12" s="1"/>
  <c r="H702" i="12" s="1"/>
  <c r="H703" i="12" s="1"/>
  <c r="H704" i="12" s="1"/>
  <c r="H705" i="12" s="1"/>
  <c r="H706" i="12" s="1"/>
  <c r="H707" i="12" s="1"/>
  <c r="H708" i="12" s="1"/>
  <c r="H709" i="12" s="1"/>
  <c r="H710" i="12" s="1"/>
  <c r="H711" i="12" s="1"/>
  <c r="H712" i="12" s="1"/>
  <c r="H713" i="12" s="1"/>
  <c r="H714" i="12" s="1"/>
  <c r="H715" i="12" s="1"/>
  <c r="H716" i="12" s="1"/>
  <c r="H717" i="12" s="1"/>
  <c r="H718" i="12" s="1"/>
  <c r="H719" i="12" s="1"/>
  <c r="H720" i="12" s="1"/>
  <c r="H721" i="12" s="1"/>
  <c r="H722" i="12" s="1"/>
  <c r="H723" i="12" s="1"/>
  <c r="H724" i="12" s="1"/>
  <c r="H725" i="12" s="1"/>
  <c r="H726" i="12" s="1"/>
  <c r="H727" i="12" s="1"/>
  <c r="H728" i="12" s="1"/>
  <c r="H729" i="12" s="1"/>
  <c r="H730" i="12" s="1"/>
  <c r="H731" i="12" s="1"/>
  <c r="H732" i="12" s="1"/>
  <c r="H733" i="12" s="1"/>
  <c r="H734" i="12" s="1"/>
  <c r="H735" i="12" s="1"/>
  <c r="H736" i="12" s="1"/>
  <c r="H737" i="12" s="1"/>
  <c r="H738" i="12" s="1"/>
  <c r="H739" i="12" s="1"/>
  <c r="H740" i="12" s="1"/>
  <c r="H741" i="12" s="1"/>
  <c r="H742" i="12" s="1"/>
  <c r="H743" i="12" s="1"/>
  <c r="H744" i="12" s="1"/>
  <c r="H745" i="12" s="1"/>
  <c r="H746" i="12" s="1"/>
  <c r="H747" i="12" s="1"/>
  <c r="H748" i="12" s="1"/>
  <c r="H749" i="12" s="1"/>
  <c r="H750" i="12" s="1"/>
  <c r="H751" i="12" s="1"/>
  <c r="H752" i="12" s="1"/>
  <c r="H753" i="12" s="1"/>
  <c r="H754" i="12" s="1"/>
  <c r="H755" i="12" s="1"/>
  <c r="H756" i="12" s="1"/>
  <c r="H757" i="12" s="1"/>
  <c r="H758" i="12" s="1"/>
  <c r="H759" i="12" s="1"/>
  <c r="H760" i="12" s="1"/>
  <c r="H761" i="12" s="1"/>
  <c r="H762" i="12" s="1"/>
  <c r="H763" i="12" s="1"/>
  <c r="H764" i="12" s="1"/>
  <c r="H765" i="12" s="1"/>
  <c r="H766" i="12" s="1"/>
  <c r="H767" i="12" s="1"/>
  <c r="H768" i="12" s="1"/>
  <c r="H769" i="12" s="1"/>
  <c r="H770" i="12" s="1"/>
  <c r="H771" i="12" s="1"/>
  <c r="H772" i="12" s="1"/>
  <c r="H773" i="12" s="1"/>
  <c r="H774" i="12" s="1"/>
  <c r="H775" i="12" s="1"/>
  <c r="H776" i="12" s="1"/>
  <c r="H777" i="12" s="1"/>
  <c r="H778" i="12" s="1"/>
  <c r="H779" i="12" s="1"/>
  <c r="H780" i="12" s="1"/>
  <c r="H781" i="12" s="1"/>
  <c r="H782" i="12" s="1"/>
  <c r="H783" i="12" s="1"/>
  <c r="H784" i="12" s="1"/>
  <c r="H785" i="12" s="1"/>
  <c r="H786" i="12" s="1"/>
  <c r="H787" i="12" s="1"/>
  <c r="H788" i="12" s="1"/>
  <c r="H789" i="12" s="1"/>
  <c r="H790" i="12" s="1"/>
  <c r="H791" i="12" s="1"/>
  <c r="H792" i="12" s="1"/>
  <c r="H793" i="12" s="1"/>
  <c r="H794" i="12" s="1"/>
  <c r="H795" i="12" s="1"/>
  <c r="H796" i="12" s="1"/>
  <c r="H797" i="12" s="1"/>
  <c r="H798" i="12" s="1"/>
  <c r="H799" i="12" s="1"/>
  <c r="H800" i="12" s="1"/>
  <c r="H801" i="12" s="1"/>
  <c r="H802" i="12" s="1"/>
  <c r="H803" i="12" s="1"/>
  <c r="H804" i="12" s="1"/>
  <c r="H805" i="12" s="1"/>
  <c r="H806" i="12" s="1"/>
  <c r="H807" i="12" s="1"/>
  <c r="H808" i="12" s="1"/>
  <c r="H809" i="12" s="1"/>
  <c r="H810" i="12" s="1"/>
  <c r="H811" i="12" s="1"/>
  <c r="H812" i="12" s="1"/>
  <c r="H813" i="12" s="1"/>
  <c r="H814" i="12" s="1"/>
  <c r="H815" i="12" s="1"/>
  <c r="H816" i="12" s="1"/>
  <c r="H817" i="12" s="1"/>
  <c r="H818" i="12" s="1"/>
  <c r="H819" i="12" s="1"/>
  <c r="H820" i="12" s="1"/>
  <c r="H821" i="12" s="1"/>
  <c r="H822" i="12" s="1"/>
  <c r="H823" i="12" s="1"/>
  <c r="H824" i="12" s="1"/>
  <c r="H825" i="12" s="1"/>
  <c r="H826" i="12" s="1"/>
  <c r="H827" i="12" s="1"/>
  <c r="H828" i="12" s="1"/>
  <c r="H829" i="12" s="1"/>
  <c r="H830" i="12" s="1"/>
  <c r="H831" i="12" s="1"/>
  <c r="H832" i="12" s="1"/>
  <c r="H833" i="12" s="1"/>
  <c r="H834" i="12" s="1"/>
  <c r="H835" i="12" s="1"/>
  <c r="H836" i="12" s="1"/>
  <c r="H837" i="12" s="1"/>
  <c r="H838" i="12" s="1"/>
  <c r="H839" i="12" s="1"/>
  <c r="H840" i="12" s="1"/>
  <c r="H841" i="12" s="1"/>
  <c r="H842" i="12" s="1"/>
  <c r="H843" i="12" s="1"/>
  <c r="H844" i="12" s="1"/>
  <c r="H845" i="12" s="1"/>
  <c r="H846" i="12" s="1"/>
  <c r="H847" i="12" s="1"/>
  <c r="H848" i="12" s="1"/>
  <c r="H849" i="12" s="1"/>
  <c r="H850" i="12" s="1"/>
  <c r="H851" i="12" s="1"/>
  <c r="H852" i="12" s="1"/>
  <c r="H853" i="12" s="1"/>
  <c r="H854" i="12" s="1"/>
  <c r="H855" i="12" s="1"/>
  <c r="H856" i="12" s="1"/>
  <c r="H857" i="12" s="1"/>
  <c r="H858" i="12" s="1"/>
  <c r="H859" i="12" s="1"/>
  <c r="H860" i="12" s="1"/>
  <c r="H861" i="12" s="1"/>
  <c r="H862" i="12" s="1"/>
  <c r="H863" i="12" s="1"/>
  <c r="H864" i="12" s="1"/>
  <c r="H865" i="12" s="1"/>
  <c r="H866" i="12" s="1"/>
  <c r="H867" i="12" s="1"/>
  <c r="H868" i="12" s="1"/>
  <c r="H869" i="12" s="1"/>
  <c r="H870" i="12" s="1"/>
  <c r="H871" i="12" s="1"/>
  <c r="H872" i="12" s="1"/>
  <c r="H873" i="12" s="1"/>
  <c r="H874" i="12" s="1"/>
  <c r="H875" i="12" s="1"/>
  <c r="H876" i="12" s="1"/>
  <c r="H877" i="12" s="1"/>
  <c r="H878" i="12" s="1"/>
  <c r="H879" i="12" s="1"/>
  <c r="H880" i="12" s="1"/>
  <c r="H881" i="12" s="1"/>
  <c r="H882" i="12" s="1"/>
  <c r="H883" i="12" s="1"/>
  <c r="H884" i="12" s="1"/>
  <c r="H885" i="12" s="1"/>
  <c r="H886" i="12" s="1"/>
  <c r="H887" i="12" s="1"/>
  <c r="H888" i="12" s="1"/>
  <c r="H889" i="12" s="1"/>
  <c r="H890" i="12" s="1"/>
  <c r="H891" i="12" s="1"/>
  <c r="H892" i="12" s="1"/>
  <c r="H893" i="12" s="1"/>
  <c r="H894" i="12" s="1"/>
  <c r="H895" i="12" s="1"/>
  <c r="H896" i="12" s="1"/>
  <c r="H897" i="12" s="1"/>
  <c r="H898" i="12" s="1"/>
  <c r="H899" i="12" s="1"/>
  <c r="H900" i="12" s="1"/>
  <c r="H901" i="12" s="1"/>
  <c r="H902" i="12" s="1"/>
  <c r="H903" i="12" s="1"/>
  <c r="H904" i="12" s="1"/>
  <c r="H905" i="12" s="1"/>
  <c r="H906" i="12" s="1"/>
  <c r="H907" i="12" s="1"/>
  <c r="H908" i="12" s="1"/>
  <c r="H909" i="12" s="1"/>
  <c r="H910" i="12" s="1"/>
  <c r="H911" i="12" s="1"/>
  <c r="H912" i="12" s="1"/>
  <c r="H913" i="12" s="1"/>
  <c r="H914" i="12" s="1"/>
  <c r="H915" i="12" s="1"/>
  <c r="H916" i="12" s="1"/>
  <c r="H917" i="12" s="1"/>
  <c r="H918" i="12" s="1"/>
  <c r="H919" i="12" s="1"/>
  <c r="H920" i="12" s="1"/>
  <c r="H921" i="12" s="1"/>
  <c r="H922" i="12" s="1"/>
  <c r="H923" i="12" s="1"/>
  <c r="H924" i="12" s="1"/>
  <c r="H925" i="12" s="1"/>
  <c r="H926" i="12" s="1"/>
  <c r="H927" i="12" s="1"/>
  <c r="H928" i="12" s="1"/>
  <c r="H929" i="12" s="1"/>
  <c r="H930" i="12" s="1"/>
  <c r="H931" i="12" s="1"/>
  <c r="H932" i="12" s="1"/>
  <c r="H933" i="12" s="1"/>
  <c r="H934" i="12" s="1"/>
  <c r="H935" i="12" s="1"/>
  <c r="H936" i="12" s="1"/>
  <c r="H937" i="12" s="1"/>
  <c r="H938" i="12" s="1"/>
  <c r="H939" i="12" s="1"/>
  <c r="H940" i="12" s="1"/>
  <c r="H941" i="12" s="1"/>
  <c r="H942" i="12" s="1"/>
  <c r="H943" i="12" s="1"/>
  <c r="H944" i="12" s="1"/>
  <c r="H945" i="12" s="1"/>
  <c r="H946" i="12" s="1"/>
  <c r="H947" i="12" s="1"/>
  <c r="H948" i="12" s="1"/>
  <c r="H949" i="12" s="1"/>
  <c r="H950" i="12" s="1"/>
  <c r="H951" i="12" s="1"/>
  <c r="H952" i="12" s="1"/>
  <c r="H953" i="12" s="1"/>
  <c r="H954" i="12" s="1"/>
  <c r="H955" i="12" s="1"/>
  <c r="H956" i="12" s="1"/>
  <c r="H957" i="12" s="1"/>
  <c r="H958" i="12" s="1"/>
  <c r="H959" i="12" s="1"/>
  <c r="H960" i="12" s="1"/>
  <c r="H961" i="12" s="1"/>
  <c r="H962" i="12" s="1"/>
  <c r="H963" i="12" s="1"/>
  <c r="H964" i="12" s="1"/>
  <c r="H965" i="12" s="1"/>
  <c r="H966" i="12" s="1"/>
  <c r="H967" i="12" s="1"/>
  <c r="H968" i="12" s="1"/>
  <c r="H969" i="12" s="1"/>
  <c r="H970" i="12" s="1"/>
  <c r="H971" i="12" s="1"/>
  <c r="H972" i="12" s="1"/>
  <c r="H973" i="12" s="1"/>
  <c r="H974" i="12" s="1"/>
  <c r="H975" i="12" s="1"/>
  <c r="H976" i="12" s="1"/>
  <c r="H977" i="12" s="1"/>
  <c r="H978" i="12" s="1"/>
  <c r="H979" i="12" s="1"/>
  <c r="H980" i="12" s="1"/>
  <c r="H981" i="12" s="1"/>
  <c r="H982" i="12" s="1"/>
  <c r="H983" i="12" s="1"/>
  <c r="H984" i="12" s="1"/>
  <c r="H985" i="12" s="1"/>
  <c r="H986" i="12" s="1"/>
  <c r="H987" i="12" s="1"/>
  <c r="H988" i="12" s="1"/>
  <c r="H989" i="12" s="1"/>
  <c r="H990" i="12" s="1"/>
  <c r="H991" i="12" s="1"/>
  <c r="H992" i="12" s="1"/>
  <c r="H993" i="12" s="1"/>
  <c r="H994" i="12" s="1"/>
  <c r="H995" i="12" s="1"/>
  <c r="H996" i="12" s="1"/>
  <c r="H997" i="12" s="1"/>
  <c r="H998" i="12" s="1"/>
  <c r="H999" i="12" s="1"/>
  <c r="H1000" i="12" s="1"/>
  <c r="H1001" i="12" s="1"/>
  <c r="H1002" i="12" s="1"/>
  <c r="H1003" i="12" s="1"/>
  <c r="H1004" i="12" s="1"/>
  <c r="H1005" i="12" s="1"/>
  <c r="H1006" i="12" s="1"/>
  <c r="H1007" i="12" s="1"/>
  <c r="H1008" i="12" s="1"/>
  <c r="H1009" i="12" s="1"/>
  <c r="H1010" i="12" s="1"/>
  <c r="H1011" i="12" s="1"/>
  <c r="H1012" i="12" s="1"/>
  <c r="H1013" i="12" s="1"/>
  <c r="H1014" i="12" s="1"/>
  <c r="H1015" i="12" s="1"/>
  <c r="H1016" i="12" s="1"/>
  <c r="H1017" i="12" s="1"/>
  <c r="H1018" i="12" s="1"/>
  <c r="H1019" i="12" s="1"/>
  <c r="H1020" i="12" s="1"/>
  <c r="H1021" i="12" s="1"/>
  <c r="H1022" i="12" s="1"/>
  <c r="H1023" i="12" s="1"/>
  <c r="H1024" i="12" s="1"/>
  <c r="H1025" i="12" s="1"/>
  <c r="H1026" i="12" s="1"/>
  <c r="H1027" i="12" s="1"/>
  <c r="H1028" i="12" s="1"/>
  <c r="H1029" i="12" s="1"/>
  <c r="H1030" i="12" s="1"/>
  <c r="H1031" i="12" s="1"/>
  <c r="H1032" i="12" s="1"/>
  <c r="H1033" i="12" s="1"/>
  <c r="H1034" i="12" s="1"/>
  <c r="H1035" i="12" s="1"/>
  <c r="H1036" i="12" s="1"/>
  <c r="H1037" i="12" s="1"/>
  <c r="H1038" i="12" s="1"/>
  <c r="H1039" i="12" s="1"/>
  <c r="H1040" i="12" s="1"/>
  <c r="H1041" i="12" s="1"/>
  <c r="H1042" i="12" s="1"/>
  <c r="H1043" i="12" s="1"/>
  <c r="H1044" i="12" s="1"/>
  <c r="H1045" i="12" s="1"/>
  <c r="H1046" i="12" s="1"/>
  <c r="H1047" i="12" s="1"/>
  <c r="H1048" i="12" s="1"/>
  <c r="H1049" i="12" s="1"/>
  <c r="H1050" i="12" s="1"/>
  <c r="H1051" i="12" s="1"/>
  <c r="H1052" i="12" s="1"/>
  <c r="H1053" i="12" s="1"/>
  <c r="H1054" i="12" s="1"/>
  <c r="H1055" i="12" s="1"/>
  <c r="H1056" i="12" s="1"/>
  <c r="H1057" i="12" s="1"/>
  <c r="H1058" i="12" s="1"/>
  <c r="H1059" i="12" s="1"/>
  <c r="H1060" i="12" s="1"/>
  <c r="H1061" i="12" s="1"/>
  <c r="H1062" i="12" s="1"/>
  <c r="H1063" i="12" s="1"/>
  <c r="H1064" i="12" s="1"/>
  <c r="H1065" i="12" s="1"/>
  <c r="H1066" i="12" s="1"/>
  <c r="H1067" i="12" s="1"/>
  <c r="H1068" i="12" s="1"/>
  <c r="H1069" i="12" s="1"/>
  <c r="H1070" i="12" s="1"/>
  <c r="H1071" i="12" s="1"/>
  <c r="H1072" i="12" s="1"/>
  <c r="H1073" i="12" s="1"/>
  <c r="H1074" i="12" s="1"/>
  <c r="H1075" i="12" s="1"/>
  <c r="H1076" i="12" s="1"/>
  <c r="H1077" i="12" s="1"/>
  <c r="H1078" i="12" s="1"/>
  <c r="H1079" i="12" s="1"/>
  <c r="H1080" i="12" s="1"/>
  <c r="H1081" i="12" s="1"/>
  <c r="H1082" i="12" s="1"/>
  <c r="H1083" i="12" s="1"/>
  <c r="H1084" i="12" s="1"/>
  <c r="H1085" i="12" s="1"/>
  <c r="H1086" i="12" s="1"/>
  <c r="H1087" i="12" s="1"/>
  <c r="H1088" i="12" s="1"/>
  <c r="H1089" i="12" s="1"/>
  <c r="H1090" i="12" s="1"/>
  <c r="H1091" i="12" s="1"/>
  <c r="H1092" i="12" s="1"/>
  <c r="H1093" i="12" s="1"/>
  <c r="H1094" i="12" s="1"/>
  <c r="H1095" i="12" s="1"/>
  <c r="H1096" i="12" s="1"/>
  <c r="H1097" i="12" s="1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406" i="12"/>
  <c r="G407" i="12"/>
  <c r="G408" i="12"/>
  <c r="G409" i="12"/>
  <c r="G410" i="12"/>
  <c r="G411" i="12"/>
  <c r="G412" i="12"/>
  <c r="G413" i="12"/>
  <c r="G414" i="12"/>
  <c r="G415" i="12"/>
  <c r="G416" i="12"/>
  <c r="G417" i="12"/>
  <c r="G418" i="12"/>
  <c r="G419" i="12"/>
  <c r="G420" i="12"/>
  <c r="G421" i="12"/>
  <c r="G422" i="12"/>
  <c r="G423" i="12"/>
  <c r="G424" i="12"/>
  <c r="G425" i="12"/>
  <c r="G426" i="12"/>
  <c r="G427" i="12"/>
  <c r="G428" i="12"/>
  <c r="G429" i="12"/>
  <c r="G430" i="12"/>
  <c r="G431" i="12"/>
  <c r="G432" i="12"/>
  <c r="G433" i="12"/>
  <c r="G434" i="12"/>
  <c r="G435" i="12"/>
  <c r="G436" i="12"/>
  <c r="G437" i="12"/>
  <c r="G438" i="12"/>
  <c r="G439" i="12"/>
  <c r="G440" i="12"/>
  <c r="G441" i="12"/>
  <c r="G442" i="12"/>
  <c r="G443" i="12"/>
  <c r="G444" i="12"/>
  <c r="G445" i="12"/>
  <c r="G446" i="12"/>
  <c r="G447" i="12"/>
  <c r="G448" i="12"/>
  <c r="G449" i="12"/>
  <c r="G450" i="12"/>
  <c r="G451" i="12"/>
  <c r="G452" i="12"/>
  <c r="G453" i="12"/>
  <c r="G454" i="12"/>
  <c r="G455" i="12"/>
  <c r="G456" i="12"/>
  <c r="G457" i="12"/>
  <c r="G458" i="12"/>
  <c r="G459" i="12"/>
  <c r="G460" i="12"/>
  <c r="G461" i="12"/>
  <c r="G462" i="12"/>
  <c r="G463" i="12"/>
  <c r="G464" i="12"/>
  <c r="G465" i="12"/>
  <c r="G466" i="12"/>
  <c r="G467" i="12"/>
  <c r="G468" i="12"/>
  <c r="G469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494" i="12"/>
  <c r="G495" i="12"/>
  <c r="G496" i="12"/>
  <c r="G497" i="12"/>
  <c r="G498" i="12"/>
  <c r="G499" i="12"/>
  <c r="G500" i="12"/>
  <c r="G501" i="12"/>
  <c r="G502" i="12"/>
  <c r="G503" i="12"/>
  <c r="G504" i="12"/>
  <c r="G505" i="12"/>
  <c r="G506" i="12"/>
  <c r="G507" i="12"/>
  <c r="G508" i="12"/>
  <c r="G509" i="12"/>
  <c r="G510" i="12"/>
  <c r="G511" i="12"/>
  <c r="G512" i="12"/>
  <c r="G513" i="12"/>
  <c r="G514" i="12"/>
  <c r="G515" i="12"/>
  <c r="G516" i="12"/>
  <c r="G517" i="12"/>
  <c r="G518" i="12"/>
  <c r="G519" i="12"/>
  <c r="G520" i="12"/>
  <c r="G521" i="12"/>
  <c r="G522" i="12"/>
  <c r="G523" i="12"/>
  <c r="G524" i="12"/>
  <c r="G525" i="12"/>
  <c r="G526" i="12"/>
  <c r="G527" i="12"/>
  <c r="G528" i="12"/>
  <c r="G529" i="12"/>
  <c r="G530" i="12"/>
  <c r="G531" i="12"/>
  <c r="G532" i="12"/>
  <c r="G533" i="12"/>
  <c r="G534" i="12"/>
  <c r="G535" i="12"/>
  <c r="G536" i="12"/>
  <c r="G537" i="12"/>
  <c r="G538" i="12"/>
  <c r="G539" i="12"/>
  <c r="G540" i="12"/>
  <c r="G541" i="12"/>
  <c r="G542" i="12"/>
  <c r="G543" i="12"/>
  <c r="G544" i="12"/>
  <c r="G545" i="12"/>
  <c r="G546" i="12"/>
  <c r="G547" i="12"/>
  <c r="G548" i="12"/>
  <c r="G549" i="12"/>
  <c r="G550" i="12"/>
  <c r="G551" i="12"/>
  <c r="G552" i="12"/>
  <c r="G553" i="12"/>
  <c r="G554" i="12"/>
  <c r="G555" i="12"/>
  <c r="G556" i="12"/>
  <c r="G557" i="12"/>
  <c r="G558" i="12"/>
  <c r="G559" i="12"/>
  <c r="G560" i="12"/>
  <c r="G561" i="12"/>
  <c r="G562" i="12"/>
  <c r="G563" i="12"/>
  <c r="G564" i="12"/>
  <c r="G565" i="12"/>
  <c r="G566" i="12"/>
  <c r="G567" i="12"/>
  <c r="G568" i="12"/>
  <c r="G569" i="12"/>
  <c r="G570" i="12"/>
  <c r="G571" i="12"/>
  <c r="G572" i="12"/>
  <c r="G573" i="12"/>
  <c r="G574" i="12"/>
  <c r="G575" i="12"/>
  <c r="G576" i="12"/>
  <c r="G577" i="12"/>
  <c r="G578" i="12"/>
  <c r="G579" i="12"/>
  <c r="G580" i="12"/>
  <c r="G581" i="12"/>
  <c r="G582" i="12"/>
  <c r="G583" i="12"/>
  <c r="G584" i="12"/>
  <c r="G585" i="12"/>
  <c r="G586" i="12"/>
  <c r="G587" i="12"/>
  <c r="G588" i="12"/>
  <c r="G589" i="12"/>
  <c r="G590" i="12"/>
  <c r="G591" i="12"/>
  <c r="G592" i="12"/>
  <c r="G593" i="12"/>
  <c r="G594" i="12"/>
  <c r="G595" i="12"/>
  <c r="G596" i="12"/>
  <c r="G597" i="12"/>
  <c r="G598" i="12"/>
  <c r="G599" i="12"/>
  <c r="G600" i="12"/>
  <c r="G601" i="12"/>
  <c r="G602" i="12"/>
  <c r="G603" i="12"/>
  <c r="G604" i="12"/>
  <c r="G605" i="12"/>
  <c r="G606" i="12"/>
  <c r="G607" i="12"/>
  <c r="G608" i="12"/>
  <c r="G609" i="12"/>
  <c r="G610" i="12"/>
  <c r="G611" i="12"/>
  <c r="G612" i="12"/>
  <c r="G613" i="12"/>
  <c r="G614" i="12"/>
  <c r="G615" i="12"/>
  <c r="G616" i="12"/>
  <c r="G617" i="12"/>
  <c r="G618" i="12"/>
  <c r="G619" i="12"/>
  <c r="G620" i="12"/>
  <c r="G621" i="12"/>
  <c r="G622" i="12"/>
  <c r="G623" i="12"/>
  <c r="G624" i="12"/>
  <c r="G625" i="12"/>
  <c r="G626" i="12"/>
  <c r="G627" i="12"/>
  <c r="G628" i="12"/>
  <c r="G629" i="12"/>
  <c r="G630" i="12"/>
  <c r="G631" i="12"/>
  <c r="G632" i="12"/>
  <c r="G633" i="12"/>
  <c r="G634" i="12"/>
  <c r="G635" i="12"/>
  <c r="G636" i="12"/>
  <c r="G637" i="12"/>
  <c r="G638" i="12"/>
  <c r="G639" i="12"/>
  <c r="G640" i="12"/>
  <c r="G641" i="12"/>
  <c r="G642" i="12"/>
  <c r="G643" i="12"/>
  <c r="G644" i="12"/>
  <c r="G645" i="12"/>
  <c r="G646" i="12"/>
  <c r="G647" i="12"/>
  <c r="G648" i="12"/>
  <c r="G649" i="12"/>
  <c r="G650" i="12"/>
  <c r="G651" i="12"/>
  <c r="G652" i="12"/>
  <c r="G653" i="12"/>
  <c r="G654" i="12"/>
  <c r="G655" i="12"/>
  <c r="G656" i="12"/>
  <c r="G657" i="12"/>
  <c r="G658" i="12"/>
  <c r="G659" i="12"/>
  <c r="G660" i="12"/>
  <c r="G661" i="12"/>
  <c r="G662" i="12"/>
  <c r="G663" i="12"/>
  <c r="G664" i="12"/>
  <c r="G665" i="12"/>
  <c r="G666" i="12"/>
  <c r="G667" i="12"/>
  <c r="G668" i="12"/>
  <c r="G669" i="12"/>
  <c r="G670" i="12"/>
  <c r="G671" i="12"/>
  <c r="G672" i="12"/>
  <c r="G673" i="12"/>
  <c r="G674" i="12"/>
  <c r="G675" i="12"/>
  <c r="G676" i="12"/>
  <c r="G677" i="12"/>
  <c r="G678" i="12"/>
  <c r="G679" i="12"/>
  <c r="G680" i="12"/>
  <c r="G681" i="12"/>
  <c r="G682" i="12"/>
  <c r="G683" i="12"/>
  <c r="G684" i="12"/>
  <c r="G685" i="12"/>
  <c r="G686" i="12"/>
  <c r="G687" i="12"/>
  <c r="G688" i="12"/>
  <c r="G689" i="12"/>
  <c r="G690" i="12"/>
  <c r="G691" i="12"/>
  <c r="G692" i="12"/>
  <c r="G693" i="12"/>
  <c r="G694" i="12"/>
  <c r="G695" i="12"/>
  <c r="G696" i="12"/>
  <c r="G697" i="12"/>
  <c r="G698" i="12"/>
  <c r="G699" i="12"/>
  <c r="G700" i="12"/>
  <c r="G701" i="12"/>
  <c r="G702" i="12"/>
  <c r="G703" i="12"/>
  <c r="G704" i="12"/>
  <c r="G705" i="12"/>
  <c r="G706" i="12"/>
  <c r="G707" i="12"/>
  <c r="G708" i="12"/>
  <c r="G709" i="12"/>
  <c r="G710" i="12"/>
  <c r="G711" i="12"/>
  <c r="G712" i="12"/>
  <c r="G713" i="12"/>
  <c r="G714" i="12"/>
  <c r="G715" i="12"/>
  <c r="G716" i="12"/>
  <c r="G717" i="12"/>
  <c r="G718" i="12"/>
  <c r="G719" i="12"/>
  <c r="G720" i="12"/>
  <c r="G721" i="12"/>
  <c r="G722" i="12"/>
  <c r="G723" i="12"/>
  <c r="G724" i="12"/>
  <c r="G725" i="12"/>
  <c r="G726" i="12"/>
  <c r="G727" i="12"/>
  <c r="G728" i="12"/>
  <c r="G729" i="12"/>
  <c r="G730" i="12"/>
  <c r="G731" i="12"/>
  <c r="G732" i="12"/>
  <c r="G733" i="12"/>
  <c r="G734" i="12"/>
  <c r="G735" i="12"/>
  <c r="G736" i="12"/>
  <c r="G737" i="12"/>
  <c r="G738" i="12"/>
  <c r="G739" i="12"/>
  <c r="G740" i="12"/>
  <c r="G741" i="12"/>
  <c r="G742" i="12"/>
  <c r="G743" i="12"/>
  <c r="G744" i="12"/>
  <c r="G745" i="12"/>
  <c r="G746" i="12"/>
  <c r="G747" i="12"/>
  <c r="G748" i="12"/>
  <c r="G749" i="12"/>
  <c r="G750" i="12"/>
  <c r="G751" i="12"/>
  <c r="G752" i="12"/>
  <c r="G753" i="12"/>
  <c r="G754" i="12"/>
  <c r="G755" i="12"/>
  <c r="G756" i="12"/>
  <c r="G757" i="12"/>
  <c r="G758" i="12"/>
  <c r="G759" i="12"/>
  <c r="G760" i="12"/>
  <c r="G761" i="12"/>
  <c r="G762" i="12"/>
  <c r="G763" i="12"/>
  <c r="G764" i="12"/>
  <c r="G765" i="12"/>
  <c r="G766" i="12"/>
  <c r="G767" i="12"/>
  <c r="G768" i="12"/>
  <c r="G769" i="12"/>
  <c r="G770" i="12"/>
  <c r="G771" i="12"/>
  <c r="G772" i="12"/>
  <c r="G773" i="12"/>
  <c r="G774" i="12"/>
  <c r="G775" i="12"/>
  <c r="G776" i="12"/>
  <c r="G777" i="12"/>
  <c r="G778" i="12"/>
  <c r="G779" i="12"/>
  <c r="G780" i="12"/>
  <c r="G781" i="12"/>
  <c r="G782" i="12"/>
  <c r="G783" i="12"/>
  <c r="G784" i="12"/>
  <c r="G785" i="12"/>
  <c r="G786" i="12"/>
  <c r="G787" i="12"/>
  <c r="G788" i="12"/>
  <c r="G789" i="12"/>
  <c r="G790" i="12"/>
  <c r="G791" i="12"/>
  <c r="G792" i="12"/>
  <c r="G793" i="12"/>
  <c r="G794" i="12"/>
  <c r="G795" i="12"/>
  <c r="G796" i="12"/>
  <c r="G797" i="12"/>
  <c r="G798" i="12"/>
  <c r="G799" i="12"/>
  <c r="G800" i="12"/>
  <c r="G801" i="12"/>
  <c r="G802" i="12"/>
  <c r="G803" i="12"/>
  <c r="G804" i="12"/>
  <c r="G805" i="12"/>
  <c r="G806" i="12"/>
  <c r="G807" i="12"/>
  <c r="G808" i="12"/>
  <c r="G809" i="12"/>
  <c r="G810" i="12"/>
  <c r="G811" i="12"/>
  <c r="G812" i="12"/>
  <c r="G813" i="12"/>
  <c r="G814" i="12"/>
  <c r="G815" i="12"/>
  <c r="G816" i="12"/>
  <c r="G817" i="12"/>
  <c r="G818" i="12"/>
  <c r="G819" i="12"/>
  <c r="G820" i="12"/>
  <c r="G821" i="12"/>
  <c r="G822" i="12"/>
  <c r="G823" i="12"/>
  <c r="G824" i="12"/>
  <c r="G825" i="12"/>
  <c r="G826" i="12"/>
  <c r="G827" i="12"/>
  <c r="G828" i="12"/>
  <c r="G829" i="12"/>
  <c r="G830" i="12"/>
  <c r="G831" i="12"/>
  <c r="G832" i="12"/>
  <c r="G833" i="12"/>
  <c r="G834" i="12"/>
  <c r="G835" i="12"/>
  <c r="G836" i="12"/>
  <c r="G837" i="12"/>
  <c r="G838" i="12"/>
  <c r="G839" i="12"/>
  <c r="G840" i="12"/>
  <c r="G841" i="12"/>
  <c r="G842" i="12"/>
  <c r="G843" i="12"/>
  <c r="G844" i="12"/>
  <c r="G845" i="12"/>
  <c r="G846" i="12"/>
  <c r="G847" i="12"/>
  <c r="G848" i="12"/>
  <c r="G849" i="12"/>
  <c r="G850" i="12"/>
  <c r="G851" i="12"/>
  <c r="G852" i="12"/>
  <c r="G853" i="12"/>
  <c r="G854" i="12"/>
  <c r="G855" i="12"/>
  <c r="G856" i="12"/>
  <c r="G857" i="12"/>
  <c r="G858" i="12"/>
  <c r="G859" i="12"/>
  <c r="G860" i="12"/>
  <c r="G861" i="12"/>
  <c r="G862" i="12"/>
  <c r="G863" i="12"/>
  <c r="G864" i="12"/>
  <c r="G865" i="12"/>
  <c r="G866" i="12"/>
  <c r="G867" i="12"/>
  <c r="G868" i="12"/>
  <c r="G869" i="12"/>
  <c r="G870" i="12"/>
  <c r="G871" i="12"/>
  <c r="G872" i="12"/>
  <c r="G873" i="12"/>
  <c r="G874" i="12"/>
  <c r="G875" i="12"/>
  <c r="G876" i="12"/>
  <c r="G877" i="12"/>
  <c r="G878" i="12"/>
  <c r="G879" i="12"/>
  <c r="G880" i="12"/>
  <c r="G881" i="12"/>
  <c r="G882" i="12"/>
  <c r="G883" i="12"/>
  <c r="G884" i="12"/>
  <c r="G885" i="12"/>
  <c r="G886" i="12"/>
  <c r="G887" i="12"/>
  <c r="G888" i="12"/>
  <c r="G889" i="12"/>
  <c r="G890" i="12"/>
  <c r="G891" i="12"/>
  <c r="G892" i="12"/>
  <c r="G893" i="12"/>
  <c r="G894" i="12"/>
  <c r="G895" i="12"/>
  <c r="G896" i="12"/>
  <c r="G897" i="12"/>
  <c r="G898" i="12"/>
  <c r="G899" i="12"/>
  <c r="G900" i="12"/>
  <c r="G901" i="12"/>
  <c r="G902" i="12"/>
  <c r="G903" i="12"/>
  <c r="G904" i="12"/>
  <c r="G905" i="12"/>
  <c r="G906" i="12"/>
  <c r="G907" i="12"/>
  <c r="G908" i="12"/>
  <c r="G909" i="12"/>
  <c r="G910" i="12"/>
  <c r="G911" i="12"/>
  <c r="G912" i="12"/>
  <c r="G913" i="12"/>
  <c r="G914" i="12"/>
  <c r="G915" i="12"/>
  <c r="G916" i="12"/>
  <c r="G917" i="12"/>
  <c r="G918" i="12"/>
  <c r="G919" i="12"/>
  <c r="G920" i="12"/>
  <c r="G921" i="12"/>
  <c r="G922" i="12"/>
  <c r="G923" i="12"/>
  <c r="G924" i="12"/>
  <c r="G925" i="12"/>
  <c r="G926" i="12"/>
  <c r="G927" i="12"/>
  <c r="G928" i="12"/>
  <c r="G929" i="12"/>
  <c r="G930" i="12"/>
  <c r="G931" i="12"/>
  <c r="G932" i="12"/>
  <c r="G933" i="12"/>
  <c r="G934" i="12"/>
  <c r="G935" i="12"/>
  <c r="G936" i="12"/>
  <c r="G937" i="12"/>
  <c r="G938" i="12"/>
  <c r="G939" i="12"/>
  <c r="G940" i="12"/>
  <c r="G941" i="12"/>
  <c r="G942" i="12"/>
  <c r="G943" i="12"/>
  <c r="G944" i="12"/>
  <c r="G945" i="12"/>
  <c r="G946" i="12"/>
  <c r="G947" i="12"/>
  <c r="G948" i="12"/>
  <c r="G949" i="12"/>
  <c r="G950" i="12"/>
  <c r="G951" i="12"/>
  <c r="G952" i="12"/>
  <c r="G953" i="12"/>
  <c r="G954" i="12"/>
  <c r="G955" i="12"/>
  <c r="G956" i="12"/>
  <c r="G957" i="12"/>
  <c r="G958" i="12"/>
  <c r="G959" i="12"/>
  <c r="G960" i="12"/>
  <c r="G961" i="12"/>
  <c r="G962" i="12"/>
  <c r="G963" i="12"/>
  <c r="G964" i="12"/>
  <c r="G965" i="12"/>
  <c r="G966" i="12"/>
  <c r="G967" i="12"/>
  <c r="G968" i="12"/>
  <c r="G969" i="12"/>
  <c r="G970" i="12"/>
  <c r="G971" i="12"/>
  <c r="G972" i="12"/>
  <c r="G973" i="12"/>
  <c r="G974" i="12"/>
  <c r="G975" i="12"/>
  <c r="G976" i="12"/>
  <c r="G977" i="12"/>
  <c r="G978" i="12"/>
  <c r="G979" i="12"/>
  <c r="G980" i="12"/>
  <c r="G981" i="12"/>
  <c r="G982" i="12"/>
  <c r="G983" i="12"/>
  <c r="G984" i="12"/>
  <c r="G985" i="12"/>
  <c r="G986" i="12"/>
  <c r="G987" i="12"/>
  <c r="G988" i="12"/>
  <c r="G989" i="12"/>
  <c r="G990" i="12"/>
  <c r="G991" i="12"/>
  <c r="G992" i="12"/>
  <c r="G993" i="12"/>
  <c r="G994" i="12"/>
  <c r="G995" i="12"/>
  <c r="G996" i="12"/>
  <c r="G997" i="12"/>
  <c r="G998" i="12"/>
  <c r="G999" i="12"/>
  <c r="G1000" i="12"/>
  <c r="G1001" i="12"/>
  <c r="G1002" i="12"/>
  <c r="G1003" i="12"/>
  <c r="G1004" i="12"/>
  <c r="G1005" i="12"/>
  <c r="G1006" i="12"/>
  <c r="G1007" i="12"/>
  <c r="G1008" i="12"/>
  <c r="G1009" i="12"/>
  <c r="G1010" i="12"/>
  <c r="G1011" i="12"/>
  <c r="G1012" i="12"/>
  <c r="G1013" i="12"/>
  <c r="G1014" i="12"/>
  <c r="G1015" i="12"/>
  <c r="G1016" i="12"/>
  <c r="G1017" i="12"/>
  <c r="G1018" i="12"/>
  <c r="G1019" i="12"/>
  <c r="G1020" i="12"/>
  <c r="G1021" i="12"/>
  <c r="G1022" i="12"/>
  <c r="G1023" i="12"/>
  <c r="G1024" i="12"/>
  <c r="G1025" i="12"/>
  <c r="G1026" i="12"/>
  <c r="G1027" i="12"/>
  <c r="G1028" i="12"/>
  <c r="G1029" i="12"/>
  <c r="G1030" i="12"/>
  <c r="G1031" i="12"/>
  <c r="G1032" i="12"/>
  <c r="G1033" i="12"/>
  <c r="G1034" i="12"/>
  <c r="G1035" i="12"/>
  <c r="G1036" i="12"/>
  <c r="G1037" i="12"/>
  <c r="G1038" i="12"/>
  <c r="G1039" i="12"/>
  <c r="G1040" i="12"/>
  <c r="G1041" i="12"/>
  <c r="G1042" i="12"/>
  <c r="G1043" i="12"/>
  <c r="G1044" i="12"/>
  <c r="G1045" i="12"/>
  <c r="G1046" i="12"/>
  <c r="G1047" i="12"/>
  <c r="G1048" i="12"/>
  <c r="G1049" i="12"/>
  <c r="G1050" i="12"/>
  <c r="G1051" i="12"/>
  <c r="G1052" i="12"/>
  <c r="G1053" i="12"/>
  <c r="G1054" i="12"/>
  <c r="G1055" i="12"/>
  <c r="G1056" i="12"/>
  <c r="G1057" i="12"/>
  <c r="G1058" i="12"/>
  <c r="G1059" i="12"/>
  <c r="G1060" i="12"/>
  <c r="G1061" i="12"/>
  <c r="G1062" i="12"/>
  <c r="G1063" i="12"/>
  <c r="G1064" i="12"/>
  <c r="G1065" i="12"/>
  <c r="G1066" i="12"/>
  <c r="G1067" i="12"/>
  <c r="G1068" i="12"/>
  <c r="G1069" i="12"/>
  <c r="G1070" i="12"/>
  <c r="G1071" i="12"/>
  <c r="G1072" i="12"/>
  <c r="G1073" i="12"/>
  <c r="G1074" i="12"/>
  <c r="G1075" i="12"/>
  <c r="G1076" i="12"/>
  <c r="G1077" i="12"/>
  <c r="G1078" i="12"/>
  <c r="G1079" i="12"/>
  <c r="G1080" i="12"/>
  <c r="G1081" i="12"/>
  <c r="G1082" i="12"/>
  <c r="G1083" i="12"/>
  <c r="G1084" i="12"/>
  <c r="G1085" i="12"/>
  <c r="G1086" i="12"/>
  <c r="G1087" i="12"/>
  <c r="G1088" i="12"/>
  <c r="G1089" i="12"/>
  <c r="G1090" i="12"/>
  <c r="G1091" i="12"/>
  <c r="G1092" i="12"/>
  <c r="G1093" i="12"/>
  <c r="G1094" i="12"/>
  <c r="G1095" i="12"/>
  <c r="G1096" i="12"/>
  <c r="G1097" i="12"/>
  <c r="H219" i="12"/>
  <c r="G219" i="12"/>
  <c r="E5" i="28"/>
  <c r="G17" i="27"/>
  <c r="H17" i="27"/>
  <c r="E16" i="27"/>
  <c r="G16" i="27" s="1"/>
  <c r="D19" i="27"/>
  <c r="F4" i="27"/>
  <c r="G5" i="27" s="1"/>
  <c r="F5" i="27"/>
  <c r="F6" i="27"/>
  <c r="C35" i="26"/>
  <c r="C33" i="26"/>
  <c r="C30" i="26"/>
  <c r="G19" i="26"/>
  <c r="F19" i="26"/>
  <c r="G18" i="26"/>
  <c r="F18" i="26"/>
  <c r="H18" i="26" s="1"/>
  <c r="I17" i="26"/>
  <c r="J18" i="26" s="1"/>
  <c r="G17" i="26"/>
  <c r="H17" i="26" s="1"/>
  <c r="F17" i="26"/>
  <c r="D17" i="26"/>
  <c r="D18" i="26" s="1"/>
  <c r="G16" i="26"/>
  <c r="F16" i="26"/>
  <c r="H16" i="26" s="1"/>
  <c r="D16" i="26"/>
  <c r="I16" i="26" s="1"/>
  <c r="K16" i="26" s="1"/>
  <c r="L16" i="26" s="1"/>
  <c r="D4" i="26"/>
  <c r="G5" i="26"/>
  <c r="G6" i="26"/>
  <c r="G7" i="26"/>
  <c r="G4" i="26"/>
  <c r="F7" i="26"/>
  <c r="F6" i="26"/>
  <c r="F5" i="26"/>
  <c r="F4" i="26"/>
  <c r="D5" i="26"/>
  <c r="F5" i="23"/>
  <c r="G5" i="23" s="1"/>
  <c r="F4" i="23"/>
  <c r="G4" i="23" s="1"/>
  <c r="F3" i="23"/>
  <c r="G3" i="23" s="1"/>
  <c r="G1100" i="22"/>
  <c r="G1098" i="22"/>
  <c r="G1097" i="22"/>
  <c r="G1096" i="22"/>
  <c r="G1095" i="22"/>
  <c r="G1094" i="22"/>
  <c r="G1093" i="22"/>
  <c r="G1092" i="22"/>
  <c r="G1091" i="22"/>
  <c r="G1090" i="22"/>
  <c r="G1089" i="22"/>
  <c r="G1088" i="22"/>
  <c r="G1087" i="22"/>
  <c r="G1086" i="22"/>
  <c r="G1085" i="22"/>
  <c r="G1084" i="22"/>
  <c r="G1083" i="22"/>
  <c r="G1082" i="22"/>
  <c r="G1081" i="22"/>
  <c r="G1080" i="22"/>
  <c r="G1079" i="22"/>
  <c r="G1078" i="22"/>
  <c r="G1077" i="22"/>
  <c r="G1076" i="22"/>
  <c r="G1075" i="22"/>
  <c r="G1074" i="22"/>
  <c r="G1073" i="22"/>
  <c r="G1072" i="22"/>
  <c r="G1071" i="22"/>
  <c r="G1070" i="22"/>
  <c r="G1069" i="22"/>
  <c r="G1068" i="22"/>
  <c r="G1067" i="22"/>
  <c r="G1066" i="22"/>
  <c r="G1065" i="22"/>
  <c r="G1064" i="22"/>
  <c r="G1063" i="22"/>
  <c r="G1062" i="22"/>
  <c r="G1061" i="22"/>
  <c r="G1060" i="22"/>
  <c r="G1059" i="22"/>
  <c r="G1058" i="22"/>
  <c r="G1057" i="22"/>
  <c r="G1056" i="22"/>
  <c r="G1055" i="22"/>
  <c r="G1054" i="22"/>
  <c r="G1053" i="22"/>
  <c r="G1052" i="22"/>
  <c r="G1051" i="22"/>
  <c r="G1050" i="22"/>
  <c r="G1049" i="22"/>
  <c r="G1048" i="22"/>
  <c r="G1047" i="22"/>
  <c r="G1046" i="22"/>
  <c r="G1045" i="22"/>
  <c r="G1044" i="22"/>
  <c r="G1043" i="22"/>
  <c r="G1042" i="22"/>
  <c r="G1041" i="22"/>
  <c r="G1040" i="22"/>
  <c r="G1039" i="22"/>
  <c r="G1038" i="22"/>
  <c r="G1037" i="22"/>
  <c r="G1036" i="22"/>
  <c r="G1035" i="22"/>
  <c r="G1034" i="22"/>
  <c r="G1033" i="22"/>
  <c r="G1032" i="22"/>
  <c r="G1031" i="22"/>
  <c r="G1030" i="22"/>
  <c r="G1029" i="22"/>
  <c r="G1028" i="22"/>
  <c r="G1027" i="22"/>
  <c r="G1026" i="22"/>
  <c r="G1025" i="22"/>
  <c r="G1024" i="22"/>
  <c r="G1023" i="22"/>
  <c r="G1022" i="22"/>
  <c r="G1021" i="22"/>
  <c r="G1020" i="22"/>
  <c r="G1019" i="22"/>
  <c r="G1018" i="22"/>
  <c r="G1017" i="22"/>
  <c r="G1016" i="22"/>
  <c r="G1015" i="22"/>
  <c r="G1014" i="22"/>
  <c r="G1013" i="22"/>
  <c r="G1012" i="22"/>
  <c r="G1011" i="22"/>
  <c r="G1010" i="22"/>
  <c r="G1009" i="22"/>
  <c r="G1008" i="22"/>
  <c r="G1007" i="22"/>
  <c r="G1006" i="22"/>
  <c r="G1005" i="22"/>
  <c r="G1004" i="22"/>
  <c r="G1003" i="22"/>
  <c r="G1002" i="22"/>
  <c r="G1001" i="22"/>
  <c r="G1000" i="22"/>
  <c r="G999" i="22"/>
  <c r="G998" i="22"/>
  <c r="G997" i="22"/>
  <c r="G996" i="22"/>
  <c r="G995" i="22"/>
  <c r="G994" i="22"/>
  <c r="G993" i="22"/>
  <c r="G992" i="22"/>
  <c r="G991" i="22"/>
  <c r="G990" i="22"/>
  <c r="G989" i="22"/>
  <c r="G988" i="22"/>
  <c r="G987" i="22"/>
  <c r="G986" i="22"/>
  <c r="G985" i="22"/>
  <c r="G984" i="22"/>
  <c r="G983" i="22"/>
  <c r="G982" i="22"/>
  <c r="G981" i="22"/>
  <c r="G980" i="22"/>
  <c r="G979" i="22"/>
  <c r="G978" i="22"/>
  <c r="G977" i="22"/>
  <c r="G976" i="22"/>
  <c r="G975" i="22"/>
  <c r="G974" i="22"/>
  <c r="G973" i="22"/>
  <c r="G972" i="22"/>
  <c r="G971" i="22"/>
  <c r="G970" i="22"/>
  <c r="G969" i="22"/>
  <c r="G968" i="22"/>
  <c r="G967" i="22"/>
  <c r="G966" i="22"/>
  <c r="G965" i="22"/>
  <c r="G964" i="22"/>
  <c r="G963" i="22"/>
  <c r="G962" i="22"/>
  <c r="G961" i="22"/>
  <c r="G960" i="22"/>
  <c r="G959" i="22"/>
  <c r="G958" i="22"/>
  <c r="G957" i="22"/>
  <c r="G956" i="22"/>
  <c r="G955" i="22"/>
  <c r="G954" i="22"/>
  <c r="G953" i="22"/>
  <c r="G952" i="22"/>
  <c r="G951" i="22"/>
  <c r="G950" i="22"/>
  <c r="G949" i="22"/>
  <c r="G948" i="22"/>
  <c r="G947" i="22"/>
  <c r="G946" i="22"/>
  <c r="G945" i="22"/>
  <c r="G944" i="22"/>
  <c r="G943" i="22"/>
  <c r="G942" i="22"/>
  <c r="G941" i="22"/>
  <c r="G940" i="22"/>
  <c r="G939" i="22"/>
  <c r="G938" i="22"/>
  <c r="G937" i="22"/>
  <c r="G936" i="22"/>
  <c r="G935" i="22"/>
  <c r="G934" i="22"/>
  <c r="G933" i="22"/>
  <c r="G932" i="22"/>
  <c r="G931" i="22"/>
  <c r="G930" i="22"/>
  <c r="G929" i="22"/>
  <c r="G928" i="22"/>
  <c r="G927" i="22"/>
  <c r="G926" i="22"/>
  <c r="G925" i="22"/>
  <c r="G924" i="22"/>
  <c r="G923" i="22"/>
  <c r="G922" i="22"/>
  <c r="G921" i="22"/>
  <c r="G920" i="22"/>
  <c r="G919" i="22"/>
  <c r="G918" i="22"/>
  <c r="G917" i="22"/>
  <c r="G916" i="22"/>
  <c r="G915" i="22"/>
  <c r="G914" i="22"/>
  <c r="G913" i="22"/>
  <c r="G912" i="22"/>
  <c r="G911" i="22"/>
  <c r="G910" i="22"/>
  <c r="G909" i="22"/>
  <c r="G908" i="22"/>
  <c r="G907" i="22"/>
  <c r="G906" i="22"/>
  <c r="G905" i="22"/>
  <c r="G904" i="22"/>
  <c r="G903" i="22"/>
  <c r="G902" i="22"/>
  <c r="G901" i="22"/>
  <c r="G900" i="22"/>
  <c r="G899" i="22"/>
  <c r="G898" i="22"/>
  <c r="G897" i="22"/>
  <c r="G896" i="22"/>
  <c r="G895" i="22"/>
  <c r="G894" i="22"/>
  <c r="G893" i="22"/>
  <c r="G892" i="22"/>
  <c r="G891" i="22"/>
  <c r="G890" i="22"/>
  <c r="G889" i="22"/>
  <c r="G888" i="22"/>
  <c r="G887" i="22"/>
  <c r="G886" i="22"/>
  <c r="G885" i="22"/>
  <c r="G884" i="22"/>
  <c r="G883" i="22"/>
  <c r="G882" i="22"/>
  <c r="G881" i="22"/>
  <c r="G880" i="22"/>
  <c r="G879" i="22"/>
  <c r="G878" i="22"/>
  <c r="G877" i="22"/>
  <c r="G876" i="22"/>
  <c r="G875" i="22"/>
  <c r="G874" i="22"/>
  <c r="G873" i="22"/>
  <c r="G872" i="22"/>
  <c r="G871" i="22"/>
  <c r="G870" i="22"/>
  <c r="G869" i="22"/>
  <c r="G868" i="22"/>
  <c r="G867" i="22"/>
  <c r="G866" i="22"/>
  <c r="G865" i="22"/>
  <c r="G864" i="22"/>
  <c r="G863" i="22"/>
  <c r="G862" i="22"/>
  <c r="G861" i="22"/>
  <c r="G860" i="22"/>
  <c r="G859" i="22"/>
  <c r="G858" i="22"/>
  <c r="G857" i="22"/>
  <c r="G856" i="22"/>
  <c r="G855" i="22"/>
  <c r="G854" i="22"/>
  <c r="G853" i="22"/>
  <c r="G852" i="22"/>
  <c r="G851" i="22"/>
  <c r="G850" i="22"/>
  <c r="G849" i="22"/>
  <c r="G848" i="22"/>
  <c r="G847" i="22"/>
  <c r="G840" i="22"/>
  <c r="G839" i="22"/>
  <c r="G838" i="22"/>
  <c r="G837" i="22"/>
  <c r="G836" i="22"/>
  <c r="G835" i="22"/>
  <c r="G834" i="22"/>
  <c r="G833" i="22"/>
  <c r="G832" i="22"/>
  <c r="G831" i="22"/>
  <c r="G830" i="22"/>
  <c r="G829" i="22"/>
  <c r="G828" i="22"/>
  <c r="G827" i="22"/>
  <c r="G826" i="22"/>
  <c r="G825" i="22"/>
  <c r="G824" i="22"/>
  <c r="G823" i="22"/>
  <c r="G822" i="22"/>
  <c r="G821" i="22"/>
  <c r="G820" i="22"/>
  <c r="G819" i="22"/>
  <c r="G818" i="22"/>
  <c r="G817" i="22"/>
  <c r="G816" i="22"/>
  <c r="G815" i="22"/>
  <c r="G814" i="22"/>
  <c r="G813" i="22"/>
  <c r="G812" i="22"/>
  <c r="G811" i="22"/>
  <c r="G810" i="22"/>
  <c r="G809" i="22"/>
  <c r="G808" i="22"/>
  <c r="G807" i="22"/>
  <c r="G806" i="22"/>
  <c r="G805" i="22"/>
  <c r="G804" i="22"/>
  <c r="G803" i="22"/>
  <c r="G802" i="22"/>
  <c r="G801" i="22"/>
  <c r="G800" i="22"/>
  <c r="G799" i="22"/>
  <c r="G798" i="22"/>
  <c r="G797" i="22"/>
  <c r="G796" i="22"/>
  <c r="G795" i="22"/>
  <c r="G794" i="22"/>
  <c r="G793" i="22"/>
  <c r="G792" i="22"/>
  <c r="G791" i="22"/>
  <c r="G790" i="22"/>
  <c r="G789" i="22"/>
  <c r="G788" i="22"/>
  <c r="G787" i="22"/>
  <c r="G786" i="22"/>
  <c r="G785" i="22"/>
  <c r="G784" i="22"/>
  <c r="G783" i="22"/>
  <c r="G782" i="22"/>
  <c r="G781" i="22"/>
  <c r="G780" i="22"/>
  <c r="G779" i="22"/>
  <c r="G778" i="22"/>
  <c r="G777" i="22"/>
  <c r="G776" i="22"/>
  <c r="G775" i="22"/>
  <c r="G774" i="22"/>
  <c r="G773" i="22"/>
  <c r="G772" i="22"/>
  <c r="G771" i="22"/>
  <c r="G770" i="22"/>
  <c r="G769" i="22"/>
  <c r="G768" i="22"/>
  <c r="G767" i="22"/>
  <c r="G766" i="22"/>
  <c r="G765" i="22"/>
  <c r="G764" i="22"/>
  <c r="G763" i="22"/>
  <c r="G762" i="22"/>
  <c r="G761" i="22"/>
  <c r="G760" i="22"/>
  <c r="G759" i="22"/>
  <c r="G758" i="22"/>
  <c r="G757" i="22"/>
  <c r="G756" i="22"/>
  <c r="G755" i="22"/>
  <c r="G754" i="22"/>
  <c r="G753" i="22"/>
  <c r="G752" i="22"/>
  <c r="G751" i="22"/>
  <c r="G750" i="22"/>
  <c r="G749" i="22"/>
  <c r="G748" i="22"/>
  <c r="G747" i="22"/>
  <c r="G746" i="22"/>
  <c r="G745" i="22"/>
  <c r="G744" i="22"/>
  <c r="G743" i="22"/>
  <c r="G742" i="22"/>
  <c r="G741" i="22"/>
  <c r="G740" i="22"/>
  <c r="G739" i="22"/>
  <c r="G738" i="22"/>
  <c r="G737" i="22"/>
  <c r="G736" i="22"/>
  <c r="G735" i="22"/>
  <c r="G734" i="22"/>
  <c r="G733" i="22"/>
  <c r="G732" i="22"/>
  <c r="G731" i="22"/>
  <c r="G730" i="22"/>
  <c r="G729" i="22"/>
  <c r="G728" i="22"/>
  <c r="G727" i="22"/>
  <c r="G726" i="22"/>
  <c r="G725" i="22"/>
  <c r="G724" i="22"/>
  <c r="G723" i="22"/>
  <c r="G722" i="22"/>
  <c r="G721" i="22"/>
  <c r="G720" i="22"/>
  <c r="G719" i="22"/>
  <c r="G718" i="22"/>
  <c r="G717" i="22"/>
  <c r="G716" i="22"/>
  <c r="G715" i="22"/>
  <c r="G714" i="22"/>
  <c r="G713" i="22"/>
  <c r="G712" i="22"/>
  <c r="G711" i="22"/>
  <c r="G710" i="22"/>
  <c r="G709" i="22"/>
  <c r="G708" i="22"/>
  <c r="G707" i="22"/>
  <c r="G706" i="22"/>
  <c r="G705" i="22"/>
  <c r="G704" i="22"/>
  <c r="G703" i="22"/>
  <c r="G702" i="22"/>
  <c r="G701" i="22"/>
  <c r="G700" i="22"/>
  <c r="G699" i="22"/>
  <c r="G698" i="22"/>
  <c r="G697" i="22"/>
  <c r="G696" i="22"/>
  <c r="G695" i="22"/>
  <c r="G694" i="22"/>
  <c r="G693" i="22"/>
  <c r="G692" i="22"/>
  <c r="G691" i="22"/>
  <c r="G690" i="22"/>
  <c r="G689" i="22"/>
  <c r="G688" i="22"/>
  <c r="G687" i="22"/>
  <c r="G686" i="22"/>
  <c r="G685" i="22"/>
  <c r="G684" i="22"/>
  <c r="G683" i="22"/>
  <c r="G682" i="22"/>
  <c r="G681" i="22"/>
  <c r="G680" i="22"/>
  <c r="G679" i="22"/>
  <c r="G678" i="22"/>
  <c r="G677" i="22"/>
  <c r="G676" i="22"/>
  <c r="G675" i="22"/>
  <c r="G674" i="22"/>
  <c r="G673" i="22"/>
  <c r="G672" i="22"/>
  <c r="G671" i="22"/>
  <c r="G670" i="22"/>
  <c r="G669" i="22"/>
  <c r="G668" i="22"/>
  <c r="G667" i="22"/>
  <c r="G666" i="22"/>
  <c r="G665" i="22"/>
  <c r="G664" i="22"/>
  <c r="G663" i="22"/>
  <c r="G662" i="22"/>
  <c r="G661" i="22"/>
  <c r="G660" i="22"/>
  <c r="G659" i="22"/>
  <c r="G658" i="22"/>
  <c r="G657" i="22"/>
  <c r="G656" i="22"/>
  <c r="G655" i="22"/>
  <c r="G654" i="22"/>
  <c r="G653" i="22"/>
  <c r="G652" i="22"/>
  <c r="G651" i="22"/>
  <c r="G650" i="22"/>
  <c r="G649" i="22"/>
  <c r="G648" i="22"/>
  <c r="G647" i="22"/>
  <c r="G646" i="22"/>
  <c r="G645" i="22"/>
  <c r="G644" i="22"/>
  <c r="G643" i="22"/>
  <c r="G642" i="22"/>
  <c r="G641" i="22"/>
  <c r="G640" i="22"/>
  <c r="G639" i="22"/>
  <c r="G638" i="22"/>
  <c r="G637" i="22"/>
  <c r="G636" i="22"/>
  <c r="G635" i="22"/>
  <c r="G634" i="22"/>
  <c r="G633" i="22"/>
  <c r="G632" i="22"/>
  <c r="G631" i="22"/>
  <c r="G630" i="22"/>
  <c r="G629" i="22"/>
  <c r="G628" i="22"/>
  <c r="G627" i="22"/>
  <c r="G626" i="22"/>
  <c r="G625" i="22"/>
  <c r="G624" i="22"/>
  <c r="G623" i="22"/>
  <c r="G622" i="22"/>
  <c r="G621" i="22"/>
  <c r="G620" i="22"/>
  <c r="G619" i="22"/>
  <c r="G618" i="22"/>
  <c r="G617" i="22"/>
  <c r="G616" i="22"/>
  <c r="G615" i="22"/>
  <c r="G614" i="22"/>
  <c r="G613" i="22"/>
  <c r="G612" i="22"/>
  <c r="G611" i="22"/>
  <c r="G610" i="22"/>
  <c r="G609" i="22"/>
  <c r="G608" i="22"/>
  <c r="G607" i="22"/>
  <c r="G606" i="22"/>
  <c r="G605" i="22"/>
  <c r="G604" i="22"/>
  <c r="G603" i="22"/>
  <c r="G602" i="22"/>
  <c r="G601" i="22"/>
  <c r="G600" i="22"/>
  <c r="G599" i="22"/>
  <c r="G598" i="22"/>
  <c r="G597" i="22"/>
  <c r="G596" i="22"/>
  <c r="G595" i="22"/>
  <c r="G594" i="22"/>
  <c r="G593" i="22"/>
  <c r="G592" i="22"/>
  <c r="G591" i="22"/>
  <c r="G590" i="22"/>
  <c r="G589" i="22"/>
  <c r="G588" i="22"/>
  <c r="G587" i="22"/>
  <c r="G580" i="22"/>
  <c r="G579" i="22"/>
  <c r="G578" i="22"/>
  <c r="G577" i="22"/>
  <c r="G576" i="22"/>
  <c r="G575" i="22"/>
  <c r="G574" i="22"/>
  <c r="G573" i="22"/>
  <c r="G572" i="22"/>
  <c r="G571" i="22"/>
  <c r="G570" i="22"/>
  <c r="G569" i="22"/>
  <c r="G568" i="22"/>
  <c r="G567" i="22"/>
  <c r="G566" i="22"/>
  <c r="G565" i="22"/>
  <c r="G564" i="22"/>
  <c r="G563" i="22"/>
  <c r="G562" i="22"/>
  <c r="G561" i="22"/>
  <c r="G560" i="22"/>
  <c r="G559" i="22"/>
  <c r="G558" i="22"/>
  <c r="G557" i="22"/>
  <c r="G556" i="22"/>
  <c r="G555" i="22"/>
  <c r="G554" i="22"/>
  <c r="G553" i="22"/>
  <c r="G552" i="22"/>
  <c r="G551" i="22"/>
  <c r="G550" i="22"/>
  <c r="G549" i="22"/>
  <c r="G548" i="22"/>
  <c r="G547" i="22"/>
  <c r="G546" i="22"/>
  <c r="G545" i="22"/>
  <c r="G544" i="22"/>
  <c r="G543" i="22"/>
  <c r="G542" i="22"/>
  <c r="G541" i="22"/>
  <c r="G540" i="22"/>
  <c r="G539" i="22"/>
  <c r="G538" i="22"/>
  <c r="G537" i="22"/>
  <c r="G536" i="22"/>
  <c r="G535" i="22"/>
  <c r="G534" i="22"/>
  <c r="G533" i="22"/>
  <c r="G532" i="22"/>
  <c r="G531" i="22"/>
  <c r="G530" i="22"/>
  <c r="G529" i="22"/>
  <c r="G528" i="22"/>
  <c r="G527" i="22"/>
  <c r="G526" i="22"/>
  <c r="G525" i="22"/>
  <c r="G524" i="22"/>
  <c r="G523" i="22"/>
  <c r="G522" i="22"/>
  <c r="G521" i="22"/>
  <c r="G520" i="22"/>
  <c r="G519" i="22"/>
  <c r="G518" i="22"/>
  <c r="G517" i="22"/>
  <c r="G516" i="22"/>
  <c r="G515" i="22"/>
  <c r="G514" i="22"/>
  <c r="G513" i="22"/>
  <c r="G512" i="22"/>
  <c r="G511" i="22"/>
  <c r="G510" i="22"/>
  <c r="G509" i="22"/>
  <c r="G508" i="22"/>
  <c r="G507" i="22"/>
  <c r="G506" i="22"/>
  <c r="G505" i="22"/>
  <c r="G504" i="22"/>
  <c r="G503" i="22"/>
  <c r="G502" i="22"/>
  <c r="G501" i="22"/>
  <c r="G500" i="22"/>
  <c r="G499" i="22"/>
  <c r="G498" i="22"/>
  <c r="G497" i="22"/>
  <c r="G496" i="22"/>
  <c r="G495" i="22"/>
  <c r="G494" i="22"/>
  <c r="G493" i="22"/>
  <c r="G492" i="22"/>
  <c r="G491" i="22"/>
  <c r="G490" i="22"/>
  <c r="G489" i="22"/>
  <c r="G488" i="22"/>
  <c r="G487" i="22"/>
  <c r="G486" i="22"/>
  <c r="G485" i="22"/>
  <c r="G484" i="22"/>
  <c r="G483" i="22"/>
  <c r="G482" i="22"/>
  <c r="G481" i="22"/>
  <c r="G480" i="22"/>
  <c r="G479" i="22"/>
  <c r="G478" i="22"/>
  <c r="G477" i="22"/>
  <c r="G476" i="22"/>
  <c r="G475" i="22"/>
  <c r="G474" i="22"/>
  <c r="G473" i="22"/>
  <c r="G472" i="22"/>
  <c r="G471" i="22"/>
  <c r="G470" i="22"/>
  <c r="G469" i="22"/>
  <c r="G468" i="22"/>
  <c r="G467" i="22"/>
  <c r="G466" i="22"/>
  <c r="G465" i="22"/>
  <c r="G464" i="22"/>
  <c r="G463" i="22"/>
  <c r="G462" i="22"/>
  <c r="G461" i="22"/>
  <c r="G460" i="22"/>
  <c r="G459" i="22"/>
  <c r="G458" i="22"/>
  <c r="G457" i="22"/>
  <c r="G456" i="22"/>
  <c r="G455" i="22"/>
  <c r="G454" i="22"/>
  <c r="G453" i="22"/>
  <c r="G452" i="22"/>
  <c r="G451" i="22"/>
  <c r="G450" i="22"/>
  <c r="G449" i="22"/>
  <c r="G448" i="22"/>
  <c r="G447" i="22"/>
  <c r="G446" i="22"/>
  <c r="G445" i="22"/>
  <c r="G444" i="22"/>
  <c r="G443" i="22"/>
  <c r="G442" i="22"/>
  <c r="G441" i="22"/>
  <c r="G440" i="22"/>
  <c r="G439" i="22"/>
  <c r="G438" i="22"/>
  <c r="G437" i="22"/>
  <c r="G436" i="22"/>
  <c r="G435" i="22"/>
  <c r="G434" i="22"/>
  <c r="G433" i="22"/>
  <c r="G432" i="22"/>
  <c r="G431" i="22"/>
  <c r="G430" i="22"/>
  <c r="G429" i="22"/>
  <c r="G428" i="22"/>
  <c r="G427" i="22"/>
  <c r="G426" i="22"/>
  <c r="G425" i="22"/>
  <c r="G424" i="22"/>
  <c r="G423" i="22"/>
  <c r="G422" i="22"/>
  <c r="G421" i="22"/>
  <c r="G420" i="22"/>
  <c r="G419" i="22"/>
  <c r="G418" i="22"/>
  <c r="G417" i="22"/>
  <c r="G416" i="22"/>
  <c r="G415" i="22"/>
  <c r="G414" i="22"/>
  <c r="G413" i="22"/>
  <c r="G412" i="22"/>
  <c r="G411" i="22"/>
  <c r="G410" i="22"/>
  <c r="G409" i="22"/>
  <c r="G408" i="22"/>
  <c r="G407" i="22"/>
  <c r="G406" i="22"/>
  <c r="G405" i="22"/>
  <c r="G404" i="22"/>
  <c r="G403" i="22"/>
  <c r="G402" i="22"/>
  <c r="G401" i="22"/>
  <c r="G400" i="22"/>
  <c r="G399" i="22"/>
  <c r="G398" i="22"/>
  <c r="G397" i="22"/>
  <c r="G396" i="22"/>
  <c r="G395" i="22"/>
  <c r="G394" i="22"/>
  <c r="G393" i="22"/>
  <c r="G392" i="22"/>
  <c r="G391" i="22"/>
  <c r="G390" i="22"/>
  <c r="G389" i="22"/>
  <c r="G388" i="22"/>
  <c r="G387" i="22"/>
  <c r="G386" i="22"/>
  <c r="G385" i="22"/>
  <c r="G384" i="22"/>
  <c r="G383" i="22"/>
  <c r="G382" i="22"/>
  <c r="G381" i="22"/>
  <c r="G380" i="22"/>
  <c r="G379" i="22"/>
  <c r="G378" i="22"/>
  <c r="G377" i="22"/>
  <c r="G376" i="22"/>
  <c r="G375" i="22"/>
  <c r="G374" i="22"/>
  <c r="G373" i="22"/>
  <c r="G372" i="22"/>
  <c r="G371" i="22"/>
  <c r="G370" i="22"/>
  <c r="G369" i="22"/>
  <c r="G368" i="22"/>
  <c r="G367" i="22"/>
  <c r="G366" i="22"/>
  <c r="G365" i="22"/>
  <c r="G364" i="22"/>
  <c r="G363" i="22"/>
  <c r="G362" i="22"/>
  <c r="G361" i="22"/>
  <c r="G360" i="22"/>
  <c r="G359" i="22"/>
  <c r="G358" i="22"/>
  <c r="G357" i="22"/>
  <c r="G356" i="22"/>
  <c r="G355" i="22"/>
  <c r="G354" i="22"/>
  <c r="G353" i="22"/>
  <c r="G352" i="22"/>
  <c r="G351" i="22"/>
  <c r="G350" i="22"/>
  <c r="G349" i="22"/>
  <c r="G348" i="22"/>
  <c r="G347" i="22"/>
  <c r="G346" i="22"/>
  <c r="G345" i="22"/>
  <c r="G344" i="22"/>
  <c r="G343" i="22"/>
  <c r="G342" i="22"/>
  <c r="G341" i="22"/>
  <c r="G340" i="22"/>
  <c r="G339" i="22"/>
  <c r="G338" i="22"/>
  <c r="G337" i="22"/>
  <c r="G336" i="22"/>
  <c r="G335" i="22"/>
  <c r="G334" i="22"/>
  <c r="G333" i="22"/>
  <c r="G332" i="22"/>
  <c r="G331" i="22"/>
  <c r="G330" i="22"/>
  <c r="G329" i="22"/>
  <c r="G328" i="22"/>
  <c r="G327" i="22"/>
  <c r="G326" i="22"/>
  <c r="G325" i="22"/>
  <c r="G324" i="22"/>
  <c r="G323" i="22"/>
  <c r="G322" i="22"/>
  <c r="G321" i="22"/>
  <c r="G320" i="22"/>
  <c r="G319" i="22"/>
  <c r="G318" i="22"/>
  <c r="G317" i="22"/>
  <c r="G316" i="22"/>
  <c r="G315" i="22"/>
  <c r="G314" i="22"/>
  <c r="G313" i="22"/>
  <c r="G312" i="22"/>
  <c r="G311" i="22"/>
  <c r="G310" i="22"/>
  <c r="G309" i="22"/>
  <c r="G308" i="22"/>
  <c r="G307" i="22"/>
  <c r="G306" i="22"/>
  <c r="G305" i="22"/>
  <c r="G304" i="22"/>
  <c r="G303" i="22"/>
  <c r="G302" i="22"/>
  <c r="G301" i="22"/>
  <c r="G300" i="22"/>
  <c r="G299" i="22"/>
  <c r="G298" i="22"/>
  <c r="G297" i="22"/>
  <c r="G296" i="22"/>
  <c r="G295" i="22"/>
  <c r="G294" i="22"/>
  <c r="G293" i="22"/>
  <c r="G292" i="22"/>
  <c r="G291" i="22"/>
  <c r="G290" i="22"/>
  <c r="G289" i="22"/>
  <c r="G288" i="22"/>
  <c r="G287" i="22"/>
  <c r="G286" i="22"/>
  <c r="G285" i="22"/>
  <c r="G284" i="22"/>
  <c r="G283" i="22"/>
  <c r="G282" i="22"/>
  <c r="G281" i="22"/>
  <c r="G280" i="22"/>
  <c r="G279" i="22"/>
  <c r="G278" i="22"/>
  <c r="G277" i="22"/>
  <c r="G276" i="22"/>
  <c r="G275" i="22"/>
  <c r="G274" i="22"/>
  <c r="G273" i="22"/>
  <c r="G272" i="22"/>
  <c r="G271" i="22"/>
  <c r="G270" i="22"/>
  <c r="G269" i="22"/>
  <c r="G268" i="22"/>
  <c r="G267" i="22"/>
  <c r="G266" i="22"/>
  <c r="G265" i="22"/>
  <c r="G264" i="22"/>
  <c r="G263" i="22"/>
  <c r="G262" i="22"/>
  <c r="G261" i="22"/>
  <c r="G260" i="22"/>
  <c r="G259" i="22"/>
  <c r="G258" i="22"/>
  <c r="G257" i="22"/>
  <c r="G256" i="22"/>
  <c r="G255" i="22"/>
  <c r="G254" i="22"/>
  <c r="G253" i="22"/>
  <c r="G252" i="22"/>
  <c r="G251" i="22"/>
  <c r="G250" i="22"/>
  <c r="G249" i="22"/>
  <c r="G248" i="22"/>
  <c r="G247" i="22"/>
  <c r="G246" i="22"/>
  <c r="G245" i="22"/>
  <c r="G244" i="22"/>
  <c r="G243" i="22"/>
  <c r="G242" i="22"/>
  <c r="G241" i="22"/>
  <c r="G240" i="22"/>
  <c r="G239" i="22"/>
  <c r="G238" i="22"/>
  <c r="G237" i="22"/>
  <c r="G236" i="22"/>
  <c r="G235" i="22"/>
  <c r="G234" i="22"/>
  <c r="G233" i="22"/>
  <c r="G232" i="22"/>
  <c r="G231" i="22"/>
  <c r="G230" i="22"/>
  <c r="G229" i="22"/>
  <c r="G228" i="22"/>
  <c r="G227" i="22"/>
  <c r="G226" i="22"/>
  <c r="G217" i="22"/>
  <c r="G216" i="22"/>
  <c r="G215" i="22"/>
  <c r="G214" i="22"/>
  <c r="G213" i="22"/>
  <c r="G212" i="22"/>
  <c r="G211" i="22"/>
  <c r="G210" i="22"/>
  <c r="G209" i="22"/>
  <c r="G208" i="22"/>
  <c r="G207" i="22"/>
  <c r="G206" i="22"/>
  <c r="G205" i="22"/>
  <c r="G204" i="22"/>
  <c r="G203" i="22"/>
  <c r="G202" i="22"/>
  <c r="G201" i="22"/>
  <c r="G200" i="22"/>
  <c r="G199" i="22"/>
  <c r="G198" i="22"/>
  <c r="G197" i="22"/>
  <c r="G196" i="22"/>
  <c r="G195" i="22"/>
  <c r="G194" i="22"/>
  <c r="G193" i="22"/>
  <c r="G192" i="22"/>
  <c r="G191" i="22"/>
  <c r="G190" i="22"/>
  <c r="G189" i="22"/>
  <c r="G188" i="22"/>
  <c r="G187" i="22"/>
  <c r="G186" i="22"/>
  <c r="G185" i="22"/>
  <c r="G184" i="22"/>
  <c r="G183" i="22"/>
  <c r="G182" i="22"/>
  <c r="G181" i="22"/>
  <c r="G180" i="22"/>
  <c r="G179" i="22"/>
  <c r="G178" i="22"/>
  <c r="G177" i="22"/>
  <c r="G176" i="22"/>
  <c r="G175" i="22"/>
  <c r="G174" i="22"/>
  <c r="G173" i="22"/>
  <c r="G172" i="22"/>
  <c r="G171" i="22"/>
  <c r="G170" i="22"/>
  <c r="G169" i="22"/>
  <c r="G168" i="22"/>
  <c r="G167" i="22"/>
  <c r="G166" i="22"/>
  <c r="G165" i="22"/>
  <c r="G164" i="22"/>
  <c r="G163" i="22"/>
  <c r="G162" i="22"/>
  <c r="G161" i="22"/>
  <c r="G160" i="22"/>
  <c r="G159" i="22"/>
  <c r="G158" i="22"/>
  <c r="G157" i="22"/>
  <c r="G156" i="22"/>
  <c r="G155" i="22"/>
  <c r="G154" i="22"/>
  <c r="G153" i="22"/>
  <c r="G152" i="22"/>
  <c r="G151" i="22"/>
  <c r="G150" i="22"/>
  <c r="G149" i="22"/>
  <c r="G148" i="22"/>
  <c r="G147" i="22"/>
  <c r="G146" i="22"/>
  <c r="G145" i="22"/>
  <c r="G144" i="22"/>
  <c r="G143" i="22"/>
  <c r="G142" i="22"/>
  <c r="G141" i="22"/>
  <c r="G140" i="22"/>
  <c r="G139" i="22"/>
  <c r="G138" i="22"/>
  <c r="G137" i="22"/>
  <c r="G136" i="22"/>
  <c r="G135" i="22"/>
  <c r="G134" i="22"/>
  <c r="G133" i="22"/>
  <c r="G132" i="22"/>
  <c r="G131" i="22"/>
  <c r="G130" i="22"/>
  <c r="G129" i="22"/>
  <c r="G128" i="22"/>
  <c r="G127" i="22"/>
  <c r="G126" i="22"/>
  <c r="G125" i="22"/>
  <c r="G124" i="22"/>
  <c r="G123" i="22"/>
  <c r="G122" i="22"/>
  <c r="G121" i="22"/>
  <c r="G120" i="22"/>
  <c r="G119" i="22"/>
  <c r="G118" i="22"/>
  <c r="G117" i="22"/>
  <c r="G116" i="22"/>
  <c r="G115" i="22"/>
  <c r="G114" i="22"/>
  <c r="G113" i="22"/>
  <c r="G112" i="22"/>
  <c r="G111" i="22"/>
  <c r="G110" i="22"/>
  <c r="G109" i="22"/>
  <c r="G108" i="22"/>
  <c r="G107" i="22"/>
  <c r="G106" i="22"/>
  <c r="G105" i="22"/>
  <c r="G104" i="22"/>
  <c r="G103" i="22"/>
  <c r="G102" i="22"/>
  <c r="G101" i="22"/>
  <c r="G100" i="22"/>
  <c r="G99" i="22"/>
  <c r="G98" i="22"/>
  <c r="G97" i="22"/>
  <c r="G96" i="22"/>
  <c r="G95" i="22"/>
  <c r="G94" i="22"/>
  <c r="G93" i="22"/>
  <c r="G92" i="22"/>
  <c r="G91" i="22"/>
  <c r="G90" i="22"/>
  <c r="G89" i="22"/>
  <c r="G88" i="22"/>
  <c r="G87" i="22"/>
  <c r="G86" i="22"/>
  <c r="G85" i="22"/>
  <c r="G84" i="22"/>
  <c r="G83" i="22"/>
  <c r="G82" i="22"/>
  <c r="G81" i="22"/>
  <c r="G80" i="22"/>
  <c r="G79" i="22"/>
  <c r="G78" i="22"/>
  <c r="G77" i="22"/>
  <c r="G76" i="22"/>
  <c r="G75" i="22"/>
  <c r="G74" i="22"/>
  <c r="G73" i="22"/>
  <c r="G72" i="22"/>
  <c r="G71" i="22"/>
  <c r="G70" i="22"/>
  <c r="G69" i="22"/>
  <c r="G68" i="22"/>
  <c r="G67" i="22"/>
  <c r="G66" i="22"/>
  <c r="G65" i="22"/>
  <c r="G64" i="22"/>
  <c r="G63" i="22"/>
  <c r="G62" i="22"/>
  <c r="G61" i="22"/>
  <c r="G60" i="22"/>
  <c r="G59" i="22"/>
  <c r="G58" i="22"/>
  <c r="G57" i="22"/>
  <c r="G56" i="22"/>
  <c r="G55" i="22"/>
  <c r="G54" i="22"/>
  <c r="G53" i="22"/>
  <c r="G52" i="22"/>
  <c r="G51" i="22"/>
  <c r="G50" i="22"/>
  <c r="G49" i="22"/>
  <c r="G48" i="22"/>
  <c r="G47" i="22"/>
  <c r="G46" i="22"/>
  <c r="G45" i="22"/>
  <c r="G44" i="22"/>
  <c r="G43" i="22"/>
  <c r="G42" i="22"/>
  <c r="G41" i="22"/>
  <c r="G40" i="22"/>
  <c r="G39" i="22"/>
  <c r="G38" i="22"/>
  <c r="G37" i="22"/>
  <c r="G36" i="22"/>
  <c r="G35" i="22"/>
  <c r="G34" i="22"/>
  <c r="G33" i="22"/>
  <c r="G32" i="22"/>
  <c r="G31" i="22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G3" i="22"/>
  <c r="G2" i="22"/>
  <c r="C19" i="9"/>
  <c r="D19" i="9" s="1"/>
  <c r="B19" i="9"/>
  <c r="L5" i="9"/>
  <c r="B14" i="9"/>
  <c r="B15" i="9"/>
  <c r="B16" i="9"/>
  <c r="B13" i="9"/>
  <c r="E29" i="10"/>
  <c r="E30" i="10"/>
  <c r="E31" i="10"/>
  <c r="E32" i="10"/>
  <c r="E28" i="10"/>
  <c r="F13" i="21"/>
  <c r="F12" i="21"/>
  <c r="E13" i="21"/>
  <c r="E12" i="21"/>
  <c r="E7" i="21"/>
  <c r="F7" i="21"/>
  <c r="E8" i="21"/>
  <c r="F8" i="21" s="1"/>
  <c r="E9" i="21"/>
  <c r="F9" i="21" s="1"/>
  <c r="F11" i="28" l="1"/>
  <c r="H16" i="27"/>
  <c r="H20" i="27"/>
  <c r="G4" i="27"/>
  <c r="G10" i="27"/>
  <c r="H19" i="26"/>
  <c r="D22" i="26"/>
  <c r="I18" i="26"/>
  <c r="D19" i="26"/>
  <c r="I19" i="26" s="1"/>
  <c r="J17" i="26"/>
  <c r="K17" i="26" s="1"/>
  <c r="L17" i="26" s="1"/>
  <c r="H4" i="26"/>
  <c r="H5" i="26"/>
  <c r="H6" i="26"/>
  <c r="H7" i="26"/>
  <c r="D6" i="26"/>
  <c r="I5" i="26"/>
  <c r="I4" i="26"/>
  <c r="D10" i="23"/>
  <c r="D9" i="23"/>
  <c r="F17" i="21"/>
  <c r="E7" i="17"/>
  <c r="F7" i="17" s="1"/>
  <c r="E9" i="17"/>
  <c r="F9" i="17" s="1"/>
  <c r="E8" i="17"/>
  <c r="F8" i="17" s="1"/>
  <c r="D10" i="6"/>
  <c r="F12" i="28" l="1"/>
  <c r="K18" i="26"/>
  <c r="L18" i="26" s="1"/>
  <c r="J19" i="26"/>
  <c r="K19" i="26" s="1"/>
  <c r="L19" i="26" s="1"/>
  <c r="D10" i="26"/>
  <c r="K4" i="26"/>
  <c r="L4" i="26" s="1"/>
  <c r="J5" i="26"/>
  <c r="K5" i="26" s="1"/>
  <c r="L5" i="26" s="1"/>
  <c r="J6" i="26"/>
  <c r="I6" i="26"/>
  <c r="D7" i="26"/>
  <c r="I7" i="26" s="1"/>
  <c r="F10" i="17"/>
  <c r="M15" i="10"/>
  <c r="I15" i="10"/>
  <c r="E15" i="10"/>
  <c r="M8" i="10"/>
  <c r="M7" i="10"/>
  <c r="M6" i="10"/>
  <c r="I8" i="10"/>
  <c r="I7" i="10"/>
  <c r="I6" i="10"/>
  <c r="I5" i="10"/>
  <c r="E6" i="10"/>
  <c r="E7" i="10"/>
  <c r="E8" i="10"/>
  <c r="E5" i="10"/>
  <c r="D16" i="10"/>
  <c r="L16" i="10"/>
  <c r="H16" i="10"/>
  <c r="D9" i="10"/>
  <c r="L9" i="10"/>
  <c r="H9" i="10"/>
  <c r="I4" i="9"/>
  <c r="L10" i="6"/>
  <c r="H10" i="6"/>
  <c r="D23" i="26" l="1"/>
  <c r="F29" i="10"/>
  <c r="F30" i="10"/>
  <c r="F28" i="10"/>
  <c r="F31" i="10"/>
  <c r="F32" i="10"/>
  <c r="D21" i="26"/>
  <c r="J7" i="26"/>
  <c r="K7" i="26" s="1"/>
  <c r="L7" i="26" s="1"/>
  <c r="K6" i="26"/>
  <c r="L6" i="26" s="1"/>
  <c r="D9" i="26" l="1"/>
  <c r="D11" i="26"/>
  <c r="G6" i="27"/>
  <c r="I6" i="27" s="1"/>
  <c r="B12" i="27"/>
</calcChain>
</file>

<file path=xl/sharedStrings.xml><?xml version="1.0" encoding="utf-8"?>
<sst xmlns="http://schemas.openxmlformats.org/spreadsheetml/2006/main" count="272" uniqueCount="129">
  <si>
    <t>XIRR</t>
  </si>
  <si>
    <t>open share-2</t>
  </si>
  <si>
    <t>open share-1</t>
  </si>
  <si>
    <t>share-1</t>
  </si>
  <si>
    <t>share-2</t>
  </si>
  <si>
    <t>Performance IRR - 3 years</t>
  </si>
  <si>
    <t>1st buy share-1</t>
  </si>
  <si>
    <t>2nd buy share-1</t>
  </si>
  <si>
    <t>1st buy share-2</t>
  </si>
  <si>
    <t>div share-1</t>
  </si>
  <si>
    <t>sell share-1</t>
  </si>
  <si>
    <t>Performance IRR - 2 years</t>
  </si>
  <si>
    <t>Performance IRR - 1 year</t>
  </si>
  <si>
    <t>Trade (share-1 closed)</t>
  </si>
  <si>
    <t>Trade (share-2 open)</t>
  </si>
  <si>
    <t>Trade  (share-1 open)</t>
  </si>
  <si>
    <t>817 d</t>
  </si>
  <si>
    <t>255 d</t>
  </si>
  <si>
    <t>Holding Period</t>
  </si>
  <si>
    <t xml:space="preserve"> 14.53% = (105/77.5)^(1/(817/365)) -1</t>
  </si>
  <si>
    <t>108% = (111.76/67)^(1/(255/365)) -1</t>
  </si>
  <si>
    <t>1st buy: remaining 5 shares after sell (see trade above)</t>
  </si>
  <si>
    <t>2nd buy: 5 shares</t>
  </si>
  <si>
    <t>valuation  of these remaing 5 shares; HP=878 d</t>
  </si>
  <si>
    <t>valuation of these shares</t>
  </si>
  <si>
    <t>Security IRR - 3 years</t>
  </si>
  <si>
    <t>Security IRR - 2 years</t>
  </si>
  <si>
    <t>Security IRR - 1 year</t>
  </si>
  <si>
    <t>buy share-2</t>
  </si>
  <si>
    <t>Holding period</t>
  </si>
  <si>
    <t>=153 - (-83/(1.18)^(364/365))+(30/(1.18)^(699/365))+(107/(1.18)^(817/365))+(190.06/(1.18)^(878/365)) = 0</t>
  </si>
  <si>
    <t>=(111.76/66)^(1/(255/365))-1</t>
  </si>
  <si>
    <t>Date</t>
  </si>
  <si>
    <t>Delta in %</t>
  </si>
  <si>
    <t>Start period</t>
  </si>
  <si>
    <t>End period</t>
  </si>
  <si>
    <t>Days to End</t>
  </si>
  <si>
    <t>Cashflow</t>
  </si>
  <si>
    <t>Value End</t>
  </si>
  <si>
    <t xml:space="preserve">r = </t>
  </si>
  <si>
    <t>Dividend share-1</t>
  </si>
  <si>
    <t>Partial sell share-1</t>
  </si>
  <si>
    <t>Remaining share-1</t>
  </si>
  <si>
    <t>Inbound Transfers</t>
  </si>
  <si>
    <t>Outbound Transfers</t>
  </si>
  <si>
    <t>Market Value</t>
  </si>
  <si>
    <t>…</t>
  </si>
  <si>
    <t>...</t>
  </si>
  <si>
    <t>Transaction</t>
  </si>
  <si>
    <t>IRR</t>
  </si>
  <si>
    <t>MVB = 0 EUR</t>
  </si>
  <si>
    <t>Share-2</t>
  </si>
  <si>
    <t>MVE = 426.82 EUR</t>
  </si>
  <si>
    <t>MVE= 426.82 EUR</t>
  </si>
  <si>
    <t>MVB</t>
  </si>
  <si>
    <t>dividend share-1</t>
  </si>
  <si>
    <t>MVE share-1</t>
  </si>
  <si>
    <t>Cash flow</t>
  </si>
  <si>
    <t>= 77.5*(1+$A$19)^(878/365) + 84*(1+$A$19)^(514/365)</t>
  </si>
  <si>
    <t>CF1</t>
  </si>
  <si>
    <t>CF2</t>
  </si>
  <si>
    <t>Total</t>
  </si>
  <si>
    <t>Cumulative Performance in %</t>
  </si>
  <si>
    <t>Formula Delta in %</t>
  </si>
  <si>
    <t>Formula for Cumulative Performance in %</t>
  </si>
  <si>
    <r>
      <t>MV</t>
    </r>
    <r>
      <rPr>
        <vertAlign val="subscript"/>
        <sz val="11"/>
        <color theme="1"/>
        <rFont val="Calibri"/>
        <family val="2"/>
        <scheme val="minor"/>
      </rPr>
      <t>t-1</t>
    </r>
  </si>
  <si>
    <r>
      <t>MV</t>
    </r>
    <r>
      <rPr>
        <vertAlign val="subscript"/>
        <sz val="11"/>
        <color theme="1"/>
        <rFont val="Calibri"/>
        <family val="2"/>
        <scheme val="minor"/>
      </rPr>
      <t>t</t>
    </r>
  </si>
  <si>
    <t>r</t>
  </si>
  <si>
    <t>1 + r</t>
  </si>
  <si>
    <t>Cumulative TTWROR =</t>
  </si>
  <si>
    <t>Annual TTWROR =</t>
  </si>
  <si>
    <t>price/share</t>
  </si>
  <si>
    <t>Daily r</t>
  </si>
  <si>
    <t>Buy</t>
  </si>
  <si>
    <t>Sell</t>
  </si>
  <si>
    <t># shares in portfolio</t>
  </si>
  <si>
    <t>Type</t>
  </si>
  <si>
    <t>amount</t>
  </si>
  <si>
    <t>Cfnet</t>
  </si>
  <si>
    <t xml:space="preserve">Cumulative TTWROR </t>
  </si>
  <si>
    <t xml:space="preserve">Annual TTWROR </t>
  </si>
  <si>
    <t>=(L4*L5*L6*L7)-1</t>
  </si>
  <si>
    <t>=XIRR(H4:H7,A4:A7)</t>
  </si>
  <si>
    <t>=GEOMEAN(L4:L7)-1</t>
  </si>
  <si>
    <t>=((I7+G7)/(J7+F7))-1</t>
  </si>
  <si>
    <t>Inbound</t>
  </si>
  <si>
    <t>Outbound</t>
  </si>
  <si>
    <t>Amount</t>
  </si>
  <si>
    <t>Price</t>
  </si>
  <si>
    <t>Formula</t>
  </si>
  <si>
    <t>Reamining Days</t>
  </si>
  <si>
    <t>CF</t>
  </si>
  <si>
    <t>MVt-1</t>
  </si>
  <si>
    <t>MVt</t>
  </si>
  <si>
    <t>Cfin</t>
  </si>
  <si>
    <t>Monthly r</t>
  </si>
  <si>
    <t>HPS</t>
  </si>
  <si>
    <t>HPE</t>
  </si>
  <si>
    <t>1+r</t>
  </si>
  <si>
    <t>ttwor</t>
  </si>
  <si>
    <t>MVB = 177.94 EUR</t>
  </si>
  <si>
    <t>Reporting period - 3 years</t>
  </si>
  <si>
    <t>HP1</t>
  </si>
  <si>
    <t>HP2</t>
  </si>
  <si>
    <t>HP3</t>
  </si>
  <si>
    <t>Period</t>
  </si>
  <si>
    <t>Reporting period - share-1 - 3 years</t>
  </si>
  <si>
    <t>From …</t>
  </si>
  <si>
    <t>… To</t>
  </si>
  <si>
    <t>HP4</t>
  </si>
  <si>
    <t>(J3*J4*J5*J6)-1</t>
  </si>
  <si>
    <t>=GEOMEAN(J3:J6)-1</t>
  </si>
  <si>
    <t>=(D5/(C5+E5))-1</t>
  </si>
  <si>
    <t>MVE</t>
  </si>
  <si>
    <t>CFin</t>
  </si>
  <si>
    <t>=(G3*G4*G5)-1</t>
  </si>
  <si>
    <t>=GEOMEAN(G3:G5)-1</t>
  </si>
  <si>
    <t>CFout</t>
  </si>
  <si>
    <t>Cum Performance in %</t>
  </si>
  <si>
    <t>=((F6)/(E6+G6-H6))-1</t>
  </si>
  <si>
    <t>cum r</t>
  </si>
  <si>
    <t>=(B844/(B843+C844-D844))-1</t>
  </si>
  <si>
    <t>=((1+F845)*(1+E845))-1</t>
  </si>
  <si>
    <t>HP5</t>
  </si>
  <si>
    <t>start --&gt;  1st Buy</t>
  </si>
  <si>
    <t>1st buy --&gt; 2nd Buy</t>
  </si>
  <si>
    <t>2nd buy --&gt; dividend</t>
  </si>
  <si>
    <t>dividend --&gt; sell</t>
  </si>
  <si>
    <t>sell --&gt;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</si>
</sst>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EUR]\ #,##0.00;[$EUR]\ \-#,##0.00"/>
    <numFmt numFmtId="165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5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9" fontId="0" fillId="0" borderId="0" xfId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5" fillId="0" borderId="0" xfId="0" applyNumberFormat="1" applyFont="1"/>
    <xf numFmtId="15" fontId="0" fillId="0" borderId="0" xfId="0" applyNumberFormat="1"/>
    <xf numFmtId="0" fontId="5" fillId="0" borderId="0" xfId="0" applyFont="1"/>
    <xf numFmtId="0" fontId="6" fillId="0" borderId="0" xfId="0" applyFont="1"/>
    <xf numFmtId="14" fontId="6" fillId="0" borderId="0" xfId="0" applyNumberFormat="1" applyFont="1"/>
    <xf numFmtId="16" fontId="0" fillId="0" borderId="0" xfId="0" applyNumberFormat="1"/>
    <xf numFmtId="0" fontId="2" fillId="0" borderId="0" xfId="0" applyFont="1"/>
    <xf numFmtId="10" fontId="3" fillId="0" borderId="0" xfId="1" applyNumberFormat="1" applyFont="1"/>
    <xf numFmtId="14" fontId="0" fillId="0" borderId="0" xfId="0" applyNumberForma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10" fontId="0" fillId="0" borderId="0" xfId="1" quotePrefix="1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quotePrefix="1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14" fontId="0" fillId="3" borderId="6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10" fontId="0" fillId="0" borderId="0" xfId="0" applyNumberFormat="1" applyAlignment="1">
      <alignment horizontal="center" vertical="top"/>
    </xf>
    <xf numFmtId="0" fontId="0" fillId="0" borderId="0" xfId="0" applyAlignment="1">
      <alignment horizontal="right" indent="3"/>
    </xf>
    <xf numFmtId="2" fontId="0" fillId="0" borderId="0" xfId="0" applyNumberFormat="1" applyAlignment="1">
      <alignment horizontal="right" indent="1"/>
    </xf>
    <xf numFmtId="0" fontId="9" fillId="0" borderId="0" xfId="0" applyFont="1" applyAlignment="1">
      <alignment horizontal="right" vertical="top"/>
    </xf>
    <xf numFmtId="10" fontId="9" fillId="0" borderId="0" xfId="0" applyNumberFormat="1" applyFont="1" applyAlignment="1">
      <alignment horizontal="left" vertical="top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2" fontId="0" fillId="0" borderId="9" xfId="0" applyNumberFormat="1" applyBorder="1" applyAlignment="1">
      <alignment horizontal="right" indent="1"/>
    </xf>
    <xf numFmtId="2" fontId="0" fillId="0" borderId="10" xfId="0" applyNumberFormat="1" applyBorder="1" applyAlignment="1">
      <alignment horizontal="right" indent="1"/>
    </xf>
    <xf numFmtId="0" fontId="0" fillId="0" borderId="11" xfId="0" applyBorder="1" applyAlignment="1">
      <alignment horizontal="right" indent="3"/>
    </xf>
    <xf numFmtId="0" fontId="0" fillId="0" borderId="13" xfId="0" applyBorder="1" applyAlignment="1">
      <alignment horizontal="right" indent="3"/>
    </xf>
    <xf numFmtId="0" fontId="0" fillId="0" borderId="12" xfId="0" applyBorder="1" applyAlignment="1">
      <alignment horizontal="right" indent="3"/>
    </xf>
    <xf numFmtId="2" fontId="0" fillId="0" borderId="13" xfId="0" applyNumberFormat="1" applyBorder="1" applyAlignment="1">
      <alignment horizontal="right" indent="1"/>
    </xf>
    <xf numFmtId="0" fontId="0" fillId="0" borderId="8" xfId="0" applyBorder="1" applyAlignment="1">
      <alignment horizontal="right" indent="1"/>
    </xf>
    <xf numFmtId="0" fontId="0" fillId="0" borderId="14" xfId="0" applyBorder="1"/>
    <xf numFmtId="0" fontId="10" fillId="0" borderId="0" xfId="0" applyFont="1"/>
    <xf numFmtId="164" fontId="10" fillId="3" borderId="6" xfId="0" applyNumberFormat="1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8" fillId="4" borderId="0" xfId="0" applyFont="1" applyFill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8" fillId="4" borderId="0" xfId="0" applyFont="1" applyFill="1" applyAlignment="1">
      <alignment horizontal="right" vertical="center" wrapText="1" indent="2"/>
    </xf>
    <xf numFmtId="0" fontId="0" fillId="0" borderId="0" xfId="0" applyAlignment="1">
      <alignment horizontal="right" vertical="center" wrapText="1" indent="2"/>
    </xf>
    <xf numFmtId="0" fontId="0" fillId="0" borderId="0" xfId="0" applyAlignment="1">
      <alignment horizontal="right" indent="2"/>
    </xf>
    <xf numFmtId="2" fontId="0" fillId="0" borderId="0" xfId="0" applyNumberFormat="1" applyAlignment="1">
      <alignment horizontal="right" vertical="center" wrapText="1" indent="2"/>
    </xf>
    <xf numFmtId="14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right" indent="1"/>
    </xf>
    <xf numFmtId="14" fontId="2" fillId="0" borderId="0" xfId="0" applyNumberFormat="1" applyFont="1"/>
    <xf numFmtId="2" fontId="0" fillId="0" borderId="12" xfId="0" applyNumberFormat="1" applyBorder="1" applyAlignment="1">
      <alignment horizontal="right" indent="1"/>
    </xf>
    <xf numFmtId="10" fontId="0" fillId="0" borderId="0" xfId="0" applyNumberFormat="1"/>
    <xf numFmtId="0" fontId="2" fillId="0" borderId="0" xfId="0" applyFont="1" applyAlignment="1">
      <alignment horizontal="center"/>
    </xf>
    <xf numFmtId="2" fontId="2" fillId="0" borderId="0" xfId="0" applyNumberFormat="1" applyFont="1"/>
    <xf numFmtId="10" fontId="0" fillId="0" borderId="0" xfId="0" applyNumberFormat="1" applyAlignment="1">
      <alignment horizontal="center" vertical="center"/>
    </xf>
    <xf numFmtId="0" fontId="5" fillId="0" borderId="0" xfId="1" quotePrefix="1" applyNumberFormat="1" applyFont="1"/>
    <xf numFmtId="10" fontId="0" fillId="0" borderId="0" xfId="1" applyNumberFormat="1" applyFont="1" applyAlignment="1">
      <alignment horizontal="center" vertical="center"/>
    </xf>
    <xf numFmtId="0" fontId="2" fillId="0" borderId="0" xfId="0" quotePrefix="1" applyFont="1"/>
    <xf numFmtId="0" fontId="8" fillId="5" borderId="0" xfId="0" applyFont="1" applyFill="1" applyAlignment="1">
      <alignment horizontal="center" vertical="center" wrapText="1"/>
    </xf>
    <xf numFmtId="10" fontId="0" fillId="0" borderId="0" xfId="1" applyNumberFormat="1" applyFont="1" applyAlignment="1">
      <alignment horizontal="right" indent="2"/>
    </xf>
    <xf numFmtId="165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0" fontId="0" fillId="6" borderId="1" xfId="1" applyNumberFormat="1" applyFont="1" applyFill="1" applyBorder="1"/>
    <xf numFmtId="10" fontId="0" fillId="6" borderId="6" xfId="1" applyNumberFormat="1" applyFont="1" applyFill="1" applyBorder="1"/>
    <xf numFmtId="10" fontId="0" fillId="6" borderId="2" xfId="1" applyNumberFormat="1" applyFont="1" applyFill="1" applyBorder="1"/>
    <xf numFmtId="0" fontId="0" fillId="0" borderId="0" xfId="0" applyAlignment="1">
      <alignment horizontal="right" vertical="center"/>
    </xf>
    <xf numFmtId="9" fontId="0" fillId="0" borderId="0" xfId="0" applyNumberFormat="1"/>
    <xf numFmtId="2" fontId="12" fillId="0" borderId="0" xfId="0" applyNumberFormat="1" applyFont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0" borderId="15" xfId="0" applyNumberFormat="1" applyBorder="1"/>
    <xf numFmtId="10" fontId="0" fillId="0" borderId="0" xfId="1" applyNumberFormat="1" applyFont="1" applyBorder="1"/>
    <xf numFmtId="165" fontId="0" fillId="0" borderId="16" xfId="0" applyNumberFormat="1" applyBorder="1"/>
    <xf numFmtId="0" fontId="0" fillId="0" borderId="15" xfId="0" applyBorder="1"/>
    <xf numFmtId="0" fontId="0" fillId="0" borderId="16" xfId="0" applyBorder="1"/>
    <xf numFmtId="0" fontId="0" fillId="0" borderId="15" xfId="0" applyBorder="1" applyAlignment="1">
      <alignment horizontal="left" vertical="center"/>
    </xf>
    <xf numFmtId="0" fontId="0" fillId="0" borderId="17" xfId="0" applyBorder="1" applyAlignment="1">
      <alignment horizontal="left"/>
    </xf>
    <xf numFmtId="0" fontId="0" fillId="0" borderId="18" xfId="0" applyBorder="1"/>
    <xf numFmtId="10" fontId="0" fillId="0" borderId="18" xfId="1" applyNumberFormat="1" applyFont="1" applyBorder="1"/>
    <xf numFmtId="0" fontId="0" fillId="0" borderId="18" xfId="0" quotePrefix="1" applyBorder="1"/>
    <xf numFmtId="0" fontId="0" fillId="0" borderId="19" xfId="0" applyBorder="1"/>
    <xf numFmtId="10" fontId="0" fillId="0" borderId="0" xfId="1" quotePrefix="1" applyNumberFormat="1" applyFont="1" applyBorder="1"/>
    <xf numFmtId="0" fontId="0" fillId="0" borderId="18" xfId="0" applyBorder="1" applyAlignment="1">
      <alignment horizontal="left"/>
    </xf>
    <xf numFmtId="0" fontId="0" fillId="0" borderId="23" xfId="0" applyBorder="1" applyAlignment="1">
      <alignment horizontal="center" vertical="center"/>
    </xf>
    <xf numFmtId="10" fontId="0" fillId="0" borderId="0" xfId="1" quotePrefix="1" applyNumberFormat="1" applyFont="1" applyAlignment="1">
      <alignment horizontal="right"/>
    </xf>
    <xf numFmtId="14" fontId="0" fillId="6" borderId="0" xfId="0" applyNumberFormat="1" applyFill="1"/>
    <xf numFmtId="14" fontId="0" fillId="8" borderId="0" xfId="0" applyNumberFormat="1" applyFill="1"/>
    <xf numFmtId="14" fontId="0" fillId="9" borderId="0" xfId="0" applyNumberFormat="1" applyFill="1"/>
    <xf numFmtId="14" fontId="0" fillId="0" borderId="15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textRotation="1"/>
    </xf>
    <xf numFmtId="0" fontId="0" fillId="0" borderId="2" xfId="0" applyBorder="1" applyAlignment="1">
      <alignment horizontal="center" vertical="center" textRotation="1"/>
    </xf>
    <xf numFmtId="0" fontId="4" fillId="0" borderId="0" xfId="0" quotePrefix="1" applyFont="1" applyAlignment="1">
      <alignment horizontal="center"/>
    </xf>
    <xf numFmtId="0" fontId="4" fillId="0" borderId="0" xfId="0" applyFont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2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63503</xdr:colOff>
      <xdr:row>843</xdr:row>
      <xdr:rowOff>109686</xdr:rowOff>
    </xdr:from>
    <xdr:to>
      <xdr:col>4</xdr:col>
      <xdr:colOff>300185</xdr:colOff>
      <xdr:row>1100</xdr:row>
      <xdr:rowOff>173182</xdr:rowOff>
    </xdr:to>
    <xdr:cxnSp macro="">
      <xdr:nvCxnSpPr>
        <xdr:cNvPr id="3" name="Connector: Elbow 2">
          <a:extLst>
            <a:ext uri="{FF2B5EF4-FFF2-40B4-BE49-F238E27FC236}">
              <a16:creationId xmlns:a16="http://schemas.microsoft.com/office/drawing/2014/main" id="{3F35DF7F-3EB6-25AF-6979-0DDD060D1CC3}"/>
            </a:ext>
          </a:extLst>
        </xdr:cNvPr>
        <xdr:cNvCxnSpPr/>
      </xdr:nvCxnSpPr>
      <xdr:spPr>
        <a:xfrm rot="5400000" flipH="1" flipV="1">
          <a:off x="3619505" y="3683002"/>
          <a:ext cx="1033314" cy="236682"/>
        </a:xfrm>
        <a:prstGeom prst="bentConnector3">
          <a:avLst>
            <a:gd name="adj1" fmla="val 101397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438727</xdr:colOff>
      <xdr:row>845</xdr:row>
      <xdr:rowOff>103911</xdr:rowOff>
    </xdr:from>
    <xdr:to>
      <xdr:col>5</xdr:col>
      <xdr:colOff>606139</xdr:colOff>
      <xdr:row>1100</xdr:row>
      <xdr:rowOff>127000</xdr:rowOff>
    </xdr:to>
    <xdr:cxnSp macro="">
      <xdr:nvCxnSpPr>
        <xdr:cNvPr id="10" name="Connector: Elbow 9">
          <a:extLst>
            <a:ext uri="{FF2B5EF4-FFF2-40B4-BE49-F238E27FC236}">
              <a16:creationId xmlns:a16="http://schemas.microsoft.com/office/drawing/2014/main" id="{43351BC4-3A6A-4672-B254-DB13E9F6E1CE}"/>
            </a:ext>
          </a:extLst>
        </xdr:cNvPr>
        <xdr:cNvCxnSpPr/>
      </xdr:nvCxnSpPr>
      <xdr:spPr>
        <a:xfrm rot="5400000" flipH="1" flipV="1">
          <a:off x="5054025" y="3876386"/>
          <a:ext cx="623452" cy="167412"/>
        </a:xfrm>
        <a:prstGeom prst="bentConnector3">
          <a:avLst>
            <a:gd name="adj1" fmla="val 10092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183614</xdr:rowOff>
    </xdr:from>
    <xdr:to>
      <xdr:col>9</xdr:col>
      <xdr:colOff>0</xdr:colOff>
      <xdr:row>2</xdr:row>
      <xdr:rowOff>183614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75F6DFA9-CF1C-44CF-A5BD-26E53938A0B6}"/>
            </a:ext>
          </a:extLst>
        </xdr:cNvPr>
        <xdr:cNvCxnSpPr/>
      </xdr:nvCxnSpPr>
      <xdr:spPr>
        <a:xfrm>
          <a:off x="1219200" y="551914"/>
          <a:ext cx="4267200" cy="0"/>
        </a:xfrm>
        <a:prstGeom prst="straightConnector1">
          <a:avLst/>
        </a:prstGeom>
        <a:ln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723598</xdr:colOff>
      <xdr:row>4</xdr:row>
      <xdr:rowOff>208935</xdr:rowOff>
    </xdr:from>
    <xdr:to>
      <xdr:col>9</xdr:col>
      <xdr:colOff>723598</xdr:colOff>
      <xdr:row>8</xdr:row>
      <xdr:rowOff>135405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C936934-BB8B-49EB-8A56-8A8110383584}"/>
            </a:ext>
          </a:extLst>
        </xdr:cNvPr>
        <xdr:cNvCxnSpPr/>
      </xdr:nvCxnSpPr>
      <xdr:spPr>
        <a:xfrm flipV="1">
          <a:off x="6095698" y="920135"/>
          <a:ext cx="0" cy="688470"/>
        </a:xfrm>
        <a:prstGeom prst="straightConnector1">
          <a:avLst/>
        </a:prstGeom>
        <a:ln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1814</xdr:colOff>
      <xdr:row>5</xdr:row>
      <xdr:rowOff>6146</xdr:rowOff>
    </xdr:from>
    <xdr:to>
      <xdr:col>9</xdr:col>
      <xdr:colOff>325693</xdr:colOff>
      <xdr:row>7</xdr:row>
      <xdr:rowOff>14514</xdr:rowOff>
    </xdr:to>
    <xdr:cxnSp macro="">
      <xdr:nvCxnSpPr>
        <xdr:cNvPr id="4" name="Connector: Elbow 3">
          <a:extLst>
            <a:ext uri="{FF2B5EF4-FFF2-40B4-BE49-F238E27FC236}">
              <a16:creationId xmlns:a16="http://schemas.microsoft.com/office/drawing/2014/main" id="{2F834425-ACEF-4E4E-901D-780A87E585F3}"/>
            </a:ext>
          </a:extLst>
        </xdr:cNvPr>
        <xdr:cNvCxnSpPr/>
      </xdr:nvCxnSpPr>
      <xdr:spPr>
        <a:xfrm flipV="1">
          <a:off x="3659414" y="926896"/>
          <a:ext cx="2152679" cy="376668"/>
        </a:xfrm>
        <a:prstGeom prst="bentConnector3">
          <a:avLst>
            <a:gd name="adj1" fmla="val 10007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</xdr:row>
      <xdr:rowOff>0</xdr:rowOff>
    </xdr:from>
    <xdr:to>
      <xdr:col>7</xdr:col>
      <xdr:colOff>381000</xdr:colOff>
      <xdr:row>12</xdr:row>
      <xdr:rowOff>0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3148644D-9670-4279-957F-ABFA8502C88C}"/>
            </a:ext>
          </a:extLst>
        </xdr:cNvPr>
        <xdr:cNvCxnSpPr/>
      </xdr:nvCxnSpPr>
      <xdr:spPr>
        <a:xfrm flipV="1">
          <a:off x="4770120" y="1925320"/>
          <a:ext cx="1079500" cy="3810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183614</xdr:rowOff>
    </xdr:from>
    <xdr:to>
      <xdr:col>9</xdr:col>
      <xdr:colOff>0</xdr:colOff>
      <xdr:row>2</xdr:row>
      <xdr:rowOff>183614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F75F9219-42BC-49AA-9819-06EE36D10D5A}"/>
            </a:ext>
          </a:extLst>
        </xdr:cNvPr>
        <xdr:cNvCxnSpPr/>
      </xdr:nvCxnSpPr>
      <xdr:spPr>
        <a:xfrm>
          <a:off x="1619250" y="551914"/>
          <a:ext cx="5410200" cy="0"/>
        </a:xfrm>
        <a:prstGeom prst="straightConnector1">
          <a:avLst/>
        </a:prstGeom>
        <a:ln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723598</xdr:colOff>
      <xdr:row>4</xdr:row>
      <xdr:rowOff>208935</xdr:rowOff>
    </xdr:from>
    <xdr:to>
      <xdr:col>9</xdr:col>
      <xdr:colOff>723598</xdr:colOff>
      <xdr:row>8</xdr:row>
      <xdr:rowOff>135405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EDE12B7-470B-49AA-A73E-E5FA77848923}"/>
            </a:ext>
          </a:extLst>
        </xdr:cNvPr>
        <xdr:cNvCxnSpPr/>
      </xdr:nvCxnSpPr>
      <xdr:spPr>
        <a:xfrm flipV="1">
          <a:off x="7753048" y="970935"/>
          <a:ext cx="0" cy="701170"/>
        </a:xfrm>
        <a:prstGeom prst="straightConnector1">
          <a:avLst/>
        </a:prstGeom>
        <a:ln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1814</xdr:colOff>
      <xdr:row>5</xdr:row>
      <xdr:rowOff>6146</xdr:rowOff>
    </xdr:from>
    <xdr:to>
      <xdr:col>9</xdr:col>
      <xdr:colOff>325693</xdr:colOff>
      <xdr:row>7</xdr:row>
      <xdr:rowOff>14514</xdr:rowOff>
    </xdr:to>
    <xdr:cxnSp macro="">
      <xdr:nvCxnSpPr>
        <xdr:cNvPr id="4" name="Connector: Elbow 3">
          <a:extLst>
            <a:ext uri="{FF2B5EF4-FFF2-40B4-BE49-F238E27FC236}">
              <a16:creationId xmlns:a16="http://schemas.microsoft.com/office/drawing/2014/main" id="{C8D3EAE7-A66A-47C5-85D1-91267B0E4BC7}"/>
            </a:ext>
          </a:extLst>
        </xdr:cNvPr>
        <xdr:cNvCxnSpPr/>
      </xdr:nvCxnSpPr>
      <xdr:spPr>
        <a:xfrm flipV="1">
          <a:off x="4770664" y="977696"/>
          <a:ext cx="2584479" cy="389368"/>
        </a:xfrm>
        <a:prstGeom prst="bentConnector3">
          <a:avLst>
            <a:gd name="adj1" fmla="val 10007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499241</xdr:colOff>
      <xdr:row>7</xdr:row>
      <xdr:rowOff>0</xdr:rowOff>
    </xdr:from>
    <xdr:to>
      <xdr:col>10</xdr:col>
      <xdr:colOff>499241</xdr:colOff>
      <xdr:row>8</xdr:row>
      <xdr:rowOff>175173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E4A46B3-B410-0EFE-08E7-E7D9B9EC1057}"/>
            </a:ext>
          </a:extLst>
        </xdr:cNvPr>
        <xdr:cNvCxnSpPr/>
      </xdr:nvCxnSpPr>
      <xdr:spPr>
        <a:xfrm flipV="1">
          <a:off x="6639034" y="1471448"/>
          <a:ext cx="0" cy="359104"/>
        </a:xfrm>
        <a:prstGeom prst="straightConnector1">
          <a:avLst/>
        </a:prstGeom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499241</xdr:colOff>
      <xdr:row>19</xdr:row>
      <xdr:rowOff>0</xdr:rowOff>
    </xdr:from>
    <xdr:to>
      <xdr:col>10</xdr:col>
      <xdr:colOff>499241</xdr:colOff>
      <xdr:row>20</xdr:row>
      <xdr:rowOff>175173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1BDA1DC-239A-4612-9E21-03CE6DCF818A}"/>
            </a:ext>
          </a:extLst>
        </xdr:cNvPr>
        <xdr:cNvCxnSpPr/>
      </xdr:nvCxnSpPr>
      <xdr:spPr>
        <a:xfrm flipV="1">
          <a:off x="6639034" y="1471448"/>
          <a:ext cx="0" cy="359104"/>
        </a:xfrm>
        <a:prstGeom prst="straightConnector1">
          <a:avLst/>
        </a:prstGeom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500063</xdr:colOff>
      <xdr:row>4</xdr:row>
      <xdr:rowOff>158750</xdr:rowOff>
    </xdr:from>
    <xdr:to>
      <xdr:col>5</xdr:col>
      <xdr:colOff>500063</xdr:colOff>
      <xdr:row>5</xdr:row>
      <xdr:rowOff>178594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F2D8307-9982-5A7F-668E-C890AE8C4A0E}"/>
            </a:ext>
          </a:extLst>
        </xdr:cNvPr>
        <xdr:cNvCxnSpPr/>
      </xdr:nvCxnSpPr>
      <xdr:spPr>
        <a:xfrm flipV="1">
          <a:off x="3040063" y="924719"/>
          <a:ext cx="0" cy="2024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9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F924CB9-B790-C97F-BA3B-E0DA486E618A}"/>
            </a:ext>
          </a:extLst>
        </xdr:cNvPr>
        <xdr:cNvCxnSpPr/>
      </xdr:nvCxnSpPr>
      <xdr:spPr>
        <a:xfrm flipH="1">
          <a:off x="1928813" y="1678781"/>
          <a:ext cx="61118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7</xdr:col>
      <xdr:colOff>0</xdr:colOff>
      <xdr:row>11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8FFBF75-5A7E-438C-9983-A47C941B800C}"/>
            </a:ext>
          </a:extLst>
        </xdr:cNvPr>
        <xdr:cNvCxnSpPr/>
      </xdr:nvCxnSpPr>
      <xdr:spPr>
        <a:xfrm flipH="1">
          <a:off x="2355850" y="1689100"/>
          <a:ext cx="6096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500063</xdr:colOff>
      <xdr:row>6</xdr:row>
      <xdr:rowOff>158750</xdr:rowOff>
    </xdr:from>
    <xdr:to>
      <xdr:col>8</xdr:col>
      <xdr:colOff>500063</xdr:colOff>
      <xdr:row>7</xdr:row>
      <xdr:rowOff>178594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356C2074-767C-49DF-BC76-033193F3EBEA}"/>
            </a:ext>
          </a:extLst>
        </xdr:cNvPr>
        <xdr:cNvCxnSpPr/>
      </xdr:nvCxnSpPr>
      <xdr:spPr>
        <a:xfrm flipV="1">
          <a:off x="6199188" y="1079500"/>
          <a:ext cx="0" cy="2024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8B084-1F39-42CF-BC41-EE0748EEF687}">
  <dimension ref="A1:H1097"/>
  <sheetViews>
    <sheetView workbookViewId="0">
      <pane ySplit="1" topLeftCell="A1071" activePane="bottomLeft" state="frozen"/>
      <selection pane="bottomLeft" activeCell="G843" sqref="G843"/>
    </sheetView>
  </sheetViews>
  <sheetFormatPr defaultRowHeight="14.5" x14ac:dyDescent="0.35"/>
  <cols>
    <col min="1" max="1" width="18.7265625" customWidth="1"/>
    <col min="3" max="3" width="10.90625" customWidth="1"/>
    <col min="4" max="4" width="12" customWidth="1"/>
    <col min="6" max="6" width="24.7265625" customWidth="1"/>
    <col min="7" max="7" width="16.08984375" customWidth="1"/>
    <col min="8" max="8" width="22.7265625" customWidth="1"/>
  </cols>
  <sheetData>
    <row r="1" spans="1:8" ht="31" x14ac:dyDescent="0.35">
      <c r="A1" s="51" t="s">
        <v>32</v>
      </c>
      <c r="B1" s="51" t="s">
        <v>45</v>
      </c>
      <c r="C1" s="51" t="s">
        <v>43</v>
      </c>
      <c r="D1" s="51" t="s">
        <v>44</v>
      </c>
      <c r="E1" s="53" t="s">
        <v>33</v>
      </c>
      <c r="F1" s="53" t="s">
        <v>118</v>
      </c>
      <c r="G1" s="69" t="s">
        <v>63</v>
      </c>
      <c r="H1" s="69" t="s">
        <v>64</v>
      </c>
    </row>
    <row r="2" spans="1:8" x14ac:dyDescent="0.35">
      <c r="A2" s="25">
        <v>43994</v>
      </c>
      <c r="B2" s="26">
        <v>0</v>
      </c>
      <c r="C2" s="26">
        <v>0</v>
      </c>
      <c r="D2" s="26">
        <v>0</v>
      </c>
      <c r="E2" s="26">
        <v>0</v>
      </c>
      <c r="F2" s="26">
        <v>0</v>
      </c>
    </row>
    <row r="3" spans="1:8" x14ac:dyDescent="0.35">
      <c r="A3" s="25">
        <v>43995</v>
      </c>
      <c r="B3" s="26">
        <v>0</v>
      </c>
      <c r="C3" s="26">
        <v>0</v>
      </c>
      <c r="D3" s="26">
        <v>0</v>
      </c>
      <c r="E3" s="26">
        <v>0</v>
      </c>
      <c r="F3" s="26">
        <v>0</v>
      </c>
    </row>
    <row r="4" spans="1:8" x14ac:dyDescent="0.35">
      <c r="A4" s="25">
        <v>43996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</row>
    <row r="5" spans="1:8" x14ac:dyDescent="0.35">
      <c r="A5" s="25">
        <v>43997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</row>
    <row r="6" spans="1:8" x14ac:dyDescent="0.35">
      <c r="A6" s="25">
        <v>43998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</row>
    <row r="7" spans="1:8" x14ac:dyDescent="0.35">
      <c r="A7" s="25">
        <v>43999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</row>
    <row r="8" spans="1:8" x14ac:dyDescent="0.35">
      <c r="A8" s="25">
        <v>44000</v>
      </c>
      <c r="B8" s="26">
        <v>0</v>
      </c>
      <c r="C8" s="26">
        <v>0</v>
      </c>
      <c r="D8" s="26">
        <v>0</v>
      </c>
      <c r="E8" s="26">
        <v>0</v>
      </c>
      <c r="F8" s="26">
        <v>0</v>
      </c>
    </row>
    <row r="9" spans="1:8" x14ac:dyDescent="0.35">
      <c r="A9" s="25">
        <v>44001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</row>
    <row r="10" spans="1:8" x14ac:dyDescent="0.35">
      <c r="A10" s="25">
        <v>44002</v>
      </c>
      <c r="B10" s="26">
        <v>0</v>
      </c>
      <c r="C10" s="26">
        <v>0</v>
      </c>
      <c r="D10" s="26">
        <v>0</v>
      </c>
      <c r="E10" s="26">
        <v>0</v>
      </c>
      <c r="F10" s="26">
        <v>0</v>
      </c>
    </row>
    <row r="11" spans="1:8" x14ac:dyDescent="0.35">
      <c r="A11" s="25">
        <v>44003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</row>
    <row r="12" spans="1:8" x14ac:dyDescent="0.35">
      <c r="A12" s="25">
        <v>44004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</row>
    <row r="13" spans="1:8" x14ac:dyDescent="0.35">
      <c r="A13" s="25">
        <v>44005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</row>
    <row r="14" spans="1:8" x14ac:dyDescent="0.35">
      <c r="A14" s="25">
        <v>44006</v>
      </c>
      <c r="B14" s="26">
        <v>0</v>
      </c>
      <c r="C14" s="26">
        <v>0</v>
      </c>
      <c r="D14" s="26">
        <v>0</v>
      </c>
      <c r="E14" s="26">
        <v>0</v>
      </c>
      <c r="F14" s="26">
        <v>0</v>
      </c>
    </row>
    <row r="15" spans="1:8" x14ac:dyDescent="0.35">
      <c r="A15" s="25">
        <v>44007</v>
      </c>
      <c r="B15" s="26">
        <v>0</v>
      </c>
      <c r="C15" s="26">
        <v>0</v>
      </c>
      <c r="D15" s="26">
        <v>0</v>
      </c>
      <c r="E15" s="26">
        <v>0</v>
      </c>
      <c r="F15" s="26">
        <v>0</v>
      </c>
    </row>
    <row r="16" spans="1:8" x14ac:dyDescent="0.35">
      <c r="A16" s="25">
        <v>44008</v>
      </c>
      <c r="B16" s="26">
        <v>0</v>
      </c>
      <c r="C16" s="26">
        <v>0</v>
      </c>
      <c r="D16" s="26">
        <v>0</v>
      </c>
      <c r="E16" s="26">
        <v>0</v>
      </c>
      <c r="F16" s="26">
        <v>0</v>
      </c>
    </row>
    <row r="17" spans="1:6" x14ac:dyDescent="0.35">
      <c r="A17" s="25">
        <v>44009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</row>
    <row r="18" spans="1:6" x14ac:dyDescent="0.35">
      <c r="A18" s="25">
        <v>44010</v>
      </c>
      <c r="B18" s="26">
        <v>0</v>
      </c>
      <c r="C18" s="26">
        <v>0</v>
      </c>
      <c r="D18" s="26">
        <v>0</v>
      </c>
      <c r="E18" s="26">
        <v>0</v>
      </c>
      <c r="F18" s="26">
        <v>0</v>
      </c>
    </row>
    <row r="19" spans="1:6" x14ac:dyDescent="0.35">
      <c r="A19" s="25">
        <v>44011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</row>
    <row r="20" spans="1:6" x14ac:dyDescent="0.35">
      <c r="A20" s="25">
        <v>44012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</row>
    <row r="21" spans="1:6" x14ac:dyDescent="0.35">
      <c r="A21" s="25">
        <v>44013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</row>
    <row r="22" spans="1:6" x14ac:dyDescent="0.35">
      <c r="A22" s="25">
        <v>44014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</row>
    <row r="23" spans="1:6" x14ac:dyDescent="0.35">
      <c r="A23" s="25">
        <v>44015</v>
      </c>
      <c r="B23" s="26">
        <v>0</v>
      </c>
      <c r="C23" s="26">
        <v>0</v>
      </c>
      <c r="D23" s="26">
        <v>0</v>
      </c>
      <c r="E23" s="26">
        <v>0</v>
      </c>
      <c r="F23" s="26">
        <v>0</v>
      </c>
    </row>
    <row r="24" spans="1:6" x14ac:dyDescent="0.35">
      <c r="A24" s="25">
        <v>44016</v>
      </c>
      <c r="B24" s="26">
        <v>0</v>
      </c>
      <c r="C24" s="26">
        <v>0</v>
      </c>
      <c r="D24" s="26">
        <v>0</v>
      </c>
      <c r="E24" s="26">
        <v>0</v>
      </c>
      <c r="F24" s="26">
        <v>0</v>
      </c>
    </row>
    <row r="25" spans="1:6" x14ac:dyDescent="0.35">
      <c r="A25" s="25">
        <v>44017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</row>
    <row r="26" spans="1:6" x14ac:dyDescent="0.35">
      <c r="A26" s="25">
        <v>44018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</row>
    <row r="27" spans="1:6" x14ac:dyDescent="0.35">
      <c r="A27" s="25">
        <v>44019</v>
      </c>
      <c r="B27" s="26">
        <v>0</v>
      </c>
      <c r="C27" s="26">
        <v>0</v>
      </c>
      <c r="D27" s="26">
        <v>0</v>
      </c>
      <c r="E27" s="26">
        <v>0</v>
      </c>
      <c r="F27" s="26">
        <v>0</v>
      </c>
    </row>
    <row r="28" spans="1:6" x14ac:dyDescent="0.35">
      <c r="A28" s="25">
        <v>44020</v>
      </c>
      <c r="B28" s="26">
        <v>0</v>
      </c>
      <c r="C28" s="26">
        <v>0</v>
      </c>
      <c r="D28" s="26">
        <v>0</v>
      </c>
      <c r="E28" s="26">
        <v>0</v>
      </c>
      <c r="F28" s="26">
        <v>0</v>
      </c>
    </row>
    <row r="29" spans="1:6" x14ac:dyDescent="0.35">
      <c r="A29" s="25">
        <v>44021</v>
      </c>
      <c r="B29" s="26">
        <v>0</v>
      </c>
      <c r="C29" s="26">
        <v>0</v>
      </c>
      <c r="D29" s="26">
        <v>0</v>
      </c>
      <c r="E29" s="26">
        <v>0</v>
      </c>
      <c r="F29" s="26">
        <v>0</v>
      </c>
    </row>
    <row r="30" spans="1:6" x14ac:dyDescent="0.35">
      <c r="A30" s="25">
        <v>44022</v>
      </c>
      <c r="B30" s="26">
        <v>0</v>
      </c>
      <c r="C30" s="26">
        <v>0</v>
      </c>
      <c r="D30" s="26">
        <v>0</v>
      </c>
      <c r="E30" s="26">
        <v>0</v>
      </c>
      <c r="F30" s="26">
        <v>0</v>
      </c>
    </row>
    <row r="31" spans="1:6" x14ac:dyDescent="0.35">
      <c r="A31" s="25">
        <v>44023</v>
      </c>
      <c r="B31" s="26">
        <v>0</v>
      </c>
      <c r="C31" s="26">
        <v>0</v>
      </c>
      <c r="D31" s="26">
        <v>0</v>
      </c>
      <c r="E31" s="26">
        <v>0</v>
      </c>
      <c r="F31" s="26">
        <v>0</v>
      </c>
    </row>
    <row r="32" spans="1:6" x14ac:dyDescent="0.35">
      <c r="A32" s="25">
        <v>44024</v>
      </c>
      <c r="B32" s="26">
        <v>0</v>
      </c>
      <c r="C32" s="26">
        <v>0</v>
      </c>
      <c r="D32" s="26">
        <v>0</v>
      </c>
      <c r="E32" s="26">
        <v>0</v>
      </c>
      <c r="F32" s="26">
        <v>0</v>
      </c>
    </row>
    <row r="33" spans="1:6" x14ac:dyDescent="0.35">
      <c r="A33" s="25">
        <v>44025</v>
      </c>
      <c r="B33" s="26">
        <v>0</v>
      </c>
      <c r="C33" s="26">
        <v>0</v>
      </c>
      <c r="D33" s="26">
        <v>0</v>
      </c>
      <c r="E33" s="26">
        <v>0</v>
      </c>
      <c r="F33" s="26">
        <v>0</v>
      </c>
    </row>
    <row r="34" spans="1:6" x14ac:dyDescent="0.35">
      <c r="A34" s="25">
        <v>44026</v>
      </c>
      <c r="B34" s="26">
        <v>0</v>
      </c>
      <c r="C34" s="26">
        <v>0</v>
      </c>
      <c r="D34" s="26">
        <v>0</v>
      </c>
      <c r="E34" s="26">
        <v>0</v>
      </c>
      <c r="F34" s="26">
        <v>0</v>
      </c>
    </row>
    <row r="35" spans="1:6" x14ac:dyDescent="0.35">
      <c r="A35" s="25">
        <v>44027</v>
      </c>
      <c r="B35" s="26">
        <v>0</v>
      </c>
      <c r="C35" s="26">
        <v>0</v>
      </c>
      <c r="D35" s="26">
        <v>0</v>
      </c>
      <c r="E35" s="26">
        <v>0</v>
      </c>
      <c r="F35" s="26">
        <v>0</v>
      </c>
    </row>
    <row r="36" spans="1:6" x14ac:dyDescent="0.35">
      <c r="A36" s="25">
        <v>44028</v>
      </c>
      <c r="B36" s="26">
        <v>0</v>
      </c>
      <c r="C36" s="26">
        <v>0</v>
      </c>
      <c r="D36" s="26">
        <v>0</v>
      </c>
      <c r="E36" s="26">
        <v>0</v>
      </c>
      <c r="F36" s="26">
        <v>0</v>
      </c>
    </row>
    <row r="37" spans="1:6" x14ac:dyDescent="0.35">
      <c r="A37" s="25">
        <v>44029</v>
      </c>
      <c r="B37" s="26">
        <v>0</v>
      </c>
      <c r="C37" s="26">
        <v>0</v>
      </c>
      <c r="D37" s="26">
        <v>0</v>
      </c>
      <c r="E37" s="26">
        <v>0</v>
      </c>
      <c r="F37" s="26">
        <v>0</v>
      </c>
    </row>
    <row r="38" spans="1:6" x14ac:dyDescent="0.35">
      <c r="A38" s="25">
        <v>44030</v>
      </c>
      <c r="B38" s="26">
        <v>0</v>
      </c>
      <c r="C38" s="26">
        <v>0</v>
      </c>
      <c r="D38" s="26">
        <v>0</v>
      </c>
      <c r="E38" s="26">
        <v>0</v>
      </c>
      <c r="F38" s="26">
        <v>0</v>
      </c>
    </row>
    <row r="39" spans="1:6" x14ac:dyDescent="0.35">
      <c r="A39" s="25">
        <v>44031</v>
      </c>
      <c r="B39" s="26">
        <v>0</v>
      </c>
      <c r="C39" s="26">
        <v>0</v>
      </c>
      <c r="D39" s="26">
        <v>0</v>
      </c>
      <c r="E39" s="26">
        <v>0</v>
      </c>
      <c r="F39" s="26">
        <v>0</v>
      </c>
    </row>
    <row r="40" spans="1:6" x14ac:dyDescent="0.35">
      <c r="A40" s="25">
        <v>44032</v>
      </c>
      <c r="B40" s="26">
        <v>0</v>
      </c>
      <c r="C40" s="26">
        <v>0</v>
      </c>
      <c r="D40" s="26">
        <v>0</v>
      </c>
      <c r="E40" s="26">
        <v>0</v>
      </c>
      <c r="F40" s="26">
        <v>0</v>
      </c>
    </row>
    <row r="41" spans="1:6" x14ac:dyDescent="0.35">
      <c r="A41" s="25">
        <v>44033</v>
      </c>
      <c r="B41" s="26">
        <v>0</v>
      </c>
      <c r="C41" s="26">
        <v>0</v>
      </c>
      <c r="D41" s="26">
        <v>0</v>
      </c>
      <c r="E41" s="26">
        <v>0</v>
      </c>
      <c r="F41" s="26">
        <v>0</v>
      </c>
    </row>
    <row r="42" spans="1:6" x14ac:dyDescent="0.35">
      <c r="A42" s="25">
        <v>44034</v>
      </c>
      <c r="B42" s="26">
        <v>0</v>
      </c>
      <c r="C42" s="26">
        <v>0</v>
      </c>
      <c r="D42" s="26">
        <v>0</v>
      </c>
      <c r="E42" s="26">
        <v>0</v>
      </c>
      <c r="F42" s="26">
        <v>0</v>
      </c>
    </row>
    <row r="43" spans="1:6" x14ac:dyDescent="0.35">
      <c r="A43" s="25">
        <v>44035</v>
      </c>
      <c r="B43" s="26">
        <v>0</v>
      </c>
      <c r="C43" s="26">
        <v>0</v>
      </c>
      <c r="D43" s="26">
        <v>0</v>
      </c>
      <c r="E43" s="26">
        <v>0</v>
      </c>
      <c r="F43" s="26">
        <v>0</v>
      </c>
    </row>
    <row r="44" spans="1:6" x14ac:dyDescent="0.35">
      <c r="A44" s="25">
        <v>44036</v>
      </c>
      <c r="B44" s="26">
        <v>0</v>
      </c>
      <c r="C44" s="26">
        <v>0</v>
      </c>
      <c r="D44" s="26">
        <v>0</v>
      </c>
      <c r="E44" s="26">
        <v>0</v>
      </c>
      <c r="F44" s="26">
        <v>0</v>
      </c>
    </row>
    <row r="45" spans="1:6" x14ac:dyDescent="0.35">
      <c r="A45" s="25">
        <v>44037</v>
      </c>
      <c r="B45" s="26">
        <v>0</v>
      </c>
      <c r="C45" s="26">
        <v>0</v>
      </c>
      <c r="D45" s="26">
        <v>0</v>
      </c>
      <c r="E45" s="26">
        <v>0</v>
      </c>
      <c r="F45" s="26">
        <v>0</v>
      </c>
    </row>
    <row r="46" spans="1:6" x14ac:dyDescent="0.35">
      <c r="A46" s="25">
        <v>44038</v>
      </c>
      <c r="B46" s="26">
        <v>0</v>
      </c>
      <c r="C46" s="26">
        <v>0</v>
      </c>
      <c r="D46" s="26">
        <v>0</v>
      </c>
      <c r="E46" s="26">
        <v>0</v>
      </c>
      <c r="F46" s="26">
        <v>0</v>
      </c>
    </row>
    <row r="47" spans="1:6" x14ac:dyDescent="0.35">
      <c r="A47" s="25">
        <v>44039</v>
      </c>
      <c r="B47" s="26">
        <v>0</v>
      </c>
      <c r="C47" s="26">
        <v>0</v>
      </c>
      <c r="D47" s="26">
        <v>0</v>
      </c>
      <c r="E47" s="26">
        <v>0</v>
      </c>
      <c r="F47" s="26">
        <v>0</v>
      </c>
    </row>
    <row r="48" spans="1:6" x14ac:dyDescent="0.35">
      <c r="A48" s="25">
        <v>44040</v>
      </c>
      <c r="B48" s="26">
        <v>0</v>
      </c>
      <c r="C48" s="26">
        <v>0</v>
      </c>
      <c r="D48" s="26">
        <v>0</v>
      </c>
      <c r="E48" s="26">
        <v>0</v>
      </c>
      <c r="F48" s="26">
        <v>0</v>
      </c>
    </row>
    <row r="49" spans="1:6" x14ac:dyDescent="0.35">
      <c r="A49" s="25">
        <v>44041</v>
      </c>
      <c r="B49" s="26">
        <v>0</v>
      </c>
      <c r="C49" s="26">
        <v>0</v>
      </c>
      <c r="D49" s="26">
        <v>0</v>
      </c>
      <c r="E49" s="26">
        <v>0</v>
      </c>
      <c r="F49" s="26">
        <v>0</v>
      </c>
    </row>
    <row r="50" spans="1:6" x14ac:dyDescent="0.35">
      <c r="A50" s="25">
        <v>44042</v>
      </c>
      <c r="B50" s="26">
        <v>0</v>
      </c>
      <c r="C50" s="26">
        <v>0</v>
      </c>
      <c r="D50" s="26">
        <v>0</v>
      </c>
      <c r="E50" s="26">
        <v>0</v>
      </c>
      <c r="F50" s="26">
        <v>0</v>
      </c>
    </row>
    <row r="51" spans="1:6" x14ac:dyDescent="0.35">
      <c r="A51" s="25">
        <v>44043</v>
      </c>
      <c r="B51" s="26">
        <v>0</v>
      </c>
      <c r="C51" s="26">
        <v>0</v>
      </c>
      <c r="D51" s="26">
        <v>0</v>
      </c>
      <c r="E51" s="26">
        <v>0</v>
      </c>
      <c r="F51" s="26">
        <v>0</v>
      </c>
    </row>
    <row r="52" spans="1:6" x14ac:dyDescent="0.35">
      <c r="A52" s="25">
        <v>44044</v>
      </c>
      <c r="B52" s="26">
        <v>0</v>
      </c>
      <c r="C52" s="26">
        <v>0</v>
      </c>
      <c r="D52" s="26">
        <v>0</v>
      </c>
      <c r="E52" s="26">
        <v>0</v>
      </c>
      <c r="F52" s="26">
        <v>0</v>
      </c>
    </row>
    <row r="53" spans="1:6" x14ac:dyDescent="0.35">
      <c r="A53" s="25">
        <v>44045</v>
      </c>
      <c r="B53" s="26">
        <v>0</v>
      </c>
      <c r="C53" s="26">
        <v>0</v>
      </c>
      <c r="D53" s="26">
        <v>0</v>
      </c>
      <c r="E53" s="26">
        <v>0</v>
      </c>
      <c r="F53" s="26">
        <v>0</v>
      </c>
    </row>
    <row r="54" spans="1:6" x14ac:dyDescent="0.35">
      <c r="A54" s="25">
        <v>44046</v>
      </c>
      <c r="B54" s="26">
        <v>0</v>
      </c>
      <c r="C54" s="26">
        <v>0</v>
      </c>
      <c r="D54" s="26">
        <v>0</v>
      </c>
      <c r="E54" s="26">
        <v>0</v>
      </c>
      <c r="F54" s="26">
        <v>0</v>
      </c>
    </row>
    <row r="55" spans="1:6" x14ac:dyDescent="0.35">
      <c r="A55" s="25">
        <v>44047</v>
      </c>
      <c r="B55" s="26">
        <v>0</v>
      </c>
      <c r="C55" s="26">
        <v>0</v>
      </c>
      <c r="D55" s="26">
        <v>0</v>
      </c>
      <c r="E55" s="26">
        <v>0</v>
      </c>
      <c r="F55" s="26">
        <v>0</v>
      </c>
    </row>
    <row r="56" spans="1:6" x14ac:dyDescent="0.35">
      <c r="A56" s="25">
        <v>44048</v>
      </c>
      <c r="B56" s="26">
        <v>0</v>
      </c>
      <c r="C56" s="26">
        <v>0</v>
      </c>
      <c r="D56" s="26">
        <v>0</v>
      </c>
      <c r="E56" s="26">
        <v>0</v>
      </c>
      <c r="F56" s="26">
        <v>0</v>
      </c>
    </row>
    <row r="57" spans="1:6" x14ac:dyDescent="0.35">
      <c r="A57" s="25">
        <v>44049</v>
      </c>
      <c r="B57" s="26">
        <v>0</v>
      </c>
      <c r="C57" s="26">
        <v>0</v>
      </c>
      <c r="D57" s="26">
        <v>0</v>
      </c>
      <c r="E57" s="26">
        <v>0</v>
      </c>
      <c r="F57" s="26">
        <v>0</v>
      </c>
    </row>
    <row r="58" spans="1:6" x14ac:dyDescent="0.35">
      <c r="A58" s="25">
        <v>44050</v>
      </c>
      <c r="B58" s="26">
        <v>0</v>
      </c>
      <c r="C58" s="26">
        <v>0</v>
      </c>
      <c r="D58" s="26">
        <v>0</v>
      </c>
      <c r="E58" s="26">
        <v>0</v>
      </c>
      <c r="F58" s="26">
        <v>0</v>
      </c>
    </row>
    <row r="59" spans="1:6" x14ac:dyDescent="0.35">
      <c r="A59" s="25">
        <v>44051</v>
      </c>
      <c r="B59" s="26">
        <v>0</v>
      </c>
      <c r="C59" s="26">
        <v>0</v>
      </c>
      <c r="D59" s="26">
        <v>0</v>
      </c>
      <c r="E59" s="26">
        <v>0</v>
      </c>
      <c r="F59" s="26">
        <v>0</v>
      </c>
    </row>
    <row r="60" spans="1:6" x14ac:dyDescent="0.35">
      <c r="A60" s="25">
        <v>44052</v>
      </c>
      <c r="B60" s="26">
        <v>0</v>
      </c>
      <c r="C60" s="26">
        <v>0</v>
      </c>
      <c r="D60" s="26">
        <v>0</v>
      </c>
      <c r="E60" s="26">
        <v>0</v>
      </c>
      <c r="F60" s="26">
        <v>0</v>
      </c>
    </row>
    <row r="61" spans="1:6" x14ac:dyDescent="0.35">
      <c r="A61" s="25">
        <v>44053</v>
      </c>
      <c r="B61" s="26">
        <v>0</v>
      </c>
      <c r="C61" s="26">
        <v>0</v>
      </c>
      <c r="D61" s="26">
        <v>0</v>
      </c>
      <c r="E61" s="26">
        <v>0</v>
      </c>
      <c r="F61" s="26">
        <v>0</v>
      </c>
    </row>
    <row r="62" spans="1:6" x14ac:dyDescent="0.35">
      <c r="A62" s="25">
        <v>44054</v>
      </c>
      <c r="B62" s="26">
        <v>0</v>
      </c>
      <c r="C62" s="26">
        <v>0</v>
      </c>
      <c r="D62" s="26">
        <v>0</v>
      </c>
      <c r="E62" s="26">
        <v>0</v>
      </c>
      <c r="F62" s="26">
        <v>0</v>
      </c>
    </row>
    <row r="63" spans="1:6" x14ac:dyDescent="0.35">
      <c r="A63" s="25">
        <v>44055</v>
      </c>
      <c r="B63" s="26">
        <v>0</v>
      </c>
      <c r="C63" s="26">
        <v>0</v>
      </c>
      <c r="D63" s="26">
        <v>0</v>
      </c>
      <c r="E63" s="26">
        <v>0</v>
      </c>
      <c r="F63" s="26">
        <v>0</v>
      </c>
    </row>
    <row r="64" spans="1:6" x14ac:dyDescent="0.35">
      <c r="A64" s="25">
        <v>44056</v>
      </c>
      <c r="B64" s="26">
        <v>0</v>
      </c>
      <c r="C64" s="26">
        <v>0</v>
      </c>
      <c r="D64" s="26">
        <v>0</v>
      </c>
      <c r="E64" s="26">
        <v>0</v>
      </c>
      <c r="F64" s="26">
        <v>0</v>
      </c>
    </row>
    <row r="65" spans="1:6" x14ac:dyDescent="0.35">
      <c r="A65" s="25">
        <v>44057</v>
      </c>
      <c r="B65" s="26">
        <v>0</v>
      </c>
      <c r="C65" s="26">
        <v>0</v>
      </c>
      <c r="D65" s="26">
        <v>0</v>
      </c>
      <c r="E65" s="26">
        <v>0</v>
      </c>
      <c r="F65" s="26">
        <v>0</v>
      </c>
    </row>
    <row r="66" spans="1:6" x14ac:dyDescent="0.35">
      <c r="A66" s="25">
        <v>44058</v>
      </c>
      <c r="B66" s="26">
        <v>0</v>
      </c>
      <c r="C66" s="26">
        <v>0</v>
      </c>
      <c r="D66" s="26">
        <v>0</v>
      </c>
      <c r="E66" s="26">
        <v>0</v>
      </c>
      <c r="F66" s="26">
        <v>0</v>
      </c>
    </row>
    <row r="67" spans="1:6" x14ac:dyDescent="0.35">
      <c r="A67" s="25">
        <v>44059</v>
      </c>
      <c r="B67" s="26">
        <v>0</v>
      </c>
      <c r="C67" s="26">
        <v>0</v>
      </c>
      <c r="D67" s="26">
        <v>0</v>
      </c>
      <c r="E67" s="26">
        <v>0</v>
      </c>
      <c r="F67" s="26">
        <v>0</v>
      </c>
    </row>
    <row r="68" spans="1:6" x14ac:dyDescent="0.35">
      <c r="A68" s="25">
        <v>44060</v>
      </c>
      <c r="B68" s="26">
        <v>0</v>
      </c>
      <c r="C68" s="26">
        <v>0</v>
      </c>
      <c r="D68" s="26">
        <v>0</v>
      </c>
      <c r="E68" s="26">
        <v>0</v>
      </c>
      <c r="F68" s="26">
        <v>0</v>
      </c>
    </row>
    <row r="69" spans="1:6" x14ac:dyDescent="0.35">
      <c r="A69" s="25">
        <v>44061</v>
      </c>
      <c r="B69" s="26">
        <v>0</v>
      </c>
      <c r="C69" s="26">
        <v>0</v>
      </c>
      <c r="D69" s="26">
        <v>0</v>
      </c>
      <c r="E69" s="26">
        <v>0</v>
      </c>
      <c r="F69" s="26">
        <v>0</v>
      </c>
    </row>
    <row r="70" spans="1:6" x14ac:dyDescent="0.35">
      <c r="A70" s="25">
        <v>44062</v>
      </c>
      <c r="B70" s="26">
        <v>0</v>
      </c>
      <c r="C70" s="26">
        <v>0</v>
      </c>
      <c r="D70" s="26">
        <v>0</v>
      </c>
      <c r="E70" s="26">
        <v>0</v>
      </c>
      <c r="F70" s="26">
        <v>0</v>
      </c>
    </row>
    <row r="71" spans="1:6" x14ac:dyDescent="0.35">
      <c r="A71" s="25">
        <v>44063</v>
      </c>
      <c r="B71" s="26">
        <v>0</v>
      </c>
      <c r="C71" s="26">
        <v>0</v>
      </c>
      <c r="D71" s="26">
        <v>0</v>
      </c>
      <c r="E71" s="26">
        <v>0</v>
      </c>
      <c r="F71" s="26">
        <v>0</v>
      </c>
    </row>
    <row r="72" spans="1:6" x14ac:dyDescent="0.35">
      <c r="A72" s="25">
        <v>44064</v>
      </c>
      <c r="B72" s="26">
        <v>0</v>
      </c>
      <c r="C72" s="26">
        <v>0</v>
      </c>
      <c r="D72" s="26">
        <v>0</v>
      </c>
      <c r="E72" s="26">
        <v>0</v>
      </c>
      <c r="F72" s="26">
        <v>0</v>
      </c>
    </row>
    <row r="73" spans="1:6" x14ac:dyDescent="0.35">
      <c r="A73" s="25">
        <v>44065</v>
      </c>
      <c r="B73" s="26">
        <v>0</v>
      </c>
      <c r="C73" s="26">
        <v>0</v>
      </c>
      <c r="D73" s="26">
        <v>0</v>
      </c>
      <c r="E73" s="26">
        <v>0</v>
      </c>
      <c r="F73" s="26">
        <v>0</v>
      </c>
    </row>
    <row r="74" spans="1:6" x14ac:dyDescent="0.35">
      <c r="A74" s="25">
        <v>44066</v>
      </c>
      <c r="B74" s="26">
        <v>0</v>
      </c>
      <c r="C74" s="26">
        <v>0</v>
      </c>
      <c r="D74" s="26">
        <v>0</v>
      </c>
      <c r="E74" s="26">
        <v>0</v>
      </c>
      <c r="F74" s="26">
        <v>0</v>
      </c>
    </row>
    <row r="75" spans="1:6" x14ac:dyDescent="0.35">
      <c r="A75" s="25">
        <v>44067</v>
      </c>
      <c r="B75" s="26">
        <v>0</v>
      </c>
      <c r="C75" s="26">
        <v>0</v>
      </c>
      <c r="D75" s="26">
        <v>0</v>
      </c>
      <c r="E75" s="26">
        <v>0</v>
      </c>
      <c r="F75" s="26">
        <v>0</v>
      </c>
    </row>
    <row r="76" spans="1:6" x14ac:dyDescent="0.35">
      <c r="A76" s="25">
        <v>44068</v>
      </c>
      <c r="B76" s="26">
        <v>0</v>
      </c>
      <c r="C76" s="26">
        <v>0</v>
      </c>
      <c r="D76" s="26">
        <v>0</v>
      </c>
      <c r="E76" s="26">
        <v>0</v>
      </c>
      <c r="F76" s="26">
        <v>0</v>
      </c>
    </row>
    <row r="77" spans="1:6" x14ac:dyDescent="0.35">
      <c r="A77" s="25">
        <v>44069</v>
      </c>
      <c r="B77" s="26">
        <v>0</v>
      </c>
      <c r="C77" s="26">
        <v>0</v>
      </c>
      <c r="D77" s="26">
        <v>0</v>
      </c>
      <c r="E77" s="26">
        <v>0</v>
      </c>
      <c r="F77" s="26">
        <v>0</v>
      </c>
    </row>
    <row r="78" spans="1:6" x14ac:dyDescent="0.35">
      <c r="A78" s="25">
        <v>44070</v>
      </c>
      <c r="B78" s="26">
        <v>0</v>
      </c>
      <c r="C78" s="26">
        <v>0</v>
      </c>
      <c r="D78" s="26">
        <v>0</v>
      </c>
      <c r="E78" s="26">
        <v>0</v>
      </c>
      <c r="F78" s="26">
        <v>0</v>
      </c>
    </row>
    <row r="79" spans="1:6" x14ac:dyDescent="0.35">
      <c r="A79" s="25">
        <v>44071</v>
      </c>
      <c r="B79" s="26">
        <v>0</v>
      </c>
      <c r="C79" s="26">
        <v>0</v>
      </c>
      <c r="D79" s="26">
        <v>0</v>
      </c>
      <c r="E79" s="26">
        <v>0</v>
      </c>
      <c r="F79" s="26">
        <v>0</v>
      </c>
    </row>
    <row r="80" spans="1:6" x14ac:dyDescent="0.35">
      <c r="A80" s="25">
        <v>44072</v>
      </c>
      <c r="B80" s="26">
        <v>0</v>
      </c>
      <c r="C80" s="26">
        <v>0</v>
      </c>
      <c r="D80" s="26">
        <v>0</v>
      </c>
      <c r="E80" s="26">
        <v>0</v>
      </c>
      <c r="F80" s="26">
        <v>0</v>
      </c>
    </row>
    <row r="81" spans="1:6" x14ac:dyDescent="0.35">
      <c r="A81" s="25">
        <v>44073</v>
      </c>
      <c r="B81" s="26">
        <v>0</v>
      </c>
      <c r="C81" s="26">
        <v>0</v>
      </c>
      <c r="D81" s="26">
        <v>0</v>
      </c>
      <c r="E81" s="26">
        <v>0</v>
      </c>
      <c r="F81" s="26">
        <v>0</v>
      </c>
    </row>
    <row r="82" spans="1:6" x14ac:dyDescent="0.35">
      <c r="A82" s="25">
        <v>44074</v>
      </c>
      <c r="B82" s="26">
        <v>0</v>
      </c>
      <c r="C82" s="26">
        <v>0</v>
      </c>
      <c r="D82" s="26">
        <v>0</v>
      </c>
      <c r="E82" s="26">
        <v>0</v>
      </c>
      <c r="F82" s="26">
        <v>0</v>
      </c>
    </row>
    <row r="83" spans="1:6" x14ac:dyDescent="0.35">
      <c r="A83" s="25">
        <v>44075</v>
      </c>
      <c r="B83" s="26">
        <v>0</v>
      </c>
      <c r="C83" s="26">
        <v>0</v>
      </c>
      <c r="D83" s="26">
        <v>0</v>
      </c>
      <c r="E83" s="26">
        <v>0</v>
      </c>
      <c r="F83" s="26">
        <v>0</v>
      </c>
    </row>
    <row r="84" spans="1:6" x14ac:dyDescent="0.35">
      <c r="A84" s="25">
        <v>44076</v>
      </c>
      <c r="B84" s="26">
        <v>0</v>
      </c>
      <c r="C84" s="26">
        <v>0</v>
      </c>
      <c r="D84" s="26">
        <v>0</v>
      </c>
      <c r="E84" s="26">
        <v>0</v>
      </c>
      <c r="F84" s="26">
        <v>0</v>
      </c>
    </row>
    <row r="85" spans="1:6" x14ac:dyDescent="0.35">
      <c r="A85" s="25">
        <v>44077</v>
      </c>
      <c r="B85" s="26">
        <v>0</v>
      </c>
      <c r="C85" s="26">
        <v>0</v>
      </c>
      <c r="D85" s="26">
        <v>0</v>
      </c>
      <c r="E85" s="26">
        <v>0</v>
      </c>
      <c r="F85" s="26">
        <v>0</v>
      </c>
    </row>
    <row r="86" spans="1:6" x14ac:dyDescent="0.35">
      <c r="A86" s="25">
        <v>44078</v>
      </c>
      <c r="B86" s="26">
        <v>0</v>
      </c>
      <c r="C86" s="26">
        <v>0</v>
      </c>
      <c r="D86" s="26">
        <v>0</v>
      </c>
      <c r="E86" s="26">
        <v>0</v>
      </c>
      <c r="F86" s="26">
        <v>0</v>
      </c>
    </row>
    <row r="87" spans="1:6" x14ac:dyDescent="0.35">
      <c r="A87" s="25">
        <v>44079</v>
      </c>
      <c r="B87" s="26">
        <v>0</v>
      </c>
      <c r="C87" s="26">
        <v>0</v>
      </c>
      <c r="D87" s="26">
        <v>0</v>
      </c>
      <c r="E87" s="26">
        <v>0</v>
      </c>
      <c r="F87" s="26">
        <v>0</v>
      </c>
    </row>
    <row r="88" spans="1:6" x14ac:dyDescent="0.35">
      <c r="A88" s="25">
        <v>44080</v>
      </c>
      <c r="B88" s="26">
        <v>0</v>
      </c>
      <c r="C88" s="26">
        <v>0</v>
      </c>
      <c r="D88" s="26">
        <v>0</v>
      </c>
      <c r="E88" s="26">
        <v>0</v>
      </c>
      <c r="F88" s="26">
        <v>0</v>
      </c>
    </row>
    <row r="89" spans="1:6" x14ac:dyDescent="0.35">
      <c r="A89" s="25">
        <v>44081</v>
      </c>
      <c r="B89" s="26">
        <v>0</v>
      </c>
      <c r="C89" s="26">
        <v>0</v>
      </c>
      <c r="D89" s="26">
        <v>0</v>
      </c>
      <c r="E89" s="26">
        <v>0</v>
      </c>
      <c r="F89" s="26">
        <v>0</v>
      </c>
    </row>
    <row r="90" spans="1:6" x14ac:dyDescent="0.35">
      <c r="A90" s="25">
        <v>44082</v>
      </c>
      <c r="B90" s="26">
        <v>0</v>
      </c>
      <c r="C90" s="26">
        <v>0</v>
      </c>
      <c r="D90" s="26">
        <v>0</v>
      </c>
      <c r="E90" s="26">
        <v>0</v>
      </c>
      <c r="F90" s="26">
        <v>0</v>
      </c>
    </row>
    <row r="91" spans="1:6" x14ac:dyDescent="0.35">
      <c r="A91" s="25">
        <v>44083</v>
      </c>
      <c r="B91" s="26">
        <v>0</v>
      </c>
      <c r="C91" s="26">
        <v>0</v>
      </c>
      <c r="D91" s="26">
        <v>0</v>
      </c>
      <c r="E91" s="26">
        <v>0</v>
      </c>
      <c r="F91" s="26">
        <v>0</v>
      </c>
    </row>
    <row r="92" spans="1:6" x14ac:dyDescent="0.35">
      <c r="A92" s="25">
        <v>44084</v>
      </c>
      <c r="B92" s="26">
        <v>0</v>
      </c>
      <c r="C92" s="26">
        <v>0</v>
      </c>
      <c r="D92" s="26">
        <v>0</v>
      </c>
      <c r="E92" s="26">
        <v>0</v>
      </c>
      <c r="F92" s="26">
        <v>0</v>
      </c>
    </row>
    <row r="93" spans="1:6" x14ac:dyDescent="0.35">
      <c r="A93" s="25">
        <v>44085</v>
      </c>
      <c r="B93" s="26">
        <v>0</v>
      </c>
      <c r="C93" s="26">
        <v>0</v>
      </c>
      <c r="D93" s="26">
        <v>0</v>
      </c>
      <c r="E93" s="26">
        <v>0</v>
      </c>
      <c r="F93" s="26">
        <v>0</v>
      </c>
    </row>
    <row r="94" spans="1:6" x14ac:dyDescent="0.35">
      <c r="A94" s="25">
        <v>44086</v>
      </c>
      <c r="B94" s="26">
        <v>0</v>
      </c>
      <c r="C94" s="26">
        <v>0</v>
      </c>
      <c r="D94" s="26">
        <v>0</v>
      </c>
      <c r="E94" s="26">
        <v>0</v>
      </c>
      <c r="F94" s="26">
        <v>0</v>
      </c>
    </row>
    <row r="95" spans="1:6" x14ac:dyDescent="0.35">
      <c r="A95" s="25">
        <v>44087</v>
      </c>
      <c r="B95" s="26">
        <v>0</v>
      </c>
      <c r="C95" s="26">
        <v>0</v>
      </c>
      <c r="D95" s="26">
        <v>0</v>
      </c>
      <c r="E95" s="26">
        <v>0</v>
      </c>
      <c r="F95" s="26">
        <v>0</v>
      </c>
    </row>
    <row r="96" spans="1:6" x14ac:dyDescent="0.35">
      <c r="A96" s="25">
        <v>44088</v>
      </c>
      <c r="B96" s="26">
        <v>0</v>
      </c>
      <c r="C96" s="26">
        <v>0</v>
      </c>
      <c r="D96" s="26">
        <v>0</v>
      </c>
      <c r="E96" s="26">
        <v>0</v>
      </c>
      <c r="F96" s="26">
        <v>0</v>
      </c>
    </row>
    <row r="97" spans="1:6" x14ac:dyDescent="0.35">
      <c r="A97" s="25">
        <v>44089</v>
      </c>
      <c r="B97" s="26">
        <v>0</v>
      </c>
      <c r="C97" s="26">
        <v>0</v>
      </c>
      <c r="D97" s="26">
        <v>0</v>
      </c>
      <c r="E97" s="26">
        <v>0</v>
      </c>
      <c r="F97" s="26">
        <v>0</v>
      </c>
    </row>
    <row r="98" spans="1:6" x14ac:dyDescent="0.35">
      <c r="A98" s="25">
        <v>44090</v>
      </c>
      <c r="B98" s="26">
        <v>0</v>
      </c>
      <c r="C98" s="26">
        <v>0</v>
      </c>
      <c r="D98" s="26">
        <v>0</v>
      </c>
      <c r="E98" s="26">
        <v>0</v>
      </c>
      <c r="F98" s="26">
        <v>0</v>
      </c>
    </row>
    <row r="99" spans="1:6" x14ac:dyDescent="0.35">
      <c r="A99" s="25">
        <v>44091</v>
      </c>
      <c r="B99" s="26">
        <v>0</v>
      </c>
      <c r="C99" s="26">
        <v>0</v>
      </c>
      <c r="D99" s="26">
        <v>0</v>
      </c>
      <c r="E99" s="26">
        <v>0</v>
      </c>
      <c r="F99" s="26">
        <v>0</v>
      </c>
    </row>
    <row r="100" spans="1:6" x14ac:dyDescent="0.35">
      <c r="A100" s="25">
        <v>44092</v>
      </c>
      <c r="B100" s="26">
        <v>0</v>
      </c>
      <c r="C100" s="26">
        <v>0</v>
      </c>
      <c r="D100" s="26">
        <v>0</v>
      </c>
      <c r="E100" s="26">
        <v>0</v>
      </c>
      <c r="F100" s="26">
        <v>0</v>
      </c>
    </row>
    <row r="101" spans="1:6" x14ac:dyDescent="0.35">
      <c r="A101" s="25">
        <v>44093</v>
      </c>
      <c r="B101" s="26">
        <v>0</v>
      </c>
      <c r="C101" s="26">
        <v>0</v>
      </c>
      <c r="D101" s="26">
        <v>0</v>
      </c>
      <c r="E101" s="26">
        <v>0</v>
      </c>
      <c r="F101" s="26">
        <v>0</v>
      </c>
    </row>
    <row r="102" spans="1:6" x14ac:dyDescent="0.35">
      <c r="A102" s="25">
        <v>44094</v>
      </c>
      <c r="B102" s="26">
        <v>0</v>
      </c>
      <c r="C102" s="26">
        <v>0</v>
      </c>
      <c r="D102" s="26">
        <v>0</v>
      </c>
      <c r="E102" s="26">
        <v>0</v>
      </c>
      <c r="F102" s="26">
        <v>0</v>
      </c>
    </row>
    <row r="103" spans="1:6" x14ac:dyDescent="0.35">
      <c r="A103" s="25">
        <v>44095</v>
      </c>
      <c r="B103" s="26">
        <v>0</v>
      </c>
      <c r="C103" s="26">
        <v>0</v>
      </c>
      <c r="D103" s="26">
        <v>0</v>
      </c>
      <c r="E103" s="26">
        <v>0</v>
      </c>
      <c r="F103" s="26">
        <v>0</v>
      </c>
    </row>
    <row r="104" spans="1:6" x14ac:dyDescent="0.35">
      <c r="A104" s="25">
        <v>44096</v>
      </c>
      <c r="B104" s="26">
        <v>0</v>
      </c>
      <c r="C104" s="26">
        <v>0</v>
      </c>
      <c r="D104" s="26">
        <v>0</v>
      </c>
      <c r="E104" s="26">
        <v>0</v>
      </c>
      <c r="F104" s="26">
        <v>0</v>
      </c>
    </row>
    <row r="105" spans="1:6" x14ac:dyDescent="0.35">
      <c r="A105" s="25">
        <v>44097</v>
      </c>
      <c r="B105" s="26">
        <v>0</v>
      </c>
      <c r="C105" s="26">
        <v>0</v>
      </c>
      <c r="D105" s="26">
        <v>0</v>
      </c>
      <c r="E105" s="26">
        <v>0</v>
      </c>
      <c r="F105" s="26">
        <v>0</v>
      </c>
    </row>
    <row r="106" spans="1:6" x14ac:dyDescent="0.35">
      <c r="A106" s="25">
        <v>44098</v>
      </c>
      <c r="B106" s="26">
        <v>0</v>
      </c>
      <c r="C106" s="26">
        <v>0</v>
      </c>
      <c r="D106" s="26">
        <v>0</v>
      </c>
      <c r="E106" s="26">
        <v>0</v>
      </c>
      <c r="F106" s="26">
        <v>0</v>
      </c>
    </row>
    <row r="107" spans="1:6" x14ac:dyDescent="0.35">
      <c r="A107" s="25">
        <v>44099</v>
      </c>
      <c r="B107" s="26">
        <v>0</v>
      </c>
      <c r="C107" s="26">
        <v>0</v>
      </c>
      <c r="D107" s="26">
        <v>0</v>
      </c>
      <c r="E107" s="26">
        <v>0</v>
      </c>
      <c r="F107" s="26">
        <v>0</v>
      </c>
    </row>
    <row r="108" spans="1:6" x14ac:dyDescent="0.35">
      <c r="A108" s="25">
        <v>44100</v>
      </c>
      <c r="B108" s="26">
        <v>0</v>
      </c>
      <c r="C108" s="26">
        <v>0</v>
      </c>
      <c r="D108" s="26">
        <v>0</v>
      </c>
      <c r="E108" s="26">
        <v>0</v>
      </c>
      <c r="F108" s="26">
        <v>0</v>
      </c>
    </row>
    <row r="109" spans="1:6" x14ac:dyDescent="0.35">
      <c r="A109" s="25">
        <v>44101</v>
      </c>
      <c r="B109" s="26">
        <v>0</v>
      </c>
      <c r="C109" s="26">
        <v>0</v>
      </c>
      <c r="D109" s="26">
        <v>0</v>
      </c>
      <c r="E109" s="26">
        <v>0</v>
      </c>
      <c r="F109" s="26">
        <v>0</v>
      </c>
    </row>
    <row r="110" spans="1:6" x14ac:dyDescent="0.35">
      <c r="A110" s="25">
        <v>44102</v>
      </c>
      <c r="B110" s="26">
        <v>0</v>
      </c>
      <c r="C110" s="26">
        <v>0</v>
      </c>
      <c r="D110" s="26">
        <v>0</v>
      </c>
      <c r="E110" s="26">
        <v>0</v>
      </c>
      <c r="F110" s="26">
        <v>0</v>
      </c>
    </row>
    <row r="111" spans="1:6" x14ac:dyDescent="0.35">
      <c r="A111" s="25">
        <v>44103</v>
      </c>
      <c r="B111" s="26">
        <v>0</v>
      </c>
      <c r="C111" s="26">
        <v>0</v>
      </c>
      <c r="D111" s="26">
        <v>0</v>
      </c>
      <c r="E111" s="26">
        <v>0</v>
      </c>
      <c r="F111" s="26">
        <v>0</v>
      </c>
    </row>
    <row r="112" spans="1:6" x14ac:dyDescent="0.35">
      <c r="A112" s="25">
        <v>44104</v>
      </c>
      <c r="B112" s="26">
        <v>0</v>
      </c>
      <c r="C112" s="26">
        <v>0</v>
      </c>
      <c r="D112" s="26">
        <v>0</v>
      </c>
      <c r="E112" s="26">
        <v>0</v>
      </c>
      <c r="F112" s="26">
        <v>0</v>
      </c>
    </row>
    <row r="113" spans="1:6" x14ac:dyDescent="0.35">
      <c r="A113" s="25">
        <v>44105</v>
      </c>
      <c r="B113" s="26">
        <v>0</v>
      </c>
      <c r="C113" s="26">
        <v>0</v>
      </c>
      <c r="D113" s="26">
        <v>0</v>
      </c>
      <c r="E113" s="26">
        <v>0</v>
      </c>
      <c r="F113" s="26">
        <v>0</v>
      </c>
    </row>
    <row r="114" spans="1:6" x14ac:dyDescent="0.35">
      <c r="A114" s="25">
        <v>44106</v>
      </c>
      <c r="B114" s="26">
        <v>0</v>
      </c>
      <c r="C114" s="26">
        <v>0</v>
      </c>
      <c r="D114" s="26">
        <v>0</v>
      </c>
      <c r="E114" s="26">
        <v>0</v>
      </c>
      <c r="F114" s="26">
        <v>0</v>
      </c>
    </row>
    <row r="115" spans="1:6" x14ac:dyDescent="0.35">
      <c r="A115" s="25">
        <v>44107</v>
      </c>
      <c r="B115" s="26">
        <v>0</v>
      </c>
      <c r="C115" s="26">
        <v>0</v>
      </c>
      <c r="D115" s="26">
        <v>0</v>
      </c>
      <c r="E115" s="26">
        <v>0</v>
      </c>
      <c r="F115" s="26">
        <v>0</v>
      </c>
    </row>
    <row r="116" spans="1:6" x14ac:dyDescent="0.35">
      <c r="A116" s="25">
        <v>44108</v>
      </c>
      <c r="B116" s="26">
        <v>0</v>
      </c>
      <c r="C116" s="26">
        <v>0</v>
      </c>
      <c r="D116" s="26">
        <v>0</v>
      </c>
      <c r="E116" s="26">
        <v>0</v>
      </c>
      <c r="F116" s="26">
        <v>0</v>
      </c>
    </row>
    <row r="117" spans="1:6" x14ac:dyDescent="0.35">
      <c r="A117" s="25">
        <v>44109</v>
      </c>
      <c r="B117" s="26">
        <v>0</v>
      </c>
      <c r="C117" s="26">
        <v>0</v>
      </c>
      <c r="D117" s="26">
        <v>0</v>
      </c>
      <c r="E117" s="26">
        <v>0</v>
      </c>
      <c r="F117" s="26">
        <v>0</v>
      </c>
    </row>
    <row r="118" spans="1:6" x14ac:dyDescent="0.35">
      <c r="A118" s="25">
        <v>44110</v>
      </c>
      <c r="B118" s="26">
        <v>0</v>
      </c>
      <c r="C118" s="26">
        <v>0</v>
      </c>
      <c r="D118" s="26">
        <v>0</v>
      </c>
      <c r="E118" s="26">
        <v>0</v>
      </c>
      <c r="F118" s="26">
        <v>0</v>
      </c>
    </row>
    <row r="119" spans="1:6" x14ac:dyDescent="0.35">
      <c r="A119" s="25">
        <v>44111</v>
      </c>
      <c r="B119" s="26">
        <v>0</v>
      </c>
      <c r="C119" s="26">
        <v>0</v>
      </c>
      <c r="D119" s="26">
        <v>0</v>
      </c>
      <c r="E119" s="26">
        <v>0</v>
      </c>
      <c r="F119" s="26">
        <v>0</v>
      </c>
    </row>
    <row r="120" spans="1:6" x14ac:dyDescent="0.35">
      <c r="A120" s="25">
        <v>44112</v>
      </c>
      <c r="B120" s="26">
        <v>0</v>
      </c>
      <c r="C120" s="26">
        <v>0</v>
      </c>
      <c r="D120" s="26">
        <v>0</v>
      </c>
      <c r="E120" s="26">
        <v>0</v>
      </c>
      <c r="F120" s="26">
        <v>0</v>
      </c>
    </row>
    <row r="121" spans="1:6" x14ac:dyDescent="0.35">
      <c r="A121" s="25">
        <v>44113</v>
      </c>
      <c r="B121" s="26">
        <v>0</v>
      </c>
      <c r="C121" s="26">
        <v>0</v>
      </c>
      <c r="D121" s="26">
        <v>0</v>
      </c>
      <c r="E121" s="26">
        <v>0</v>
      </c>
      <c r="F121" s="26">
        <v>0</v>
      </c>
    </row>
    <row r="122" spans="1:6" x14ac:dyDescent="0.35">
      <c r="A122" s="25">
        <v>44114</v>
      </c>
      <c r="B122" s="26">
        <v>0</v>
      </c>
      <c r="C122" s="26">
        <v>0</v>
      </c>
      <c r="D122" s="26">
        <v>0</v>
      </c>
      <c r="E122" s="26">
        <v>0</v>
      </c>
      <c r="F122" s="26">
        <v>0</v>
      </c>
    </row>
    <row r="123" spans="1:6" x14ac:dyDescent="0.35">
      <c r="A123" s="25">
        <v>44115</v>
      </c>
      <c r="B123" s="26">
        <v>0</v>
      </c>
      <c r="C123" s="26">
        <v>0</v>
      </c>
      <c r="D123" s="26">
        <v>0</v>
      </c>
      <c r="E123" s="26">
        <v>0</v>
      </c>
      <c r="F123" s="26">
        <v>0</v>
      </c>
    </row>
    <row r="124" spans="1:6" x14ac:dyDescent="0.35">
      <c r="A124" s="25">
        <v>44116</v>
      </c>
      <c r="B124" s="26">
        <v>0</v>
      </c>
      <c r="C124" s="26">
        <v>0</v>
      </c>
      <c r="D124" s="26">
        <v>0</v>
      </c>
      <c r="E124" s="26">
        <v>0</v>
      </c>
      <c r="F124" s="26">
        <v>0</v>
      </c>
    </row>
    <row r="125" spans="1:6" x14ac:dyDescent="0.35">
      <c r="A125" s="25">
        <v>44117</v>
      </c>
      <c r="B125" s="26">
        <v>0</v>
      </c>
      <c r="C125" s="26">
        <v>0</v>
      </c>
      <c r="D125" s="26">
        <v>0</v>
      </c>
      <c r="E125" s="26">
        <v>0</v>
      </c>
      <c r="F125" s="26">
        <v>0</v>
      </c>
    </row>
    <row r="126" spans="1:6" x14ac:dyDescent="0.35">
      <c r="A126" s="25">
        <v>44118</v>
      </c>
      <c r="B126" s="26">
        <v>0</v>
      </c>
      <c r="C126" s="26">
        <v>0</v>
      </c>
      <c r="D126" s="26">
        <v>0</v>
      </c>
      <c r="E126" s="26">
        <v>0</v>
      </c>
      <c r="F126" s="26">
        <v>0</v>
      </c>
    </row>
    <row r="127" spans="1:6" x14ac:dyDescent="0.35">
      <c r="A127" s="25">
        <v>44119</v>
      </c>
      <c r="B127" s="26">
        <v>0</v>
      </c>
      <c r="C127" s="26">
        <v>0</v>
      </c>
      <c r="D127" s="26">
        <v>0</v>
      </c>
      <c r="E127" s="26">
        <v>0</v>
      </c>
      <c r="F127" s="26">
        <v>0</v>
      </c>
    </row>
    <row r="128" spans="1:6" x14ac:dyDescent="0.35">
      <c r="A128" s="25">
        <v>44120</v>
      </c>
      <c r="B128" s="26">
        <v>0</v>
      </c>
      <c r="C128" s="26">
        <v>0</v>
      </c>
      <c r="D128" s="26">
        <v>0</v>
      </c>
      <c r="E128" s="26">
        <v>0</v>
      </c>
      <c r="F128" s="26">
        <v>0</v>
      </c>
    </row>
    <row r="129" spans="1:6" x14ac:dyDescent="0.35">
      <c r="A129" s="25">
        <v>44121</v>
      </c>
      <c r="B129" s="26">
        <v>0</v>
      </c>
      <c r="C129" s="26">
        <v>0</v>
      </c>
      <c r="D129" s="26">
        <v>0</v>
      </c>
      <c r="E129" s="26">
        <v>0</v>
      </c>
      <c r="F129" s="26">
        <v>0</v>
      </c>
    </row>
    <row r="130" spans="1:6" x14ac:dyDescent="0.35">
      <c r="A130" s="25">
        <v>44122</v>
      </c>
      <c r="B130" s="26">
        <v>0</v>
      </c>
      <c r="C130" s="26">
        <v>0</v>
      </c>
      <c r="D130" s="26">
        <v>0</v>
      </c>
      <c r="E130" s="26">
        <v>0</v>
      </c>
      <c r="F130" s="26">
        <v>0</v>
      </c>
    </row>
    <row r="131" spans="1:6" x14ac:dyDescent="0.35">
      <c r="A131" s="25">
        <v>44123</v>
      </c>
      <c r="B131" s="26">
        <v>0</v>
      </c>
      <c r="C131" s="26">
        <v>0</v>
      </c>
      <c r="D131" s="26">
        <v>0</v>
      </c>
      <c r="E131" s="26">
        <v>0</v>
      </c>
      <c r="F131" s="26">
        <v>0</v>
      </c>
    </row>
    <row r="132" spans="1:6" x14ac:dyDescent="0.35">
      <c r="A132" s="25">
        <v>44124</v>
      </c>
      <c r="B132" s="26">
        <v>0</v>
      </c>
      <c r="C132" s="26">
        <v>0</v>
      </c>
      <c r="D132" s="26">
        <v>0</v>
      </c>
      <c r="E132" s="26">
        <v>0</v>
      </c>
      <c r="F132" s="26">
        <v>0</v>
      </c>
    </row>
    <row r="133" spans="1:6" x14ac:dyDescent="0.35">
      <c r="A133" s="25">
        <v>44125</v>
      </c>
      <c r="B133" s="26">
        <v>0</v>
      </c>
      <c r="C133" s="26">
        <v>0</v>
      </c>
      <c r="D133" s="26">
        <v>0</v>
      </c>
      <c r="E133" s="26">
        <v>0</v>
      </c>
      <c r="F133" s="26">
        <v>0</v>
      </c>
    </row>
    <row r="134" spans="1:6" x14ac:dyDescent="0.35">
      <c r="A134" s="25">
        <v>44126</v>
      </c>
      <c r="B134" s="26">
        <v>0</v>
      </c>
      <c r="C134" s="26">
        <v>0</v>
      </c>
      <c r="D134" s="26">
        <v>0</v>
      </c>
      <c r="E134" s="26">
        <v>0</v>
      </c>
      <c r="F134" s="26">
        <v>0</v>
      </c>
    </row>
    <row r="135" spans="1:6" x14ac:dyDescent="0.35">
      <c r="A135" s="25">
        <v>44127</v>
      </c>
      <c r="B135" s="26">
        <v>0</v>
      </c>
      <c r="C135" s="26">
        <v>0</v>
      </c>
      <c r="D135" s="26">
        <v>0</v>
      </c>
      <c r="E135" s="26">
        <v>0</v>
      </c>
      <c r="F135" s="26">
        <v>0</v>
      </c>
    </row>
    <row r="136" spans="1:6" x14ac:dyDescent="0.35">
      <c r="A136" s="25">
        <v>44128</v>
      </c>
      <c r="B136" s="26">
        <v>0</v>
      </c>
      <c r="C136" s="26">
        <v>0</v>
      </c>
      <c r="D136" s="26">
        <v>0</v>
      </c>
      <c r="E136" s="26">
        <v>0</v>
      </c>
      <c r="F136" s="26">
        <v>0</v>
      </c>
    </row>
    <row r="137" spans="1:6" x14ac:dyDescent="0.35">
      <c r="A137" s="25">
        <v>44129</v>
      </c>
      <c r="B137" s="26">
        <v>0</v>
      </c>
      <c r="C137" s="26">
        <v>0</v>
      </c>
      <c r="D137" s="26">
        <v>0</v>
      </c>
      <c r="E137" s="26">
        <v>0</v>
      </c>
      <c r="F137" s="26">
        <v>0</v>
      </c>
    </row>
    <row r="138" spans="1:6" x14ac:dyDescent="0.35">
      <c r="A138" s="25">
        <v>44130</v>
      </c>
      <c r="B138" s="26">
        <v>0</v>
      </c>
      <c r="C138" s="26">
        <v>0</v>
      </c>
      <c r="D138" s="26">
        <v>0</v>
      </c>
      <c r="E138" s="26">
        <v>0</v>
      </c>
      <c r="F138" s="26">
        <v>0</v>
      </c>
    </row>
    <row r="139" spans="1:6" x14ac:dyDescent="0.35">
      <c r="A139" s="25">
        <v>44131</v>
      </c>
      <c r="B139" s="26">
        <v>0</v>
      </c>
      <c r="C139" s="26">
        <v>0</v>
      </c>
      <c r="D139" s="26">
        <v>0</v>
      </c>
      <c r="E139" s="26">
        <v>0</v>
      </c>
      <c r="F139" s="26">
        <v>0</v>
      </c>
    </row>
    <row r="140" spans="1:6" x14ac:dyDescent="0.35">
      <c r="A140" s="25">
        <v>44132</v>
      </c>
      <c r="B140" s="26">
        <v>0</v>
      </c>
      <c r="C140" s="26">
        <v>0</v>
      </c>
      <c r="D140" s="26">
        <v>0</v>
      </c>
      <c r="E140" s="26">
        <v>0</v>
      </c>
      <c r="F140" s="26">
        <v>0</v>
      </c>
    </row>
    <row r="141" spans="1:6" x14ac:dyDescent="0.35">
      <c r="A141" s="25">
        <v>44133</v>
      </c>
      <c r="B141" s="26">
        <v>0</v>
      </c>
      <c r="C141" s="26">
        <v>0</v>
      </c>
      <c r="D141" s="26">
        <v>0</v>
      </c>
      <c r="E141" s="26">
        <v>0</v>
      </c>
      <c r="F141" s="26">
        <v>0</v>
      </c>
    </row>
    <row r="142" spans="1:6" x14ac:dyDescent="0.35">
      <c r="A142" s="25">
        <v>44134</v>
      </c>
      <c r="B142" s="26">
        <v>0</v>
      </c>
      <c r="C142" s="26">
        <v>0</v>
      </c>
      <c r="D142" s="26">
        <v>0</v>
      </c>
      <c r="E142" s="26">
        <v>0</v>
      </c>
      <c r="F142" s="26">
        <v>0</v>
      </c>
    </row>
    <row r="143" spans="1:6" x14ac:dyDescent="0.35">
      <c r="A143" s="25">
        <v>44135</v>
      </c>
      <c r="B143" s="26">
        <v>0</v>
      </c>
      <c r="C143" s="26">
        <v>0</v>
      </c>
      <c r="D143" s="26">
        <v>0</v>
      </c>
      <c r="E143" s="26">
        <v>0</v>
      </c>
      <c r="F143" s="26">
        <v>0</v>
      </c>
    </row>
    <row r="144" spans="1:6" x14ac:dyDescent="0.35">
      <c r="A144" s="25">
        <v>44136</v>
      </c>
      <c r="B144" s="26">
        <v>0</v>
      </c>
      <c r="C144" s="26">
        <v>0</v>
      </c>
      <c r="D144" s="26">
        <v>0</v>
      </c>
      <c r="E144" s="26">
        <v>0</v>
      </c>
      <c r="F144" s="26">
        <v>0</v>
      </c>
    </row>
    <row r="145" spans="1:6" x14ac:dyDescent="0.35">
      <c r="A145" s="25">
        <v>44137</v>
      </c>
      <c r="B145" s="26">
        <v>0</v>
      </c>
      <c r="C145" s="26">
        <v>0</v>
      </c>
      <c r="D145" s="26">
        <v>0</v>
      </c>
      <c r="E145" s="26">
        <v>0</v>
      </c>
      <c r="F145" s="26">
        <v>0</v>
      </c>
    </row>
    <row r="146" spans="1:6" x14ac:dyDescent="0.35">
      <c r="A146" s="25">
        <v>44138</v>
      </c>
      <c r="B146" s="26">
        <v>0</v>
      </c>
      <c r="C146" s="26">
        <v>0</v>
      </c>
      <c r="D146" s="26">
        <v>0</v>
      </c>
      <c r="E146" s="26">
        <v>0</v>
      </c>
      <c r="F146" s="26">
        <v>0</v>
      </c>
    </row>
    <row r="147" spans="1:6" x14ac:dyDescent="0.35">
      <c r="A147" s="25">
        <v>44139</v>
      </c>
      <c r="B147" s="26">
        <v>0</v>
      </c>
      <c r="C147" s="26">
        <v>0</v>
      </c>
      <c r="D147" s="26">
        <v>0</v>
      </c>
      <c r="E147" s="26">
        <v>0</v>
      </c>
      <c r="F147" s="26">
        <v>0</v>
      </c>
    </row>
    <row r="148" spans="1:6" x14ac:dyDescent="0.35">
      <c r="A148" s="25">
        <v>44140</v>
      </c>
      <c r="B148" s="26">
        <v>0</v>
      </c>
      <c r="C148" s="26">
        <v>0</v>
      </c>
      <c r="D148" s="26">
        <v>0</v>
      </c>
      <c r="E148" s="26">
        <v>0</v>
      </c>
      <c r="F148" s="26">
        <v>0</v>
      </c>
    </row>
    <row r="149" spans="1:6" x14ac:dyDescent="0.35">
      <c r="A149" s="25">
        <v>44141</v>
      </c>
      <c r="B149" s="26">
        <v>0</v>
      </c>
      <c r="C149" s="26">
        <v>0</v>
      </c>
      <c r="D149" s="26">
        <v>0</v>
      </c>
      <c r="E149" s="26">
        <v>0</v>
      </c>
      <c r="F149" s="26">
        <v>0</v>
      </c>
    </row>
    <row r="150" spans="1:6" x14ac:dyDescent="0.35">
      <c r="A150" s="25">
        <v>44142</v>
      </c>
      <c r="B150" s="26">
        <v>0</v>
      </c>
      <c r="C150" s="26">
        <v>0</v>
      </c>
      <c r="D150" s="26">
        <v>0</v>
      </c>
      <c r="E150" s="26">
        <v>0</v>
      </c>
      <c r="F150" s="26">
        <v>0</v>
      </c>
    </row>
    <row r="151" spans="1:6" x14ac:dyDescent="0.35">
      <c r="A151" s="25">
        <v>44143</v>
      </c>
      <c r="B151" s="26">
        <v>0</v>
      </c>
      <c r="C151" s="26">
        <v>0</v>
      </c>
      <c r="D151" s="26">
        <v>0</v>
      </c>
      <c r="E151" s="26">
        <v>0</v>
      </c>
      <c r="F151" s="26">
        <v>0</v>
      </c>
    </row>
    <row r="152" spans="1:6" x14ac:dyDescent="0.35">
      <c r="A152" s="25">
        <v>44144</v>
      </c>
      <c r="B152" s="26">
        <v>0</v>
      </c>
      <c r="C152" s="26">
        <v>0</v>
      </c>
      <c r="D152" s="26">
        <v>0</v>
      </c>
      <c r="E152" s="26">
        <v>0</v>
      </c>
      <c r="F152" s="26">
        <v>0</v>
      </c>
    </row>
    <row r="153" spans="1:6" x14ac:dyDescent="0.35">
      <c r="A153" s="25">
        <v>44145</v>
      </c>
      <c r="B153" s="26">
        <v>0</v>
      </c>
      <c r="C153" s="26">
        <v>0</v>
      </c>
      <c r="D153" s="26">
        <v>0</v>
      </c>
      <c r="E153" s="26">
        <v>0</v>
      </c>
      <c r="F153" s="26">
        <v>0</v>
      </c>
    </row>
    <row r="154" spans="1:6" x14ac:dyDescent="0.35">
      <c r="A154" s="25">
        <v>44146</v>
      </c>
      <c r="B154" s="26">
        <v>0</v>
      </c>
      <c r="C154" s="26">
        <v>0</v>
      </c>
      <c r="D154" s="26">
        <v>0</v>
      </c>
      <c r="E154" s="26">
        <v>0</v>
      </c>
      <c r="F154" s="26">
        <v>0</v>
      </c>
    </row>
    <row r="155" spans="1:6" x14ac:dyDescent="0.35">
      <c r="A155" s="25">
        <v>44147</v>
      </c>
      <c r="B155" s="26">
        <v>0</v>
      </c>
      <c r="C155" s="26">
        <v>0</v>
      </c>
      <c r="D155" s="26">
        <v>0</v>
      </c>
      <c r="E155" s="26">
        <v>0</v>
      </c>
      <c r="F155" s="26">
        <v>0</v>
      </c>
    </row>
    <row r="156" spans="1:6" x14ac:dyDescent="0.35">
      <c r="A156" s="25">
        <v>44148</v>
      </c>
      <c r="B156" s="26">
        <v>0</v>
      </c>
      <c r="C156" s="26">
        <v>0</v>
      </c>
      <c r="D156" s="26">
        <v>0</v>
      </c>
      <c r="E156" s="26">
        <v>0</v>
      </c>
      <c r="F156" s="26">
        <v>0</v>
      </c>
    </row>
    <row r="157" spans="1:6" x14ac:dyDescent="0.35">
      <c r="A157" s="25">
        <v>44149</v>
      </c>
      <c r="B157" s="26">
        <v>0</v>
      </c>
      <c r="C157" s="26">
        <v>0</v>
      </c>
      <c r="D157" s="26">
        <v>0</v>
      </c>
      <c r="E157" s="26">
        <v>0</v>
      </c>
      <c r="F157" s="26">
        <v>0</v>
      </c>
    </row>
    <row r="158" spans="1:6" x14ac:dyDescent="0.35">
      <c r="A158" s="25">
        <v>44150</v>
      </c>
      <c r="B158" s="26">
        <v>0</v>
      </c>
      <c r="C158" s="26">
        <v>0</v>
      </c>
      <c r="D158" s="26">
        <v>0</v>
      </c>
      <c r="E158" s="26">
        <v>0</v>
      </c>
      <c r="F158" s="26">
        <v>0</v>
      </c>
    </row>
    <row r="159" spans="1:6" x14ac:dyDescent="0.35">
      <c r="A159" s="25">
        <v>44151</v>
      </c>
      <c r="B159" s="26">
        <v>0</v>
      </c>
      <c r="C159" s="26">
        <v>0</v>
      </c>
      <c r="D159" s="26">
        <v>0</v>
      </c>
      <c r="E159" s="26">
        <v>0</v>
      </c>
      <c r="F159" s="26">
        <v>0</v>
      </c>
    </row>
    <row r="160" spans="1:6" x14ac:dyDescent="0.35">
      <c r="A160" s="25">
        <v>44152</v>
      </c>
      <c r="B160" s="26">
        <v>0</v>
      </c>
      <c r="C160" s="26">
        <v>0</v>
      </c>
      <c r="D160" s="26">
        <v>0</v>
      </c>
      <c r="E160" s="26">
        <v>0</v>
      </c>
      <c r="F160" s="26">
        <v>0</v>
      </c>
    </row>
    <row r="161" spans="1:6" x14ac:dyDescent="0.35">
      <c r="A161" s="25">
        <v>44153</v>
      </c>
      <c r="B161" s="26">
        <v>0</v>
      </c>
      <c r="C161" s="26">
        <v>0</v>
      </c>
      <c r="D161" s="26">
        <v>0</v>
      </c>
      <c r="E161" s="26">
        <v>0</v>
      </c>
      <c r="F161" s="26">
        <v>0</v>
      </c>
    </row>
    <row r="162" spans="1:6" x14ac:dyDescent="0.35">
      <c r="A162" s="25">
        <v>44154</v>
      </c>
      <c r="B162" s="26">
        <v>0</v>
      </c>
      <c r="C162" s="26">
        <v>0</v>
      </c>
      <c r="D162" s="26">
        <v>0</v>
      </c>
      <c r="E162" s="26">
        <v>0</v>
      </c>
      <c r="F162" s="26">
        <v>0</v>
      </c>
    </row>
    <row r="163" spans="1:6" x14ac:dyDescent="0.35">
      <c r="A163" s="25">
        <v>44155</v>
      </c>
      <c r="B163" s="26">
        <v>0</v>
      </c>
      <c r="C163" s="26">
        <v>0</v>
      </c>
      <c r="D163" s="26">
        <v>0</v>
      </c>
      <c r="E163" s="26">
        <v>0</v>
      </c>
      <c r="F163" s="26">
        <v>0</v>
      </c>
    </row>
    <row r="164" spans="1:6" x14ac:dyDescent="0.35">
      <c r="A164" s="25">
        <v>44156</v>
      </c>
      <c r="B164" s="26">
        <v>0</v>
      </c>
      <c r="C164" s="26">
        <v>0</v>
      </c>
      <c r="D164" s="26">
        <v>0</v>
      </c>
      <c r="E164" s="26">
        <v>0</v>
      </c>
      <c r="F164" s="26">
        <v>0</v>
      </c>
    </row>
    <row r="165" spans="1:6" x14ac:dyDescent="0.35">
      <c r="A165" s="25">
        <v>44157</v>
      </c>
      <c r="B165" s="26">
        <v>0</v>
      </c>
      <c r="C165" s="26">
        <v>0</v>
      </c>
      <c r="D165" s="26">
        <v>0</v>
      </c>
      <c r="E165" s="26">
        <v>0</v>
      </c>
      <c r="F165" s="26">
        <v>0</v>
      </c>
    </row>
    <row r="166" spans="1:6" x14ac:dyDescent="0.35">
      <c r="A166" s="25">
        <v>44158</v>
      </c>
      <c r="B166" s="26">
        <v>0</v>
      </c>
      <c r="C166" s="26">
        <v>0</v>
      </c>
      <c r="D166" s="26">
        <v>0</v>
      </c>
      <c r="E166" s="26">
        <v>0</v>
      </c>
      <c r="F166" s="26">
        <v>0</v>
      </c>
    </row>
    <row r="167" spans="1:6" x14ac:dyDescent="0.35">
      <c r="A167" s="25">
        <v>44159</v>
      </c>
      <c r="B167" s="26">
        <v>0</v>
      </c>
      <c r="C167" s="26">
        <v>0</v>
      </c>
      <c r="D167" s="26">
        <v>0</v>
      </c>
      <c r="E167" s="26">
        <v>0</v>
      </c>
      <c r="F167" s="26">
        <v>0</v>
      </c>
    </row>
    <row r="168" spans="1:6" x14ac:dyDescent="0.35">
      <c r="A168" s="25">
        <v>44160</v>
      </c>
      <c r="B168" s="26">
        <v>0</v>
      </c>
      <c r="C168" s="26">
        <v>0</v>
      </c>
      <c r="D168" s="26">
        <v>0</v>
      </c>
      <c r="E168" s="26">
        <v>0</v>
      </c>
      <c r="F168" s="26">
        <v>0</v>
      </c>
    </row>
    <row r="169" spans="1:6" x14ac:dyDescent="0.35">
      <c r="A169" s="25">
        <v>44161</v>
      </c>
      <c r="B169" s="26">
        <v>0</v>
      </c>
      <c r="C169" s="26">
        <v>0</v>
      </c>
      <c r="D169" s="26">
        <v>0</v>
      </c>
      <c r="E169" s="26">
        <v>0</v>
      </c>
      <c r="F169" s="26">
        <v>0</v>
      </c>
    </row>
    <row r="170" spans="1:6" x14ac:dyDescent="0.35">
      <c r="A170" s="25">
        <v>44162</v>
      </c>
      <c r="B170" s="26">
        <v>0</v>
      </c>
      <c r="C170" s="26">
        <v>0</v>
      </c>
      <c r="D170" s="26">
        <v>0</v>
      </c>
      <c r="E170" s="26">
        <v>0</v>
      </c>
      <c r="F170" s="26">
        <v>0</v>
      </c>
    </row>
    <row r="171" spans="1:6" x14ac:dyDescent="0.35">
      <c r="A171" s="25">
        <v>44163</v>
      </c>
      <c r="B171" s="26">
        <v>0</v>
      </c>
      <c r="C171" s="26">
        <v>0</v>
      </c>
      <c r="D171" s="26">
        <v>0</v>
      </c>
      <c r="E171" s="26">
        <v>0</v>
      </c>
      <c r="F171" s="26">
        <v>0</v>
      </c>
    </row>
    <row r="172" spans="1:6" x14ac:dyDescent="0.35">
      <c r="A172" s="25">
        <v>44164</v>
      </c>
      <c r="B172" s="26">
        <v>0</v>
      </c>
      <c r="C172" s="26">
        <v>0</v>
      </c>
      <c r="D172" s="26">
        <v>0</v>
      </c>
      <c r="E172" s="26">
        <v>0</v>
      </c>
      <c r="F172" s="26">
        <v>0</v>
      </c>
    </row>
    <row r="173" spans="1:6" x14ac:dyDescent="0.35">
      <c r="A173" s="25">
        <v>44165</v>
      </c>
      <c r="B173" s="26">
        <v>0</v>
      </c>
      <c r="C173" s="26">
        <v>0</v>
      </c>
      <c r="D173" s="26">
        <v>0</v>
      </c>
      <c r="E173" s="26">
        <v>0</v>
      </c>
      <c r="F173" s="26">
        <v>0</v>
      </c>
    </row>
    <row r="174" spans="1:6" x14ac:dyDescent="0.35">
      <c r="A174" s="25">
        <v>44166</v>
      </c>
      <c r="B174" s="26">
        <v>0</v>
      </c>
      <c r="C174" s="26">
        <v>0</v>
      </c>
      <c r="D174" s="26">
        <v>0</v>
      </c>
      <c r="E174" s="26">
        <v>0</v>
      </c>
      <c r="F174" s="26">
        <v>0</v>
      </c>
    </row>
    <row r="175" spans="1:6" x14ac:dyDescent="0.35">
      <c r="A175" s="25">
        <v>44167</v>
      </c>
      <c r="B175" s="26">
        <v>0</v>
      </c>
      <c r="C175" s="26">
        <v>0</v>
      </c>
      <c r="D175" s="26">
        <v>0</v>
      </c>
      <c r="E175" s="26">
        <v>0</v>
      </c>
      <c r="F175" s="26">
        <v>0</v>
      </c>
    </row>
    <row r="176" spans="1:6" x14ac:dyDescent="0.35">
      <c r="A176" s="25">
        <v>44168</v>
      </c>
      <c r="B176" s="26">
        <v>0</v>
      </c>
      <c r="C176" s="26">
        <v>0</v>
      </c>
      <c r="D176" s="26">
        <v>0</v>
      </c>
      <c r="E176" s="26">
        <v>0</v>
      </c>
      <c r="F176" s="26">
        <v>0</v>
      </c>
    </row>
    <row r="177" spans="1:6" x14ac:dyDescent="0.35">
      <c r="A177" s="25">
        <v>44169</v>
      </c>
      <c r="B177" s="26">
        <v>0</v>
      </c>
      <c r="C177" s="26">
        <v>0</v>
      </c>
      <c r="D177" s="26">
        <v>0</v>
      </c>
      <c r="E177" s="26">
        <v>0</v>
      </c>
      <c r="F177" s="26">
        <v>0</v>
      </c>
    </row>
    <row r="178" spans="1:6" x14ac:dyDescent="0.35">
      <c r="A178" s="25">
        <v>44170</v>
      </c>
      <c r="B178" s="26">
        <v>0</v>
      </c>
      <c r="C178" s="26">
        <v>0</v>
      </c>
      <c r="D178" s="26">
        <v>0</v>
      </c>
      <c r="E178" s="26">
        <v>0</v>
      </c>
      <c r="F178" s="26">
        <v>0</v>
      </c>
    </row>
    <row r="179" spans="1:6" x14ac:dyDescent="0.35">
      <c r="A179" s="25">
        <v>44171</v>
      </c>
      <c r="B179" s="26">
        <v>0</v>
      </c>
      <c r="C179" s="26">
        <v>0</v>
      </c>
      <c r="D179" s="26">
        <v>0</v>
      </c>
      <c r="E179" s="26">
        <v>0</v>
      </c>
      <c r="F179" s="26">
        <v>0</v>
      </c>
    </row>
    <row r="180" spans="1:6" x14ac:dyDescent="0.35">
      <c r="A180" s="25">
        <v>44172</v>
      </c>
      <c r="B180" s="26">
        <v>0</v>
      </c>
      <c r="C180" s="26">
        <v>0</v>
      </c>
      <c r="D180" s="26">
        <v>0</v>
      </c>
      <c r="E180" s="26">
        <v>0</v>
      </c>
      <c r="F180" s="26">
        <v>0</v>
      </c>
    </row>
    <row r="181" spans="1:6" x14ac:dyDescent="0.35">
      <c r="A181" s="25">
        <v>44173</v>
      </c>
      <c r="B181" s="26">
        <v>0</v>
      </c>
      <c r="C181" s="26">
        <v>0</v>
      </c>
      <c r="D181" s="26">
        <v>0</v>
      </c>
      <c r="E181" s="26">
        <v>0</v>
      </c>
      <c r="F181" s="26">
        <v>0</v>
      </c>
    </row>
    <row r="182" spans="1:6" x14ac:dyDescent="0.35">
      <c r="A182" s="25">
        <v>44174</v>
      </c>
      <c r="B182" s="26">
        <v>0</v>
      </c>
      <c r="C182" s="26">
        <v>0</v>
      </c>
      <c r="D182" s="26">
        <v>0</v>
      </c>
      <c r="E182" s="26">
        <v>0</v>
      </c>
      <c r="F182" s="26">
        <v>0</v>
      </c>
    </row>
    <row r="183" spans="1:6" x14ac:dyDescent="0.35">
      <c r="A183" s="25">
        <v>44175</v>
      </c>
      <c r="B183" s="26">
        <v>0</v>
      </c>
      <c r="C183" s="26">
        <v>0</v>
      </c>
      <c r="D183" s="26">
        <v>0</v>
      </c>
      <c r="E183" s="26">
        <v>0</v>
      </c>
      <c r="F183" s="26">
        <v>0</v>
      </c>
    </row>
    <row r="184" spans="1:6" x14ac:dyDescent="0.35">
      <c r="A184" s="25">
        <v>44176</v>
      </c>
      <c r="B184" s="26">
        <v>0</v>
      </c>
      <c r="C184" s="26">
        <v>0</v>
      </c>
      <c r="D184" s="26">
        <v>0</v>
      </c>
      <c r="E184" s="26">
        <v>0</v>
      </c>
      <c r="F184" s="26">
        <v>0</v>
      </c>
    </row>
    <row r="185" spans="1:6" x14ac:dyDescent="0.35">
      <c r="A185" s="25">
        <v>44177</v>
      </c>
      <c r="B185" s="26">
        <v>0</v>
      </c>
      <c r="C185" s="26">
        <v>0</v>
      </c>
      <c r="D185" s="26">
        <v>0</v>
      </c>
      <c r="E185" s="26">
        <v>0</v>
      </c>
      <c r="F185" s="26">
        <v>0</v>
      </c>
    </row>
    <row r="186" spans="1:6" x14ac:dyDescent="0.35">
      <c r="A186" s="25">
        <v>44178</v>
      </c>
      <c r="B186" s="26">
        <v>0</v>
      </c>
      <c r="C186" s="26">
        <v>0</v>
      </c>
      <c r="D186" s="26">
        <v>0</v>
      </c>
      <c r="E186" s="26">
        <v>0</v>
      </c>
      <c r="F186" s="26">
        <v>0</v>
      </c>
    </row>
    <row r="187" spans="1:6" x14ac:dyDescent="0.35">
      <c r="A187" s="25">
        <v>44179</v>
      </c>
      <c r="B187" s="26">
        <v>0</v>
      </c>
      <c r="C187" s="26">
        <v>0</v>
      </c>
      <c r="D187" s="26">
        <v>0</v>
      </c>
      <c r="E187" s="26">
        <v>0</v>
      </c>
      <c r="F187" s="26">
        <v>0</v>
      </c>
    </row>
    <row r="188" spans="1:6" x14ac:dyDescent="0.35">
      <c r="A188" s="25">
        <v>44180</v>
      </c>
      <c r="B188" s="26">
        <v>0</v>
      </c>
      <c r="C188" s="26">
        <v>0</v>
      </c>
      <c r="D188" s="26">
        <v>0</v>
      </c>
      <c r="E188" s="26">
        <v>0</v>
      </c>
      <c r="F188" s="26">
        <v>0</v>
      </c>
    </row>
    <row r="189" spans="1:6" x14ac:dyDescent="0.35">
      <c r="A189" s="25">
        <v>44181</v>
      </c>
      <c r="B189" s="26">
        <v>0</v>
      </c>
      <c r="C189" s="26">
        <v>0</v>
      </c>
      <c r="D189" s="26">
        <v>0</v>
      </c>
      <c r="E189" s="26">
        <v>0</v>
      </c>
      <c r="F189" s="26">
        <v>0</v>
      </c>
    </row>
    <row r="190" spans="1:6" x14ac:dyDescent="0.35">
      <c r="A190" s="25">
        <v>44182</v>
      </c>
      <c r="B190" s="26">
        <v>0</v>
      </c>
      <c r="C190" s="26">
        <v>0</v>
      </c>
      <c r="D190" s="26">
        <v>0</v>
      </c>
      <c r="E190" s="26">
        <v>0</v>
      </c>
      <c r="F190" s="26">
        <v>0</v>
      </c>
    </row>
    <row r="191" spans="1:6" x14ac:dyDescent="0.35">
      <c r="A191" s="25">
        <v>44183</v>
      </c>
      <c r="B191" s="26">
        <v>0</v>
      </c>
      <c r="C191" s="26">
        <v>0</v>
      </c>
      <c r="D191" s="26">
        <v>0</v>
      </c>
      <c r="E191" s="26">
        <v>0</v>
      </c>
      <c r="F191" s="26">
        <v>0</v>
      </c>
    </row>
    <row r="192" spans="1:6" x14ac:dyDescent="0.35">
      <c r="A192" s="25">
        <v>44184</v>
      </c>
      <c r="B192" s="26">
        <v>0</v>
      </c>
      <c r="C192" s="26">
        <v>0</v>
      </c>
      <c r="D192" s="26">
        <v>0</v>
      </c>
      <c r="E192" s="26">
        <v>0</v>
      </c>
      <c r="F192" s="26">
        <v>0</v>
      </c>
    </row>
    <row r="193" spans="1:6" x14ac:dyDescent="0.35">
      <c r="A193" s="25">
        <v>44185</v>
      </c>
      <c r="B193" s="26">
        <v>0</v>
      </c>
      <c r="C193" s="26">
        <v>0</v>
      </c>
      <c r="D193" s="26">
        <v>0</v>
      </c>
      <c r="E193" s="26">
        <v>0</v>
      </c>
      <c r="F193" s="26">
        <v>0</v>
      </c>
    </row>
    <row r="194" spans="1:6" x14ac:dyDescent="0.35">
      <c r="A194" s="25">
        <v>44186</v>
      </c>
      <c r="B194" s="26">
        <v>0</v>
      </c>
      <c r="C194" s="26">
        <v>0</v>
      </c>
      <c r="D194" s="26">
        <v>0</v>
      </c>
      <c r="E194" s="26">
        <v>0</v>
      </c>
      <c r="F194" s="26">
        <v>0</v>
      </c>
    </row>
    <row r="195" spans="1:6" x14ac:dyDescent="0.35">
      <c r="A195" s="25">
        <v>44187</v>
      </c>
      <c r="B195" s="26">
        <v>0</v>
      </c>
      <c r="C195" s="26">
        <v>0</v>
      </c>
      <c r="D195" s="26">
        <v>0</v>
      </c>
      <c r="E195" s="26">
        <v>0</v>
      </c>
      <c r="F195" s="26">
        <v>0</v>
      </c>
    </row>
    <row r="196" spans="1:6" x14ac:dyDescent="0.35">
      <c r="A196" s="25">
        <v>44188</v>
      </c>
      <c r="B196" s="26">
        <v>0</v>
      </c>
      <c r="C196" s="26">
        <v>0</v>
      </c>
      <c r="D196" s="26">
        <v>0</v>
      </c>
      <c r="E196" s="26">
        <v>0</v>
      </c>
      <c r="F196" s="26">
        <v>0</v>
      </c>
    </row>
    <row r="197" spans="1:6" x14ac:dyDescent="0.35">
      <c r="A197" s="25">
        <v>44189</v>
      </c>
      <c r="B197" s="26">
        <v>0</v>
      </c>
      <c r="C197" s="26">
        <v>0</v>
      </c>
      <c r="D197" s="26">
        <v>0</v>
      </c>
      <c r="E197" s="26">
        <v>0</v>
      </c>
      <c r="F197" s="26">
        <v>0</v>
      </c>
    </row>
    <row r="198" spans="1:6" x14ac:dyDescent="0.35">
      <c r="A198" s="25">
        <v>44190</v>
      </c>
      <c r="B198" s="26">
        <v>0</v>
      </c>
      <c r="C198" s="26">
        <v>0</v>
      </c>
      <c r="D198" s="26">
        <v>0</v>
      </c>
      <c r="E198" s="26">
        <v>0</v>
      </c>
      <c r="F198" s="26">
        <v>0</v>
      </c>
    </row>
    <row r="199" spans="1:6" x14ac:dyDescent="0.35">
      <c r="A199" s="25">
        <v>44191</v>
      </c>
      <c r="B199" s="26">
        <v>0</v>
      </c>
      <c r="C199" s="26">
        <v>0</v>
      </c>
      <c r="D199" s="26">
        <v>0</v>
      </c>
      <c r="E199" s="26">
        <v>0</v>
      </c>
      <c r="F199" s="26">
        <v>0</v>
      </c>
    </row>
    <row r="200" spans="1:6" x14ac:dyDescent="0.35">
      <c r="A200" s="25">
        <v>44192</v>
      </c>
      <c r="B200" s="26">
        <v>0</v>
      </c>
      <c r="C200" s="26">
        <v>0</v>
      </c>
      <c r="D200" s="26">
        <v>0</v>
      </c>
      <c r="E200" s="26">
        <v>0</v>
      </c>
      <c r="F200" s="26">
        <v>0</v>
      </c>
    </row>
    <row r="201" spans="1:6" x14ac:dyDescent="0.35">
      <c r="A201" s="25">
        <v>44193</v>
      </c>
      <c r="B201" s="26">
        <v>0</v>
      </c>
      <c r="C201" s="26">
        <v>0</v>
      </c>
      <c r="D201" s="26">
        <v>0</v>
      </c>
      <c r="E201" s="26">
        <v>0</v>
      </c>
      <c r="F201" s="26">
        <v>0</v>
      </c>
    </row>
    <row r="202" spans="1:6" x14ac:dyDescent="0.35">
      <c r="A202" s="25">
        <v>44194</v>
      </c>
      <c r="B202" s="26">
        <v>0</v>
      </c>
      <c r="C202" s="26">
        <v>0</v>
      </c>
      <c r="D202" s="26">
        <v>0</v>
      </c>
      <c r="E202" s="26">
        <v>0</v>
      </c>
      <c r="F202" s="26">
        <v>0</v>
      </c>
    </row>
    <row r="203" spans="1:6" x14ac:dyDescent="0.35">
      <c r="A203" s="25">
        <v>44195</v>
      </c>
      <c r="B203" s="26">
        <v>0</v>
      </c>
      <c r="C203" s="26">
        <v>0</v>
      </c>
      <c r="D203" s="26">
        <v>0</v>
      </c>
      <c r="E203" s="26">
        <v>0</v>
      </c>
      <c r="F203" s="26">
        <v>0</v>
      </c>
    </row>
    <row r="204" spans="1:6" x14ac:dyDescent="0.35">
      <c r="A204" s="25">
        <v>44196</v>
      </c>
      <c r="B204" s="26">
        <v>0</v>
      </c>
      <c r="C204" s="26">
        <v>0</v>
      </c>
      <c r="D204" s="26">
        <v>0</v>
      </c>
      <c r="E204" s="26">
        <v>0</v>
      </c>
      <c r="F204" s="26">
        <v>0</v>
      </c>
    </row>
    <row r="205" spans="1:6" x14ac:dyDescent="0.35">
      <c r="A205" s="25">
        <v>44197</v>
      </c>
      <c r="B205" s="26">
        <v>0</v>
      </c>
      <c r="C205" s="26">
        <v>0</v>
      </c>
      <c r="D205" s="26">
        <v>0</v>
      </c>
      <c r="E205" s="26">
        <v>0</v>
      </c>
      <c r="F205" s="26">
        <v>0</v>
      </c>
    </row>
    <row r="206" spans="1:6" x14ac:dyDescent="0.35">
      <c r="A206" s="25">
        <v>44198</v>
      </c>
      <c r="B206" s="26">
        <v>0</v>
      </c>
      <c r="C206" s="26">
        <v>0</v>
      </c>
      <c r="D206" s="26">
        <v>0</v>
      </c>
      <c r="E206" s="26">
        <v>0</v>
      </c>
      <c r="F206" s="26">
        <v>0</v>
      </c>
    </row>
    <row r="207" spans="1:6" x14ac:dyDescent="0.35">
      <c r="A207" s="25">
        <v>44199</v>
      </c>
      <c r="B207" s="26">
        <v>0</v>
      </c>
      <c r="C207" s="26">
        <v>0</v>
      </c>
      <c r="D207" s="26">
        <v>0</v>
      </c>
      <c r="E207" s="26">
        <v>0</v>
      </c>
      <c r="F207" s="26">
        <v>0</v>
      </c>
    </row>
    <row r="208" spans="1:6" x14ac:dyDescent="0.35">
      <c r="A208" s="25">
        <v>44200</v>
      </c>
      <c r="B208" s="26">
        <v>0</v>
      </c>
      <c r="C208" s="26">
        <v>0</v>
      </c>
      <c r="D208" s="26">
        <v>0</v>
      </c>
      <c r="E208" s="26">
        <v>0</v>
      </c>
      <c r="F208" s="26">
        <v>0</v>
      </c>
    </row>
    <row r="209" spans="1:8" x14ac:dyDescent="0.35">
      <c r="A209" s="25">
        <v>44201</v>
      </c>
      <c r="B209" s="26">
        <v>0</v>
      </c>
      <c r="C209" s="26">
        <v>0</v>
      </c>
      <c r="D209" s="26">
        <v>0</v>
      </c>
      <c r="E209" s="26">
        <v>0</v>
      </c>
      <c r="F209" s="26">
        <v>0</v>
      </c>
    </row>
    <row r="210" spans="1:8" x14ac:dyDescent="0.35">
      <c r="A210" s="25">
        <v>44202</v>
      </c>
      <c r="B210" s="26">
        <v>0</v>
      </c>
      <c r="C210" s="26">
        <v>0</v>
      </c>
      <c r="D210" s="26">
        <v>0</v>
      </c>
      <c r="E210" s="26">
        <v>0</v>
      </c>
      <c r="F210" s="26">
        <v>0</v>
      </c>
    </row>
    <row r="211" spans="1:8" x14ac:dyDescent="0.35">
      <c r="A211" s="25">
        <v>44203</v>
      </c>
      <c r="B211" s="26">
        <v>0</v>
      </c>
      <c r="C211" s="26">
        <v>0</v>
      </c>
      <c r="D211" s="26">
        <v>0</v>
      </c>
      <c r="E211" s="26">
        <v>0</v>
      </c>
      <c r="F211" s="26">
        <v>0</v>
      </c>
    </row>
    <row r="212" spans="1:8" x14ac:dyDescent="0.35">
      <c r="A212" s="25">
        <v>44204</v>
      </c>
      <c r="B212" s="26">
        <v>0</v>
      </c>
      <c r="C212" s="26">
        <v>0</v>
      </c>
      <c r="D212" s="26">
        <v>0</v>
      </c>
      <c r="E212" s="26">
        <v>0</v>
      </c>
      <c r="F212" s="26">
        <v>0</v>
      </c>
    </row>
    <row r="213" spans="1:8" x14ac:dyDescent="0.35">
      <c r="A213" s="25">
        <v>44205</v>
      </c>
      <c r="B213" s="26">
        <v>0</v>
      </c>
      <c r="C213" s="26">
        <v>0</v>
      </c>
      <c r="D213" s="26">
        <v>0</v>
      </c>
      <c r="E213" s="26">
        <v>0</v>
      </c>
      <c r="F213" s="26">
        <v>0</v>
      </c>
    </row>
    <row r="214" spans="1:8" x14ac:dyDescent="0.35">
      <c r="A214" s="25">
        <v>44206</v>
      </c>
      <c r="B214" s="26">
        <v>0</v>
      </c>
      <c r="C214" s="26">
        <v>0</v>
      </c>
      <c r="D214" s="26">
        <v>0</v>
      </c>
      <c r="E214" s="26">
        <v>0</v>
      </c>
      <c r="F214" s="26">
        <v>0</v>
      </c>
    </row>
    <row r="215" spans="1:8" x14ac:dyDescent="0.35">
      <c r="A215" s="25">
        <v>44207</v>
      </c>
      <c r="B215" s="26">
        <v>0</v>
      </c>
      <c r="C215" s="26">
        <v>0</v>
      </c>
      <c r="D215" s="26">
        <v>0</v>
      </c>
      <c r="E215" s="26">
        <v>0</v>
      </c>
      <c r="F215" s="26">
        <v>0</v>
      </c>
    </row>
    <row r="216" spans="1:8" x14ac:dyDescent="0.35">
      <c r="A216" s="25">
        <v>44208</v>
      </c>
      <c r="B216" s="26">
        <v>0</v>
      </c>
      <c r="C216" s="26">
        <v>0</v>
      </c>
      <c r="D216" s="26">
        <v>0</v>
      </c>
      <c r="E216" s="26">
        <v>0</v>
      </c>
      <c r="F216" s="26">
        <v>0</v>
      </c>
    </row>
    <row r="217" spans="1:8" x14ac:dyDescent="0.35">
      <c r="A217" s="25">
        <v>44209</v>
      </c>
      <c r="B217" s="26">
        <v>0</v>
      </c>
      <c r="C217" s="26">
        <v>0</v>
      </c>
      <c r="D217" s="26">
        <v>0</v>
      </c>
      <c r="E217" s="26">
        <v>0</v>
      </c>
      <c r="F217" s="26">
        <v>0</v>
      </c>
    </row>
    <row r="218" spans="1:8" x14ac:dyDescent="0.35">
      <c r="A218" s="25">
        <v>44210</v>
      </c>
      <c r="B218" s="26">
        <v>0</v>
      </c>
      <c r="C218" s="26">
        <v>0</v>
      </c>
      <c r="D218" s="26">
        <v>0</v>
      </c>
      <c r="E218" s="26">
        <v>0</v>
      </c>
      <c r="F218" s="26">
        <v>0</v>
      </c>
      <c r="H218" s="26">
        <v>0</v>
      </c>
    </row>
    <row r="219" spans="1:8" x14ac:dyDescent="0.35">
      <c r="A219" s="25">
        <v>44211</v>
      </c>
      <c r="B219" s="26">
        <v>150.5</v>
      </c>
      <c r="C219" s="26">
        <v>155</v>
      </c>
      <c r="D219" s="26">
        <v>0</v>
      </c>
      <c r="E219" s="26">
        <v>-2.9</v>
      </c>
      <c r="F219" s="26">
        <v>-2.9</v>
      </c>
      <c r="G219" s="2">
        <f>(B219/(B218+C219-D219))-1</f>
        <v>-2.9032258064516148E-2</v>
      </c>
      <c r="H219" s="2">
        <f>((1+H218)*(1+G219))-1</f>
        <v>-2.9032258064516148E-2</v>
      </c>
    </row>
    <row r="220" spans="1:8" x14ac:dyDescent="0.35">
      <c r="A220" s="25">
        <v>44212</v>
      </c>
      <c r="B220" s="26">
        <v>150.5</v>
      </c>
      <c r="C220" s="26">
        <v>0</v>
      </c>
      <c r="D220" s="26">
        <v>0</v>
      </c>
      <c r="E220" s="26">
        <v>0</v>
      </c>
      <c r="F220" s="26">
        <v>-2.9</v>
      </c>
      <c r="G220" s="2">
        <f t="shared" ref="G220:G283" si="0">(B220/(B219+C220-D220))-1</f>
        <v>0</v>
      </c>
      <c r="H220" s="2">
        <f t="shared" ref="H220:H283" si="1">((1+H219)*(1+G220))-1</f>
        <v>-2.9032258064516148E-2</v>
      </c>
    </row>
    <row r="221" spans="1:8" x14ac:dyDescent="0.35">
      <c r="A221" s="25">
        <v>44213</v>
      </c>
      <c r="B221" s="26">
        <v>150.5</v>
      </c>
      <c r="C221" s="26">
        <v>0</v>
      </c>
      <c r="D221" s="26">
        <v>0</v>
      </c>
      <c r="E221" s="26">
        <v>0</v>
      </c>
      <c r="F221" s="26">
        <v>-2.9</v>
      </c>
      <c r="G221" s="2">
        <f t="shared" si="0"/>
        <v>0</v>
      </c>
      <c r="H221" s="2">
        <f t="shared" si="1"/>
        <v>-2.9032258064516148E-2</v>
      </c>
    </row>
    <row r="222" spans="1:8" x14ac:dyDescent="0.35">
      <c r="A222" s="25">
        <v>44214</v>
      </c>
      <c r="B222" s="26">
        <v>149.4</v>
      </c>
      <c r="C222" s="26">
        <v>0</v>
      </c>
      <c r="D222" s="26">
        <v>0</v>
      </c>
      <c r="E222" s="26">
        <v>-0.73</v>
      </c>
      <c r="F222" s="26">
        <v>-3.61</v>
      </c>
      <c r="G222" s="2">
        <f t="shared" si="0"/>
        <v>-7.3089700996676887E-3</v>
      </c>
      <c r="H222" s="2">
        <f t="shared" si="1"/>
        <v>-3.6129032258064409E-2</v>
      </c>
    </row>
    <row r="223" spans="1:8" x14ac:dyDescent="0.35">
      <c r="A223" s="25">
        <v>44215</v>
      </c>
      <c r="B223" s="26">
        <v>150.65</v>
      </c>
      <c r="C223" s="26">
        <v>0</v>
      </c>
      <c r="D223" s="26">
        <v>0</v>
      </c>
      <c r="E223" s="26">
        <v>0.84</v>
      </c>
      <c r="F223" s="26">
        <v>-2.81</v>
      </c>
      <c r="G223" s="2">
        <f t="shared" si="0"/>
        <v>8.3668005354753383E-3</v>
      </c>
      <c r="H223" s="2">
        <f t="shared" si="1"/>
        <v>-2.8064516129032047E-2</v>
      </c>
    </row>
    <row r="224" spans="1:8" x14ac:dyDescent="0.35">
      <c r="A224" s="25">
        <v>44216</v>
      </c>
      <c r="B224" s="26">
        <v>151.4</v>
      </c>
      <c r="C224" s="26">
        <v>0</v>
      </c>
      <c r="D224" s="26">
        <v>0</v>
      </c>
      <c r="E224" s="26">
        <v>0.5</v>
      </c>
      <c r="F224" s="26">
        <v>-2.3199999999999998</v>
      </c>
      <c r="G224" s="2">
        <f t="shared" si="0"/>
        <v>4.9784268171257917E-3</v>
      </c>
      <c r="H224" s="2">
        <f t="shared" si="1"/>
        <v>-2.3225806451612652E-2</v>
      </c>
    </row>
    <row r="225" spans="1:8" x14ac:dyDescent="0.35">
      <c r="A225" s="25">
        <v>44217</v>
      </c>
      <c r="B225" s="26">
        <v>151.05000000000001</v>
      </c>
      <c r="C225" s="26">
        <v>0</v>
      </c>
      <c r="D225" s="26">
        <v>0</v>
      </c>
      <c r="E225" s="26">
        <v>-0.23</v>
      </c>
      <c r="F225" s="26">
        <v>-2.5499999999999998</v>
      </c>
      <c r="G225" s="2">
        <f t="shared" si="0"/>
        <v>-2.3117569352707479E-3</v>
      </c>
      <c r="H225" s="2">
        <f t="shared" si="1"/>
        <v>-2.5483870967741629E-2</v>
      </c>
    </row>
    <row r="226" spans="1:8" x14ac:dyDescent="0.35">
      <c r="A226" s="25">
        <v>44218</v>
      </c>
      <c r="B226" s="26">
        <v>150.65</v>
      </c>
      <c r="C226" s="26">
        <v>0</v>
      </c>
      <c r="D226" s="26">
        <v>0</v>
      </c>
      <c r="E226" s="26">
        <v>-0.26</v>
      </c>
      <c r="F226" s="26">
        <v>-2.81</v>
      </c>
      <c r="G226" s="2">
        <f t="shared" si="0"/>
        <v>-2.6481297583581531E-3</v>
      </c>
      <c r="H226" s="2">
        <f t="shared" si="1"/>
        <v>-2.8064516129031936E-2</v>
      </c>
    </row>
    <row r="227" spans="1:8" x14ac:dyDescent="0.35">
      <c r="A227" s="25">
        <v>44219</v>
      </c>
      <c r="B227" s="26">
        <v>150.65</v>
      </c>
      <c r="C227" s="26">
        <v>0</v>
      </c>
      <c r="D227" s="26">
        <v>0</v>
      </c>
      <c r="E227" s="26">
        <v>0</v>
      </c>
      <c r="F227" s="26">
        <v>-2.81</v>
      </c>
      <c r="G227" s="2">
        <f t="shared" si="0"/>
        <v>0</v>
      </c>
      <c r="H227" s="2">
        <f t="shared" si="1"/>
        <v>-2.8064516129031936E-2</v>
      </c>
    </row>
    <row r="228" spans="1:8" x14ac:dyDescent="0.35">
      <c r="A228" s="25">
        <v>44220</v>
      </c>
      <c r="B228" s="26">
        <v>150.65</v>
      </c>
      <c r="C228" s="26">
        <v>0</v>
      </c>
      <c r="D228" s="26">
        <v>0</v>
      </c>
      <c r="E228" s="26">
        <v>0</v>
      </c>
      <c r="F228" s="26">
        <v>-2.81</v>
      </c>
      <c r="G228" s="2">
        <f t="shared" si="0"/>
        <v>0</v>
      </c>
      <c r="H228" s="2">
        <f t="shared" si="1"/>
        <v>-2.8064516129031936E-2</v>
      </c>
    </row>
    <row r="229" spans="1:8" x14ac:dyDescent="0.35">
      <c r="A229" s="25">
        <v>44221</v>
      </c>
      <c r="B229" s="26">
        <v>149.19999999999999</v>
      </c>
      <c r="C229" s="26">
        <v>0</v>
      </c>
      <c r="D229" s="26">
        <v>0</v>
      </c>
      <c r="E229" s="26">
        <v>-0.96</v>
      </c>
      <c r="F229" s="26">
        <v>-3.74</v>
      </c>
      <c r="G229" s="2">
        <f t="shared" si="0"/>
        <v>-9.6249585131099602E-3</v>
      </c>
      <c r="H229" s="2">
        <f t="shared" si="1"/>
        <v>-3.7419354838709507E-2</v>
      </c>
    </row>
    <row r="230" spans="1:8" x14ac:dyDescent="0.35">
      <c r="A230" s="25">
        <v>44222</v>
      </c>
      <c r="B230" s="26">
        <v>149.9</v>
      </c>
      <c r="C230" s="26">
        <v>0</v>
      </c>
      <c r="D230" s="26">
        <v>0</v>
      </c>
      <c r="E230" s="26">
        <v>0.47</v>
      </c>
      <c r="F230" s="26">
        <v>-3.29</v>
      </c>
      <c r="G230" s="2">
        <f t="shared" si="0"/>
        <v>4.6916890080430651E-3</v>
      </c>
      <c r="H230" s="2">
        <f t="shared" si="1"/>
        <v>-3.2903225806451331E-2</v>
      </c>
    </row>
    <row r="231" spans="1:8" x14ac:dyDescent="0.35">
      <c r="A231" s="25">
        <v>44223</v>
      </c>
      <c r="B231" s="26">
        <v>150.85</v>
      </c>
      <c r="C231" s="26">
        <v>0</v>
      </c>
      <c r="D231" s="26">
        <v>0</v>
      </c>
      <c r="E231" s="26">
        <v>0.63</v>
      </c>
      <c r="F231" s="26">
        <v>-2.68</v>
      </c>
      <c r="G231" s="2">
        <f t="shared" si="0"/>
        <v>6.3375583722480311E-3</v>
      </c>
      <c r="H231" s="2">
        <f t="shared" si="1"/>
        <v>-2.6774193548386949E-2</v>
      </c>
    </row>
    <row r="232" spans="1:8" x14ac:dyDescent="0.35">
      <c r="A232" s="25">
        <v>44224</v>
      </c>
      <c r="B232" s="26">
        <v>149.75</v>
      </c>
      <c r="C232" s="26">
        <v>0</v>
      </c>
      <c r="D232" s="26">
        <v>0</v>
      </c>
      <c r="E232" s="26">
        <v>-0.73</v>
      </c>
      <c r="F232" s="26">
        <v>-3.39</v>
      </c>
      <c r="G232" s="2">
        <f t="shared" si="0"/>
        <v>-7.2920119323831578E-3</v>
      </c>
      <c r="H232" s="2">
        <f t="shared" si="1"/>
        <v>-3.3870967741935321E-2</v>
      </c>
    </row>
    <row r="233" spans="1:8" x14ac:dyDescent="0.35">
      <c r="A233" s="25">
        <v>44225</v>
      </c>
      <c r="B233" s="26">
        <v>147</v>
      </c>
      <c r="C233" s="26">
        <v>0</v>
      </c>
      <c r="D233" s="26">
        <v>0</v>
      </c>
      <c r="E233" s="26">
        <v>-1.84</v>
      </c>
      <c r="F233" s="26">
        <v>-5.16</v>
      </c>
      <c r="G233" s="2">
        <f t="shared" si="0"/>
        <v>-1.8363939899833093E-2</v>
      </c>
      <c r="H233" s="2">
        <f t="shared" si="1"/>
        <v>-5.1612903225806361E-2</v>
      </c>
    </row>
    <row r="234" spans="1:8" x14ac:dyDescent="0.35">
      <c r="A234" s="25">
        <v>44226</v>
      </c>
      <c r="B234" s="26">
        <v>147</v>
      </c>
      <c r="C234" s="26">
        <v>0</v>
      </c>
      <c r="D234" s="26">
        <v>0</v>
      </c>
      <c r="E234" s="26">
        <v>0</v>
      </c>
      <c r="F234" s="26">
        <v>-5.16</v>
      </c>
      <c r="G234" s="2">
        <f t="shared" si="0"/>
        <v>0</v>
      </c>
      <c r="H234" s="2">
        <f t="shared" si="1"/>
        <v>-5.1612903225806361E-2</v>
      </c>
    </row>
    <row r="235" spans="1:8" x14ac:dyDescent="0.35">
      <c r="A235" s="25">
        <v>44227</v>
      </c>
      <c r="B235" s="26">
        <v>147</v>
      </c>
      <c r="C235" s="26">
        <v>0</v>
      </c>
      <c r="D235" s="26">
        <v>0</v>
      </c>
      <c r="E235" s="26">
        <v>0</v>
      </c>
      <c r="F235" s="26">
        <v>-5.16</v>
      </c>
      <c r="G235" s="2">
        <f t="shared" si="0"/>
        <v>0</v>
      </c>
      <c r="H235" s="2">
        <f t="shared" si="1"/>
        <v>-5.1612903225806361E-2</v>
      </c>
    </row>
    <row r="236" spans="1:8" x14ac:dyDescent="0.35">
      <c r="A236" s="25">
        <v>44228</v>
      </c>
      <c r="B236" s="26">
        <v>148.35</v>
      </c>
      <c r="C236" s="26">
        <v>0</v>
      </c>
      <c r="D236" s="26">
        <v>0</v>
      </c>
      <c r="E236" s="26">
        <v>0.92</v>
      </c>
      <c r="F236" s="26">
        <v>-4.29</v>
      </c>
      <c r="G236" s="2">
        <f t="shared" si="0"/>
        <v>9.1836734693877542E-3</v>
      </c>
      <c r="H236" s="2">
        <f t="shared" si="1"/>
        <v>-4.2903225806451561E-2</v>
      </c>
    </row>
    <row r="237" spans="1:8" x14ac:dyDescent="0.35">
      <c r="A237" s="25">
        <v>44229</v>
      </c>
      <c r="B237" s="26">
        <v>149.85</v>
      </c>
      <c r="C237" s="26">
        <v>0</v>
      </c>
      <c r="D237" s="26">
        <v>0</v>
      </c>
      <c r="E237" s="26">
        <v>1.01</v>
      </c>
      <c r="F237" s="26">
        <v>-3.32</v>
      </c>
      <c r="G237" s="2">
        <f t="shared" si="0"/>
        <v>1.0111223458038499E-2</v>
      </c>
      <c r="H237" s="2">
        <f t="shared" si="1"/>
        <v>-3.3225806451612772E-2</v>
      </c>
    </row>
    <row r="238" spans="1:8" x14ac:dyDescent="0.35">
      <c r="A238" s="25">
        <v>44230</v>
      </c>
      <c r="B238" s="26">
        <v>152.55000000000001</v>
      </c>
      <c r="C238" s="26">
        <v>0</v>
      </c>
      <c r="D238" s="26">
        <v>0</v>
      </c>
      <c r="E238" s="26">
        <v>1.8</v>
      </c>
      <c r="F238" s="26">
        <v>-1.58</v>
      </c>
      <c r="G238" s="2">
        <f t="shared" si="0"/>
        <v>1.8018018018018056E-2</v>
      </c>
      <c r="H238" s="2">
        <f t="shared" si="1"/>
        <v>-1.5806451612903061E-2</v>
      </c>
    </row>
    <row r="239" spans="1:8" x14ac:dyDescent="0.35">
      <c r="A239" s="25">
        <v>44231</v>
      </c>
      <c r="B239" s="26">
        <v>152.94999999999999</v>
      </c>
      <c r="C239" s="26">
        <v>0</v>
      </c>
      <c r="D239" s="26">
        <v>0</v>
      </c>
      <c r="E239" s="26">
        <v>0.26</v>
      </c>
      <c r="F239" s="26">
        <v>-1.32</v>
      </c>
      <c r="G239" s="2">
        <f t="shared" si="0"/>
        <v>2.6220911176662032E-3</v>
      </c>
      <c r="H239" s="2">
        <f t="shared" si="1"/>
        <v>-1.3225806451612865E-2</v>
      </c>
    </row>
    <row r="240" spans="1:8" x14ac:dyDescent="0.35">
      <c r="A240" s="25">
        <v>44232</v>
      </c>
      <c r="B240" s="26">
        <v>150.65</v>
      </c>
      <c r="C240" s="26">
        <v>0</v>
      </c>
      <c r="D240" s="26">
        <v>0</v>
      </c>
      <c r="E240" s="26">
        <v>-1.5</v>
      </c>
      <c r="F240" s="26">
        <v>-2.81</v>
      </c>
      <c r="G240" s="2">
        <f t="shared" si="0"/>
        <v>-1.5037593984962294E-2</v>
      </c>
      <c r="H240" s="2">
        <f t="shared" si="1"/>
        <v>-2.8064516129032158E-2</v>
      </c>
    </row>
    <row r="241" spans="1:8" x14ac:dyDescent="0.35">
      <c r="A241" s="25">
        <v>44233</v>
      </c>
      <c r="B241" s="26">
        <v>150.65</v>
      </c>
      <c r="C241" s="26">
        <v>0</v>
      </c>
      <c r="D241" s="26">
        <v>0</v>
      </c>
      <c r="E241" s="26">
        <v>0</v>
      </c>
      <c r="F241" s="26">
        <v>-2.81</v>
      </c>
      <c r="G241" s="2">
        <f t="shared" si="0"/>
        <v>0</v>
      </c>
      <c r="H241" s="2">
        <f t="shared" si="1"/>
        <v>-2.8064516129032158E-2</v>
      </c>
    </row>
    <row r="242" spans="1:8" x14ac:dyDescent="0.35">
      <c r="A242" s="25">
        <v>44234</v>
      </c>
      <c r="B242" s="26">
        <v>150.65</v>
      </c>
      <c r="C242" s="26">
        <v>0</v>
      </c>
      <c r="D242" s="26">
        <v>0</v>
      </c>
      <c r="E242" s="26">
        <v>0</v>
      </c>
      <c r="F242" s="26">
        <v>-2.81</v>
      </c>
      <c r="G242" s="2">
        <f t="shared" si="0"/>
        <v>0</v>
      </c>
      <c r="H242" s="2">
        <f t="shared" si="1"/>
        <v>-2.8064516129032158E-2</v>
      </c>
    </row>
    <row r="243" spans="1:8" x14ac:dyDescent="0.35">
      <c r="A243" s="25">
        <v>44235</v>
      </c>
      <c r="B243" s="26">
        <v>150.30000000000001</v>
      </c>
      <c r="C243" s="26">
        <v>0</v>
      </c>
      <c r="D243" s="26">
        <v>0</v>
      </c>
      <c r="E243" s="26">
        <v>-0.23</v>
      </c>
      <c r="F243" s="26">
        <v>-3.03</v>
      </c>
      <c r="G243" s="2">
        <f t="shared" si="0"/>
        <v>-2.3232658479920287E-3</v>
      </c>
      <c r="H243" s="2">
        <f t="shared" si="1"/>
        <v>-3.0322580645161135E-2</v>
      </c>
    </row>
    <row r="244" spans="1:8" x14ac:dyDescent="0.35">
      <c r="A244" s="25">
        <v>44236</v>
      </c>
      <c r="B244" s="26">
        <v>148.94999999999999</v>
      </c>
      <c r="C244" s="26">
        <v>0</v>
      </c>
      <c r="D244" s="26">
        <v>0</v>
      </c>
      <c r="E244" s="26">
        <v>-0.9</v>
      </c>
      <c r="F244" s="26">
        <v>-3.9</v>
      </c>
      <c r="G244" s="2">
        <f t="shared" si="0"/>
        <v>-8.9820359281438389E-3</v>
      </c>
      <c r="H244" s="2">
        <f t="shared" si="1"/>
        <v>-3.9032258064516046E-2</v>
      </c>
    </row>
    <row r="245" spans="1:8" x14ac:dyDescent="0.35">
      <c r="A245" s="25">
        <v>44237</v>
      </c>
      <c r="B245" s="26">
        <v>148.69999999999999</v>
      </c>
      <c r="C245" s="26">
        <v>0</v>
      </c>
      <c r="D245" s="26">
        <v>0</v>
      </c>
      <c r="E245" s="26">
        <v>-0.17</v>
      </c>
      <c r="F245" s="26">
        <v>-4.0599999999999996</v>
      </c>
      <c r="G245" s="2">
        <f t="shared" si="0"/>
        <v>-1.6784155756965902E-3</v>
      </c>
      <c r="H245" s="2">
        <f t="shared" si="1"/>
        <v>-4.0645161290322585E-2</v>
      </c>
    </row>
    <row r="246" spans="1:8" x14ac:dyDescent="0.35">
      <c r="A246" s="25">
        <v>44238</v>
      </c>
      <c r="B246" s="26">
        <v>147.94999999999999</v>
      </c>
      <c r="C246" s="26">
        <v>0</v>
      </c>
      <c r="D246" s="26">
        <v>0</v>
      </c>
      <c r="E246" s="26">
        <v>-0.5</v>
      </c>
      <c r="F246" s="26">
        <v>-4.55</v>
      </c>
      <c r="G246" s="2">
        <f t="shared" si="0"/>
        <v>-5.0437121721587097E-3</v>
      </c>
      <c r="H246" s="2">
        <f t="shared" si="1"/>
        <v>-4.5483870967741979E-2</v>
      </c>
    </row>
    <row r="247" spans="1:8" x14ac:dyDescent="0.35">
      <c r="A247" s="25">
        <v>44239</v>
      </c>
      <c r="B247" s="26">
        <v>148.44999999999999</v>
      </c>
      <c r="C247" s="26">
        <v>0</v>
      </c>
      <c r="D247" s="26">
        <v>0</v>
      </c>
      <c r="E247" s="26">
        <v>0.34</v>
      </c>
      <c r="F247" s="26">
        <v>-4.2300000000000004</v>
      </c>
      <c r="G247" s="2">
        <f t="shared" si="0"/>
        <v>3.3795201081445736E-3</v>
      </c>
      <c r="H247" s="2">
        <f t="shared" si="1"/>
        <v>-4.2258064516129124E-2</v>
      </c>
    </row>
    <row r="248" spans="1:8" x14ac:dyDescent="0.35">
      <c r="A248" s="25">
        <v>44240</v>
      </c>
      <c r="B248" s="26">
        <v>148.44999999999999</v>
      </c>
      <c r="C248" s="26">
        <v>0</v>
      </c>
      <c r="D248" s="26">
        <v>0</v>
      </c>
      <c r="E248" s="26">
        <v>0</v>
      </c>
      <c r="F248" s="26">
        <v>-4.2300000000000004</v>
      </c>
      <c r="G248" s="2">
        <f t="shared" si="0"/>
        <v>0</v>
      </c>
      <c r="H248" s="2">
        <f t="shared" si="1"/>
        <v>-4.2258064516129124E-2</v>
      </c>
    </row>
    <row r="249" spans="1:8" x14ac:dyDescent="0.35">
      <c r="A249" s="25">
        <v>44241</v>
      </c>
      <c r="B249" s="26">
        <v>148.44999999999999</v>
      </c>
      <c r="C249" s="26">
        <v>0</v>
      </c>
      <c r="D249" s="26">
        <v>0</v>
      </c>
      <c r="E249" s="26">
        <v>0</v>
      </c>
      <c r="F249" s="26">
        <v>-4.2300000000000004</v>
      </c>
      <c r="G249" s="2">
        <f t="shared" si="0"/>
        <v>0</v>
      </c>
      <c r="H249" s="2">
        <f t="shared" si="1"/>
        <v>-4.2258064516129124E-2</v>
      </c>
    </row>
    <row r="250" spans="1:8" x14ac:dyDescent="0.35">
      <c r="A250" s="25">
        <v>44242</v>
      </c>
      <c r="B250" s="26">
        <v>149.15</v>
      </c>
      <c r="C250" s="26">
        <v>0</v>
      </c>
      <c r="D250" s="26">
        <v>0</v>
      </c>
      <c r="E250" s="26">
        <v>0.47</v>
      </c>
      <c r="F250" s="26">
        <v>-3.77</v>
      </c>
      <c r="G250" s="2">
        <f t="shared" si="0"/>
        <v>4.7153923880094428E-3</v>
      </c>
      <c r="H250" s="2">
        <f t="shared" si="1"/>
        <v>-3.7741935483871059E-2</v>
      </c>
    </row>
    <row r="251" spans="1:8" x14ac:dyDescent="0.35">
      <c r="A251" s="25">
        <v>44243</v>
      </c>
      <c r="B251" s="26">
        <v>147.9</v>
      </c>
      <c r="C251" s="26">
        <v>0</v>
      </c>
      <c r="D251" s="26">
        <v>0</v>
      </c>
      <c r="E251" s="26">
        <v>-0.84</v>
      </c>
      <c r="F251" s="26">
        <v>-4.58</v>
      </c>
      <c r="G251" s="2">
        <f t="shared" si="0"/>
        <v>-8.3808246731478242E-3</v>
      </c>
      <c r="H251" s="2">
        <f t="shared" si="1"/>
        <v>-4.5806451612903309E-2</v>
      </c>
    </row>
    <row r="252" spans="1:8" x14ac:dyDescent="0.35">
      <c r="A252" s="25">
        <v>44244</v>
      </c>
      <c r="B252" s="26">
        <v>147.6</v>
      </c>
      <c r="C252" s="26">
        <v>0</v>
      </c>
      <c r="D252" s="26">
        <v>0</v>
      </c>
      <c r="E252" s="26">
        <v>-0.2</v>
      </c>
      <c r="F252" s="26">
        <v>-4.7699999999999996</v>
      </c>
      <c r="G252" s="2">
        <f t="shared" si="0"/>
        <v>-2.0283975659229903E-3</v>
      </c>
      <c r="H252" s="2">
        <f t="shared" si="1"/>
        <v>-4.7741935483871067E-2</v>
      </c>
    </row>
    <row r="253" spans="1:8" x14ac:dyDescent="0.35">
      <c r="A253" s="25">
        <v>44245</v>
      </c>
      <c r="B253" s="26">
        <v>147</v>
      </c>
      <c r="C253" s="26">
        <v>0</v>
      </c>
      <c r="D253" s="26">
        <v>0</v>
      </c>
      <c r="E253" s="26">
        <v>-0.41</v>
      </c>
      <c r="F253" s="26">
        <v>-5.16</v>
      </c>
      <c r="G253" s="2">
        <f t="shared" si="0"/>
        <v>-4.0650406504064707E-3</v>
      </c>
      <c r="H253" s="2">
        <f t="shared" si="1"/>
        <v>-5.1612903225806472E-2</v>
      </c>
    </row>
    <row r="254" spans="1:8" x14ac:dyDescent="0.35">
      <c r="A254" s="25">
        <v>44246</v>
      </c>
      <c r="B254" s="26">
        <v>148.30000000000001</v>
      </c>
      <c r="C254" s="26">
        <v>0</v>
      </c>
      <c r="D254" s="26">
        <v>0</v>
      </c>
      <c r="E254" s="26">
        <v>0.88</v>
      </c>
      <c r="F254" s="26">
        <v>-4.32</v>
      </c>
      <c r="G254" s="2">
        <f t="shared" si="0"/>
        <v>8.8435374149660184E-3</v>
      </c>
      <c r="H254" s="2">
        <f t="shared" si="1"/>
        <v>-4.3225806451612891E-2</v>
      </c>
    </row>
    <row r="255" spans="1:8" x14ac:dyDescent="0.35">
      <c r="A255" s="25">
        <v>44247</v>
      </c>
      <c r="B255" s="26">
        <v>148.30000000000001</v>
      </c>
      <c r="C255" s="26">
        <v>0</v>
      </c>
      <c r="D255" s="26">
        <v>0</v>
      </c>
      <c r="E255" s="26">
        <v>0</v>
      </c>
      <c r="F255" s="26">
        <v>-4.32</v>
      </c>
      <c r="G255" s="2">
        <f t="shared" si="0"/>
        <v>0</v>
      </c>
      <c r="H255" s="2">
        <f t="shared" si="1"/>
        <v>-4.3225806451612891E-2</v>
      </c>
    </row>
    <row r="256" spans="1:8" x14ac:dyDescent="0.35">
      <c r="A256" s="25">
        <v>44248</v>
      </c>
      <c r="B256" s="26">
        <v>148.30000000000001</v>
      </c>
      <c r="C256" s="26">
        <v>0</v>
      </c>
      <c r="D256" s="26">
        <v>0</v>
      </c>
      <c r="E256" s="26">
        <v>0</v>
      </c>
      <c r="F256" s="26">
        <v>-4.32</v>
      </c>
      <c r="G256" s="2">
        <f t="shared" si="0"/>
        <v>0</v>
      </c>
      <c r="H256" s="2">
        <f t="shared" si="1"/>
        <v>-4.3225806451612891E-2</v>
      </c>
    </row>
    <row r="257" spans="1:8" x14ac:dyDescent="0.35">
      <c r="A257" s="25">
        <v>44249</v>
      </c>
      <c r="B257" s="26">
        <v>148.05000000000001</v>
      </c>
      <c r="C257" s="26">
        <v>0</v>
      </c>
      <c r="D257" s="26">
        <v>0</v>
      </c>
      <c r="E257" s="26">
        <v>-0.17</v>
      </c>
      <c r="F257" s="26">
        <v>-4.4800000000000004</v>
      </c>
      <c r="G257" s="2">
        <f t="shared" si="0"/>
        <v>-1.685772083614312E-3</v>
      </c>
      <c r="H257" s="2">
        <f t="shared" si="1"/>
        <v>-4.4838709677419319E-2</v>
      </c>
    </row>
    <row r="258" spans="1:8" x14ac:dyDescent="0.35">
      <c r="A258" s="25">
        <v>44250</v>
      </c>
      <c r="B258" s="26">
        <v>147.19999999999999</v>
      </c>
      <c r="C258" s="26">
        <v>0</v>
      </c>
      <c r="D258" s="26">
        <v>0</v>
      </c>
      <c r="E258" s="26">
        <v>-0.56999999999999995</v>
      </c>
      <c r="F258" s="26">
        <v>-5.03</v>
      </c>
      <c r="G258" s="2">
        <f t="shared" si="0"/>
        <v>-5.7413036136442219E-3</v>
      </c>
      <c r="H258" s="2">
        <f t="shared" si="1"/>
        <v>-5.0322580645161374E-2</v>
      </c>
    </row>
    <row r="259" spans="1:8" x14ac:dyDescent="0.35">
      <c r="A259" s="25">
        <v>44251</v>
      </c>
      <c r="B259" s="26">
        <v>147.69999999999999</v>
      </c>
      <c r="C259" s="26">
        <v>0</v>
      </c>
      <c r="D259" s="26">
        <v>0</v>
      </c>
      <c r="E259" s="26">
        <v>0.34</v>
      </c>
      <c r="F259" s="26">
        <v>-4.71</v>
      </c>
      <c r="G259" s="2">
        <f t="shared" si="0"/>
        <v>3.3967391304348116E-3</v>
      </c>
      <c r="H259" s="2">
        <f t="shared" si="1"/>
        <v>-4.7096774193548407E-2</v>
      </c>
    </row>
    <row r="260" spans="1:8" x14ac:dyDescent="0.35">
      <c r="A260" s="25">
        <v>44252</v>
      </c>
      <c r="B260" s="26">
        <v>149.69999999999999</v>
      </c>
      <c r="C260" s="26">
        <v>0</v>
      </c>
      <c r="D260" s="26">
        <v>0</v>
      </c>
      <c r="E260" s="26">
        <v>1.35</v>
      </c>
      <c r="F260" s="26">
        <v>-3.42</v>
      </c>
      <c r="G260" s="2">
        <f t="shared" si="0"/>
        <v>1.3540961408259999E-2</v>
      </c>
      <c r="H260" s="2">
        <f t="shared" si="1"/>
        <v>-3.4193548387096762E-2</v>
      </c>
    </row>
    <row r="261" spans="1:8" x14ac:dyDescent="0.35">
      <c r="A261" s="25">
        <v>44253</v>
      </c>
      <c r="B261" s="26">
        <v>150.30000000000001</v>
      </c>
      <c r="C261" s="26">
        <v>0</v>
      </c>
      <c r="D261" s="26">
        <v>0</v>
      </c>
      <c r="E261" s="26">
        <v>0.4</v>
      </c>
      <c r="F261" s="26">
        <v>-3.03</v>
      </c>
      <c r="G261" s="2">
        <f t="shared" si="0"/>
        <v>4.0080160320643543E-3</v>
      </c>
      <c r="H261" s="2">
        <f t="shared" si="1"/>
        <v>-3.0322580645161024E-2</v>
      </c>
    </row>
    <row r="262" spans="1:8" x14ac:dyDescent="0.35">
      <c r="A262" s="25">
        <v>44254</v>
      </c>
      <c r="B262" s="26">
        <v>150.30000000000001</v>
      </c>
      <c r="C262" s="26">
        <v>0</v>
      </c>
      <c r="D262" s="26">
        <v>0</v>
      </c>
      <c r="E262" s="26">
        <v>0</v>
      </c>
      <c r="F262" s="26">
        <v>-3.03</v>
      </c>
      <c r="G262" s="2">
        <f t="shared" si="0"/>
        <v>0</v>
      </c>
      <c r="H262" s="2">
        <f t="shared" si="1"/>
        <v>-3.0322580645161024E-2</v>
      </c>
    </row>
    <row r="263" spans="1:8" x14ac:dyDescent="0.35">
      <c r="A263" s="25">
        <v>44255</v>
      </c>
      <c r="B263" s="26">
        <v>150.30000000000001</v>
      </c>
      <c r="C263" s="26">
        <v>0</v>
      </c>
      <c r="D263" s="26">
        <v>0</v>
      </c>
      <c r="E263" s="26">
        <v>0</v>
      </c>
      <c r="F263" s="26">
        <v>-3.03</v>
      </c>
      <c r="G263" s="2">
        <f t="shared" si="0"/>
        <v>0</v>
      </c>
      <c r="H263" s="2">
        <f t="shared" si="1"/>
        <v>-3.0322580645161024E-2</v>
      </c>
    </row>
    <row r="264" spans="1:8" x14ac:dyDescent="0.35">
      <c r="A264" s="25">
        <v>44256</v>
      </c>
      <c r="B264" s="26">
        <v>150.25</v>
      </c>
      <c r="C264" s="26">
        <v>0</v>
      </c>
      <c r="D264" s="26">
        <v>0</v>
      </c>
      <c r="E264" s="26">
        <v>-0.03</v>
      </c>
      <c r="F264" s="26">
        <v>-3.06</v>
      </c>
      <c r="G264" s="2">
        <f t="shared" si="0"/>
        <v>-3.3266799733877583E-4</v>
      </c>
      <c r="H264" s="2">
        <f t="shared" si="1"/>
        <v>-3.0645161290322465E-2</v>
      </c>
    </row>
    <row r="265" spans="1:8" x14ac:dyDescent="0.35">
      <c r="A265" s="25">
        <v>44257</v>
      </c>
      <c r="B265" s="26">
        <v>150</v>
      </c>
      <c r="C265" s="26">
        <v>0</v>
      </c>
      <c r="D265" s="26">
        <v>0</v>
      </c>
      <c r="E265" s="26">
        <v>-0.17</v>
      </c>
      <c r="F265" s="26">
        <v>-3.23</v>
      </c>
      <c r="G265" s="2">
        <f t="shared" si="0"/>
        <v>-1.6638935108153063E-3</v>
      </c>
      <c r="H265" s="2">
        <f t="shared" si="1"/>
        <v>-3.2258064516128893E-2</v>
      </c>
    </row>
    <row r="266" spans="1:8" x14ac:dyDescent="0.35">
      <c r="A266" s="25">
        <v>44258</v>
      </c>
      <c r="B266" s="26">
        <v>149.05000000000001</v>
      </c>
      <c r="C266" s="26">
        <v>0</v>
      </c>
      <c r="D266" s="26">
        <v>0</v>
      </c>
      <c r="E266" s="26">
        <v>-0.63</v>
      </c>
      <c r="F266" s="26">
        <v>-3.84</v>
      </c>
      <c r="G266" s="2">
        <f t="shared" si="0"/>
        <v>-6.333333333333302E-3</v>
      </c>
      <c r="H266" s="2">
        <f t="shared" si="1"/>
        <v>-3.8387096774193386E-2</v>
      </c>
    </row>
    <row r="267" spans="1:8" x14ac:dyDescent="0.35">
      <c r="A267" s="25">
        <v>44259</v>
      </c>
      <c r="B267" s="26">
        <v>149.85</v>
      </c>
      <c r="C267" s="26">
        <v>0</v>
      </c>
      <c r="D267" s="26">
        <v>0</v>
      </c>
      <c r="E267" s="26">
        <v>0.54</v>
      </c>
      <c r="F267" s="26">
        <v>-3.32</v>
      </c>
      <c r="G267" s="2">
        <f t="shared" si="0"/>
        <v>5.3673264005367205E-3</v>
      </c>
      <c r="H267" s="2">
        <f t="shared" si="1"/>
        <v>-3.3225806451612772E-2</v>
      </c>
    </row>
    <row r="268" spans="1:8" x14ac:dyDescent="0.35">
      <c r="A268" s="25">
        <v>44260</v>
      </c>
      <c r="B268" s="26">
        <v>150</v>
      </c>
      <c r="C268" s="26">
        <v>0</v>
      </c>
      <c r="D268" s="26">
        <v>0</v>
      </c>
      <c r="E268" s="26">
        <v>0.1</v>
      </c>
      <c r="F268" s="26">
        <v>-3.23</v>
      </c>
      <c r="G268" s="2">
        <f t="shared" si="0"/>
        <v>1.0010010010010895E-3</v>
      </c>
      <c r="H268" s="2">
        <f t="shared" si="1"/>
        <v>-3.2258064516128782E-2</v>
      </c>
    </row>
    <row r="269" spans="1:8" x14ac:dyDescent="0.35">
      <c r="A269" s="25">
        <v>44261</v>
      </c>
      <c r="B269" s="26">
        <v>150</v>
      </c>
      <c r="C269" s="26">
        <v>0</v>
      </c>
      <c r="D269" s="26">
        <v>0</v>
      </c>
      <c r="E269" s="26">
        <v>0</v>
      </c>
      <c r="F269" s="26">
        <v>-3.23</v>
      </c>
      <c r="G269" s="2">
        <f t="shared" si="0"/>
        <v>0</v>
      </c>
      <c r="H269" s="2">
        <f t="shared" si="1"/>
        <v>-3.2258064516128782E-2</v>
      </c>
    </row>
    <row r="270" spans="1:8" x14ac:dyDescent="0.35">
      <c r="A270" s="25">
        <v>44262</v>
      </c>
      <c r="B270" s="26">
        <v>150</v>
      </c>
      <c r="C270" s="26">
        <v>0</v>
      </c>
      <c r="D270" s="26">
        <v>0</v>
      </c>
      <c r="E270" s="26">
        <v>0</v>
      </c>
      <c r="F270" s="26">
        <v>-3.23</v>
      </c>
      <c r="G270" s="2">
        <f t="shared" si="0"/>
        <v>0</v>
      </c>
      <c r="H270" s="2">
        <f t="shared" si="1"/>
        <v>-3.2258064516128782E-2</v>
      </c>
    </row>
    <row r="271" spans="1:8" x14ac:dyDescent="0.35">
      <c r="A271" s="25">
        <v>44263</v>
      </c>
      <c r="B271" s="26">
        <v>153.15</v>
      </c>
      <c r="C271" s="26">
        <v>0</v>
      </c>
      <c r="D271" s="26">
        <v>0</v>
      </c>
      <c r="E271" s="26">
        <v>2.1</v>
      </c>
      <c r="F271" s="26">
        <v>-1.19</v>
      </c>
      <c r="G271" s="2">
        <f t="shared" si="0"/>
        <v>2.100000000000013E-2</v>
      </c>
      <c r="H271" s="2">
        <f t="shared" si="1"/>
        <v>-1.1935483870967323E-2</v>
      </c>
    </row>
    <row r="272" spans="1:8" x14ac:dyDescent="0.35">
      <c r="A272" s="25">
        <v>44264</v>
      </c>
      <c r="B272" s="26">
        <v>154.15</v>
      </c>
      <c r="C272" s="26">
        <v>0</v>
      </c>
      <c r="D272" s="26">
        <v>0</v>
      </c>
      <c r="E272" s="26">
        <v>0.65</v>
      </c>
      <c r="F272" s="26">
        <v>-0.55000000000000004</v>
      </c>
      <c r="G272" s="2">
        <f t="shared" si="0"/>
        <v>6.5295461965393375E-3</v>
      </c>
      <c r="H272" s="2">
        <f t="shared" si="1"/>
        <v>-5.4838709677414998E-3</v>
      </c>
    </row>
    <row r="273" spans="1:8" x14ac:dyDescent="0.35">
      <c r="A273" s="25">
        <v>44265</v>
      </c>
      <c r="B273" s="26">
        <v>162</v>
      </c>
      <c r="C273" s="26">
        <v>0</v>
      </c>
      <c r="D273" s="26">
        <v>0</v>
      </c>
      <c r="E273" s="26">
        <v>5.09</v>
      </c>
      <c r="F273" s="26">
        <v>4.5199999999999996</v>
      </c>
      <c r="G273" s="2">
        <f t="shared" si="0"/>
        <v>5.0924424262082324E-2</v>
      </c>
      <c r="H273" s="2">
        <f t="shared" si="1"/>
        <v>4.5161290322581094E-2</v>
      </c>
    </row>
    <row r="274" spans="1:8" x14ac:dyDescent="0.35">
      <c r="A274" s="25">
        <v>44266</v>
      </c>
      <c r="B274" s="26">
        <v>162.19999999999999</v>
      </c>
      <c r="C274" s="26">
        <v>0</v>
      </c>
      <c r="D274" s="26">
        <v>0</v>
      </c>
      <c r="E274" s="26">
        <v>0.12</v>
      </c>
      <c r="F274" s="26">
        <v>4.6500000000000004</v>
      </c>
      <c r="G274" s="2">
        <f t="shared" si="0"/>
        <v>1.2345679012344402E-3</v>
      </c>
      <c r="H274" s="2">
        <f t="shared" si="1"/>
        <v>4.6451612903226192E-2</v>
      </c>
    </row>
    <row r="275" spans="1:8" x14ac:dyDescent="0.35">
      <c r="A275" s="25">
        <v>44267</v>
      </c>
      <c r="B275" s="26">
        <v>164.85</v>
      </c>
      <c r="C275" s="26">
        <v>0</v>
      </c>
      <c r="D275" s="26">
        <v>0</v>
      </c>
      <c r="E275" s="26">
        <v>1.63</v>
      </c>
      <c r="F275" s="26">
        <v>6.35</v>
      </c>
      <c r="G275" s="2">
        <f t="shared" si="0"/>
        <v>1.6337854500616533E-2</v>
      </c>
      <c r="H275" s="2">
        <f t="shared" si="1"/>
        <v>6.3548387096774572E-2</v>
      </c>
    </row>
    <row r="276" spans="1:8" x14ac:dyDescent="0.35">
      <c r="A276" s="25">
        <v>44268</v>
      </c>
      <c r="B276" s="26">
        <v>164.85</v>
      </c>
      <c r="C276" s="26">
        <v>0</v>
      </c>
      <c r="D276" s="26">
        <v>0</v>
      </c>
      <c r="E276" s="26">
        <v>0</v>
      </c>
      <c r="F276" s="26">
        <v>6.35</v>
      </c>
      <c r="G276" s="2">
        <f t="shared" si="0"/>
        <v>0</v>
      </c>
      <c r="H276" s="2">
        <f t="shared" si="1"/>
        <v>6.3548387096774572E-2</v>
      </c>
    </row>
    <row r="277" spans="1:8" x14ac:dyDescent="0.35">
      <c r="A277" s="25">
        <v>44269</v>
      </c>
      <c r="B277" s="26">
        <v>164.85</v>
      </c>
      <c r="C277" s="26">
        <v>0</v>
      </c>
      <c r="D277" s="26">
        <v>0</v>
      </c>
      <c r="E277" s="26">
        <v>0</v>
      </c>
      <c r="F277" s="26">
        <v>6.35</v>
      </c>
      <c r="G277" s="2">
        <f t="shared" si="0"/>
        <v>0</v>
      </c>
      <c r="H277" s="2">
        <f t="shared" si="1"/>
        <v>6.3548387096774572E-2</v>
      </c>
    </row>
    <row r="278" spans="1:8" x14ac:dyDescent="0.35">
      <c r="A278" s="25">
        <v>44270</v>
      </c>
      <c r="B278" s="26">
        <v>166.25</v>
      </c>
      <c r="C278" s="26">
        <v>0</v>
      </c>
      <c r="D278" s="26">
        <v>0</v>
      </c>
      <c r="E278" s="26">
        <v>0.85</v>
      </c>
      <c r="F278" s="26">
        <v>7.26</v>
      </c>
      <c r="G278" s="2">
        <f t="shared" si="0"/>
        <v>8.4925690021231404E-3</v>
      </c>
      <c r="H278" s="2">
        <f t="shared" si="1"/>
        <v>7.2580645161290702E-2</v>
      </c>
    </row>
    <row r="279" spans="1:8" x14ac:dyDescent="0.35">
      <c r="A279" s="25">
        <v>44271</v>
      </c>
      <c r="B279" s="26">
        <v>164.85</v>
      </c>
      <c r="C279" s="26">
        <v>0</v>
      </c>
      <c r="D279" s="26">
        <v>0</v>
      </c>
      <c r="E279" s="26">
        <v>-0.84</v>
      </c>
      <c r="F279" s="26">
        <v>6.35</v>
      </c>
      <c r="G279" s="2">
        <f t="shared" si="0"/>
        <v>-8.4210526315789958E-3</v>
      </c>
      <c r="H279" s="2">
        <f t="shared" si="1"/>
        <v>6.3548387096774572E-2</v>
      </c>
    </row>
    <row r="280" spans="1:8" x14ac:dyDescent="0.35">
      <c r="A280" s="25">
        <v>44272</v>
      </c>
      <c r="B280" s="26">
        <v>166.25</v>
      </c>
      <c r="C280" s="26">
        <v>0</v>
      </c>
      <c r="D280" s="26">
        <v>0</v>
      </c>
      <c r="E280" s="26">
        <v>0.85</v>
      </c>
      <c r="F280" s="26">
        <v>7.26</v>
      </c>
      <c r="G280" s="2">
        <f t="shared" si="0"/>
        <v>8.4925690021231404E-3</v>
      </c>
      <c r="H280" s="2">
        <f t="shared" si="1"/>
        <v>7.2580645161290702E-2</v>
      </c>
    </row>
    <row r="281" spans="1:8" x14ac:dyDescent="0.35">
      <c r="A281" s="25">
        <v>44273</v>
      </c>
      <c r="B281" s="26">
        <v>167.55</v>
      </c>
      <c r="C281" s="26">
        <v>0</v>
      </c>
      <c r="D281" s="26">
        <v>0</v>
      </c>
      <c r="E281" s="26">
        <v>0.78</v>
      </c>
      <c r="F281" s="26">
        <v>8.1</v>
      </c>
      <c r="G281" s="2">
        <f t="shared" si="0"/>
        <v>7.819548872180615E-3</v>
      </c>
      <c r="H281" s="2">
        <f t="shared" si="1"/>
        <v>8.0967741935484394E-2</v>
      </c>
    </row>
    <row r="282" spans="1:8" x14ac:dyDescent="0.35">
      <c r="A282" s="25">
        <v>44274</v>
      </c>
      <c r="B282" s="26">
        <v>164.7</v>
      </c>
      <c r="C282" s="26">
        <v>0</v>
      </c>
      <c r="D282" s="26">
        <v>0</v>
      </c>
      <c r="E282" s="26">
        <v>-1.7</v>
      </c>
      <c r="F282" s="26">
        <v>6.26</v>
      </c>
      <c r="G282" s="2">
        <f t="shared" si="0"/>
        <v>-1.7009847806625067E-2</v>
      </c>
      <c r="H282" s="2">
        <f t="shared" si="1"/>
        <v>6.2580645161290693E-2</v>
      </c>
    </row>
    <row r="283" spans="1:8" x14ac:dyDescent="0.35">
      <c r="A283" s="25">
        <v>44275</v>
      </c>
      <c r="B283" s="26">
        <v>164.7</v>
      </c>
      <c r="C283" s="26">
        <v>0</v>
      </c>
      <c r="D283" s="26">
        <v>0</v>
      </c>
      <c r="E283" s="26">
        <v>0</v>
      </c>
      <c r="F283" s="26">
        <v>6.26</v>
      </c>
      <c r="G283" s="2">
        <f t="shared" si="0"/>
        <v>0</v>
      </c>
      <c r="H283" s="2">
        <f t="shared" si="1"/>
        <v>6.2580645161290693E-2</v>
      </c>
    </row>
    <row r="284" spans="1:8" x14ac:dyDescent="0.35">
      <c r="A284" s="25">
        <v>44276</v>
      </c>
      <c r="B284" s="26">
        <v>164.7</v>
      </c>
      <c r="C284" s="26">
        <v>0</v>
      </c>
      <c r="D284" s="26">
        <v>0</v>
      </c>
      <c r="E284" s="26">
        <v>0</v>
      </c>
      <c r="F284" s="26">
        <v>6.26</v>
      </c>
      <c r="G284" s="2">
        <f t="shared" ref="G284:G347" si="2">(B284/(B283+C284-D284))-1</f>
        <v>0</v>
      </c>
      <c r="H284" s="2">
        <f t="shared" ref="H284:H347" si="3">((1+H283)*(1+G284))-1</f>
        <v>6.2580645161290693E-2</v>
      </c>
    </row>
    <row r="285" spans="1:8" x14ac:dyDescent="0.35">
      <c r="A285" s="25">
        <v>44277</v>
      </c>
      <c r="B285" s="26">
        <v>164.45</v>
      </c>
      <c r="C285" s="26">
        <v>0</v>
      </c>
      <c r="D285" s="26">
        <v>0</v>
      </c>
      <c r="E285" s="26">
        <v>-0.15</v>
      </c>
      <c r="F285" s="26">
        <v>6.1</v>
      </c>
      <c r="G285" s="2">
        <f t="shared" si="2"/>
        <v>-1.5179113539769418E-3</v>
      </c>
      <c r="H285" s="2">
        <f t="shared" si="3"/>
        <v>6.0967741935484154E-2</v>
      </c>
    </row>
    <row r="286" spans="1:8" x14ac:dyDescent="0.35">
      <c r="A286" s="25">
        <v>44278</v>
      </c>
      <c r="B286" s="26">
        <v>167.5</v>
      </c>
      <c r="C286" s="26">
        <v>0</v>
      </c>
      <c r="D286" s="26">
        <v>0</v>
      </c>
      <c r="E286" s="26">
        <v>1.85</v>
      </c>
      <c r="F286" s="26">
        <v>8.06</v>
      </c>
      <c r="G286" s="2">
        <f t="shared" si="2"/>
        <v>1.8546670720583913E-2</v>
      </c>
      <c r="H286" s="2">
        <f t="shared" si="3"/>
        <v>8.0645161290322953E-2</v>
      </c>
    </row>
    <row r="287" spans="1:8" x14ac:dyDescent="0.35">
      <c r="A287" s="25">
        <v>44279</v>
      </c>
      <c r="B287" s="26">
        <v>167.25</v>
      </c>
      <c r="C287" s="26">
        <v>0</v>
      </c>
      <c r="D287" s="26">
        <v>0</v>
      </c>
      <c r="E287" s="26">
        <v>-0.15</v>
      </c>
      <c r="F287" s="26">
        <v>7.9</v>
      </c>
      <c r="G287" s="2">
        <f t="shared" si="2"/>
        <v>-1.4925373134327957E-3</v>
      </c>
      <c r="H287" s="2">
        <f t="shared" si="3"/>
        <v>7.9032258064516636E-2</v>
      </c>
    </row>
    <row r="288" spans="1:8" x14ac:dyDescent="0.35">
      <c r="A288" s="25">
        <v>44280</v>
      </c>
      <c r="B288" s="26">
        <v>167.35</v>
      </c>
      <c r="C288" s="26">
        <v>0</v>
      </c>
      <c r="D288" s="26">
        <v>0</v>
      </c>
      <c r="E288" s="26">
        <v>0.06</v>
      </c>
      <c r="F288" s="26">
        <v>7.97</v>
      </c>
      <c r="G288" s="2">
        <f t="shared" si="2"/>
        <v>5.9790732436471039E-4</v>
      </c>
      <c r="H288" s="2">
        <f t="shared" si="3"/>
        <v>7.9677419354839296E-2</v>
      </c>
    </row>
    <row r="289" spans="1:8" x14ac:dyDescent="0.35">
      <c r="A289" s="25">
        <v>44281</v>
      </c>
      <c r="B289" s="26">
        <v>168.4</v>
      </c>
      <c r="C289" s="26">
        <v>0</v>
      </c>
      <c r="D289" s="26">
        <v>0</v>
      </c>
      <c r="E289" s="26">
        <v>0.63</v>
      </c>
      <c r="F289" s="26">
        <v>8.65</v>
      </c>
      <c r="G289" s="2">
        <f t="shared" si="2"/>
        <v>6.2742754705706894E-3</v>
      </c>
      <c r="H289" s="2">
        <f t="shared" si="3"/>
        <v>8.6451612903226449E-2</v>
      </c>
    </row>
    <row r="290" spans="1:8" x14ac:dyDescent="0.35">
      <c r="A290" s="25">
        <v>44282</v>
      </c>
      <c r="B290" s="26">
        <v>168.4</v>
      </c>
      <c r="C290" s="26">
        <v>0</v>
      </c>
      <c r="D290" s="26">
        <v>0</v>
      </c>
      <c r="E290" s="26">
        <v>0</v>
      </c>
      <c r="F290" s="26">
        <v>8.65</v>
      </c>
      <c r="G290" s="2">
        <f t="shared" si="2"/>
        <v>0</v>
      </c>
      <c r="H290" s="2">
        <f t="shared" si="3"/>
        <v>8.6451612903226449E-2</v>
      </c>
    </row>
    <row r="291" spans="1:8" x14ac:dyDescent="0.35">
      <c r="A291" s="25">
        <v>44283</v>
      </c>
      <c r="B291" s="26">
        <v>168.4</v>
      </c>
      <c r="C291" s="26">
        <v>0</v>
      </c>
      <c r="D291" s="26">
        <v>0</v>
      </c>
      <c r="E291" s="26">
        <v>0</v>
      </c>
      <c r="F291" s="26">
        <v>8.65</v>
      </c>
      <c r="G291" s="2">
        <f t="shared" si="2"/>
        <v>0</v>
      </c>
      <c r="H291" s="2">
        <f t="shared" si="3"/>
        <v>8.6451612903226449E-2</v>
      </c>
    </row>
    <row r="292" spans="1:8" x14ac:dyDescent="0.35">
      <c r="A292" s="25">
        <v>44284</v>
      </c>
      <c r="B292" s="26">
        <v>171.35</v>
      </c>
      <c r="C292" s="26">
        <v>0</v>
      </c>
      <c r="D292" s="26">
        <v>0</v>
      </c>
      <c r="E292" s="26">
        <v>1.75</v>
      </c>
      <c r="F292" s="26">
        <v>10.55</v>
      </c>
      <c r="G292" s="2">
        <f t="shared" si="2"/>
        <v>1.7517814726840886E-2</v>
      </c>
      <c r="H292" s="2">
        <f t="shared" si="3"/>
        <v>0.10548387096774259</v>
      </c>
    </row>
    <row r="293" spans="1:8" x14ac:dyDescent="0.35">
      <c r="A293" s="25">
        <v>44285</v>
      </c>
      <c r="B293" s="26">
        <v>171.15</v>
      </c>
      <c r="C293" s="26">
        <v>0</v>
      </c>
      <c r="D293" s="26">
        <v>0</v>
      </c>
      <c r="E293" s="26">
        <v>-0.12</v>
      </c>
      <c r="F293" s="26">
        <v>10.42</v>
      </c>
      <c r="G293" s="2">
        <f t="shared" si="2"/>
        <v>-1.1672016340822378E-3</v>
      </c>
      <c r="H293" s="2">
        <f t="shared" si="3"/>
        <v>0.10419354838709749</v>
      </c>
    </row>
    <row r="294" spans="1:8" x14ac:dyDescent="0.35">
      <c r="A294" s="25">
        <v>44286</v>
      </c>
      <c r="B294" s="26">
        <v>171.7</v>
      </c>
      <c r="C294" s="26">
        <v>0</v>
      </c>
      <c r="D294" s="26">
        <v>0</v>
      </c>
      <c r="E294" s="26">
        <v>0.32</v>
      </c>
      <c r="F294" s="26">
        <v>10.77</v>
      </c>
      <c r="G294" s="2">
        <f t="shared" si="2"/>
        <v>3.2135553607945955E-3</v>
      </c>
      <c r="H294" s="2">
        <f t="shared" si="3"/>
        <v>0.10774193548387156</v>
      </c>
    </row>
    <row r="295" spans="1:8" x14ac:dyDescent="0.35">
      <c r="A295" s="25">
        <v>44287</v>
      </c>
      <c r="B295" s="26">
        <v>172.5</v>
      </c>
      <c r="C295" s="26">
        <v>0</v>
      </c>
      <c r="D295" s="26">
        <v>0</v>
      </c>
      <c r="E295" s="26">
        <v>0.47</v>
      </c>
      <c r="F295" s="26">
        <v>11.29</v>
      </c>
      <c r="G295" s="2">
        <f t="shared" si="2"/>
        <v>4.659289458357696E-3</v>
      </c>
      <c r="H295" s="2">
        <f t="shared" si="3"/>
        <v>0.1129032258064524</v>
      </c>
    </row>
    <row r="296" spans="1:8" x14ac:dyDescent="0.35">
      <c r="A296" s="25">
        <v>44288</v>
      </c>
      <c r="B296" s="26">
        <v>172.5</v>
      </c>
      <c r="C296" s="26">
        <v>0</v>
      </c>
      <c r="D296" s="26">
        <v>0</v>
      </c>
      <c r="E296" s="26">
        <v>0</v>
      </c>
      <c r="F296" s="26">
        <v>11.29</v>
      </c>
      <c r="G296" s="2">
        <f t="shared" si="2"/>
        <v>0</v>
      </c>
      <c r="H296" s="2">
        <f t="shared" si="3"/>
        <v>0.1129032258064524</v>
      </c>
    </row>
    <row r="297" spans="1:8" x14ac:dyDescent="0.35">
      <c r="A297" s="25">
        <v>44289</v>
      </c>
      <c r="B297" s="26">
        <v>172.5</v>
      </c>
      <c r="C297" s="26">
        <v>0</v>
      </c>
      <c r="D297" s="26">
        <v>0</v>
      </c>
      <c r="E297" s="26">
        <v>0</v>
      </c>
      <c r="F297" s="26">
        <v>11.29</v>
      </c>
      <c r="G297" s="2">
        <f t="shared" si="2"/>
        <v>0</v>
      </c>
      <c r="H297" s="2">
        <f t="shared" si="3"/>
        <v>0.1129032258064524</v>
      </c>
    </row>
    <row r="298" spans="1:8" x14ac:dyDescent="0.35">
      <c r="A298" s="25">
        <v>44290</v>
      </c>
      <c r="B298" s="26">
        <v>172.5</v>
      </c>
      <c r="C298" s="26">
        <v>0</v>
      </c>
      <c r="D298" s="26">
        <v>0</v>
      </c>
      <c r="E298" s="26">
        <v>0</v>
      </c>
      <c r="F298" s="26">
        <v>11.29</v>
      </c>
      <c r="G298" s="2">
        <f t="shared" si="2"/>
        <v>0</v>
      </c>
      <c r="H298" s="2">
        <f t="shared" si="3"/>
        <v>0.1129032258064524</v>
      </c>
    </row>
    <row r="299" spans="1:8" x14ac:dyDescent="0.35">
      <c r="A299" s="25">
        <v>44291</v>
      </c>
      <c r="B299" s="26">
        <v>172.5</v>
      </c>
      <c r="C299" s="26">
        <v>0</v>
      </c>
      <c r="D299" s="26">
        <v>0</v>
      </c>
      <c r="E299" s="26">
        <v>0</v>
      </c>
      <c r="F299" s="26">
        <v>11.29</v>
      </c>
      <c r="G299" s="2">
        <f t="shared" si="2"/>
        <v>0</v>
      </c>
      <c r="H299" s="2">
        <f t="shared" si="3"/>
        <v>0.1129032258064524</v>
      </c>
    </row>
    <row r="300" spans="1:8" x14ac:dyDescent="0.35">
      <c r="A300" s="25">
        <v>44292</v>
      </c>
      <c r="B300" s="26">
        <v>165.7</v>
      </c>
      <c r="C300" s="26">
        <v>0</v>
      </c>
      <c r="D300" s="26">
        <v>0</v>
      </c>
      <c r="E300" s="26">
        <v>-3.94</v>
      </c>
      <c r="F300" s="26">
        <v>6.9</v>
      </c>
      <c r="G300" s="2">
        <f t="shared" si="2"/>
        <v>-3.942028985507251E-2</v>
      </c>
      <c r="H300" s="2">
        <f t="shared" si="3"/>
        <v>6.9032258064516849E-2</v>
      </c>
    </row>
    <row r="301" spans="1:8" x14ac:dyDescent="0.35">
      <c r="A301" s="25">
        <v>44293</v>
      </c>
      <c r="B301" s="26">
        <v>165.74</v>
      </c>
      <c r="C301" s="26">
        <v>0</v>
      </c>
      <c r="D301" s="26">
        <v>0</v>
      </c>
      <c r="E301" s="26">
        <v>0.02</v>
      </c>
      <c r="F301" s="26">
        <v>6.93</v>
      </c>
      <c r="G301" s="2">
        <f t="shared" si="2"/>
        <v>2.4140012070028583E-4</v>
      </c>
      <c r="H301" s="2">
        <f t="shared" si="3"/>
        <v>6.9290322580646047E-2</v>
      </c>
    </row>
    <row r="302" spans="1:8" x14ac:dyDescent="0.35">
      <c r="A302" s="25">
        <v>44294</v>
      </c>
      <c r="B302" s="26">
        <v>166.38</v>
      </c>
      <c r="C302" s="26">
        <v>0</v>
      </c>
      <c r="D302" s="26">
        <v>0</v>
      </c>
      <c r="E302" s="26">
        <v>0.39</v>
      </c>
      <c r="F302" s="26">
        <v>7.34</v>
      </c>
      <c r="G302" s="2">
        <f t="shared" si="2"/>
        <v>3.8614697719319135E-3</v>
      </c>
      <c r="H302" s="2">
        <f t="shared" si="3"/>
        <v>7.3419354838710538E-2</v>
      </c>
    </row>
    <row r="303" spans="1:8" x14ac:dyDescent="0.35">
      <c r="A303" s="25">
        <v>44295</v>
      </c>
      <c r="B303" s="26">
        <v>164.52</v>
      </c>
      <c r="C303" s="26">
        <v>0</v>
      </c>
      <c r="D303" s="26">
        <v>0</v>
      </c>
      <c r="E303" s="26">
        <v>-1.1200000000000001</v>
      </c>
      <c r="F303" s="26">
        <v>6.14</v>
      </c>
      <c r="G303" s="2">
        <f t="shared" si="2"/>
        <v>-1.1179228272628849E-2</v>
      </c>
      <c r="H303" s="2">
        <f t="shared" si="3"/>
        <v>6.1419354838710527E-2</v>
      </c>
    </row>
    <row r="304" spans="1:8" x14ac:dyDescent="0.35">
      <c r="A304" s="25">
        <v>44296</v>
      </c>
      <c r="B304" s="26">
        <v>164.52</v>
      </c>
      <c r="C304" s="26">
        <v>0</v>
      </c>
      <c r="D304" s="26">
        <v>0</v>
      </c>
      <c r="E304" s="26">
        <v>0</v>
      </c>
      <c r="F304" s="26">
        <v>6.14</v>
      </c>
      <c r="G304" s="2">
        <f t="shared" si="2"/>
        <v>0</v>
      </c>
      <c r="H304" s="2">
        <f t="shared" si="3"/>
        <v>6.1419354838710527E-2</v>
      </c>
    </row>
    <row r="305" spans="1:8" x14ac:dyDescent="0.35">
      <c r="A305" s="25">
        <v>44297</v>
      </c>
      <c r="B305" s="26">
        <v>164.52</v>
      </c>
      <c r="C305" s="26">
        <v>0</v>
      </c>
      <c r="D305" s="26">
        <v>0</v>
      </c>
      <c r="E305" s="26">
        <v>0</v>
      </c>
      <c r="F305" s="26">
        <v>6.14</v>
      </c>
      <c r="G305" s="2">
        <f t="shared" si="2"/>
        <v>0</v>
      </c>
      <c r="H305" s="2">
        <f t="shared" si="3"/>
        <v>6.1419354838710527E-2</v>
      </c>
    </row>
    <row r="306" spans="1:8" x14ac:dyDescent="0.35">
      <c r="A306" s="25">
        <v>44298</v>
      </c>
      <c r="B306" s="26">
        <v>163.02000000000001</v>
      </c>
      <c r="C306" s="26">
        <v>0</v>
      </c>
      <c r="D306" s="26">
        <v>0</v>
      </c>
      <c r="E306" s="26">
        <v>-0.91</v>
      </c>
      <c r="F306" s="26">
        <v>5.17</v>
      </c>
      <c r="G306" s="2">
        <f t="shared" si="2"/>
        <v>-9.117432530999281E-3</v>
      </c>
      <c r="H306" s="2">
        <f t="shared" si="3"/>
        <v>5.1741935483871737E-2</v>
      </c>
    </row>
    <row r="307" spans="1:8" x14ac:dyDescent="0.35">
      <c r="A307" s="25">
        <v>44299</v>
      </c>
      <c r="B307" s="26">
        <v>160.96</v>
      </c>
      <c r="C307" s="26">
        <v>0</v>
      </c>
      <c r="D307" s="26">
        <v>0</v>
      </c>
      <c r="E307" s="26">
        <v>-1.26</v>
      </c>
      <c r="F307" s="26">
        <v>3.85</v>
      </c>
      <c r="G307" s="2">
        <f t="shared" si="2"/>
        <v>-1.2636486320696805E-2</v>
      </c>
      <c r="H307" s="2">
        <f t="shared" si="3"/>
        <v>3.8451612903226629E-2</v>
      </c>
    </row>
    <row r="308" spans="1:8" x14ac:dyDescent="0.35">
      <c r="A308" s="25">
        <v>44300</v>
      </c>
      <c r="B308" s="26">
        <v>160.69999999999999</v>
      </c>
      <c r="C308" s="26">
        <v>0</v>
      </c>
      <c r="D308" s="26">
        <v>0</v>
      </c>
      <c r="E308" s="26">
        <v>-0.16</v>
      </c>
      <c r="F308" s="26">
        <v>3.68</v>
      </c>
      <c r="G308" s="2">
        <f t="shared" si="2"/>
        <v>-1.6153081510935641E-3</v>
      </c>
      <c r="H308" s="2">
        <f t="shared" si="3"/>
        <v>3.6774193548387846E-2</v>
      </c>
    </row>
    <row r="309" spans="1:8" x14ac:dyDescent="0.35">
      <c r="A309" s="25">
        <v>44301</v>
      </c>
      <c r="B309" s="26">
        <v>159.91999999999999</v>
      </c>
      <c r="C309" s="26">
        <v>0</v>
      </c>
      <c r="D309" s="26">
        <v>0</v>
      </c>
      <c r="E309" s="26">
        <v>-0.49</v>
      </c>
      <c r="F309" s="26">
        <v>3.17</v>
      </c>
      <c r="G309" s="2">
        <f t="shared" si="2"/>
        <v>-4.8537647790914962E-3</v>
      </c>
      <c r="H309" s="2">
        <f t="shared" si="3"/>
        <v>3.1741935483871719E-2</v>
      </c>
    </row>
    <row r="310" spans="1:8" x14ac:dyDescent="0.35">
      <c r="A310" s="25">
        <v>44302</v>
      </c>
      <c r="B310" s="26">
        <v>161.24</v>
      </c>
      <c r="C310" s="26">
        <v>0</v>
      </c>
      <c r="D310" s="26">
        <v>0</v>
      </c>
      <c r="E310" s="26">
        <v>0.83</v>
      </c>
      <c r="F310" s="26">
        <v>4.03</v>
      </c>
      <c r="G310" s="2">
        <f t="shared" si="2"/>
        <v>8.254127063531902E-3</v>
      </c>
      <c r="H310" s="2">
        <f t="shared" si="3"/>
        <v>4.0258064516129899E-2</v>
      </c>
    </row>
    <row r="311" spans="1:8" x14ac:dyDescent="0.35">
      <c r="A311" s="25">
        <v>44303</v>
      </c>
      <c r="B311" s="26">
        <v>161.24</v>
      </c>
      <c r="C311" s="26">
        <v>0</v>
      </c>
      <c r="D311" s="26">
        <v>0</v>
      </c>
      <c r="E311" s="26">
        <v>0</v>
      </c>
      <c r="F311" s="26">
        <v>4.03</v>
      </c>
      <c r="G311" s="2">
        <f t="shared" si="2"/>
        <v>0</v>
      </c>
      <c r="H311" s="2">
        <f t="shared" si="3"/>
        <v>4.0258064516129899E-2</v>
      </c>
    </row>
    <row r="312" spans="1:8" x14ac:dyDescent="0.35">
      <c r="A312" s="25">
        <v>44304</v>
      </c>
      <c r="B312" s="26">
        <v>161.24</v>
      </c>
      <c r="C312" s="26">
        <v>0</v>
      </c>
      <c r="D312" s="26">
        <v>0</v>
      </c>
      <c r="E312" s="26">
        <v>0</v>
      </c>
      <c r="F312" s="26">
        <v>4.03</v>
      </c>
      <c r="G312" s="2">
        <f t="shared" si="2"/>
        <v>0</v>
      </c>
      <c r="H312" s="2">
        <f t="shared" si="3"/>
        <v>4.0258064516129899E-2</v>
      </c>
    </row>
    <row r="313" spans="1:8" x14ac:dyDescent="0.35">
      <c r="A313" s="25">
        <v>44305</v>
      </c>
      <c r="B313" s="26">
        <v>161.94</v>
      </c>
      <c r="C313" s="26">
        <v>0</v>
      </c>
      <c r="D313" s="26">
        <v>0</v>
      </c>
      <c r="E313" s="26">
        <v>0.43</v>
      </c>
      <c r="F313" s="26">
        <v>4.4800000000000004</v>
      </c>
      <c r="G313" s="2">
        <f t="shared" si="2"/>
        <v>4.3413545026047551E-3</v>
      </c>
      <c r="H313" s="2">
        <f t="shared" si="3"/>
        <v>4.4774193548387853E-2</v>
      </c>
    </row>
    <row r="314" spans="1:8" x14ac:dyDescent="0.35">
      <c r="A314" s="25">
        <v>44306</v>
      </c>
      <c r="B314" s="26">
        <v>160.47999999999999</v>
      </c>
      <c r="C314" s="26">
        <v>0</v>
      </c>
      <c r="D314" s="26">
        <v>0</v>
      </c>
      <c r="E314" s="26">
        <v>-0.9</v>
      </c>
      <c r="F314" s="26">
        <v>3.54</v>
      </c>
      <c r="G314" s="2">
        <f t="shared" si="2"/>
        <v>-9.0156848215389163E-3</v>
      </c>
      <c r="H314" s="2">
        <f t="shared" si="3"/>
        <v>3.5354838709678038E-2</v>
      </c>
    </row>
    <row r="315" spans="1:8" x14ac:dyDescent="0.35">
      <c r="A315" s="25">
        <v>44307</v>
      </c>
      <c r="B315" s="26">
        <v>160.32</v>
      </c>
      <c r="C315" s="26">
        <v>0</v>
      </c>
      <c r="D315" s="26">
        <v>0</v>
      </c>
      <c r="E315" s="26">
        <v>-0.1</v>
      </c>
      <c r="F315" s="26">
        <v>3.43</v>
      </c>
      <c r="G315" s="2">
        <f t="shared" si="2"/>
        <v>-9.9700897308074854E-4</v>
      </c>
      <c r="H315" s="2">
        <f t="shared" si="3"/>
        <v>3.4322580645161915E-2</v>
      </c>
    </row>
    <row r="316" spans="1:8" x14ac:dyDescent="0.35">
      <c r="A316" s="25">
        <v>44308</v>
      </c>
      <c r="B316" s="26">
        <v>161.52000000000001</v>
      </c>
      <c r="C316" s="26">
        <v>0</v>
      </c>
      <c r="D316" s="26">
        <v>0</v>
      </c>
      <c r="E316" s="26">
        <v>0.75</v>
      </c>
      <c r="F316" s="26">
        <v>4.21</v>
      </c>
      <c r="G316" s="2">
        <f t="shared" si="2"/>
        <v>7.4850299401199027E-3</v>
      </c>
      <c r="H316" s="2">
        <f t="shared" si="3"/>
        <v>4.2064516129032947E-2</v>
      </c>
    </row>
    <row r="317" spans="1:8" x14ac:dyDescent="0.35">
      <c r="A317" s="25">
        <v>44309</v>
      </c>
      <c r="B317" s="26">
        <v>160.82</v>
      </c>
      <c r="C317" s="26">
        <v>0</v>
      </c>
      <c r="D317" s="26">
        <v>0</v>
      </c>
      <c r="E317" s="26">
        <v>-0.43</v>
      </c>
      <c r="F317" s="26">
        <v>3.75</v>
      </c>
      <c r="G317" s="2">
        <f t="shared" si="2"/>
        <v>-4.3338286280337757E-3</v>
      </c>
      <c r="H317" s="2">
        <f t="shared" si="3"/>
        <v>3.7548387096774771E-2</v>
      </c>
    </row>
    <row r="318" spans="1:8" x14ac:dyDescent="0.35">
      <c r="A318" s="25">
        <v>44310</v>
      </c>
      <c r="B318" s="26">
        <v>160.82</v>
      </c>
      <c r="C318" s="26">
        <v>0</v>
      </c>
      <c r="D318" s="26">
        <v>0</v>
      </c>
      <c r="E318" s="26">
        <v>0</v>
      </c>
      <c r="F318" s="26">
        <v>3.75</v>
      </c>
      <c r="G318" s="2">
        <f t="shared" si="2"/>
        <v>0</v>
      </c>
      <c r="H318" s="2">
        <f t="shared" si="3"/>
        <v>3.7548387096774771E-2</v>
      </c>
    </row>
    <row r="319" spans="1:8" x14ac:dyDescent="0.35">
      <c r="A319" s="25">
        <v>44311</v>
      </c>
      <c r="B319" s="26">
        <v>160.82</v>
      </c>
      <c r="C319" s="26">
        <v>0</v>
      </c>
      <c r="D319" s="26">
        <v>0</v>
      </c>
      <c r="E319" s="26">
        <v>0</v>
      </c>
      <c r="F319" s="26">
        <v>3.75</v>
      </c>
      <c r="G319" s="2">
        <f t="shared" si="2"/>
        <v>0</v>
      </c>
      <c r="H319" s="2">
        <f t="shared" si="3"/>
        <v>3.7548387096774771E-2</v>
      </c>
    </row>
    <row r="320" spans="1:8" x14ac:dyDescent="0.35">
      <c r="A320" s="25">
        <v>44312</v>
      </c>
      <c r="B320" s="26">
        <v>160.44</v>
      </c>
      <c r="C320" s="26">
        <v>0</v>
      </c>
      <c r="D320" s="26">
        <v>0</v>
      </c>
      <c r="E320" s="26">
        <v>-0.24</v>
      </c>
      <c r="F320" s="26">
        <v>3.51</v>
      </c>
      <c r="G320" s="2">
        <f t="shared" si="2"/>
        <v>-2.3628901877875697E-3</v>
      </c>
      <c r="H320" s="2">
        <f t="shared" si="3"/>
        <v>3.5096774193549063E-2</v>
      </c>
    </row>
    <row r="321" spans="1:8" x14ac:dyDescent="0.35">
      <c r="A321" s="25">
        <v>44313</v>
      </c>
      <c r="B321" s="26">
        <v>159.97999999999999</v>
      </c>
      <c r="C321" s="26">
        <v>0</v>
      </c>
      <c r="D321" s="26">
        <v>0</v>
      </c>
      <c r="E321" s="26">
        <v>-0.28999999999999998</v>
      </c>
      <c r="F321" s="26">
        <v>3.21</v>
      </c>
      <c r="G321" s="2">
        <f t="shared" si="2"/>
        <v>-2.8671154325604631E-3</v>
      </c>
      <c r="H321" s="2">
        <f t="shared" si="3"/>
        <v>3.2129032258065182E-2</v>
      </c>
    </row>
    <row r="322" spans="1:8" x14ac:dyDescent="0.35">
      <c r="A322" s="25">
        <v>44314</v>
      </c>
      <c r="B322" s="26">
        <v>159.80000000000001</v>
      </c>
      <c r="C322" s="26">
        <v>0</v>
      </c>
      <c r="D322" s="26">
        <v>0</v>
      </c>
      <c r="E322" s="26">
        <v>-0.11</v>
      </c>
      <c r="F322" s="26">
        <v>3.1</v>
      </c>
      <c r="G322" s="2">
        <f t="shared" si="2"/>
        <v>-1.1251406425801802E-3</v>
      </c>
      <c r="H322" s="2">
        <f t="shared" si="3"/>
        <v>3.0967741935484794E-2</v>
      </c>
    </row>
    <row r="323" spans="1:8" x14ac:dyDescent="0.35">
      <c r="A323" s="25">
        <v>44315</v>
      </c>
      <c r="B323" s="26">
        <v>159.5</v>
      </c>
      <c r="C323" s="26">
        <v>0</v>
      </c>
      <c r="D323" s="26">
        <v>0</v>
      </c>
      <c r="E323" s="26">
        <v>-0.19</v>
      </c>
      <c r="F323" s="26">
        <v>2.9</v>
      </c>
      <c r="G323" s="2">
        <f t="shared" si="2"/>
        <v>-1.877346683354264E-3</v>
      </c>
      <c r="H323" s="2">
        <f t="shared" si="3"/>
        <v>2.9032258064517036E-2</v>
      </c>
    </row>
    <row r="324" spans="1:8" x14ac:dyDescent="0.35">
      <c r="A324" s="25">
        <v>44316</v>
      </c>
      <c r="B324" s="26">
        <v>160</v>
      </c>
      <c r="C324" s="26">
        <v>0</v>
      </c>
      <c r="D324" s="26">
        <v>0</v>
      </c>
      <c r="E324" s="26">
        <v>0.31</v>
      </c>
      <c r="F324" s="26">
        <v>3.23</v>
      </c>
      <c r="G324" s="2">
        <f t="shared" si="2"/>
        <v>3.1347962382444194E-3</v>
      </c>
      <c r="H324" s="2">
        <f t="shared" si="3"/>
        <v>3.2258064516129892E-2</v>
      </c>
    </row>
    <row r="325" spans="1:8" x14ac:dyDescent="0.35">
      <c r="A325" s="25">
        <v>44317</v>
      </c>
      <c r="B325" s="26">
        <v>160</v>
      </c>
      <c r="C325" s="26">
        <v>0</v>
      </c>
      <c r="D325" s="26">
        <v>0</v>
      </c>
      <c r="E325" s="26">
        <v>0</v>
      </c>
      <c r="F325" s="26">
        <v>3.23</v>
      </c>
      <c r="G325" s="2">
        <f t="shared" si="2"/>
        <v>0</v>
      </c>
      <c r="H325" s="2">
        <f t="shared" si="3"/>
        <v>3.2258064516129892E-2</v>
      </c>
    </row>
    <row r="326" spans="1:8" x14ac:dyDescent="0.35">
      <c r="A326" s="25">
        <v>44318</v>
      </c>
      <c r="B326" s="26">
        <v>160</v>
      </c>
      <c r="C326" s="26">
        <v>0</v>
      </c>
      <c r="D326" s="26">
        <v>0</v>
      </c>
      <c r="E326" s="26">
        <v>0</v>
      </c>
      <c r="F326" s="26">
        <v>3.23</v>
      </c>
      <c r="G326" s="2">
        <f t="shared" si="2"/>
        <v>0</v>
      </c>
      <c r="H326" s="2">
        <f t="shared" si="3"/>
        <v>3.2258064516129892E-2</v>
      </c>
    </row>
    <row r="327" spans="1:8" x14ac:dyDescent="0.35">
      <c r="A327" s="25">
        <v>44319</v>
      </c>
      <c r="B327" s="26">
        <v>160.97999999999999</v>
      </c>
      <c r="C327" s="26">
        <v>0</v>
      </c>
      <c r="D327" s="26">
        <v>0</v>
      </c>
      <c r="E327" s="26">
        <v>0.61</v>
      </c>
      <c r="F327" s="26">
        <v>3.86</v>
      </c>
      <c r="G327" s="2">
        <f t="shared" si="2"/>
        <v>6.1249999999999361E-3</v>
      </c>
      <c r="H327" s="2">
        <f t="shared" si="3"/>
        <v>3.8580645161291116E-2</v>
      </c>
    </row>
    <row r="328" spans="1:8" x14ac:dyDescent="0.35">
      <c r="A328" s="25">
        <v>44320</v>
      </c>
      <c r="B328" s="26">
        <v>160.91999999999999</v>
      </c>
      <c r="C328" s="26">
        <v>0</v>
      </c>
      <c r="D328" s="26">
        <v>0</v>
      </c>
      <c r="E328" s="26">
        <v>-0.04</v>
      </c>
      <c r="F328" s="26">
        <v>3.82</v>
      </c>
      <c r="G328" s="2">
        <f t="shared" si="2"/>
        <v>-3.7271710771524802E-4</v>
      </c>
      <c r="H328" s="2">
        <f t="shared" si="3"/>
        <v>3.8193548387097653E-2</v>
      </c>
    </row>
    <row r="329" spans="1:8" x14ac:dyDescent="0.35">
      <c r="A329" s="25">
        <v>44321</v>
      </c>
      <c r="B329" s="26">
        <v>164.12</v>
      </c>
      <c r="C329" s="26">
        <v>0</v>
      </c>
      <c r="D329" s="26">
        <v>0</v>
      </c>
      <c r="E329" s="26">
        <v>1.99</v>
      </c>
      <c r="F329" s="26">
        <v>5.88</v>
      </c>
      <c r="G329" s="2">
        <f t="shared" si="2"/>
        <v>1.9885657469550289E-2</v>
      </c>
      <c r="H329" s="2">
        <f t="shared" si="3"/>
        <v>5.8838709677420553E-2</v>
      </c>
    </row>
    <row r="330" spans="1:8" x14ac:dyDescent="0.35">
      <c r="A330" s="25">
        <v>44322</v>
      </c>
      <c r="B330" s="26">
        <v>165.32</v>
      </c>
      <c r="C330" s="26">
        <v>0</v>
      </c>
      <c r="D330" s="26">
        <v>0</v>
      </c>
      <c r="E330" s="26">
        <v>0.73</v>
      </c>
      <c r="F330" s="26">
        <v>6.66</v>
      </c>
      <c r="G330" s="2">
        <f t="shared" si="2"/>
        <v>7.3117231294175244E-3</v>
      </c>
      <c r="H330" s="2">
        <f t="shared" si="3"/>
        <v>6.6580645161291585E-2</v>
      </c>
    </row>
    <row r="331" spans="1:8" x14ac:dyDescent="0.35">
      <c r="A331" s="25">
        <v>44323</v>
      </c>
      <c r="B331" s="26">
        <v>165.34</v>
      </c>
      <c r="C331" s="26">
        <v>0</v>
      </c>
      <c r="D331" s="26">
        <v>0</v>
      </c>
      <c r="E331" s="26">
        <v>0.01</v>
      </c>
      <c r="F331" s="26">
        <v>6.67</v>
      </c>
      <c r="G331" s="2">
        <f t="shared" si="2"/>
        <v>1.2097749818540393E-4</v>
      </c>
      <c r="H331" s="2">
        <f t="shared" si="3"/>
        <v>6.6709677419356073E-2</v>
      </c>
    </row>
    <row r="332" spans="1:8" x14ac:dyDescent="0.35">
      <c r="A332" s="25">
        <v>44324</v>
      </c>
      <c r="B332" s="26">
        <v>165.34</v>
      </c>
      <c r="C332" s="26">
        <v>0</v>
      </c>
      <c r="D332" s="26">
        <v>0</v>
      </c>
      <c r="E332" s="26">
        <v>0</v>
      </c>
      <c r="F332" s="26">
        <v>6.67</v>
      </c>
      <c r="G332" s="2">
        <f t="shared" si="2"/>
        <v>0</v>
      </c>
      <c r="H332" s="2">
        <f t="shared" si="3"/>
        <v>6.6709677419356073E-2</v>
      </c>
    </row>
    <row r="333" spans="1:8" x14ac:dyDescent="0.35">
      <c r="A333" s="25">
        <v>44325</v>
      </c>
      <c r="B333" s="26">
        <v>165.34</v>
      </c>
      <c r="C333" s="26">
        <v>0</v>
      </c>
      <c r="D333" s="26">
        <v>0</v>
      </c>
      <c r="E333" s="26">
        <v>0</v>
      </c>
      <c r="F333" s="26">
        <v>6.67</v>
      </c>
      <c r="G333" s="2">
        <f t="shared" si="2"/>
        <v>0</v>
      </c>
      <c r="H333" s="2">
        <f t="shared" si="3"/>
        <v>6.6709677419356073E-2</v>
      </c>
    </row>
    <row r="334" spans="1:8" x14ac:dyDescent="0.35">
      <c r="A334" s="25">
        <v>44326</v>
      </c>
      <c r="B334" s="26">
        <v>166.48</v>
      </c>
      <c r="C334" s="26">
        <v>0</v>
      </c>
      <c r="D334" s="26">
        <v>0</v>
      </c>
      <c r="E334" s="26">
        <v>0.69</v>
      </c>
      <c r="F334" s="26">
        <v>7.41</v>
      </c>
      <c r="G334" s="2">
        <f t="shared" si="2"/>
        <v>6.894883270835761E-3</v>
      </c>
      <c r="H334" s="2">
        <f t="shared" si="3"/>
        <v>7.406451612903342E-2</v>
      </c>
    </row>
    <row r="335" spans="1:8" x14ac:dyDescent="0.35">
      <c r="A335" s="25">
        <v>44327</v>
      </c>
      <c r="B335" s="26">
        <v>163.5</v>
      </c>
      <c r="C335" s="26">
        <v>0</v>
      </c>
      <c r="D335" s="26">
        <v>0</v>
      </c>
      <c r="E335" s="26">
        <v>-1.79</v>
      </c>
      <c r="F335" s="26">
        <v>5.48</v>
      </c>
      <c r="G335" s="2">
        <f t="shared" si="2"/>
        <v>-1.7900048053820172E-2</v>
      </c>
      <c r="H335" s="2">
        <f t="shared" si="3"/>
        <v>5.483870967742055E-2</v>
      </c>
    </row>
    <row r="336" spans="1:8" x14ac:dyDescent="0.35">
      <c r="A336" s="25">
        <v>44328</v>
      </c>
      <c r="B336" s="26">
        <v>167.12</v>
      </c>
      <c r="C336" s="26">
        <v>0</v>
      </c>
      <c r="D336" s="26">
        <v>0</v>
      </c>
      <c r="E336" s="26">
        <v>2.21</v>
      </c>
      <c r="F336" s="26">
        <v>7.82</v>
      </c>
      <c r="G336" s="2">
        <f t="shared" si="2"/>
        <v>2.2140672782874571E-2</v>
      </c>
      <c r="H336" s="2">
        <f t="shared" si="3"/>
        <v>7.8193548387097911E-2</v>
      </c>
    </row>
    <row r="337" spans="1:8" x14ac:dyDescent="0.35">
      <c r="A337" s="25">
        <v>44329</v>
      </c>
      <c r="B337" s="26">
        <v>166.18</v>
      </c>
      <c r="C337" s="26">
        <v>0</v>
      </c>
      <c r="D337" s="26">
        <v>0</v>
      </c>
      <c r="E337" s="26">
        <v>-0.56000000000000005</v>
      </c>
      <c r="F337" s="26">
        <v>7.21</v>
      </c>
      <c r="G337" s="2">
        <f t="shared" si="2"/>
        <v>-5.6247008137865206E-3</v>
      </c>
      <c r="H337" s="2">
        <f t="shared" si="3"/>
        <v>7.2129032258065662E-2</v>
      </c>
    </row>
    <row r="338" spans="1:8" x14ac:dyDescent="0.35">
      <c r="A338" s="25">
        <v>44330</v>
      </c>
      <c r="B338" s="26">
        <v>168.12</v>
      </c>
      <c r="C338" s="26">
        <v>0</v>
      </c>
      <c r="D338" s="26">
        <v>0</v>
      </c>
      <c r="E338" s="26">
        <v>1.17</v>
      </c>
      <c r="F338" s="26">
        <v>8.4600000000000009</v>
      </c>
      <c r="G338" s="2">
        <f t="shared" si="2"/>
        <v>1.1674088337946698E-2</v>
      </c>
      <c r="H338" s="2">
        <f t="shared" si="3"/>
        <v>8.4645161290323623E-2</v>
      </c>
    </row>
    <row r="339" spans="1:8" x14ac:dyDescent="0.35">
      <c r="A339" s="25">
        <v>44331</v>
      </c>
      <c r="B339" s="26">
        <v>168.12</v>
      </c>
      <c r="C339" s="26">
        <v>0</v>
      </c>
      <c r="D339" s="26">
        <v>0</v>
      </c>
      <c r="E339" s="26">
        <v>0</v>
      </c>
      <c r="F339" s="26">
        <v>8.4600000000000009</v>
      </c>
      <c r="G339" s="2">
        <f t="shared" si="2"/>
        <v>0</v>
      </c>
      <c r="H339" s="2">
        <f t="shared" si="3"/>
        <v>8.4645161290323623E-2</v>
      </c>
    </row>
    <row r="340" spans="1:8" x14ac:dyDescent="0.35">
      <c r="A340" s="25">
        <v>44332</v>
      </c>
      <c r="B340" s="26">
        <v>168.12</v>
      </c>
      <c r="C340" s="26">
        <v>0</v>
      </c>
      <c r="D340" s="26">
        <v>0</v>
      </c>
      <c r="E340" s="26">
        <v>0</v>
      </c>
      <c r="F340" s="26">
        <v>8.4600000000000009</v>
      </c>
      <c r="G340" s="2">
        <f t="shared" si="2"/>
        <v>0</v>
      </c>
      <c r="H340" s="2">
        <f t="shared" si="3"/>
        <v>8.4645161290323623E-2</v>
      </c>
    </row>
    <row r="341" spans="1:8" x14ac:dyDescent="0.35">
      <c r="A341" s="25">
        <v>44333</v>
      </c>
      <c r="B341" s="26">
        <v>172.72</v>
      </c>
      <c r="C341" s="26">
        <v>0</v>
      </c>
      <c r="D341" s="26">
        <v>0</v>
      </c>
      <c r="E341" s="26">
        <v>2.74</v>
      </c>
      <c r="F341" s="26">
        <v>11.43</v>
      </c>
      <c r="G341" s="2">
        <f t="shared" si="2"/>
        <v>2.7361408517725394E-2</v>
      </c>
      <c r="H341" s="2">
        <f t="shared" si="3"/>
        <v>0.11432258064516221</v>
      </c>
    </row>
    <row r="342" spans="1:8" x14ac:dyDescent="0.35">
      <c r="A342" s="25">
        <v>44334</v>
      </c>
      <c r="B342" s="26">
        <v>170.68</v>
      </c>
      <c r="C342" s="26">
        <v>0</v>
      </c>
      <c r="D342" s="26">
        <v>0</v>
      </c>
      <c r="E342" s="26">
        <v>-1.18</v>
      </c>
      <c r="F342" s="26">
        <v>10.119999999999999</v>
      </c>
      <c r="G342" s="2">
        <f t="shared" si="2"/>
        <v>-1.1811023622047223E-2</v>
      </c>
      <c r="H342" s="2">
        <f t="shared" si="3"/>
        <v>0.10116129032258159</v>
      </c>
    </row>
    <row r="343" spans="1:8" x14ac:dyDescent="0.35">
      <c r="A343" s="25">
        <v>44335</v>
      </c>
      <c r="B343" s="26">
        <v>165.92</v>
      </c>
      <c r="C343" s="26">
        <v>0</v>
      </c>
      <c r="D343" s="26">
        <v>0</v>
      </c>
      <c r="E343" s="26">
        <v>-2.79</v>
      </c>
      <c r="F343" s="26">
        <v>7.05</v>
      </c>
      <c r="G343" s="2">
        <f t="shared" si="2"/>
        <v>-2.7888446215139528E-2</v>
      </c>
      <c r="H343" s="2">
        <f t="shared" si="3"/>
        <v>7.0451612903226657E-2</v>
      </c>
    </row>
    <row r="344" spans="1:8" x14ac:dyDescent="0.35">
      <c r="A344" s="25">
        <v>44336</v>
      </c>
      <c r="B344" s="26">
        <v>170.08</v>
      </c>
      <c r="C344" s="26">
        <v>0</v>
      </c>
      <c r="D344" s="26">
        <v>0</v>
      </c>
      <c r="E344" s="26">
        <v>2.5099999999999998</v>
      </c>
      <c r="F344" s="26">
        <v>9.73</v>
      </c>
      <c r="G344" s="2">
        <f t="shared" si="2"/>
        <v>2.5072324011572E-2</v>
      </c>
      <c r="H344" s="2">
        <f t="shared" si="3"/>
        <v>9.7290322580646293E-2</v>
      </c>
    </row>
    <row r="345" spans="1:8" x14ac:dyDescent="0.35">
      <c r="A345" s="25">
        <v>44337</v>
      </c>
      <c r="B345" s="26">
        <v>171.7</v>
      </c>
      <c r="C345" s="26">
        <v>0</v>
      </c>
      <c r="D345" s="26">
        <v>0</v>
      </c>
      <c r="E345" s="26">
        <v>0.95</v>
      </c>
      <c r="F345" s="26">
        <v>10.77</v>
      </c>
      <c r="G345" s="2">
        <f t="shared" si="2"/>
        <v>9.5249294449668565E-3</v>
      </c>
      <c r="H345" s="2">
        <f t="shared" si="3"/>
        <v>0.10774193548387179</v>
      </c>
    </row>
    <row r="346" spans="1:8" x14ac:dyDescent="0.35">
      <c r="A346" s="25">
        <v>44338</v>
      </c>
      <c r="B346" s="26">
        <v>171.7</v>
      </c>
      <c r="C346" s="26">
        <v>0</v>
      </c>
      <c r="D346" s="26">
        <v>0</v>
      </c>
      <c r="E346" s="26">
        <v>0</v>
      </c>
      <c r="F346" s="26">
        <v>10.77</v>
      </c>
      <c r="G346" s="2">
        <f t="shared" si="2"/>
        <v>0</v>
      </c>
      <c r="H346" s="2">
        <f t="shared" si="3"/>
        <v>0.10774193548387179</v>
      </c>
    </row>
    <row r="347" spans="1:8" x14ac:dyDescent="0.35">
      <c r="A347" s="25">
        <v>44339</v>
      </c>
      <c r="B347" s="26">
        <v>171.7</v>
      </c>
      <c r="C347" s="26">
        <v>0</v>
      </c>
      <c r="D347" s="26">
        <v>0</v>
      </c>
      <c r="E347" s="26">
        <v>0</v>
      </c>
      <c r="F347" s="26">
        <v>10.77</v>
      </c>
      <c r="G347" s="2">
        <f t="shared" si="2"/>
        <v>0</v>
      </c>
      <c r="H347" s="2">
        <f t="shared" si="3"/>
        <v>0.10774193548387179</v>
      </c>
    </row>
    <row r="348" spans="1:8" x14ac:dyDescent="0.35">
      <c r="A348" s="25">
        <v>44340</v>
      </c>
      <c r="B348" s="26">
        <v>171.7</v>
      </c>
      <c r="C348" s="26">
        <v>0</v>
      </c>
      <c r="D348" s="26">
        <v>0</v>
      </c>
      <c r="E348" s="26">
        <v>0</v>
      </c>
      <c r="F348" s="26">
        <v>10.77</v>
      </c>
      <c r="G348" s="2">
        <f t="shared" ref="G348:G411" si="4">(B348/(B347+C348-D348))-1</f>
        <v>0</v>
      </c>
      <c r="H348" s="2">
        <f t="shared" ref="H348:H411" si="5">((1+H347)*(1+G348))-1</f>
        <v>0.10774193548387179</v>
      </c>
    </row>
    <row r="349" spans="1:8" x14ac:dyDescent="0.35">
      <c r="A349" s="25">
        <v>44341</v>
      </c>
      <c r="B349" s="26">
        <v>171.7</v>
      </c>
      <c r="C349" s="26">
        <v>0</v>
      </c>
      <c r="D349" s="26">
        <v>0</v>
      </c>
      <c r="E349" s="26">
        <v>0</v>
      </c>
      <c r="F349" s="26">
        <v>10.77</v>
      </c>
      <c r="G349" s="2">
        <f t="shared" si="4"/>
        <v>0</v>
      </c>
      <c r="H349" s="2">
        <f t="shared" si="5"/>
        <v>0.10774193548387179</v>
      </c>
    </row>
    <row r="350" spans="1:8" x14ac:dyDescent="0.35">
      <c r="A350" s="25">
        <v>44342</v>
      </c>
      <c r="B350" s="26">
        <v>170.92</v>
      </c>
      <c r="C350" s="26">
        <v>0</v>
      </c>
      <c r="D350" s="26">
        <v>0</v>
      </c>
      <c r="E350" s="26">
        <v>-0.45</v>
      </c>
      <c r="F350" s="26">
        <v>10.27</v>
      </c>
      <c r="G350" s="2">
        <f t="shared" si="4"/>
        <v>-4.5428072218987037E-3</v>
      </c>
      <c r="H350" s="2">
        <f t="shared" si="5"/>
        <v>0.10270967741935566</v>
      </c>
    </row>
    <row r="351" spans="1:8" x14ac:dyDescent="0.35">
      <c r="A351" s="25">
        <v>44343</v>
      </c>
      <c r="B351" s="26">
        <v>170.14</v>
      </c>
      <c r="C351" s="26">
        <v>0</v>
      </c>
      <c r="D351" s="26">
        <v>0</v>
      </c>
      <c r="E351" s="26">
        <v>-0.46</v>
      </c>
      <c r="F351" s="26">
        <v>9.77</v>
      </c>
      <c r="G351" s="2">
        <f t="shared" si="4"/>
        <v>-4.5635384975427629E-3</v>
      </c>
      <c r="H351" s="2">
        <f t="shared" si="5"/>
        <v>9.7677419354839534E-2</v>
      </c>
    </row>
    <row r="352" spans="1:8" x14ac:dyDescent="0.35">
      <c r="A352" s="25">
        <v>44344</v>
      </c>
      <c r="B352" s="26">
        <v>170.84</v>
      </c>
      <c r="C352" s="26">
        <v>0</v>
      </c>
      <c r="D352" s="26">
        <v>0</v>
      </c>
      <c r="E352" s="26">
        <v>0.41</v>
      </c>
      <c r="F352" s="26">
        <v>10.220000000000001</v>
      </c>
      <c r="G352" s="2">
        <f t="shared" si="4"/>
        <v>4.1142588456566376E-3</v>
      </c>
      <c r="H352" s="2">
        <f t="shared" si="5"/>
        <v>0.10219354838709771</v>
      </c>
    </row>
    <row r="353" spans="1:8" x14ac:dyDescent="0.35">
      <c r="A353" s="25">
        <v>44345</v>
      </c>
      <c r="B353" s="26">
        <v>170.84</v>
      </c>
      <c r="C353" s="26">
        <v>0</v>
      </c>
      <c r="D353" s="26">
        <v>0</v>
      </c>
      <c r="E353" s="26">
        <v>0</v>
      </c>
      <c r="F353" s="26">
        <v>10.220000000000001</v>
      </c>
      <c r="G353" s="2">
        <f t="shared" si="4"/>
        <v>0</v>
      </c>
      <c r="H353" s="2">
        <f t="shared" si="5"/>
        <v>0.10219354838709771</v>
      </c>
    </row>
    <row r="354" spans="1:8" x14ac:dyDescent="0.35">
      <c r="A354" s="25">
        <v>44346</v>
      </c>
      <c r="B354" s="26">
        <v>170.84</v>
      </c>
      <c r="C354" s="26">
        <v>0</v>
      </c>
      <c r="D354" s="26">
        <v>0</v>
      </c>
      <c r="E354" s="26">
        <v>0</v>
      </c>
      <c r="F354" s="26">
        <v>10.220000000000001</v>
      </c>
      <c r="G354" s="2">
        <f t="shared" si="4"/>
        <v>0</v>
      </c>
      <c r="H354" s="2">
        <f t="shared" si="5"/>
        <v>0.10219354838709771</v>
      </c>
    </row>
    <row r="355" spans="1:8" x14ac:dyDescent="0.35">
      <c r="A355" s="25">
        <v>44347</v>
      </c>
      <c r="B355" s="26">
        <v>169.94</v>
      </c>
      <c r="C355" s="26">
        <v>0</v>
      </c>
      <c r="D355" s="26">
        <v>0</v>
      </c>
      <c r="E355" s="26">
        <v>-0.53</v>
      </c>
      <c r="F355" s="26">
        <v>9.64</v>
      </c>
      <c r="G355" s="2">
        <f t="shared" si="4"/>
        <v>-5.2680870990400308E-3</v>
      </c>
      <c r="H355" s="2">
        <f t="shared" si="5"/>
        <v>9.6387096774194436E-2</v>
      </c>
    </row>
    <row r="356" spans="1:8" x14ac:dyDescent="0.35">
      <c r="A356" s="25">
        <v>44348</v>
      </c>
      <c r="B356" s="26">
        <v>171.76</v>
      </c>
      <c r="C356" s="26">
        <v>0</v>
      </c>
      <c r="D356" s="26">
        <v>0</v>
      </c>
      <c r="E356" s="26">
        <v>1.07</v>
      </c>
      <c r="F356" s="26">
        <v>10.81</v>
      </c>
      <c r="G356" s="2">
        <f t="shared" si="4"/>
        <v>1.0709662233729489E-2</v>
      </c>
      <c r="H356" s="2">
        <f t="shared" si="5"/>
        <v>0.10812903225806525</v>
      </c>
    </row>
    <row r="357" spans="1:8" x14ac:dyDescent="0.35">
      <c r="A357" s="25">
        <v>44349</v>
      </c>
      <c r="B357" s="26">
        <v>172.46</v>
      </c>
      <c r="C357" s="26">
        <v>0</v>
      </c>
      <c r="D357" s="26">
        <v>0</v>
      </c>
      <c r="E357" s="26">
        <v>0.41</v>
      </c>
      <c r="F357" s="26">
        <v>11.26</v>
      </c>
      <c r="G357" s="2">
        <f t="shared" si="4"/>
        <v>4.0754541220309193E-3</v>
      </c>
      <c r="H357" s="2">
        <f t="shared" si="5"/>
        <v>0.11264516129032343</v>
      </c>
    </row>
    <row r="358" spans="1:8" x14ac:dyDescent="0.35">
      <c r="A358" s="25">
        <v>44350</v>
      </c>
      <c r="B358" s="26">
        <v>172.6</v>
      </c>
      <c r="C358" s="26">
        <v>0</v>
      </c>
      <c r="D358" s="26">
        <v>0</v>
      </c>
      <c r="E358" s="26">
        <v>0.08</v>
      </c>
      <c r="F358" s="26">
        <v>11.35</v>
      </c>
      <c r="G358" s="2">
        <f t="shared" si="4"/>
        <v>8.1178244230528662E-4</v>
      </c>
      <c r="H358" s="2">
        <f t="shared" si="5"/>
        <v>0.11354838709677484</v>
      </c>
    </row>
    <row r="359" spans="1:8" x14ac:dyDescent="0.35">
      <c r="A359" s="25">
        <v>44351</v>
      </c>
      <c r="B359" s="26">
        <v>172.82</v>
      </c>
      <c r="C359" s="26">
        <v>0</v>
      </c>
      <c r="D359" s="26">
        <v>0</v>
      </c>
      <c r="E359" s="26">
        <v>0.13</v>
      </c>
      <c r="F359" s="26">
        <v>11.5</v>
      </c>
      <c r="G359" s="2">
        <f t="shared" si="4"/>
        <v>1.2746234067206874E-3</v>
      </c>
      <c r="H359" s="2">
        <f t="shared" si="5"/>
        <v>0.11496774193548442</v>
      </c>
    </row>
    <row r="360" spans="1:8" x14ac:dyDescent="0.35">
      <c r="A360" s="25">
        <v>44352</v>
      </c>
      <c r="B360" s="26">
        <v>172.82</v>
      </c>
      <c r="C360" s="26">
        <v>0</v>
      </c>
      <c r="D360" s="26">
        <v>0</v>
      </c>
      <c r="E360" s="26">
        <v>0</v>
      </c>
      <c r="F360" s="26">
        <v>11.5</v>
      </c>
      <c r="G360" s="2">
        <f t="shared" si="4"/>
        <v>0</v>
      </c>
      <c r="H360" s="2">
        <f t="shared" si="5"/>
        <v>0.11496774193548442</v>
      </c>
    </row>
    <row r="361" spans="1:8" x14ac:dyDescent="0.35">
      <c r="A361" s="25">
        <v>44353</v>
      </c>
      <c r="B361" s="26">
        <v>172.82</v>
      </c>
      <c r="C361" s="26">
        <v>0</v>
      </c>
      <c r="D361" s="26">
        <v>0</v>
      </c>
      <c r="E361" s="26">
        <v>0</v>
      </c>
      <c r="F361" s="26">
        <v>11.5</v>
      </c>
      <c r="G361" s="2">
        <f t="shared" si="4"/>
        <v>0</v>
      </c>
      <c r="H361" s="2">
        <f t="shared" si="5"/>
        <v>0.11496774193548442</v>
      </c>
    </row>
    <row r="362" spans="1:8" x14ac:dyDescent="0.35">
      <c r="A362" s="25">
        <v>44354</v>
      </c>
      <c r="B362" s="26">
        <v>174.42</v>
      </c>
      <c r="C362" s="26">
        <v>0</v>
      </c>
      <c r="D362" s="26">
        <v>0</v>
      </c>
      <c r="E362" s="26">
        <v>0.93</v>
      </c>
      <c r="F362" s="26">
        <v>12.53</v>
      </c>
      <c r="G362" s="2">
        <f t="shared" si="4"/>
        <v>9.2581877097557275E-3</v>
      </c>
      <c r="H362" s="2">
        <f t="shared" si="5"/>
        <v>0.12529032258064565</v>
      </c>
    </row>
    <row r="363" spans="1:8" x14ac:dyDescent="0.35">
      <c r="A363" s="25">
        <v>44355</v>
      </c>
      <c r="B363" s="26">
        <v>174.2</v>
      </c>
      <c r="C363" s="26">
        <v>0</v>
      </c>
      <c r="D363" s="26">
        <v>0</v>
      </c>
      <c r="E363" s="26">
        <v>-0.13</v>
      </c>
      <c r="F363" s="26">
        <v>12.39</v>
      </c>
      <c r="G363" s="2">
        <f t="shared" si="4"/>
        <v>-1.2613232427474141E-3</v>
      </c>
      <c r="H363" s="2">
        <f t="shared" si="5"/>
        <v>0.12387096774193584</v>
      </c>
    </row>
    <row r="364" spans="1:8" x14ac:dyDescent="0.35">
      <c r="A364" s="25">
        <v>44356</v>
      </c>
      <c r="B364" s="26">
        <v>173.86</v>
      </c>
      <c r="C364" s="26">
        <v>0</v>
      </c>
      <c r="D364" s="26">
        <v>0</v>
      </c>
      <c r="E364" s="26">
        <v>-0.2</v>
      </c>
      <c r="F364" s="26">
        <v>12.17</v>
      </c>
      <c r="G364" s="2">
        <f t="shared" si="4"/>
        <v>-1.9517795637197244E-3</v>
      </c>
      <c r="H364" s="2">
        <f t="shared" si="5"/>
        <v>0.12167741935483933</v>
      </c>
    </row>
    <row r="365" spans="1:8" x14ac:dyDescent="0.35">
      <c r="A365" s="25">
        <v>44357</v>
      </c>
      <c r="B365" s="26">
        <v>176.96</v>
      </c>
      <c r="C365" s="26">
        <v>0</v>
      </c>
      <c r="D365" s="26">
        <v>0</v>
      </c>
      <c r="E365" s="26">
        <v>1.78</v>
      </c>
      <c r="F365" s="26">
        <v>14.17</v>
      </c>
      <c r="G365" s="2">
        <f t="shared" si="4"/>
        <v>1.7830438283676475E-2</v>
      </c>
      <c r="H365" s="2">
        <f t="shared" si="5"/>
        <v>0.14167741935483935</v>
      </c>
    </row>
    <row r="366" spans="1:8" x14ac:dyDescent="0.35">
      <c r="A366" s="25">
        <v>44358</v>
      </c>
      <c r="B366" s="26">
        <v>177.94</v>
      </c>
      <c r="C366" s="26">
        <v>0</v>
      </c>
      <c r="D366" s="26">
        <v>0</v>
      </c>
      <c r="E366" s="26">
        <v>0.55000000000000004</v>
      </c>
      <c r="F366" s="26">
        <v>14.8</v>
      </c>
      <c r="G366" s="2">
        <f t="shared" si="4"/>
        <v>5.5379746835442223E-3</v>
      </c>
      <c r="H366" s="2">
        <f t="shared" si="5"/>
        <v>0.14800000000000058</v>
      </c>
    </row>
    <row r="367" spans="1:8" x14ac:dyDescent="0.35">
      <c r="A367" s="25">
        <v>44359</v>
      </c>
      <c r="B367" s="26">
        <v>177.94</v>
      </c>
      <c r="C367" s="26">
        <v>0</v>
      </c>
      <c r="D367" s="26">
        <v>0</v>
      </c>
      <c r="E367" s="26">
        <v>0</v>
      </c>
      <c r="F367" s="26">
        <v>14.8</v>
      </c>
      <c r="G367" s="2">
        <f t="shared" si="4"/>
        <v>0</v>
      </c>
      <c r="H367" s="2">
        <f t="shared" si="5"/>
        <v>0.14800000000000058</v>
      </c>
    </row>
    <row r="368" spans="1:8" x14ac:dyDescent="0.35">
      <c r="A368" s="25">
        <v>44360</v>
      </c>
      <c r="B368" s="26">
        <v>177.94</v>
      </c>
      <c r="C368" s="26">
        <v>0</v>
      </c>
      <c r="D368" s="26">
        <v>0</v>
      </c>
      <c r="E368" s="26">
        <v>0</v>
      </c>
      <c r="F368" s="26">
        <v>14.8</v>
      </c>
      <c r="G368" s="2">
        <f t="shared" si="4"/>
        <v>0</v>
      </c>
      <c r="H368" s="2">
        <f t="shared" si="5"/>
        <v>0.14800000000000058</v>
      </c>
    </row>
    <row r="369" spans="1:8" x14ac:dyDescent="0.35">
      <c r="A369" s="25">
        <v>44361</v>
      </c>
      <c r="B369" s="26">
        <v>177.88</v>
      </c>
      <c r="C369" s="26">
        <v>0</v>
      </c>
      <c r="D369" s="26">
        <v>0</v>
      </c>
      <c r="E369" s="26">
        <v>-0.03</v>
      </c>
      <c r="F369" s="26">
        <v>14.76</v>
      </c>
      <c r="G369" s="2">
        <f t="shared" si="4"/>
        <v>-3.3719231201534416E-4</v>
      </c>
      <c r="H369" s="2">
        <f t="shared" si="5"/>
        <v>0.14761290322580689</v>
      </c>
    </row>
    <row r="370" spans="1:8" x14ac:dyDescent="0.35">
      <c r="A370" s="25">
        <v>44362</v>
      </c>
      <c r="B370" s="26">
        <v>178.72</v>
      </c>
      <c r="C370" s="26">
        <v>0</v>
      </c>
      <c r="D370" s="26">
        <v>0</v>
      </c>
      <c r="E370" s="26">
        <v>0.47</v>
      </c>
      <c r="F370" s="26">
        <v>15.3</v>
      </c>
      <c r="G370" s="2">
        <f t="shared" si="4"/>
        <v>4.7222846863053114E-3</v>
      </c>
      <c r="H370" s="2">
        <f t="shared" si="5"/>
        <v>0.15303225806451648</v>
      </c>
    </row>
    <row r="371" spans="1:8" x14ac:dyDescent="0.35">
      <c r="A371" s="25">
        <v>44363</v>
      </c>
      <c r="B371" s="26">
        <v>178.1</v>
      </c>
      <c r="C371" s="26">
        <v>0</v>
      </c>
      <c r="D371" s="26">
        <v>0</v>
      </c>
      <c r="E371" s="26">
        <v>-0.35</v>
      </c>
      <c r="F371" s="26">
        <v>14.9</v>
      </c>
      <c r="G371" s="2">
        <f t="shared" si="4"/>
        <v>-3.4691136974037695E-3</v>
      </c>
      <c r="H371" s="2">
        <f t="shared" si="5"/>
        <v>0.14903225806451648</v>
      </c>
    </row>
    <row r="372" spans="1:8" x14ac:dyDescent="0.35">
      <c r="A372" s="25">
        <v>44364</v>
      </c>
      <c r="B372" s="26">
        <v>177.58</v>
      </c>
      <c r="C372" s="26">
        <v>0</v>
      </c>
      <c r="D372" s="26">
        <v>0</v>
      </c>
      <c r="E372" s="26">
        <v>-0.28999999999999998</v>
      </c>
      <c r="F372" s="26">
        <v>14.57</v>
      </c>
      <c r="G372" s="2">
        <f t="shared" si="4"/>
        <v>-2.9197080291969435E-3</v>
      </c>
      <c r="H372" s="2">
        <f t="shared" si="5"/>
        <v>0.14567741935483913</v>
      </c>
    </row>
    <row r="373" spans="1:8" x14ac:dyDescent="0.35">
      <c r="A373" s="25">
        <v>44365</v>
      </c>
      <c r="B373" s="26">
        <v>175.96</v>
      </c>
      <c r="C373" s="26">
        <v>0</v>
      </c>
      <c r="D373" s="26">
        <v>0</v>
      </c>
      <c r="E373" s="26">
        <v>-0.91</v>
      </c>
      <c r="F373" s="26">
        <v>13.52</v>
      </c>
      <c r="G373" s="2">
        <f t="shared" si="4"/>
        <v>-9.1226489469534711E-3</v>
      </c>
      <c r="H373" s="2">
        <f t="shared" si="5"/>
        <v>0.13522580645161342</v>
      </c>
    </row>
    <row r="374" spans="1:8" x14ac:dyDescent="0.35">
      <c r="A374" s="25">
        <v>44366</v>
      </c>
      <c r="B374" s="26">
        <v>175.96</v>
      </c>
      <c r="C374" s="26">
        <v>0</v>
      </c>
      <c r="D374" s="26">
        <v>0</v>
      </c>
      <c r="E374" s="26">
        <v>0</v>
      </c>
      <c r="F374" s="26">
        <v>13.52</v>
      </c>
      <c r="G374" s="2">
        <f t="shared" si="4"/>
        <v>0</v>
      </c>
      <c r="H374" s="2">
        <f t="shared" si="5"/>
        <v>0.13522580645161342</v>
      </c>
    </row>
    <row r="375" spans="1:8" x14ac:dyDescent="0.35">
      <c r="A375" s="25">
        <v>44367</v>
      </c>
      <c r="B375" s="26">
        <v>175.96</v>
      </c>
      <c r="C375" s="26">
        <v>0</v>
      </c>
      <c r="D375" s="26">
        <v>0</v>
      </c>
      <c r="E375" s="26">
        <v>0</v>
      </c>
      <c r="F375" s="26">
        <v>13.52</v>
      </c>
      <c r="G375" s="2">
        <f t="shared" si="4"/>
        <v>0</v>
      </c>
      <c r="H375" s="2">
        <f t="shared" si="5"/>
        <v>0.13522580645161342</v>
      </c>
    </row>
    <row r="376" spans="1:8" x14ac:dyDescent="0.35">
      <c r="A376" s="25">
        <v>44368</v>
      </c>
      <c r="B376" s="26">
        <v>178.12</v>
      </c>
      <c r="C376" s="26">
        <v>0</v>
      </c>
      <c r="D376" s="26">
        <v>0</v>
      </c>
      <c r="E376" s="26">
        <v>1.23</v>
      </c>
      <c r="F376" s="26">
        <v>14.92</v>
      </c>
      <c r="G376" s="2">
        <f t="shared" si="4"/>
        <v>1.2275517162991578E-2</v>
      </c>
      <c r="H376" s="2">
        <f t="shared" si="5"/>
        <v>0.14916129032258119</v>
      </c>
    </row>
    <row r="377" spans="1:8" x14ac:dyDescent="0.35">
      <c r="A377" s="25">
        <v>44369</v>
      </c>
      <c r="B377" s="26">
        <v>179.76</v>
      </c>
      <c r="C377" s="26">
        <v>0</v>
      </c>
      <c r="D377" s="26">
        <v>0</v>
      </c>
      <c r="E377" s="26">
        <v>0.92</v>
      </c>
      <c r="F377" s="26">
        <v>15.97</v>
      </c>
      <c r="G377" s="2">
        <f t="shared" si="4"/>
        <v>9.2072759937120718E-3</v>
      </c>
      <c r="H377" s="2">
        <f t="shared" si="5"/>
        <v>0.15974193548387139</v>
      </c>
    </row>
    <row r="378" spans="1:8" x14ac:dyDescent="0.35">
      <c r="A378" s="25">
        <v>44370</v>
      </c>
      <c r="B378" s="26">
        <v>177.4</v>
      </c>
      <c r="C378" s="26">
        <v>0</v>
      </c>
      <c r="D378" s="26">
        <v>0</v>
      </c>
      <c r="E378" s="26">
        <v>-1.31</v>
      </c>
      <c r="F378" s="26">
        <v>14.45</v>
      </c>
      <c r="G378" s="2">
        <f t="shared" si="4"/>
        <v>-1.3128615932354148E-2</v>
      </c>
      <c r="H378" s="2">
        <f t="shared" si="5"/>
        <v>0.14451612903225852</v>
      </c>
    </row>
    <row r="379" spans="1:8" x14ac:dyDescent="0.35">
      <c r="A379" s="25">
        <v>44371</v>
      </c>
      <c r="B379" s="26">
        <v>178.72</v>
      </c>
      <c r="C379" s="26">
        <v>0</v>
      </c>
      <c r="D379" s="26">
        <v>0</v>
      </c>
      <c r="E379" s="26">
        <v>0.74</v>
      </c>
      <c r="F379" s="26">
        <v>15.3</v>
      </c>
      <c r="G379" s="2">
        <f t="shared" si="4"/>
        <v>7.4408117249153971E-3</v>
      </c>
      <c r="H379" s="2">
        <f t="shared" si="5"/>
        <v>0.15303225806451648</v>
      </c>
    </row>
    <row r="380" spans="1:8" x14ac:dyDescent="0.35">
      <c r="A380" s="25">
        <v>44372</v>
      </c>
      <c r="B380" s="26">
        <v>178.78</v>
      </c>
      <c r="C380" s="26">
        <v>0</v>
      </c>
      <c r="D380" s="26">
        <v>0</v>
      </c>
      <c r="E380" s="26">
        <v>0.03</v>
      </c>
      <c r="F380" s="26">
        <v>15.34</v>
      </c>
      <c r="G380" s="2">
        <f t="shared" si="4"/>
        <v>3.3572068039400271E-4</v>
      </c>
      <c r="H380" s="2">
        <f t="shared" si="5"/>
        <v>0.15341935483871016</v>
      </c>
    </row>
    <row r="381" spans="1:8" x14ac:dyDescent="0.35">
      <c r="A381" s="25">
        <v>44373</v>
      </c>
      <c r="B381" s="26">
        <v>178.78</v>
      </c>
      <c r="C381" s="26">
        <v>0</v>
      </c>
      <c r="D381" s="26">
        <v>0</v>
      </c>
      <c r="E381" s="26">
        <v>0</v>
      </c>
      <c r="F381" s="26">
        <v>15.34</v>
      </c>
      <c r="G381" s="2">
        <f t="shared" si="4"/>
        <v>0</v>
      </c>
      <c r="H381" s="2">
        <f t="shared" si="5"/>
        <v>0.15341935483871016</v>
      </c>
    </row>
    <row r="382" spans="1:8" x14ac:dyDescent="0.35">
      <c r="A382" s="25">
        <v>44374</v>
      </c>
      <c r="B382" s="26">
        <v>178.78</v>
      </c>
      <c r="C382" s="26">
        <v>0</v>
      </c>
      <c r="D382" s="26">
        <v>0</v>
      </c>
      <c r="E382" s="26">
        <v>0</v>
      </c>
      <c r="F382" s="26">
        <v>15.34</v>
      </c>
      <c r="G382" s="2">
        <f t="shared" si="4"/>
        <v>0</v>
      </c>
      <c r="H382" s="2">
        <f t="shared" si="5"/>
        <v>0.15341935483871016</v>
      </c>
    </row>
    <row r="383" spans="1:8" x14ac:dyDescent="0.35">
      <c r="A383" s="25">
        <v>44375</v>
      </c>
      <c r="B383" s="26">
        <v>179.16</v>
      </c>
      <c r="C383" s="26">
        <v>0</v>
      </c>
      <c r="D383" s="26">
        <v>0</v>
      </c>
      <c r="E383" s="26">
        <v>0.21</v>
      </c>
      <c r="F383" s="26">
        <v>15.59</v>
      </c>
      <c r="G383" s="2">
        <f t="shared" si="4"/>
        <v>2.1255173956817863E-3</v>
      </c>
      <c r="H383" s="2">
        <f t="shared" si="5"/>
        <v>0.15587096774193587</v>
      </c>
    </row>
    <row r="384" spans="1:8" x14ac:dyDescent="0.35">
      <c r="A384" s="25">
        <v>44376</v>
      </c>
      <c r="B384" s="26">
        <v>179.98</v>
      </c>
      <c r="C384" s="26">
        <v>0</v>
      </c>
      <c r="D384" s="26">
        <v>0</v>
      </c>
      <c r="E384" s="26">
        <v>0.46</v>
      </c>
      <c r="F384" s="26">
        <v>16.12</v>
      </c>
      <c r="G384" s="2">
        <f t="shared" si="4"/>
        <v>4.5769144898415437E-3</v>
      </c>
      <c r="H384" s="2">
        <f t="shared" si="5"/>
        <v>0.1611612903225812</v>
      </c>
    </row>
    <row r="385" spans="1:8" x14ac:dyDescent="0.35">
      <c r="A385" s="25">
        <v>44377</v>
      </c>
      <c r="B385" s="26">
        <v>178.12</v>
      </c>
      <c r="C385" s="26">
        <v>0</v>
      </c>
      <c r="D385" s="26">
        <v>0</v>
      </c>
      <c r="E385" s="26">
        <v>-1.03</v>
      </c>
      <c r="F385" s="26">
        <v>14.92</v>
      </c>
      <c r="G385" s="2">
        <f t="shared" si="4"/>
        <v>-1.0334481609067581E-2</v>
      </c>
      <c r="H385" s="2">
        <f t="shared" si="5"/>
        <v>0.14916129032258141</v>
      </c>
    </row>
    <row r="386" spans="1:8" x14ac:dyDescent="0.35">
      <c r="A386" s="25">
        <v>44378</v>
      </c>
      <c r="B386" s="26">
        <v>178.72</v>
      </c>
      <c r="C386" s="26">
        <v>0</v>
      </c>
      <c r="D386" s="26">
        <v>0</v>
      </c>
      <c r="E386" s="26">
        <v>0.34</v>
      </c>
      <c r="F386" s="26">
        <v>15.3</v>
      </c>
      <c r="G386" s="2">
        <f t="shared" si="4"/>
        <v>3.3685156074556577E-3</v>
      </c>
      <c r="H386" s="2">
        <f t="shared" si="5"/>
        <v>0.15303225806451692</v>
      </c>
    </row>
    <row r="387" spans="1:8" x14ac:dyDescent="0.35">
      <c r="A387" s="25">
        <v>44379</v>
      </c>
      <c r="B387" s="26">
        <v>179.7</v>
      </c>
      <c r="C387" s="26">
        <v>0</v>
      </c>
      <c r="D387" s="26">
        <v>0</v>
      </c>
      <c r="E387" s="26">
        <v>0.55000000000000004</v>
      </c>
      <c r="F387" s="26">
        <v>15.94</v>
      </c>
      <c r="G387" s="2">
        <f t="shared" si="4"/>
        <v>5.4834377797672307E-3</v>
      </c>
      <c r="H387" s="2">
        <f t="shared" si="5"/>
        <v>0.15935483870967815</v>
      </c>
    </row>
    <row r="388" spans="1:8" x14ac:dyDescent="0.35">
      <c r="A388" s="25">
        <v>44380</v>
      </c>
      <c r="B388" s="26">
        <v>179.7</v>
      </c>
      <c r="C388" s="26">
        <v>0</v>
      </c>
      <c r="D388" s="26">
        <v>0</v>
      </c>
      <c r="E388" s="26">
        <v>0</v>
      </c>
      <c r="F388" s="26">
        <v>15.94</v>
      </c>
      <c r="G388" s="2">
        <f t="shared" si="4"/>
        <v>0</v>
      </c>
      <c r="H388" s="2">
        <f t="shared" si="5"/>
        <v>0.15935483870967815</v>
      </c>
    </row>
    <row r="389" spans="1:8" x14ac:dyDescent="0.35">
      <c r="A389" s="25">
        <v>44381</v>
      </c>
      <c r="B389" s="26">
        <v>179.7</v>
      </c>
      <c r="C389" s="26">
        <v>0</v>
      </c>
      <c r="D389" s="26">
        <v>0</v>
      </c>
      <c r="E389" s="26">
        <v>0</v>
      </c>
      <c r="F389" s="26">
        <v>15.94</v>
      </c>
      <c r="G389" s="2">
        <f t="shared" si="4"/>
        <v>0</v>
      </c>
      <c r="H389" s="2">
        <f t="shared" si="5"/>
        <v>0.15935483870967815</v>
      </c>
    </row>
    <row r="390" spans="1:8" x14ac:dyDescent="0.35">
      <c r="A390" s="25">
        <v>44382</v>
      </c>
      <c r="B390" s="26">
        <v>179.34</v>
      </c>
      <c r="C390" s="26">
        <v>0</v>
      </c>
      <c r="D390" s="26">
        <v>0</v>
      </c>
      <c r="E390" s="26">
        <v>-0.2</v>
      </c>
      <c r="F390" s="26">
        <v>15.7</v>
      </c>
      <c r="G390" s="2">
        <f t="shared" si="4"/>
        <v>-2.0033388981635092E-3</v>
      </c>
      <c r="H390" s="2">
        <f t="shared" si="5"/>
        <v>0.15703225806451693</v>
      </c>
    </row>
    <row r="391" spans="1:8" x14ac:dyDescent="0.35">
      <c r="A391" s="25">
        <v>44383</v>
      </c>
      <c r="B391" s="26">
        <v>178.22</v>
      </c>
      <c r="C391" s="26">
        <v>0</v>
      </c>
      <c r="D391" s="26">
        <v>0</v>
      </c>
      <c r="E391" s="26">
        <v>-0.62</v>
      </c>
      <c r="F391" s="26">
        <v>14.98</v>
      </c>
      <c r="G391" s="2">
        <f t="shared" si="4"/>
        <v>-6.2451209992193668E-3</v>
      </c>
      <c r="H391" s="2">
        <f t="shared" si="5"/>
        <v>0.14980645161290407</v>
      </c>
    </row>
    <row r="392" spans="1:8" x14ac:dyDescent="0.35">
      <c r="A392" s="25">
        <v>44384</v>
      </c>
      <c r="B392" s="26">
        <v>180.02</v>
      </c>
      <c r="C392" s="26">
        <v>0</v>
      </c>
      <c r="D392" s="26">
        <v>0</v>
      </c>
      <c r="E392" s="26">
        <v>1.01</v>
      </c>
      <c r="F392" s="26">
        <v>16.14</v>
      </c>
      <c r="G392" s="2">
        <f t="shared" si="4"/>
        <v>1.0099876557064347E-2</v>
      </c>
      <c r="H392" s="2">
        <f t="shared" si="5"/>
        <v>0.16141935483871062</v>
      </c>
    </row>
    <row r="393" spans="1:8" x14ac:dyDescent="0.35">
      <c r="A393" s="25">
        <v>44385</v>
      </c>
      <c r="B393" s="26">
        <v>177.92</v>
      </c>
      <c r="C393" s="26">
        <v>0</v>
      </c>
      <c r="D393" s="26">
        <v>0</v>
      </c>
      <c r="E393" s="26">
        <v>-1.17</v>
      </c>
      <c r="F393" s="26">
        <v>14.79</v>
      </c>
      <c r="G393" s="2">
        <f t="shared" si="4"/>
        <v>-1.166537051438743E-2</v>
      </c>
      <c r="H393" s="2">
        <f t="shared" si="5"/>
        <v>0.14787096774193631</v>
      </c>
    </row>
    <row r="394" spans="1:8" x14ac:dyDescent="0.35">
      <c r="A394" s="25">
        <v>44386</v>
      </c>
      <c r="B394" s="26">
        <v>180</v>
      </c>
      <c r="C394" s="26">
        <v>0</v>
      </c>
      <c r="D394" s="26">
        <v>0</v>
      </c>
      <c r="E394" s="26">
        <v>1.17</v>
      </c>
      <c r="F394" s="26">
        <v>16.13</v>
      </c>
      <c r="G394" s="2">
        <f t="shared" si="4"/>
        <v>1.1690647482014427E-2</v>
      </c>
      <c r="H394" s="2">
        <f t="shared" si="5"/>
        <v>0.16129032258064613</v>
      </c>
    </row>
    <row r="395" spans="1:8" x14ac:dyDescent="0.35">
      <c r="A395" s="25">
        <v>44387</v>
      </c>
      <c r="B395" s="26">
        <v>180</v>
      </c>
      <c r="C395" s="26">
        <v>0</v>
      </c>
      <c r="D395" s="26">
        <v>0</v>
      </c>
      <c r="E395" s="26">
        <v>0</v>
      </c>
      <c r="F395" s="26">
        <v>16.13</v>
      </c>
      <c r="G395" s="2">
        <f t="shared" si="4"/>
        <v>0</v>
      </c>
      <c r="H395" s="2">
        <f t="shared" si="5"/>
        <v>0.16129032258064613</v>
      </c>
    </row>
    <row r="396" spans="1:8" x14ac:dyDescent="0.35">
      <c r="A396" s="25">
        <v>44388</v>
      </c>
      <c r="B396" s="26">
        <v>180</v>
      </c>
      <c r="C396" s="26">
        <v>0</v>
      </c>
      <c r="D396" s="26">
        <v>0</v>
      </c>
      <c r="E396" s="26">
        <v>0</v>
      </c>
      <c r="F396" s="26">
        <v>16.13</v>
      </c>
      <c r="G396" s="2">
        <f t="shared" si="4"/>
        <v>0</v>
      </c>
      <c r="H396" s="2">
        <f t="shared" si="5"/>
        <v>0.16129032258064613</v>
      </c>
    </row>
    <row r="397" spans="1:8" x14ac:dyDescent="0.35">
      <c r="A397" s="25">
        <v>44389</v>
      </c>
      <c r="B397" s="26">
        <v>182.72</v>
      </c>
      <c r="C397" s="26">
        <v>0</v>
      </c>
      <c r="D397" s="26">
        <v>0</v>
      </c>
      <c r="E397" s="26">
        <v>1.51</v>
      </c>
      <c r="F397" s="26">
        <v>17.88</v>
      </c>
      <c r="G397" s="2">
        <f t="shared" si="4"/>
        <v>1.5111111111111075E-2</v>
      </c>
      <c r="H397" s="2">
        <f t="shared" si="5"/>
        <v>0.17883870967742022</v>
      </c>
    </row>
    <row r="398" spans="1:8" x14ac:dyDescent="0.35">
      <c r="A398" s="25">
        <v>44390</v>
      </c>
      <c r="B398" s="26">
        <v>184.16</v>
      </c>
      <c r="C398" s="26">
        <v>0</v>
      </c>
      <c r="D398" s="26">
        <v>0</v>
      </c>
      <c r="E398" s="26">
        <v>0.79</v>
      </c>
      <c r="F398" s="26">
        <v>18.809999999999999</v>
      </c>
      <c r="G398" s="2">
        <f t="shared" si="4"/>
        <v>7.8809106830122211E-3</v>
      </c>
      <c r="H398" s="2">
        <f t="shared" si="5"/>
        <v>0.18812903225806532</v>
      </c>
    </row>
    <row r="399" spans="1:8" x14ac:dyDescent="0.35">
      <c r="A399" s="25">
        <v>44391</v>
      </c>
      <c r="B399" s="26">
        <v>183.12</v>
      </c>
      <c r="C399" s="26">
        <v>0</v>
      </c>
      <c r="D399" s="26">
        <v>0</v>
      </c>
      <c r="E399" s="26">
        <v>-0.56000000000000005</v>
      </c>
      <c r="F399" s="26">
        <v>18.14</v>
      </c>
      <c r="G399" s="2">
        <f t="shared" si="4"/>
        <v>-5.6472632493483887E-3</v>
      </c>
      <c r="H399" s="2">
        <f t="shared" si="5"/>
        <v>0.18141935483871041</v>
      </c>
    </row>
    <row r="400" spans="1:8" x14ac:dyDescent="0.35">
      <c r="A400" s="25">
        <v>44392</v>
      </c>
      <c r="B400" s="26">
        <v>182.2</v>
      </c>
      <c r="C400" s="26">
        <v>0</v>
      </c>
      <c r="D400" s="26">
        <v>0</v>
      </c>
      <c r="E400" s="26">
        <v>-0.5</v>
      </c>
      <c r="F400" s="26">
        <v>17.55</v>
      </c>
      <c r="G400" s="2">
        <f t="shared" si="4"/>
        <v>-5.0240279598078308E-3</v>
      </c>
      <c r="H400" s="2">
        <f t="shared" si="5"/>
        <v>0.17548387096774265</v>
      </c>
    </row>
    <row r="401" spans="1:8" x14ac:dyDescent="0.35">
      <c r="A401" s="25">
        <v>44393</v>
      </c>
      <c r="B401" s="26">
        <v>183.44</v>
      </c>
      <c r="C401" s="26">
        <v>0</v>
      </c>
      <c r="D401" s="26">
        <v>0</v>
      </c>
      <c r="E401" s="26">
        <v>0.68</v>
      </c>
      <c r="F401" s="26">
        <v>18.350000000000001</v>
      </c>
      <c r="G401" s="2">
        <f t="shared" si="4"/>
        <v>6.8057080131724845E-3</v>
      </c>
      <c r="H401" s="2">
        <f t="shared" si="5"/>
        <v>0.18348387096774288</v>
      </c>
    </row>
    <row r="402" spans="1:8" x14ac:dyDescent="0.35">
      <c r="A402" s="25">
        <v>44394</v>
      </c>
      <c r="B402" s="26">
        <v>183.44</v>
      </c>
      <c r="C402" s="26">
        <v>0</v>
      </c>
      <c r="D402" s="26">
        <v>0</v>
      </c>
      <c r="E402" s="26">
        <v>0</v>
      </c>
      <c r="F402" s="26">
        <v>18.350000000000001</v>
      </c>
      <c r="G402" s="2">
        <f t="shared" si="4"/>
        <v>0</v>
      </c>
      <c r="H402" s="2">
        <f t="shared" si="5"/>
        <v>0.18348387096774288</v>
      </c>
    </row>
    <row r="403" spans="1:8" x14ac:dyDescent="0.35">
      <c r="A403" s="25">
        <v>44395</v>
      </c>
      <c r="B403" s="26">
        <v>183.44</v>
      </c>
      <c r="C403" s="26">
        <v>0</v>
      </c>
      <c r="D403" s="26">
        <v>0</v>
      </c>
      <c r="E403" s="26">
        <v>0</v>
      </c>
      <c r="F403" s="26">
        <v>18.350000000000001</v>
      </c>
      <c r="G403" s="2">
        <f t="shared" si="4"/>
        <v>0</v>
      </c>
      <c r="H403" s="2">
        <f t="shared" si="5"/>
        <v>0.18348387096774288</v>
      </c>
    </row>
    <row r="404" spans="1:8" x14ac:dyDescent="0.35">
      <c r="A404" s="25">
        <v>44396</v>
      </c>
      <c r="B404" s="26">
        <v>175.42</v>
      </c>
      <c r="C404" s="26">
        <v>0</v>
      </c>
      <c r="D404" s="26">
        <v>0</v>
      </c>
      <c r="E404" s="26">
        <v>-4.37</v>
      </c>
      <c r="F404" s="26">
        <v>13.17</v>
      </c>
      <c r="G404" s="2">
        <f t="shared" si="4"/>
        <v>-4.372001744439602E-2</v>
      </c>
      <c r="H404" s="2">
        <f t="shared" si="5"/>
        <v>0.13174193548387181</v>
      </c>
    </row>
    <row r="405" spans="1:8" x14ac:dyDescent="0.35">
      <c r="A405" s="25">
        <v>44397</v>
      </c>
      <c r="B405" s="26">
        <v>175.34</v>
      </c>
      <c r="C405" s="26">
        <v>0</v>
      </c>
      <c r="D405" s="26">
        <v>0</v>
      </c>
      <c r="E405" s="26">
        <v>-0.05</v>
      </c>
      <c r="F405" s="26">
        <v>13.12</v>
      </c>
      <c r="G405" s="2">
        <f t="shared" si="4"/>
        <v>-4.5604834112411563E-4</v>
      </c>
      <c r="H405" s="2">
        <f t="shared" si="5"/>
        <v>0.13122580645161386</v>
      </c>
    </row>
    <row r="406" spans="1:8" x14ac:dyDescent="0.35">
      <c r="A406" s="25">
        <v>44398</v>
      </c>
      <c r="B406" s="26">
        <v>178.86</v>
      </c>
      <c r="C406" s="26">
        <v>0</v>
      </c>
      <c r="D406" s="26">
        <v>0</v>
      </c>
      <c r="E406" s="26">
        <v>2.0099999999999998</v>
      </c>
      <c r="F406" s="26">
        <v>15.39</v>
      </c>
      <c r="G406" s="2">
        <f t="shared" si="4"/>
        <v>2.0075282308657627E-2</v>
      </c>
      <c r="H406" s="2">
        <f t="shared" si="5"/>
        <v>0.153935483870969</v>
      </c>
    </row>
    <row r="407" spans="1:8" x14ac:dyDescent="0.35">
      <c r="A407" s="25">
        <v>44399</v>
      </c>
      <c r="B407" s="26">
        <v>176.7</v>
      </c>
      <c r="C407" s="26">
        <v>0</v>
      </c>
      <c r="D407" s="26">
        <v>0</v>
      </c>
      <c r="E407" s="26">
        <v>-1.21</v>
      </c>
      <c r="F407" s="26">
        <v>14</v>
      </c>
      <c r="G407" s="2">
        <f t="shared" si="4"/>
        <v>-1.2076484401207788E-2</v>
      </c>
      <c r="H407" s="2">
        <f t="shared" si="5"/>
        <v>0.14000000000000101</v>
      </c>
    </row>
    <row r="408" spans="1:8" x14ac:dyDescent="0.35">
      <c r="A408" s="25">
        <v>44400</v>
      </c>
      <c r="B408" s="26">
        <v>178.84</v>
      </c>
      <c r="C408" s="26">
        <v>0</v>
      </c>
      <c r="D408" s="26">
        <v>0</v>
      </c>
      <c r="E408" s="26">
        <v>1.21</v>
      </c>
      <c r="F408" s="26">
        <v>15.38</v>
      </c>
      <c r="G408" s="2">
        <f t="shared" si="4"/>
        <v>1.2110922467459151E-2</v>
      </c>
      <c r="H408" s="2">
        <f t="shared" si="5"/>
        <v>0.15380645161290452</v>
      </c>
    </row>
    <row r="409" spans="1:8" x14ac:dyDescent="0.35">
      <c r="A409" s="25">
        <v>44401</v>
      </c>
      <c r="B409" s="26">
        <v>178.84</v>
      </c>
      <c r="C409" s="26">
        <v>0</v>
      </c>
      <c r="D409" s="26">
        <v>0</v>
      </c>
      <c r="E409" s="26">
        <v>0</v>
      </c>
      <c r="F409" s="26">
        <v>15.38</v>
      </c>
      <c r="G409" s="2">
        <f t="shared" si="4"/>
        <v>0</v>
      </c>
      <c r="H409" s="2">
        <f t="shared" si="5"/>
        <v>0.15380645161290452</v>
      </c>
    </row>
    <row r="410" spans="1:8" x14ac:dyDescent="0.35">
      <c r="A410" s="25">
        <v>44402</v>
      </c>
      <c r="B410" s="26">
        <v>178.84</v>
      </c>
      <c r="C410" s="26">
        <v>0</v>
      </c>
      <c r="D410" s="26">
        <v>0</v>
      </c>
      <c r="E410" s="26">
        <v>0</v>
      </c>
      <c r="F410" s="26">
        <v>15.38</v>
      </c>
      <c r="G410" s="2">
        <f t="shared" si="4"/>
        <v>0</v>
      </c>
      <c r="H410" s="2">
        <f t="shared" si="5"/>
        <v>0.15380645161290452</v>
      </c>
    </row>
    <row r="411" spans="1:8" x14ac:dyDescent="0.35">
      <c r="A411" s="25">
        <v>44403</v>
      </c>
      <c r="B411" s="26">
        <v>178.34</v>
      </c>
      <c r="C411" s="26">
        <v>0</v>
      </c>
      <c r="D411" s="26">
        <v>0</v>
      </c>
      <c r="E411" s="26">
        <v>-0.28000000000000003</v>
      </c>
      <c r="F411" s="26">
        <v>15.06</v>
      </c>
      <c r="G411" s="2">
        <f t="shared" si="4"/>
        <v>-2.7957951241333046E-3</v>
      </c>
      <c r="H411" s="2">
        <f t="shared" si="5"/>
        <v>0.15058064516129166</v>
      </c>
    </row>
    <row r="412" spans="1:8" x14ac:dyDescent="0.35">
      <c r="A412" s="25">
        <v>44404</v>
      </c>
      <c r="B412" s="26">
        <v>178.36</v>
      </c>
      <c r="C412" s="26">
        <v>0</v>
      </c>
      <c r="D412" s="26">
        <v>0</v>
      </c>
      <c r="E412" s="26">
        <v>0.01</v>
      </c>
      <c r="F412" s="26">
        <v>15.07</v>
      </c>
      <c r="G412" s="2">
        <f t="shared" ref="G412:G475" si="6">(B412/(B411+C412-D412))-1</f>
        <v>1.1214534036119161E-4</v>
      </c>
      <c r="H412" s="2">
        <f t="shared" ref="H412:H475" si="7">((1+H411)*(1+G412))-1</f>
        <v>0.15070967741935637</v>
      </c>
    </row>
    <row r="413" spans="1:8" x14ac:dyDescent="0.35">
      <c r="A413" s="25">
        <v>44405</v>
      </c>
      <c r="B413" s="26">
        <v>178.06</v>
      </c>
      <c r="C413" s="26">
        <v>0</v>
      </c>
      <c r="D413" s="26">
        <v>0</v>
      </c>
      <c r="E413" s="26">
        <v>-0.17</v>
      </c>
      <c r="F413" s="26">
        <v>14.88</v>
      </c>
      <c r="G413" s="2">
        <f t="shared" si="6"/>
        <v>-1.6819914779099276E-3</v>
      </c>
      <c r="H413" s="2">
        <f t="shared" si="7"/>
        <v>0.14877419354838861</v>
      </c>
    </row>
    <row r="414" spans="1:8" x14ac:dyDescent="0.35">
      <c r="A414" s="25">
        <v>44406</v>
      </c>
      <c r="B414" s="26">
        <v>176.84</v>
      </c>
      <c r="C414" s="26">
        <v>0</v>
      </c>
      <c r="D414" s="26">
        <v>0</v>
      </c>
      <c r="E414" s="26">
        <v>-0.69</v>
      </c>
      <c r="F414" s="26">
        <v>14.09</v>
      </c>
      <c r="G414" s="2">
        <f t="shared" si="6"/>
        <v>-6.8516230484106933E-3</v>
      </c>
      <c r="H414" s="2">
        <f t="shared" si="7"/>
        <v>0.14090322580645309</v>
      </c>
    </row>
    <row r="415" spans="1:8" x14ac:dyDescent="0.35">
      <c r="A415" s="25">
        <v>44407</v>
      </c>
      <c r="B415" s="26">
        <v>175.06</v>
      </c>
      <c r="C415" s="26">
        <v>0</v>
      </c>
      <c r="D415" s="26">
        <v>0</v>
      </c>
      <c r="E415" s="26">
        <v>-1.01</v>
      </c>
      <c r="F415" s="26">
        <v>12.94</v>
      </c>
      <c r="G415" s="2">
        <f t="shared" si="6"/>
        <v>-1.0065596019000256E-2</v>
      </c>
      <c r="H415" s="2">
        <f t="shared" si="7"/>
        <v>0.12941935483871103</v>
      </c>
    </row>
    <row r="416" spans="1:8" x14ac:dyDescent="0.35">
      <c r="A416" s="25">
        <v>44408</v>
      </c>
      <c r="B416" s="26">
        <v>175.06</v>
      </c>
      <c r="C416" s="26">
        <v>0</v>
      </c>
      <c r="D416" s="26">
        <v>0</v>
      </c>
      <c r="E416" s="26">
        <v>0</v>
      </c>
      <c r="F416" s="26">
        <v>12.94</v>
      </c>
      <c r="G416" s="2">
        <f t="shared" si="6"/>
        <v>0</v>
      </c>
      <c r="H416" s="2">
        <f t="shared" si="7"/>
        <v>0.12941935483871103</v>
      </c>
    </row>
    <row r="417" spans="1:8" x14ac:dyDescent="0.35">
      <c r="A417" s="25">
        <v>44409</v>
      </c>
      <c r="B417" s="26">
        <v>175.06</v>
      </c>
      <c r="C417" s="26">
        <v>0</v>
      </c>
      <c r="D417" s="26">
        <v>0</v>
      </c>
      <c r="E417" s="26">
        <v>0</v>
      </c>
      <c r="F417" s="26">
        <v>12.94</v>
      </c>
      <c r="G417" s="2">
        <f t="shared" si="6"/>
        <v>0</v>
      </c>
      <c r="H417" s="2">
        <f t="shared" si="7"/>
        <v>0.12941935483871103</v>
      </c>
    </row>
    <row r="418" spans="1:8" x14ac:dyDescent="0.35">
      <c r="A418" s="25">
        <v>44410</v>
      </c>
      <c r="B418" s="26">
        <v>174.28</v>
      </c>
      <c r="C418" s="26">
        <v>0</v>
      </c>
      <c r="D418" s="26">
        <v>0</v>
      </c>
      <c r="E418" s="26">
        <v>-0.45</v>
      </c>
      <c r="F418" s="26">
        <v>12.44</v>
      </c>
      <c r="G418" s="2">
        <f t="shared" si="6"/>
        <v>-4.4556152176397079E-3</v>
      </c>
      <c r="H418" s="2">
        <f t="shared" si="7"/>
        <v>0.12438709677419491</v>
      </c>
    </row>
    <row r="419" spans="1:8" x14ac:dyDescent="0.35">
      <c r="A419" s="25">
        <v>44411</v>
      </c>
      <c r="B419" s="26">
        <v>176.02</v>
      </c>
      <c r="C419" s="26">
        <v>0</v>
      </c>
      <c r="D419" s="26">
        <v>0</v>
      </c>
      <c r="E419" s="26">
        <v>1</v>
      </c>
      <c r="F419" s="26">
        <v>13.56</v>
      </c>
      <c r="G419" s="2">
        <f t="shared" si="6"/>
        <v>9.9839338994722748E-3</v>
      </c>
      <c r="H419" s="2">
        <f t="shared" si="7"/>
        <v>0.13561290322580799</v>
      </c>
    </row>
    <row r="420" spans="1:8" x14ac:dyDescent="0.35">
      <c r="A420" s="25">
        <v>44412</v>
      </c>
      <c r="B420" s="26">
        <v>175.32</v>
      </c>
      <c r="C420" s="26">
        <v>0</v>
      </c>
      <c r="D420" s="26">
        <v>0</v>
      </c>
      <c r="E420" s="26">
        <v>-0.4</v>
      </c>
      <c r="F420" s="26">
        <v>13.11</v>
      </c>
      <c r="G420" s="2">
        <f t="shared" si="6"/>
        <v>-3.9768208158165175E-3</v>
      </c>
      <c r="H420" s="2">
        <f t="shared" si="7"/>
        <v>0.13109677419354981</v>
      </c>
    </row>
    <row r="421" spans="1:8" x14ac:dyDescent="0.35">
      <c r="A421" s="25">
        <v>44413</v>
      </c>
      <c r="B421" s="26">
        <v>175.48</v>
      </c>
      <c r="C421" s="26">
        <v>0</v>
      </c>
      <c r="D421" s="26">
        <v>0</v>
      </c>
      <c r="E421" s="26">
        <v>0.09</v>
      </c>
      <c r="F421" s="26">
        <v>13.21</v>
      </c>
      <c r="G421" s="2">
        <f t="shared" si="6"/>
        <v>9.1261692904409664E-4</v>
      </c>
      <c r="H421" s="2">
        <f t="shared" si="7"/>
        <v>0.13212903225806594</v>
      </c>
    </row>
    <row r="422" spans="1:8" x14ac:dyDescent="0.35">
      <c r="A422" s="25">
        <v>44414</v>
      </c>
      <c r="B422" s="26">
        <v>176.86</v>
      </c>
      <c r="C422" s="26">
        <v>0</v>
      </c>
      <c r="D422" s="26">
        <v>0</v>
      </c>
      <c r="E422" s="26">
        <v>0.79</v>
      </c>
      <c r="F422" s="26">
        <v>14.1</v>
      </c>
      <c r="G422" s="2">
        <f t="shared" si="6"/>
        <v>7.8641440620015324E-3</v>
      </c>
      <c r="H422" s="2">
        <f t="shared" si="7"/>
        <v>0.1410322580645178</v>
      </c>
    </row>
    <row r="423" spans="1:8" x14ac:dyDescent="0.35">
      <c r="A423" s="25">
        <v>44415</v>
      </c>
      <c r="B423" s="26">
        <v>176.86</v>
      </c>
      <c r="C423" s="26">
        <v>0</v>
      </c>
      <c r="D423" s="26">
        <v>0</v>
      </c>
      <c r="E423" s="26">
        <v>0</v>
      </c>
      <c r="F423" s="26">
        <v>14.1</v>
      </c>
      <c r="G423" s="2">
        <f t="shared" si="6"/>
        <v>0</v>
      </c>
      <c r="H423" s="2">
        <f t="shared" si="7"/>
        <v>0.1410322580645178</v>
      </c>
    </row>
    <row r="424" spans="1:8" x14ac:dyDescent="0.35">
      <c r="A424" s="25">
        <v>44416</v>
      </c>
      <c r="B424" s="26">
        <v>176.86</v>
      </c>
      <c r="C424" s="26">
        <v>0</v>
      </c>
      <c r="D424" s="26">
        <v>0</v>
      </c>
      <c r="E424" s="26">
        <v>0</v>
      </c>
      <c r="F424" s="26">
        <v>14.1</v>
      </c>
      <c r="G424" s="2">
        <f t="shared" si="6"/>
        <v>0</v>
      </c>
      <c r="H424" s="2">
        <f t="shared" si="7"/>
        <v>0.1410322580645178</v>
      </c>
    </row>
    <row r="425" spans="1:8" x14ac:dyDescent="0.35">
      <c r="A425" s="25">
        <v>44417</v>
      </c>
      <c r="B425" s="26">
        <v>178.32</v>
      </c>
      <c r="C425" s="26">
        <v>0</v>
      </c>
      <c r="D425" s="26">
        <v>0</v>
      </c>
      <c r="E425" s="26">
        <v>0.83</v>
      </c>
      <c r="F425" s="26">
        <v>15.05</v>
      </c>
      <c r="G425" s="2">
        <f t="shared" si="6"/>
        <v>8.2551170417277664E-3</v>
      </c>
      <c r="H425" s="2">
        <f t="shared" si="7"/>
        <v>0.15045161290322739</v>
      </c>
    </row>
    <row r="426" spans="1:8" x14ac:dyDescent="0.35">
      <c r="A426" s="25">
        <v>44418</v>
      </c>
      <c r="B426" s="26">
        <v>178.8</v>
      </c>
      <c r="C426" s="26">
        <v>0</v>
      </c>
      <c r="D426" s="26">
        <v>0</v>
      </c>
      <c r="E426" s="26">
        <v>0.27</v>
      </c>
      <c r="F426" s="26">
        <v>15.35</v>
      </c>
      <c r="G426" s="2">
        <f t="shared" si="6"/>
        <v>2.6917900403768957E-3</v>
      </c>
      <c r="H426" s="2">
        <f t="shared" si="7"/>
        <v>0.15354838709677576</v>
      </c>
    </row>
    <row r="427" spans="1:8" x14ac:dyDescent="0.35">
      <c r="A427" s="25">
        <v>44419</v>
      </c>
      <c r="B427" s="26">
        <v>179.02</v>
      </c>
      <c r="C427" s="26">
        <v>0</v>
      </c>
      <c r="D427" s="26">
        <v>0</v>
      </c>
      <c r="E427" s="26">
        <v>0.12</v>
      </c>
      <c r="F427" s="26">
        <v>15.5</v>
      </c>
      <c r="G427" s="2">
        <f t="shared" si="6"/>
        <v>1.230425055928297E-3</v>
      </c>
      <c r="H427" s="2">
        <f t="shared" si="7"/>
        <v>0.15496774193548535</v>
      </c>
    </row>
    <row r="428" spans="1:8" x14ac:dyDescent="0.35">
      <c r="A428" s="25">
        <v>44420</v>
      </c>
      <c r="B428" s="26">
        <v>184.04</v>
      </c>
      <c r="C428" s="26">
        <v>0</v>
      </c>
      <c r="D428" s="26">
        <v>0</v>
      </c>
      <c r="E428" s="26">
        <v>2.8</v>
      </c>
      <c r="F428" s="26">
        <v>18.739999999999998</v>
      </c>
      <c r="G428" s="2">
        <f t="shared" si="6"/>
        <v>2.8041559602278943E-2</v>
      </c>
      <c r="H428" s="2">
        <f t="shared" si="7"/>
        <v>0.18735483870967884</v>
      </c>
    </row>
    <row r="429" spans="1:8" x14ac:dyDescent="0.35">
      <c r="A429" s="25">
        <v>44421</v>
      </c>
      <c r="B429" s="26">
        <v>185.52</v>
      </c>
      <c r="C429" s="26">
        <v>0</v>
      </c>
      <c r="D429" s="26">
        <v>0</v>
      </c>
      <c r="E429" s="26">
        <v>0.8</v>
      </c>
      <c r="F429" s="26">
        <v>19.690000000000001</v>
      </c>
      <c r="G429" s="2">
        <f t="shared" si="6"/>
        <v>8.0417300586830276E-3</v>
      </c>
      <c r="H429" s="2">
        <f t="shared" si="7"/>
        <v>0.19690322580645314</v>
      </c>
    </row>
    <row r="430" spans="1:8" x14ac:dyDescent="0.35">
      <c r="A430" s="25">
        <v>44422</v>
      </c>
      <c r="B430" s="26">
        <v>185.52</v>
      </c>
      <c r="C430" s="26">
        <v>0</v>
      </c>
      <c r="D430" s="26">
        <v>0</v>
      </c>
      <c r="E430" s="26">
        <v>0</v>
      </c>
      <c r="F430" s="26">
        <v>19.690000000000001</v>
      </c>
      <c r="G430" s="2">
        <f t="shared" si="6"/>
        <v>0</v>
      </c>
      <c r="H430" s="2">
        <f t="shared" si="7"/>
        <v>0.19690322580645314</v>
      </c>
    </row>
    <row r="431" spans="1:8" x14ac:dyDescent="0.35">
      <c r="A431" s="25">
        <v>44423</v>
      </c>
      <c r="B431" s="26">
        <v>185.52</v>
      </c>
      <c r="C431" s="26">
        <v>0</v>
      </c>
      <c r="D431" s="26">
        <v>0</v>
      </c>
      <c r="E431" s="26">
        <v>0</v>
      </c>
      <c r="F431" s="26">
        <v>19.690000000000001</v>
      </c>
      <c r="G431" s="2">
        <f t="shared" si="6"/>
        <v>0</v>
      </c>
      <c r="H431" s="2">
        <f t="shared" si="7"/>
        <v>0.19690322580645314</v>
      </c>
    </row>
    <row r="432" spans="1:8" x14ac:dyDescent="0.35">
      <c r="A432" s="25">
        <v>44424</v>
      </c>
      <c r="B432" s="26">
        <v>185.98</v>
      </c>
      <c r="C432" s="26">
        <v>0</v>
      </c>
      <c r="D432" s="26">
        <v>0</v>
      </c>
      <c r="E432" s="26">
        <v>0.25</v>
      </c>
      <c r="F432" s="26">
        <v>19.989999999999998</v>
      </c>
      <c r="G432" s="2">
        <f t="shared" si="6"/>
        <v>2.4795170332039262E-3</v>
      </c>
      <c r="H432" s="2">
        <f t="shared" si="7"/>
        <v>0.19987096774193702</v>
      </c>
    </row>
    <row r="433" spans="1:8" x14ac:dyDescent="0.35">
      <c r="A433" s="25">
        <v>44425</v>
      </c>
      <c r="B433" s="26">
        <v>187.46</v>
      </c>
      <c r="C433" s="26">
        <v>0</v>
      </c>
      <c r="D433" s="26">
        <v>0</v>
      </c>
      <c r="E433" s="26">
        <v>0.8</v>
      </c>
      <c r="F433" s="26">
        <v>20.94</v>
      </c>
      <c r="G433" s="2">
        <f t="shared" si="6"/>
        <v>7.9578449295623077E-3</v>
      </c>
      <c r="H433" s="2">
        <f t="shared" si="7"/>
        <v>0.20941935483871132</v>
      </c>
    </row>
    <row r="434" spans="1:8" x14ac:dyDescent="0.35">
      <c r="A434" s="25">
        <v>44426</v>
      </c>
      <c r="B434" s="26">
        <v>189.16</v>
      </c>
      <c r="C434" s="26">
        <v>0</v>
      </c>
      <c r="D434" s="26">
        <v>0</v>
      </c>
      <c r="E434" s="26">
        <v>0.91</v>
      </c>
      <c r="F434" s="26">
        <v>22.04</v>
      </c>
      <c r="G434" s="2">
        <f t="shared" si="6"/>
        <v>9.0686013016110234E-3</v>
      </c>
      <c r="H434" s="2">
        <f t="shared" si="7"/>
        <v>0.22038709677419521</v>
      </c>
    </row>
    <row r="435" spans="1:8" x14ac:dyDescent="0.35">
      <c r="A435" s="25">
        <v>44427</v>
      </c>
      <c r="B435" s="26">
        <v>185.74</v>
      </c>
      <c r="C435" s="26">
        <v>0</v>
      </c>
      <c r="D435" s="26">
        <v>0</v>
      </c>
      <c r="E435" s="26">
        <v>-1.81</v>
      </c>
      <c r="F435" s="26">
        <v>19.829999999999998</v>
      </c>
      <c r="G435" s="2">
        <f t="shared" si="6"/>
        <v>-1.8079932332416893E-2</v>
      </c>
      <c r="H435" s="2">
        <f t="shared" si="7"/>
        <v>0.19832258064516295</v>
      </c>
    </row>
    <row r="436" spans="1:8" x14ac:dyDescent="0.35">
      <c r="A436" s="25">
        <v>44428</v>
      </c>
      <c r="B436" s="26">
        <v>188.14</v>
      </c>
      <c r="C436" s="26">
        <v>0</v>
      </c>
      <c r="D436" s="26">
        <v>0</v>
      </c>
      <c r="E436" s="26">
        <v>1.29</v>
      </c>
      <c r="F436" s="26">
        <v>21.38</v>
      </c>
      <c r="G436" s="2">
        <f t="shared" si="6"/>
        <v>1.2921287821686001E-2</v>
      </c>
      <c r="H436" s="2">
        <f t="shared" si="7"/>
        <v>0.21380645161290457</v>
      </c>
    </row>
    <row r="437" spans="1:8" x14ac:dyDescent="0.35">
      <c r="A437" s="25">
        <v>44429</v>
      </c>
      <c r="B437" s="26">
        <v>188.14</v>
      </c>
      <c r="C437" s="26">
        <v>0</v>
      </c>
      <c r="D437" s="26">
        <v>0</v>
      </c>
      <c r="E437" s="26">
        <v>0</v>
      </c>
      <c r="F437" s="26">
        <v>21.38</v>
      </c>
      <c r="G437" s="2">
        <f t="shared" si="6"/>
        <v>0</v>
      </c>
      <c r="H437" s="2">
        <f t="shared" si="7"/>
        <v>0.21380645161290457</v>
      </c>
    </row>
    <row r="438" spans="1:8" x14ac:dyDescent="0.35">
      <c r="A438" s="25">
        <v>44430</v>
      </c>
      <c r="B438" s="26">
        <v>188.14</v>
      </c>
      <c r="C438" s="26">
        <v>0</v>
      </c>
      <c r="D438" s="26">
        <v>0</v>
      </c>
      <c r="E438" s="26">
        <v>0</v>
      </c>
      <c r="F438" s="26">
        <v>21.38</v>
      </c>
      <c r="G438" s="2">
        <f t="shared" si="6"/>
        <v>0</v>
      </c>
      <c r="H438" s="2">
        <f t="shared" si="7"/>
        <v>0.21380645161290457</v>
      </c>
    </row>
    <row r="439" spans="1:8" x14ac:dyDescent="0.35">
      <c r="A439" s="25">
        <v>44431</v>
      </c>
      <c r="B439" s="26">
        <v>188.2</v>
      </c>
      <c r="C439" s="26">
        <v>0</v>
      </c>
      <c r="D439" s="26">
        <v>0</v>
      </c>
      <c r="E439" s="26">
        <v>0.03</v>
      </c>
      <c r="F439" s="26">
        <v>21.42</v>
      </c>
      <c r="G439" s="2">
        <f t="shared" si="6"/>
        <v>3.1891144892104428E-4</v>
      </c>
      <c r="H439" s="2">
        <f t="shared" si="7"/>
        <v>0.21419354838709825</v>
      </c>
    </row>
    <row r="440" spans="1:8" x14ac:dyDescent="0.35">
      <c r="A440" s="25">
        <v>44432</v>
      </c>
      <c r="B440" s="26">
        <v>186.14</v>
      </c>
      <c r="C440" s="26">
        <v>0</v>
      </c>
      <c r="D440" s="26">
        <v>0</v>
      </c>
      <c r="E440" s="26">
        <v>-1.0900000000000001</v>
      </c>
      <c r="F440" s="26">
        <v>20.09</v>
      </c>
      <c r="G440" s="2">
        <f t="shared" si="6"/>
        <v>-1.0945802337938404E-2</v>
      </c>
      <c r="H440" s="2">
        <f t="shared" si="7"/>
        <v>0.20090322580645292</v>
      </c>
    </row>
    <row r="441" spans="1:8" x14ac:dyDescent="0.35">
      <c r="A441" s="25">
        <v>44433</v>
      </c>
      <c r="B441" s="26">
        <v>185.8</v>
      </c>
      <c r="C441" s="26">
        <v>0</v>
      </c>
      <c r="D441" s="26">
        <v>0</v>
      </c>
      <c r="E441" s="26">
        <v>-0.18</v>
      </c>
      <c r="F441" s="26">
        <v>19.87</v>
      </c>
      <c r="G441" s="2">
        <f t="shared" si="6"/>
        <v>-1.8265821424732209E-3</v>
      </c>
      <c r="H441" s="2">
        <f t="shared" si="7"/>
        <v>0.19870967741935641</v>
      </c>
    </row>
    <row r="442" spans="1:8" x14ac:dyDescent="0.35">
      <c r="A442" s="25">
        <v>44434</v>
      </c>
      <c r="B442" s="26">
        <v>184.44</v>
      </c>
      <c r="C442" s="26">
        <v>0</v>
      </c>
      <c r="D442" s="26">
        <v>0</v>
      </c>
      <c r="E442" s="26">
        <v>-0.73</v>
      </c>
      <c r="F442" s="26">
        <v>18.989999999999998</v>
      </c>
      <c r="G442" s="2">
        <f t="shared" si="6"/>
        <v>-7.319698600645963E-3</v>
      </c>
      <c r="H442" s="2">
        <f t="shared" si="7"/>
        <v>0.18993548387096926</v>
      </c>
    </row>
    <row r="443" spans="1:8" x14ac:dyDescent="0.35">
      <c r="A443" s="25">
        <v>44435</v>
      </c>
      <c r="B443" s="26">
        <v>184.7</v>
      </c>
      <c r="C443" s="26">
        <v>0</v>
      </c>
      <c r="D443" s="26">
        <v>0</v>
      </c>
      <c r="E443" s="26">
        <v>0.14000000000000001</v>
      </c>
      <c r="F443" s="26">
        <v>19.16</v>
      </c>
      <c r="G443" s="2">
        <f t="shared" si="6"/>
        <v>1.4096725222294548E-3</v>
      </c>
      <c r="H443" s="2">
        <f t="shared" si="7"/>
        <v>0.19161290322580804</v>
      </c>
    </row>
    <row r="444" spans="1:8" x14ac:dyDescent="0.35">
      <c r="A444" s="25">
        <v>44436</v>
      </c>
      <c r="B444" s="26">
        <v>184.7</v>
      </c>
      <c r="C444" s="26">
        <v>0</v>
      </c>
      <c r="D444" s="26">
        <v>0</v>
      </c>
      <c r="E444" s="26">
        <v>0</v>
      </c>
      <c r="F444" s="26">
        <v>19.16</v>
      </c>
      <c r="G444" s="2">
        <f t="shared" si="6"/>
        <v>0</v>
      </c>
      <c r="H444" s="2">
        <f t="shared" si="7"/>
        <v>0.19161290322580804</v>
      </c>
    </row>
    <row r="445" spans="1:8" x14ac:dyDescent="0.35">
      <c r="A445" s="25">
        <v>44437</v>
      </c>
      <c r="B445" s="26">
        <v>184.7</v>
      </c>
      <c r="C445" s="26">
        <v>0</v>
      </c>
      <c r="D445" s="26">
        <v>0</v>
      </c>
      <c r="E445" s="26">
        <v>0</v>
      </c>
      <c r="F445" s="26">
        <v>19.16</v>
      </c>
      <c r="G445" s="2">
        <f t="shared" si="6"/>
        <v>0</v>
      </c>
      <c r="H445" s="2">
        <f t="shared" si="7"/>
        <v>0.19161290322580804</v>
      </c>
    </row>
    <row r="446" spans="1:8" x14ac:dyDescent="0.35">
      <c r="A446" s="25">
        <v>44438</v>
      </c>
      <c r="B446" s="26">
        <v>184.04</v>
      </c>
      <c r="C446" s="26">
        <v>0</v>
      </c>
      <c r="D446" s="26">
        <v>0</v>
      </c>
      <c r="E446" s="26">
        <v>-0.36</v>
      </c>
      <c r="F446" s="26">
        <v>18.739999999999998</v>
      </c>
      <c r="G446" s="2">
        <f t="shared" si="6"/>
        <v>-3.5733622089875183E-3</v>
      </c>
      <c r="H446" s="2">
        <f t="shared" si="7"/>
        <v>0.18735483870967906</v>
      </c>
    </row>
    <row r="447" spans="1:8" x14ac:dyDescent="0.35">
      <c r="A447" s="25">
        <v>44439</v>
      </c>
      <c r="B447" s="26">
        <v>180.08</v>
      </c>
      <c r="C447" s="26">
        <v>0</v>
      </c>
      <c r="D447" s="26">
        <v>0</v>
      </c>
      <c r="E447" s="26">
        <v>-2.15</v>
      </c>
      <c r="F447" s="26">
        <v>16.18</v>
      </c>
      <c r="G447" s="2">
        <f t="shared" si="6"/>
        <v>-2.151706150836763E-2</v>
      </c>
      <c r="H447" s="2">
        <f t="shared" si="7"/>
        <v>0.16180645161290497</v>
      </c>
    </row>
    <row r="448" spans="1:8" x14ac:dyDescent="0.35">
      <c r="A448" s="25">
        <v>44440</v>
      </c>
      <c r="B448" s="26">
        <v>180.64</v>
      </c>
      <c r="C448" s="26">
        <v>0</v>
      </c>
      <c r="D448" s="26">
        <v>0</v>
      </c>
      <c r="E448" s="26">
        <v>0.31</v>
      </c>
      <c r="F448" s="26">
        <v>16.54</v>
      </c>
      <c r="G448" s="2">
        <f t="shared" si="6"/>
        <v>3.109729009328932E-3</v>
      </c>
      <c r="H448" s="2">
        <f t="shared" si="7"/>
        <v>0.16541935483871106</v>
      </c>
    </row>
    <row r="449" spans="1:8" x14ac:dyDescent="0.35">
      <c r="A449" s="25">
        <v>44441</v>
      </c>
      <c r="B449" s="26">
        <v>179.54</v>
      </c>
      <c r="C449" s="26">
        <v>0</v>
      </c>
      <c r="D449" s="26">
        <v>0</v>
      </c>
      <c r="E449" s="26">
        <v>-0.61</v>
      </c>
      <c r="F449" s="26">
        <v>15.83</v>
      </c>
      <c r="G449" s="2">
        <f t="shared" si="6"/>
        <v>-6.0894596988485539E-3</v>
      </c>
      <c r="H449" s="2">
        <f t="shared" si="7"/>
        <v>0.15832258064516269</v>
      </c>
    </row>
    <row r="450" spans="1:8" x14ac:dyDescent="0.35">
      <c r="A450" s="25">
        <v>44442</v>
      </c>
      <c r="B450" s="26">
        <v>178.04</v>
      </c>
      <c r="C450" s="26">
        <v>0</v>
      </c>
      <c r="D450" s="26">
        <v>0</v>
      </c>
      <c r="E450" s="26">
        <v>-0.84</v>
      </c>
      <c r="F450" s="26">
        <v>14.86</v>
      </c>
      <c r="G450" s="2">
        <f t="shared" si="6"/>
        <v>-8.3546841929375004E-3</v>
      </c>
      <c r="H450" s="2">
        <f t="shared" si="7"/>
        <v>0.1486451612903239</v>
      </c>
    </row>
    <row r="451" spans="1:8" x14ac:dyDescent="0.35">
      <c r="A451" s="25">
        <v>44443</v>
      </c>
      <c r="B451" s="26">
        <v>178.04</v>
      </c>
      <c r="C451" s="26">
        <v>0</v>
      </c>
      <c r="D451" s="26">
        <v>0</v>
      </c>
      <c r="E451" s="26">
        <v>0</v>
      </c>
      <c r="F451" s="26">
        <v>14.86</v>
      </c>
      <c r="G451" s="2">
        <f t="shared" si="6"/>
        <v>0</v>
      </c>
      <c r="H451" s="2">
        <f t="shared" si="7"/>
        <v>0.1486451612903239</v>
      </c>
    </row>
    <row r="452" spans="1:8" x14ac:dyDescent="0.35">
      <c r="A452" s="25">
        <v>44444</v>
      </c>
      <c r="B452" s="26">
        <v>178.04</v>
      </c>
      <c r="C452" s="26">
        <v>0</v>
      </c>
      <c r="D452" s="26">
        <v>0</v>
      </c>
      <c r="E452" s="26">
        <v>0</v>
      </c>
      <c r="F452" s="26">
        <v>14.86</v>
      </c>
      <c r="G452" s="2">
        <f t="shared" si="6"/>
        <v>0</v>
      </c>
      <c r="H452" s="2">
        <f t="shared" si="7"/>
        <v>0.1486451612903239</v>
      </c>
    </row>
    <row r="453" spans="1:8" x14ac:dyDescent="0.35">
      <c r="A453" s="25">
        <v>44445</v>
      </c>
      <c r="B453" s="26">
        <v>179.04</v>
      </c>
      <c r="C453" s="26">
        <v>0</v>
      </c>
      <c r="D453" s="26">
        <v>0</v>
      </c>
      <c r="E453" s="26">
        <v>0.56000000000000005</v>
      </c>
      <c r="F453" s="26">
        <v>15.51</v>
      </c>
      <c r="G453" s="2">
        <f t="shared" si="6"/>
        <v>5.6167153448662965E-3</v>
      </c>
      <c r="H453" s="2">
        <f t="shared" si="7"/>
        <v>0.15509677419354961</v>
      </c>
    </row>
    <row r="454" spans="1:8" x14ac:dyDescent="0.35">
      <c r="A454" s="25">
        <v>44446</v>
      </c>
      <c r="B454" s="26">
        <v>179.14</v>
      </c>
      <c r="C454" s="26">
        <v>0</v>
      </c>
      <c r="D454" s="26">
        <v>0</v>
      </c>
      <c r="E454" s="26">
        <v>0.06</v>
      </c>
      <c r="F454" s="26">
        <v>15.57</v>
      </c>
      <c r="G454" s="2">
        <f t="shared" si="6"/>
        <v>5.5853440571929092E-4</v>
      </c>
      <c r="H454" s="2">
        <f t="shared" si="7"/>
        <v>0.15574193548387205</v>
      </c>
    </row>
    <row r="455" spans="1:8" x14ac:dyDescent="0.35">
      <c r="A455" s="25">
        <v>44447</v>
      </c>
      <c r="B455" s="26">
        <v>179.76</v>
      </c>
      <c r="C455" s="26">
        <v>0</v>
      </c>
      <c r="D455" s="26">
        <v>0</v>
      </c>
      <c r="E455" s="26">
        <v>0.35</v>
      </c>
      <c r="F455" s="26">
        <v>15.97</v>
      </c>
      <c r="G455" s="2">
        <f t="shared" si="6"/>
        <v>3.4609802389193867E-3</v>
      </c>
      <c r="H455" s="2">
        <f t="shared" si="7"/>
        <v>0.15974193548387228</v>
      </c>
    </row>
    <row r="456" spans="1:8" x14ac:dyDescent="0.35">
      <c r="A456" s="25">
        <v>44448</v>
      </c>
      <c r="B456" s="26">
        <v>177.32</v>
      </c>
      <c r="C456" s="26">
        <v>0</v>
      </c>
      <c r="D456" s="26">
        <v>0</v>
      </c>
      <c r="E456" s="26">
        <v>-1.36</v>
      </c>
      <c r="F456" s="26">
        <v>14.4</v>
      </c>
      <c r="G456" s="2">
        <f t="shared" si="6"/>
        <v>-1.3573653760569626E-2</v>
      </c>
      <c r="H456" s="2">
        <f t="shared" si="7"/>
        <v>0.14400000000000124</v>
      </c>
    </row>
    <row r="457" spans="1:8" x14ac:dyDescent="0.35">
      <c r="A457" s="25">
        <v>44449</v>
      </c>
      <c r="B457" s="26">
        <v>173.42</v>
      </c>
      <c r="C457" s="26">
        <v>0</v>
      </c>
      <c r="D457" s="26">
        <v>0</v>
      </c>
      <c r="E457" s="26">
        <v>-2.2000000000000002</v>
      </c>
      <c r="F457" s="26">
        <v>11.88</v>
      </c>
      <c r="G457" s="2">
        <f t="shared" si="6"/>
        <v>-2.1994134897360684E-2</v>
      </c>
      <c r="H457" s="2">
        <f t="shared" si="7"/>
        <v>0.11883870967742061</v>
      </c>
    </row>
    <row r="458" spans="1:8" x14ac:dyDescent="0.35">
      <c r="A458" s="25">
        <v>44450</v>
      </c>
      <c r="B458" s="26">
        <v>173.42</v>
      </c>
      <c r="C458" s="26">
        <v>0</v>
      </c>
      <c r="D458" s="26">
        <v>0</v>
      </c>
      <c r="E458" s="26">
        <v>0</v>
      </c>
      <c r="F458" s="26">
        <v>11.88</v>
      </c>
      <c r="G458" s="2">
        <f t="shared" si="6"/>
        <v>0</v>
      </c>
      <c r="H458" s="2">
        <f t="shared" si="7"/>
        <v>0.11883870967742061</v>
      </c>
    </row>
    <row r="459" spans="1:8" x14ac:dyDescent="0.35">
      <c r="A459" s="25">
        <v>44451</v>
      </c>
      <c r="B459" s="26">
        <v>173.42</v>
      </c>
      <c r="C459" s="26">
        <v>0</v>
      </c>
      <c r="D459" s="26">
        <v>0</v>
      </c>
      <c r="E459" s="26">
        <v>0</v>
      </c>
      <c r="F459" s="26">
        <v>11.88</v>
      </c>
      <c r="G459" s="2">
        <f t="shared" si="6"/>
        <v>0</v>
      </c>
      <c r="H459" s="2">
        <f t="shared" si="7"/>
        <v>0.11883870967742061</v>
      </c>
    </row>
    <row r="460" spans="1:8" x14ac:dyDescent="0.35">
      <c r="A460" s="25">
        <v>44452</v>
      </c>
      <c r="B460" s="26">
        <v>175.16</v>
      </c>
      <c r="C460" s="26">
        <v>0</v>
      </c>
      <c r="D460" s="26">
        <v>0</v>
      </c>
      <c r="E460" s="26">
        <v>1</v>
      </c>
      <c r="F460" s="26">
        <v>13.01</v>
      </c>
      <c r="G460" s="2">
        <f t="shared" si="6"/>
        <v>1.0033444816053505E-2</v>
      </c>
      <c r="H460" s="2">
        <f t="shared" si="7"/>
        <v>0.13006451612903347</v>
      </c>
    </row>
    <row r="461" spans="1:8" x14ac:dyDescent="0.35">
      <c r="A461" s="25">
        <v>44453</v>
      </c>
      <c r="B461" s="26">
        <v>174.16</v>
      </c>
      <c r="C461" s="26">
        <v>0</v>
      </c>
      <c r="D461" s="26">
        <v>0</v>
      </c>
      <c r="E461" s="26">
        <v>-0.56999999999999995</v>
      </c>
      <c r="F461" s="26">
        <v>12.36</v>
      </c>
      <c r="G461" s="2">
        <f t="shared" si="6"/>
        <v>-5.7090659968028756E-3</v>
      </c>
      <c r="H461" s="2">
        <f t="shared" si="7"/>
        <v>0.12361290322580776</v>
      </c>
    </row>
    <row r="462" spans="1:8" x14ac:dyDescent="0.35">
      <c r="A462" s="25">
        <v>44454</v>
      </c>
      <c r="B462" s="26">
        <v>174.04</v>
      </c>
      <c r="C462" s="26">
        <v>0</v>
      </c>
      <c r="D462" s="26">
        <v>0</v>
      </c>
      <c r="E462" s="26">
        <v>-7.0000000000000007E-2</v>
      </c>
      <c r="F462" s="26">
        <v>12.28</v>
      </c>
      <c r="G462" s="2">
        <f t="shared" si="6"/>
        <v>-6.8902158934314173E-4</v>
      </c>
      <c r="H462" s="2">
        <f t="shared" si="7"/>
        <v>0.12283870967742061</v>
      </c>
    </row>
    <row r="463" spans="1:8" x14ac:dyDescent="0.35">
      <c r="A463" s="25">
        <v>44455</v>
      </c>
      <c r="B463" s="26">
        <v>174.2</v>
      </c>
      <c r="C463" s="26">
        <v>0</v>
      </c>
      <c r="D463" s="26">
        <v>0</v>
      </c>
      <c r="E463" s="26">
        <v>0.09</v>
      </c>
      <c r="F463" s="26">
        <v>12.39</v>
      </c>
      <c r="G463" s="2">
        <f t="shared" si="6"/>
        <v>9.1932888991030914E-4</v>
      </c>
      <c r="H463" s="2">
        <f t="shared" si="7"/>
        <v>0.12387096774193673</v>
      </c>
    </row>
    <row r="464" spans="1:8" x14ac:dyDescent="0.35">
      <c r="A464" s="25">
        <v>44456</v>
      </c>
      <c r="B464" s="26">
        <v>173.52</v>
      </c>
      <c r="C464" s="26">
        <v>0</v>
      </c>
      <c r="D464" s="26">
        <v>0</v>
      </c>
      <c r="E464" s="26">
        <v>-0.39</v>
      </c>
      <c r="F464" s="26">
        <v>11.95</v>
      </c>
      <c r="G464" s="2">
        <f t="shared" si="6"/>
        <v>-3.9035591274395598E-3</v>
      </c>
      <c r="H464" s="2">
        <f t="shared" si="7"/>
        <v>0.11948387096774327</v>
      </c>
    </row>
    <row r="465" spans="1:8" x14ac:dyDescent="0.35">
      <c r="A465" s="25">
        <v>44457</v>
      </c>
      <c r="B465" s="26">
        <v>173.52</v>
      </c>
      <c r="C465" s="26">
        <v>0</v>
      </c>
      <c r="D465" s="26">
        <v>0</v>
      </c>
      <c r="E465" s="26">
        <v>0</v>
      </c>
      <c r="F465" s="26">
        <v>11.95</v>
      </c>
      <c r="G465" s="2">
        <f t="shared" si="6"/>
        <v>0</v>
      </c>
      <c r="H465" s="2">
        <f t="shared" si="7"/>
        <v>0.11948387096774327</v>
      </c>
    </row>
    <row r="466" spans="1:8" x14ac:dyDescent="0.35">
      <c r="A466" s="25">
        <v>44458</v>
      </c>
      <c r="B466" s="26">
        <v>173.52</v>
      </c>
      <c r="C466" s="26">
        <v>0</v>
      </c>
      <c r="D466" s="26">
        <v>0</v>
      </c>
      <c r="E466" s="26">
        <v>0</v>
      </c>
      <c r="F466" s="26">
        <v>11.95</v>
      </c>
      <c r="G466" s="2">
        <f t="shared" si="6"/>
        <v>0</v>
      </c>
      <c r="H466" s="2">
        <f t="shared" si="7"/>
        <v>0.11948387096774327</v>
      </c>
    </row>
    <row r="467" spans="1:8" x14ac:dyDescent="0.35">
      <c r="A467" s="25">
        <v>44459</v>
      </c>
      <c r="B467" s="26">
        <v>169.62</v>
      </c>
      <c r="C467" s="26">
        <v>0</v>
      </c>
      <c r="D467" s="26">
        <v>0</v>
      </c>
      <c r="E467" s="26">
        <v>-2.25</v>
      </c>
      <c r="F467" s="26">
        <v>9.43</v>
      </c>
      <c r="G467" s="2">
        <f t="shared" si="6"/>
        <v>-2.2475795297372092E-2</v>
      </c>
      <c r="H467" s="2">
        <f t="shared" si="7"/>
        <v>9.4322580645162635E-2</v>
      </c>
    </row>
    <row r="468" spans="1:8" x14ac:dyDescent="0.35">
      <c r="A468" s="25">
        <v>44460</v>
      </c>
      <c r="B468" s="26">
        <v>172.2</v>
      </c>
      <c r="C468" s="26">
        <v>0</v>
      </c>
      <c r="D468" s="26">
        <v>0</v>
      </c>
      <c r="E468" s="26">
        <v>1.52</v>
      </c>
      <c r="F468" s="26">
        <v>11.1</v>
      </c>
      <c r="G468" s="2">
        <f t="shared" si="6"/>
        <v>1.5210470463388637E-2</v>
      </c>
      <c r="H468" s="2">
        <f t="shared" si="7"/>
        <v>0.11096774193548509</v>
      </c>
    </row>
    <row r="469" spans="1:8" x14ac:dyDescent="0.35">
      <c r="A469" s="25">
        <v>44461</v>
      </c>
      <c r="B469" s="26">
        <v>174.08</v>
      </c>
      <c r="C469" s="26">
        <v>0</v>
      </c>
      <c r="D469" s="26">
        <v>0</v>
      </c>
      <c r="E469" s="26">
        <v>1.0900000000000001</v>
      </c>
      <c r="F469" s="26">
        <v>12.31</v>
      </c>
      <c r="G469" s="2">
        <f t="shared" si="6"/>
        <v>1.0917537746806261E-2</v>
      </c>
      <c r="H469" s="2">
        <f t="shared" si="7"/>
        <v>0.12309677419354981</v>
      </c>
    </row>
    <row r="470" spans="1:8" x14ac:dyDescent="0.35">
      <c r="A470" s="25">
        <v>44462</v>
      </c>
      <c r="B470" s="26">
        <v>176.66</v>
      </c>
      <c r="C470" s="26">
        <v>0</v>
      </c>
      <c r="D470" s="26">
        <v>0</v>
      </c>
      <c r="E470" s="26">
        <v>1.48</v>
      </c>
      <c r="F470" s="26">
        <v>13.97</v>
      </c>
      <c r="G470" s="2">
        <f t="shared" si="6"/>
        <v>1.4820772058823373E-2</v>
      </c>
      <c r="H470" s="2">
        <f t="shared" si="7"/>
        <v>0.13974193548387226</v>
      </c>
    </row>
    <row r="471" spans="1:8" x14ac:dyDescent="0.35">
      <c r="A471" s="25">
        <v>44463</v>
      </c>
      <c r="B471" s="26">
        <v>174.5</v>
      </c>
      <c r="C471" s="26">
        <v>0</v>
      </c>
      <c r="D471" s="26">
        <v>0</v>
      </c>
      <c r="E471" s="26">
        <v>-1.22</v>
      </c>
      <c r="F471" s="26">
        <v>12.58</v>
      </c>
      <c r="G471" s="2">
        <f t="shared" si="6"/>
        <v>-1.2226876485905147E-2</v>
      </c>
      <c r="H471" s="2">
        <f t="shared" si="7"/>
        <v>0.12580645161290449</v>
      </c>
    </row>
    <row r="472" spans="1:8" x14ac:dyDescent="0.35">
      <c r="A472" s="25">
        <v>44464</v>
      </c>
      <c r="B472" s="26">
        <v>174.5</v>
      </c>
      <c r="C472" s="26">
        <v>0</v>
      </c>
      <c r="D472" s="26">
        <v>0</v>
      </c>
      <c r="E472" s="26">
        <v>0</v>
      </c>
      <c r="F472" s="26">
        <v>12.58</v>
      </c>
      <c r="G472" s="2">
        <f t="shared" si="6"/>
        <v>0</v>
      </c>
      <c r="H472" s="2">
        <f t="shared" si="7"/>
        <v>0.12580645161290449</v>
      </c>
    </row>
    <row r="473" spans="1:8" x14ac:dyDescent="0.35">
      <c r="A473" s="25">
        <v>44465</v>
      </c>
      <c r="B473" s="26">
        <v>174.5</v>
      </c>
      <c r="C473" s="26">
        <v>0</v>
      </c>
      <c r="D473" s="26">
        <v>0</v>
      </c>
      <c r="E473" s="26">
        <v>0</v>
      </c>
      <c r="F473" s="26">
        <v>12.58</v>
      </c>
      <c r="G473" s="2">
        <f t="shared" si="6"/>
        <v>0</v>
      </c>
      <c r="H473" s="2">
        <f t="shared" si="7"/>
        <v>0.12580645161290449</v>
      </c>
    </row>
    <row r="474" spans="1:8" x14ac:dyDescent="0.35">
      <c r="A474" s="25">
        <v>44466</v>
      </c>
      <c r="B474" s="26">
        <v>175.7</v>
      </c>
      <c r="C474" s="26">
        <v>0</v>
      </c>
      <c r="D474" s="26">
        <v>0</v>
      </c>
      <c r="E474" s="26">
        <v>0.69</v>
      </c>
      <c r="F474" s="26">
        <v>13.35</v>
      </c>
      <c r="G474" s="2">
        <f t="shared" si="6"/>
        <v>6.8767908309455006E-3</v>
      </c>
      <c r="H474" s="2">
        <f t="shared" si="7"/>
        <v>0.1335483870967753</v>
      </c>
    </row>
    <row r="475" spans="1:8" x14ac:dyDescent="0.35">
      <c r="A475" s="25">
        <v>44467</v>
      </c>
      <c r="B475" s="26">
        <v>173.1</v>
      </c>
      <c r="C475" s="26">
        <v>0</v>
      </c>
      <c r="D475" s="26">
        <v>0</v>
      </c>
      <c r="E475" s="26">
        <v>-1.48</v>
      </c>
      <c r="F475" s="26">
        <v>11.68</v>
      </c>
      <c r="G475" s="2">
        <f t="shared" si="6"/>
        <v>-1.4797951052931135E-2</v>
      </c>
      <c r="H475" s="2">
        <f t="shared" si="7"/>
        <v>0.11677419354838814</v>
      </c>
    </row>
    <row r="476" spans="1:8" x14ac:dyDescent="0.35">
      <c r="A476" s="25">
        <v>44468</v>
      </c>
      <c r="B476" s="26">
        <v>175.36</v>
      </c>
      <c r="C476" s="26">
        <v>0</v>
      </c>
      <c r="D476" s="26">
        <v>0</v>
      </c>
      <c r="E476" s="26">
        <v>1.31</v>
      </c>
      <c r="F476" s="26">
        <v>13.14</v>
      </c>
      <c r="G476" s="2">
        <f t="shared" ref="G476:G539" si="8">(B476/(B475+C476-D476))-1</f>
        <v>1.3056036972848073E-2</v>
      </c>
      <c r="H476" s="2">
        <f t="shared" ref="H476:H539" si="9">((1+H475)*(1+G476))-1</f>
        <v>0.13135483870967857</v>
      </c>
    </row>
    <row r="477" spans="1:8" x14ac:dyDescent="0.35">
      <c r="A477" s="25">
        <v>44469</v>
      </c>
      <c r="B477" s="26">
        <v>173.96</v>
      </c>
      <c r="C477" s="26">
        <v>0</v>
      </c>
      <c r="D477" s="26">
        <v>0</v>
      </c>
      <c r="E477" s="26">
        <v>-0.8</v>
      </c>
      <c r="F477" s="26">
        <v>12.23</v>
      </c>
      <c r="G477" s="2">
        <f t="shared" si="8"/>
        <v>-7.9835766423358434E-3</v>
      </c>
      <c r="H477" s="2">
        <f t="shared" si="9"/>
        <v>0.12232258064516244</v>
      </c>
    </row>
    <row r="478" spans="1:8" x14ac:dyDescent="0.35">
      <c r="A478" s="25">
        <v>44470</v>
      </c>
      <c r="B478" s="26">
        <v>173.62</v>
      </c>
      <c r="C478" s="26">
        <v>0</v>
      </c>
      <c r="D478" s="26">
        <v>0</v>
      </c>
      <c r="E478" s="26">
        <v>-0.2</v>
      </c>
      <c r="F478" s="26">
        <v>12.01</v>
      </c>
      <c r="G478" s="2">
        <f t="shared" si="8"/>
        <v>-1.9544722924810243E-3</v>
      </c>
      <c r="H478" s="2">
        <f t="shared" si="9"/>
        <v>0.1201290322580657</v>
      </c>
    </row>
    <row r="479" spans="1:8" x14ac:dyDescent="0.35">
      <c r="A479" s="25">
        <v>44471</v>
      </c>
      <c r="B479" s="26">
        <v>173.62</v>
      </c>
      <c r="C479" s="26">
        <v>0</v>
      </c>
      <c r="D479" s="26">
        <v>0</v>
      </c>
      <c r="E479" s="26">
        <v>0</v>
      </c>
      <c r="F479" s="26">
        <v>12.01</v>
      </c>
      <c r="G479" s="2">
        <f t="shared" si="8"/>
        <v>0</v>
      </c>
      <c r="H479" s="2">
        <f t="shared" si="9"/>
        <v>0.1201290322580657</v>
      </c>
    </row>
    <row r="480" spans="1:8" x14ac:dyDescent="0.35">
      <c r="A480" s="25">
        <v>44472</v>
      </c>
      <c r="B480" s="26">
        <v>173.62</v>
      </c>
      <c r="C480" s="26">
        <v>0</v>
      </c>
      <c r="D480" s="26">
        <v>0</v>
      </c>
      <c r="E480" s="26">
        <v>0</v>
      </c>
      <c r="F480" s="26">
        <v>12.01</v>
      </c>
      <c r="G480" s="2">
        <f t="shared" si="8"/>
        <v>0</v>
      </c>
      <c r="H480" s="2">
        <f t="shared" si="9"/>
        <v>0.1201290322580657</v>
      </c>
    </row>
    <row r="481" spans="1:8" x14ac:dyDescent="0.35">
      <c r="A481" s="25">
        <v>44473</v>
      </c>
      <c r="B481" s="26">
        <v>173.8</v>
      </c>
      <c r="C481" s="26">
        <v>0</v>
      </c>
      <c r="D481" s="26">
        <v>0</v>
      </c>
      <c r="E481" s="26">
        <v>0.1</v>
      </c>
      <c r="F481" s="26">
        <v>12.13</v>
      </c>
      <c r="G481" s="2">
        <f t="shared" si="8"/>
        <v>1.0367469185577072E-3</v>
      </c>
      <c r="H481" s="2">
        <f t="shared" si="9"/>
        <v>0.12129032258064631</v>
      </c>
    </row>
    <row r="482" spans="1:8" x14ac:dyDescent="0.35">
      <c r="A482" s="25">
        <v>44474</v>
      </c>
      <c r="B482" s="26">
        <v>176.08</v>
      </c>
      <c r="C482" s="26">
        <v>0</v>
      </c>
      <c r="D482" s="26">
        <v>0</v>
      </c>
      <c r="E482" s="26">
        <v>1.31</v>
      </c>
      <c r="F482" s="26">
        <v>13.6</v>
      </c>
      <c r="G482" s="2">
        <f t="shared" si="8"/>
        <v>1.3118527042577766E-2</v>
      </c>
      <c r="H482" s="2">
        <f t="shared" si="9"/>
        <v>0.13600000000000123</v>
      </c>
    </row>
    <row r="483" spans="1:8" x14ac:dyDescent="0.35">
      <c r="A483" s="25">
        <v>44475</v>
      </c>
      <c r="B483" s="26">
        <v>166.62</v>
      </c>
      <c r="C483" s="26">
        <v>0</v>
      </c>
      <c r="D483" s="26">
        <v>0</v>
      </c>
      <c r="E483" s="26">
        <v>-5.37</v>
      </c>
      <c r="F483" s="26">
        <v>7.5</v>
      </c>
      <c r="G483" s="2">
        <f t="shared" si="8"/>
        <v>-5.3725579282144498E-2</v>
      </c>
      <c r="H483" s="2">
        <f t="shared" si="9"/>
        <v>7.4967741935485055E-2</v>
      </c>
    </row>
    <row r="484" spans="1:8" x14ac:dyDescent="0.35">
      <c r="A484" s="25">
        <v>44476</v>
      </c>
      <c r="B484" s="26">
        <v>168.64</v>
      </c>
      <c r="C484" s="26">
        <v>0</v>
      </c>
      <c r="D484" s="26">
        <v>0</v>
      </c>
      <c r="E484" s="26">
        <v>1.21</v>
      </c>
      <c r="F484" s="26">
        <v>8.8000000000000007</v>
      </c>
      <c r="G484" s="2">
        <f t="shared" si="8"/>
        <v>1.2123394550473954E-2</v>
      </c>
      <c r="H484" s="2">
        <f t="shared" si="9"/>
        <v>8.8000000000000966E-2</v>
      </c>
    </row>
    <row r="485" spans="1:8" x14ac:dyDescent="0.35">
      <c r="A485" s="25">
        <v>44477</v>
      </c>
      <c r="B485" s="26">
        <v>167.66</v>
      </c>
      <c r="C485" s="26">
        <v>0</v>
      </c>
      <c r="D485" s="26">
        <v>0</v>
      </c>
      <c r="E485" s="26">
        <v>-0.57999999999999996</v>
      </c>
      <c r="F485" s="26">
        <v>8.17</v>
      </c>
      <c r="G485" s="2">
        <f t="shared" si="8"/>
        <v>-5.8111954459202364E-3</v>
      </c>
      <c r="H485" s="2">
        <f t="shared" si="9"/>
        <v>8.1677419354839742E-2</v>
      </c>
    </row>
    <row r="486" spans="1:8" x14ac:dyDescent="0.35">
      <c r="A486" s="25">
        <v>44478</v>
      </c>
      <c r="B486" s="26">
        <v>167.66</v>
      </c>
      <c r="C486" s="26">
        <v>0</v>
      </c>
      <c r="D486" s="26">
        <v>0</v>
      </c>
      <c r="E486" s="26">
        <v>0</v>
      </c>
      <c r="F486" s="26">
        <v>8.17</v>
      </c>
      <c r="G486" s="2">
        <f t="shared" si="8"/>
        <v>0</v>
      </c>
      <c r="H486" s="2">
        <f t="shared" si="9"/>
        <v>8.1677419354839742E-2</v>
      </c>
    </row>
    <row r="487" spans="1:8" x14ac:dyDescent="0.35">
      <c r="A487" s="25">
        <v>44479</v>
      </c>
      <c r="B487" s="26">
        <v>167.66</v>
      </c>
      <c r="C487" s="26">
        <v>0</v>
      </c>
      <c r="D487" s="26">
        <v>0</v>
      </c>
      <c r="E487" s="26">
        <v>0</v>
      </c>
      <c r="F487" s="26">
        <v>8.17</v>
      </c>
      <c r="G487" s="2">
        <f t="shared" si="8"/>
        <v>0</v>
      </c>
      <c r="H487" s="2">
        <f t="shared" si="9"/>
        <v>8.1677419354839742E-2</v>
      </c>
    </row>
    <row r="488" spans="1:8" x14ac:dyDescent="0.35">
      <c r="A488" s="25">
        <v>44480</v>
      </c>
      <c r="B488" s="26">
        <v>167.16</v>
      </c>
      <c r="C488" s="26">
        <v>0</v>
      </c>
      <c r="D488" s="26">
        <v>0</v>
      </c>
      <c r="E488" s="26">
        <v>-0.3</v>
      </c>
      <c r="F488" s="26">
        <v>7.85</v>
      </c>
      <c r="G488" s="2">
        <f t="shared" si="8"/>
        <v>-2.9822259334366663E-3</v>
      </c>
      <c r="H488" s="2">
        <f t="shared" si="9"/>
        <v>7.8451612903226886E-2</v>
      </c>
    </row>
    <row r="489" spans="1:8" x14ac:dyDescent="0.35">
      <c r="A489" s="25">
        <v>44481</v>
      </c>
      <c r="B489" s="26">
        <v>163.80000000000001</v>
      </c>
      <c r="C489" s="26">
        <v>0</v>
      </c>
      <c r="D489" s="26">
        <v>0</v>
      </c>
      <c r="E489" s="26">
        <v>-2.0099999999999998</v>
      </c>
      <c r="F489" s="26">
        <v>5.68</v>
      </c>
      <c r="G489" s="2">
        <f t="shared" si="8"/>
        <v>-2.0100502512562679E-2</v>
      </c>
      <c r="H489" s="2">
        <f t="shared" si="9"/>
        <v>5.6774193548388308E-2</v>
      </c>
    </row>
    <row r="490" spans="1:8" x14ac:dyDescent="0.35">
      <c r="A490" s="25">
        <v>44482</v>
      </c>
      <c r="B490" s="26">
        <v>163.80000000000001</v>
      </c>
      <c r="C490" s="26">
        <v>0</v>
      </c>
      <c r="D490" s="26">
        <v>0</v>
      </c>
      <c r="E490" s="26">
        <v>0</v>
      </c>
      <c r="F490" s="26">
        <v>5.68</v>
      </c>
      <c r="G490" s="2">
        <f t="shared" si="8"/>
        <v>0</v>
      </c>
      <c r="H490" s="2">
        <f t="shared" si="9"/>
        <v>5.6774193548388308E-2</v>
      </c>
    </row>
    <row r="491" spans="1:8" x14ac:dyDescent="0.35">
      <c r="A491" s="25">
        <v>44483</v>
      </c>
      <c r="B491" s="26">
        <v>165.3</v>
      </c>
      <c r="C491" s="26">
        <v>0</v>
      </c>
      <c r="D491" s="26">
        <v>0</v>
      </c>
      <c r="E491" s="26">
        <v>0.92</v>
      </c>
      <c r="F491" s="26">
        <v>6.65</v>
      </c>
      <c r="G491" s="2">
        <f t="shared" si="8"/>
        <v>9.157509157509125E-3</v>
      </c>
      <c r="H491" s="2">
        <f t="shared" si="9"/>
        <v>6.6451612903227097E-2</v>
      </c>
    </row>
    <row r="492" spans="1:8" x14ac:dyDescent="0.35">
      <c r="A492" s="25">
        <v>44484</v>
      </c>
      <c r="B492" s="26">
        <v>165.26</v>
      </c>
      <c r="C492" s="26">
        <v>0</v>
      </c>
      <c r="D492" s="26">
        <v>0</v>
      </c>
      <c r="E492" s="26">
        <v>-0.02</v>
      </c>
      <c r="F492" s="26">
        <v>6.62</v>
      </c>
      <c r="G492" s="2">
        <f t="shared" si="8"/>
        <v>-2.4198427102251063E-4</v>
      </c>
      <c r="H492" s="2">
        <f t="shared" si="9"/>
        <v>6.61935483870979E-2</v>
      </c>
    </row>
    <row r="493" spans="1:8" x14ac:dyDescent="0.35">
      <c r="A493" s="25">
        <v>44485</v>
      </c>
      <c r="B493" s="26">
        <v>165.26</v>
      </c>
      <c r="C493" s="26">
        <v>0</v>
      </c>
      <c r="D493" s="26">
        <v>0</v>
      </c>
      <c r="E493" s="26">
        <v>0</v>
      </c>
      <c r="F493" s="26">
        <v>6.62</v>
      </c>
      <c r="G493" s="2">
        <f t="shared" si="8"/>
        <v>0</v>
      </c>
      <c r="H493" s="2">
        <f t="shared" si="9"/>
        <v>6.61935483870979E-2</v>
      </c>
    </row>
    <row r="494" spans="1:8" x14ac:dyDescent="0.35">
      <c r="A494" s="25">
        <v>44486</v>
      </c>
      <c r="B494" s="26">
        <v>165.26</v>
      </c>
      <c r="C494" s="26">
        <v>0</v>
      </c>
      <c r="D494" s="26">
        <v>0</v>
      </c>
      <c r="E494" s="26">
        <v>0</v>
      </c>
      <c r="F494" s="26">
        <v>6.62</v>
      </c>
      <c r="G494" s="2">
        <f t="shared" si="8"/>
        <v>0</v>
      </c>
      <c r="H494" s="2">
        <f t="shared" si="9"/>
        <v>6.61935483870979E-2</v>
      </c>
    </row>
    <row r="495" spans="1:8" x14ac:dyDescent="0.35">
      <c r="A495" s="25">
        <v>44487</v>
      </c>
      <c r="B495" s="26">
        <v>164.86</v>
      </c>
      <c r="C495" s="26">
        <v>0</v>
      </c>
      <c r="D495" s="26">
        <v>0</v>
      </c>
      <c r="E495" s="26">
        <v>-0.24</v>
      </c>
      <c r="F495" s="26">
        <v>6.36</v>
      </c>
      <c r="G495" s="2">
        <f t="shared" si="8"/>
        <v>-2.4204284158294564E-3</v>
      </c>
      <c r="H495" s="2">
        <f t="shared" si="9"/>
        <v>6.3612903225807704E-2</v>
      </c>
    </row>
    <row r="496" spans="1:8" x14ac:dyDescent="0.35">
      <c r="A496" s="25">
        <v>44488</v>
      </c>
      <c r="B496" s="26">
        <v>163.94</v>
      </c>
      <c r="C496" s="26">
        <v>0</v>
      </c>
      <c r="D496" s="26">
        <v>0</v>
      </c>
      <c r="E496" s="26">
        <v>-0.56000000000000005</v>
      </c>
      <c r="F496" s="26">
        <v>5.77</v>
      </c>
      <c r="G496" s="2">
        <f t="shared" si="8"/>
        <v>-5.5804925391241822E-3</v>
      </c>
      <c r="H496" s="2">
        <f t="shared" si="9"/>
        <v>5.7677419354839943E-2</v>
      </c>
    </row>
    <row r="497" spans="1:8" x14ac:dyDescent="0.35">
      <c r="A497" s="25">
        <v>44489</v>
      </c>
      <c r="B497" s="26">
        <v>165.3</v>
      </c>
      <c r="C497" s="26">
        <v>0</v>
      </c>
      <c r="D497" s="26">
        <v>0</v>
      </c>
      <c r="E497" s="26">
        <v>0.83</v>
      </c>
      <c r="F497" s="26">
        <v>6.65</v>
      </c>
      <c r="G497" s="2">
        <f t="shared" si="8"/>
        <v>8.295717945590031E-3</v>
      </c>
      <c r="H497" s="2">
        <f t="shared" si="9"/>
        <v>6.645161290322732E-2</v>
      </c>
    </row>
    <row r="498" spans="1:8" x14ac:dyDescent="0.35">
      <c r="A498" s="25">
        <v>44490</v>
      </c>
      <c r="B498" s="26">
        <v>165.1</v>
      </c>
      <c r="C498" s="26">
        <v>0</v>
      </c>
      <c r="D498" s="26">
        <v>0</v>
      </c>
      <c r="E498" s="26">
        <v>-0.12</v>
      </c>
      <c r="F498" s="26">
        <v>6.52</v>
      </c>
      <c r="G498" s="2">
        <f t="shared" si="8"/>
        <v>-1.2099213551119981E-3</v>
      </c>
      <c r="H498" s="2">
        <f t="shared" si="9"/>
        <v>6.5161290322581999E-2</v>
      </c>
    </row>
    <row r="499" spans="1:8" x14ac:dyDescent="0.35">
      <c r="A499" s="25">
        <v>44491</v>
      </c>
      <c r="B499" s="26">
        <v>163.94</v>
      </c>
      <c r="C499" s="26">
        <v>0</v>
      </c>
      <c r="D499" s="26">
        <v>0</v>
      </c>
      <c r="E499" s="26">
        <v>-0.7</v>
      </c>
      <c r="F499" s="26">
        <v>5.77</v>
      </c>
      <c r="G499" s="2">
        <f t="shared" si="8"/>
        <v>-7.0260448213204096E-3</v>
      </c>
      <c r="H499" s="2">
        <f t="shared" si="9"/>
        <v>5.7677419354840165E-2</v>
      </c>
    </row>
    <row r="500" spans="1:8" x14ac:dyDescent="0.35">
      <c r="A500" s="25">
        <v>44492</v>
      </c>
      <c r="B500" s="26">
        <v>163.94</v>
      </c>
      <c r="C500" s="26">
        <v>0</v>
      </c>
      <c r="D500" s="26">
        <v>0</v>
      </c>
      <c r="E500" s="26">
        <v>0</v>
      </c>
      <c r="F500" s="26">
        <v>5.77</v>
      </c>
      <c r="G500" s="2">
        <f t="shared" si="8"/>
        <v>0</v>
      </c>
      <c r="H500" s="2">
        <f t="shared" si="9"/>
        <v>5.7677419354840165E-2</v>
      </c>
    </row>
    <row r="501" spans="1:8" x14ac:dyDescent="0.35">
      <c r="A501" s="25">
        <v>44493</v>
      </c>
      <c r="B501" s="26">
        <v>163.94</v>
      </c>
      <c r="C501" s="26">
        <v>0</v>
      </c>
      <c r="D501" s="26">
        <v>0</v>
      </c>
      <c r="E501" s="26">
        <v>0</v>
      </c>
      <c r="F501" s="26">
        <v>5.77</v>
      </c>
      <c r="G501" s="2">
        <f t="shared" si="8"/>
        <v>0</v>
      </c>
      <c r="H501" s="2">
        <f t="shared" si="9"/>
        <v>5.7677419354840165E-2</v>
      </c>
    </row>
    <row r="502" spans="1:8" x14ac:dyDescent="0.35">
      <c r="A502" s="25">
        <v>44494</v>
      </c>
      <c r="B502" s="26">
        <v>162.82</v>
      </c>
      <c r="C502" s="26">
        <v>0</v>
      </c>
      <c r="D502" s="26">
        <v>0</v>
      </c>
      <c r="E502" s="26">
        <v>-0.68</v>
      </c>
      <c r="F502" s="26">
        <v>5.05</v>
      </c>
      <c r="G502" s="2">
        <f t="shared" si="8"/>
        <v>-6.8317677198975746E-3</v>
      </c>
      <c r="H502" s="2">
        <f t="shared" si="9"/>
        <v>5.0451612903227305E-2</v>
      </c>
    </row>
    <row r="503" spans="1:8" x14ac:dyDescent="0.35">
      <c r="A503" s="25">
        <v>44495</v>
      </c>
      <c r="B503" s="26">
        <v>163.80000000000001</v>
      </c>
      <c r="C503" s="26">
        <v>0</v>
      </c>
      <c r="D503" s="26">
        <v>0</v>
      </c>
      <c r="E503" s="26">
        <v>0.6</v>
      </c>
      <c r="F503" s="26">
        <v>5.68</v>
      </c>
      <c r="G503" s="2">
        <f t="shared" si="8"/>
        <v>6.0189165950130796E-3</v>
      </c>
      <c r="H503" s="2">
        <f t="shared" si="9"/>
        <v>5.6774193548388752E-2</v>
      </c>
    </row>
    <row r="504" spans="1:8" x14ac:dyDescent="0.35">
      <c r="A504" s="25">
        <v>44496</v>
      </c>
      <c r="B504" s="26">
        <v>162.52000000000001</v>
      </c>
      <c r="C504" s="26">
        <v>0</v>
      </c>
      <c r="D504" s="26">
        <v>0</v>
      </c>
      <c r="E504" s="26">
        <v>-0.78</v>
      </c>
      <c r="F504" s="26">
        <v>4.8499999999999996</v>
      </c>
      <c r="G504" s="2">
        <f t="shared" si="8"/>
        <v>-7.8144078144077866E-3</v>
      </c>
      <c r="H504" s="2">
        <f t="shared" si="9"/>
        <v>4.8516129032259769E-2</v>
      </c>
    </row>
    <row r="505" spans="1:8" x14ac:dyDescent="0.35">
      <c r="A505" s="25">
        <v>44497</v>
      </c>
      <c r="B505" s="26">
        <v>160.32</v>
      </c>
      <c r="C505" s="26">
        <v>0</v>
      </c>
      <c r="D505" s="26">
        <v>0</v>
      </c>
      <c r="E505" s="26">
        <v>-1.35</v>
      </c>
      <c r="F505" s="26">
        <v>3.43</v>
      </c>
      <c r="G505" s="2">
        <f t="shared" si="8"/>
        <v>-1.353679547132669E-2</v>
      </c>
      <c r="H505" s="2">
        <f t="shared" si="9"/>
        <v>3.4322580645162803E-2</v>
      </c>
    </row>
    <row r="506" spans="1:8" x14ac:dyDescent="0.35">
      <c r="A506" s="25">
        <v>44498</v>
      </c>
      <c r="B506" s="26">
        <v>160.78</v>
      </c>
      <c r="C506" s="26">
        <v>0</v>
      </c>
      <c r="D506" s="26">
        <v>0</v>
      </c>
      <c r="E506" s="26">
        <v>0.28999999999999998</v>
      </c>
      <c r="F506" s="26">
        <v>3.73</v>
      </c>
      <c r="G506" s="2">
        <f t="shared" si="8"/>
        <v>2.8692614770460256E-3</v>
      </c>
      <c r="H506" s="2">
        <f t="shared" si="9"/>
        <v>3.7290322580646906E-2</v>
      </c>
    </row>
    <row r="507" spans="1:8" x14ac:dyDescent="0.35">
      <c r="A507" s="25">
        <v>44499</v>
      </c>
      <c r="B507" s="26">
        <v>160.78</v>
      </c>
      <c r="C507" s="26">
        <v>0</v>
      </c>
      <c r="D507" s="26">
        <v>0</v>
      </c>
      <c r="E507" s="26">
        <v>0</v>
      </c>
      <c r="F507" s="26">
        <v>3.73</v>
      </c>
      <c r="G507" s="2">
        <f t="shared" si="8"/>
        <v>0</v>
      </c>
      <c r="H507" s="2">
        <f t="shared" si="9"/>
        <v>3.7290322580646906E-2</v>
      </c>
    </row>
    <row r="508" spans="1:8" x14ac:dyDescent="0.35">
      <c r="A508" s="25">
        <v>44500</v>
      </c>
      <c r="B508" s="26">
        <v>160.78</v>
      </c>
      <c r="C508" s="26">
        <v>0</v>
      </c>
      <c r="D508" s="26">
        <v>0</v>
      </c>
      <c r="E508" s="26">
        <v>0</v>
      </c>
      <c r="F508" s="26">
        <v>3.73</v>
      </c>
      <c r="G508" s="2">
        <f t="shared" si="8"/>
        <v>0</v>
      </c>
      <c r="H508" s="2">
        <f t="shared" si="9"/>
        <v>3.7290322580646906E-2</v>
      </c>
    </row>
    <row r="509" spans="1:8" x14ac:dyDescent="0.35">
      <c r="A509" s="25">
        <v>44501</v>
      </c>
      <c r="B509" s="26">
        <v>162.46</v>
      </c>
      <c r="C509" s="26">
        <v>0</v>
      </c>
      <c r="D509" s="26">
        <v>0</v>
      </c>
      <c r="E509" s="26">
        <v>1.04</v>
      </c>
      <c r="F509" s="26">
        <v>4.8099999999999996</v>
      </c>
      <c r="G509" s="2">
        <f t="shared" si="8"/>
        <v>1.044906082846131E-2</v>
      </c>
      <c r="H509" s="2">
        <f t="shared" si="9"/>
        <v>4.8129032258066307E-2</v>
      </c>
    </row>
    <row r="510" spans="1:8" x14ac:dyDescent="0.35">
      <c r="A510" s="25">
        <v>44502</v>
      </c>
      <c r="B510" s="26">
        <v>163.82</v>
      </c>
      <c r="C510" s="26">
        <v>0</v>
      </c>
      <c r="D510" s="26">
        <v>0</v>
      </c>
      <c r="E510" s="26">
        <v>0.84</v>
      </c>
      <c r="F510" s="26">
        <v>5.69</v>
      </c>
      <c r="G510" s="2">
        <f t="shared" si="8"/>
        <v>8.3712913948048584E-3</v>
      </c>
      <c r="H510" s="2">
        <f t="shared" si="9"/>
        <v>5.6903225806453461E-2</v>
      </c>
    </row>
    <row r="511" spans="1:8" x14ac:dyDescent="0.35">
      <c r="A511" s="25">
        <v>44503</v>
      </c>
      <c r="B511" s="26">
        <v>166.38</v>
      </c>
      <c r="C511" s="26">
        <v>0</v>
      </c>
      <c r="D511" s="26">
        <v>0</v>
      </c>
      <c r="E511" s="26">
        <v>1.56</v>
      </c>
      <c r="F511" s="26">
        <v>7.34</v>
      </c>
      <c r="G511" s="2">
        <f t="shared" si="8"/>
        <v>1.5626907581491878E-2</v>
      </c>
      <c r="H511" s="2">
        <f t="shared" si="9"/>
        <v>7.3419354838711648E-2</v>
      </c>
    </row>
    <row r="512" spans="1:8" x14ac:dyDescent="0.35">
      <c r="A512" s="25">
        <v>44504</v>
      </c>
      <c r="B512" s="26">
        <v>166.12</v>
      </c>
      <c r="C512" s="26">
        <v>0</v>
      </c>
      <c r="D512" s="26">
        <v>0</v>
      </c>
      <c r="E512" s="26">
        <v>-0.16</v>
      </c>
      <c r="F512" s="26">
        <v>7.17</v>
      </c>
      <c r="G512" s="2">
        <f t="shared" si="8"/>
        <v>-1.5626878230555752E-3</v>
      </c>
      <c r="H512" s="2">
        <f t="shared" si="9"/>
        <v>7.1741935483873087E-2</v>
      </c>
    </row>
    <row r="513" spans="1:8" x14ac:dyDescent="0.35">
      <c r="A513" s="25">
        <v>44505</v>
      </c>
      <c r="B513" s="26">
        <v>168.32</v>
      </c>
      <c r="C513" s="26">
        <v>0</v>
      </c>
      <c r="D513" s="26">
        <v>0</v>
      </c>
      <c r="E513" s="26">
        <v>1.32</v>
      </c>
      <c r="F513" s="26">
        <v>8.59</v>
      </c>
      <c r="G513" s="2">
        <f t="shared" si="8"/>
        <v>1.3243438478208525E-2</v>
      </c>
      <c r="H513" s="2">
        <f t="shared" si="9"/>
        <v>8.5935483870969831E-2</v>
      </c>
    </row>
    <row r="514" spans="1:8" x14ac:dyDescent="0.35">
      <c r="A514" s="25">
        <v>44506</v>
      </c>
      <c r="B514" s="26">
        <v>168.32</v>
      </c>
      <c r="C514" s="26">
        <v>0</v>
      </c>
      <c r="D514" s="26">
        <v>0</v>
      </c>
      <c r="E514" s="26">
        <v>0</v>
      </c>
      <c r="F514" s="26">
        <v>8.59</v>
      </c>
      <c r="G514" s="2">
        <f t="shared" si="8"/>
        <v>0</v>
      </c>
      <c r="H514" s="2">
        <f t="shared" si="9"/>
        <v>8.5935483870969831E-2</v>
      </c>
    </row>
    <row r="515" spans="1:8" x14ac:dyDescent="0.35">
      <c r="A515" s="25">
        <v>44507</v>
      </c>
      <c r="B515" s="26">
        <v>168.32</v>
      </c>
      <c r="C515" s="26">
        <v>0</v>
      </c>
      <c r="D515" s="26">
        <v>0</v>
      </c>
      <c r="E515" s="26">
        <v>0</v>
      </c>
      <c r="F515" s="26">
        <v>8.59</v>
      </c>
      <c r="G515" s="2">
        <f t="shared" si="8"/>
        <v>0</v>
      </c>
      <c r="H515" s="2">
        <f t="shared" si="9"/>
        <v>8.5935483870969831E-2</v>
      </c>
    </row>
    <row r="516" spans="1:8" x14ac:dyDescent="0.35">
      <c r="A516" s="25">
        <v>44508</v>
      </c>
      <c r="B516" s="26">
        <v>166.02</v>
      </c>
      <c r="C516" s="26">
        <v>0</v>
      </c>
      <c r="D516" s="26">
        <v>0</v>
      </c>
      <c r="E516" s="26">
        <v>-1.37</v>
      </c>
      <c r="F516" s="26">
        <v>7.11</v>
      </c>
      <c r="G516" s="2">
        <f t="shared" si="8"/>
        <v>-1.3664448669201468E-2</v>
      </c>
      <c r="H516" s="2">
        <f t="shared" si="9"/>
        <v>7.1096774193550427E-2</v>
      </c>
    </row>
    <row r="517" spans="1:8" x14ac:dyDescent="0.35">
      <c r="A517" s="25">
        <v>44509</v>
      </c>
      <c r="B517" s="26">
        <v>165.38</v>
      </c>
      <c r="C517" s="26">
        <v>0</v>
      </c>
      <c r="D517" s="26">
        <v>0</v>
      </c>
      <c r="E517" s="26">
        <v>-0.39</v>
      </c>
      <c r="F517" s="26">
        <v>6.7</v>
      </c>
      <c r="G517" s="2">
        <f t="shared" si="8"/>
        <v>-3.854957234068257E-3</v>
      </c>
      <c r="H517" s="2">
        <f t="shared" si="9"/>
        <v>6.6967741935485936E-2</v>
      </c>
    </row>
    <row r="518" spans="1:8" x14ac:dyDescent="0.35">
      <c r="A518" s="25">
        <v>44510</v>
      </c>
      <c r="B518" s="26">
        <v>167.18</v>
      </c>
      <c r="C518" s="26">
        <v>0</v>
      </c>
      <c r="D518" s="26">
        <v>0</v>
      </c>
      <c r="E518" s="26">
        <v>1.0900000000000001</v>
      </c>
      <c r="F518" s="26">
        <v>7.86</v>
      </c>
      <c r="G518" s="2">
        <f t="shared" si="8"/>
        <v>1.0884024670456016E-2</v>
      </c>
      <c r="H518" s="2">
        <f t="shared" si="9"/>
        <v>7.8580645161292484E-2</v>
      </c>
    </row>
    <row r="519" spans="1:8" x14ac:dyDescent="0.35">
      <c r="A519" s="25">
        <v>44511</v>
      </c>
      <c r="B519" s="26">
        <v>167.02</v>
      </c>
      <c r="C519" s="26">
        <v>0</v>
      </c>
      <c r="D519" s="26">
        <v>0</v>
      </c>
      <c r="E519" s="26">
        <v>-0.1</v>
      </c>
      <c r="F519" s="26">
        <v>7.75</v>
      </c>
      <c r="G519" s="2">
        <f t="shared" si="8"/>
        <v>-9.5705227898068568E-4</v>
      </c>
      <c r="H519" s="2">
        <f t="shared" si="9"/>
        <v>7.7548387096776361E-2</v>
      </c>
    </row>
    <row r="520" spans="1:8" x14ac:dyDescent="0.35">
      <c r="A520" s="25">
        <v>44512</v>
      </c>
      <c r="B520" s="26">
        <v>170.36</v>
      </c>
      <c r="C520" s="26">
        <v>0</v>
      </c>
      <c r="D520" s="26">
        <v>0</v>
      </c>
      <c r="E520" s="26">
        <v>2</v>
      </c>
      <c r="F520" s="26">
        <v>9.91</v>
      </c>
      <c r="G520" s="2">
        <f t="shared" si="8"/>
        <v>1.9997605077236358E-2</v>
      </c>
      <c r="H520" s="2">
        <f t="shared" si="9"/>
        <v>9.9096774193550674E-2</v>
      </c>
    </row>
    <row r="521" spans="1:8" x14ac:dyDescent="0.35">
      <c r="A521" s="25">
        <v>44513</v>
      </c>
      <c r="B521" s="26">
        <v>170.36</v>
      </c>
      <c r="C521" s="26">
        <v>0</v>
      </c>
      <c r="D521" s="26">
        <v>0</v>
      </c>
      <c r="E521" s="26">
        <v>0</v>
      </c>
      <c r="F521" s="26">
        <v>9.91</v>
      </c>
      <c r="G521" s="2">
        <f t="shared" si="8"/>
        <v>0</v>
      </c>
      <c r="H521" s="2">
        <f t="shared" si="9"/>
        <v>9.9096774193550674E-2</v>
      </c>
    </row>
    <row r="522" spans="1:8" x14ac:dyDescent="0.35">
      <c r="A522" s="25">
        <v>44514</v>
      </c>
      <c r="B522" s="26">
        <v>170.36</v>
      </c>
      <c r="C522" s="26">
        <v>0</v>
      </c>
      <c r="D522" s="26">
        <v>0</v>
      </c>
      <c r="E522" s="26">
        <v>0</v>
      </c>
      <c r="F522" s="26">
        <v>9.91</v>
      </c>
      <c r="G522" s="2">
        <f t="shared" si="8"/>
        <v>0</v>
      </c>
      <c r="H522" s="2">
        <f t="shared" si="9"/>
        <v>9.9096774193550674E-2</v>
      </c>
    </row>
    <row r="523" spans="1:8" x14ac:dyDescent="0.35">
      <c r="A523" s="25">
        <v>44515</v>
      </c>
      <c r="B523" s="26">
        <v>167.38</v>
      </c>
      <c r="C523" s="26">
        <v>0</v>
      </c>
      <c r="D523" s="26">
        <v>0</v>
      </c>
      <c r="E523" s="26">
        <v>-1.75</v>
      </c>
      <c r="F523" s="26">
        <v>7.99</v>
      </c>
      <c r="G523" s="2">
        <f t="shared" si="8"/>
        <v>-1.7492369100727934E-2</v>
      </c>
      <c r="H523" s="2">
        <f t="shared" si="9"/>
        <v>7.9870967741937582E-2</v>
      </c>
    </row>
    <row r="524" spans="1:8" x14ac:dyDescent="0.35">
      <c r="A524" s="25">
        <v>44516</v>
      </c>
      <c r="B524" s="26">
        <v>167.2</v>
      </c>
      <c r="C524" s="26">
        <v>0</v>
      </c>
      <c r="D524" s="26">
        <v>0</v>
      </c>
      <c r="E524" s="26">
        <v>-0.11</v>
      </c>
      <c r="F524" s="26">
        <v>7.87</v>
      </c>
      <c r="G524" s="2">
        <f t="shared" si="8"/>
        <v>-1.0753972995579675E-3</v>
      </c>
      <c r="H524" s="2">
        <f t="shared" si="9"/>
        <v>7.8709677419356749E-2</v>
      </c>
    </row>
    <row r="525" spans="1:8" x14ac:dyDescent="0.35">
      <c r="A525" s="25">
        <v>44517</v>
      </c>
      <c r="B525" s="26">
        <v>168.1</v>
      </c>
      <c r="C525" s="26">
        <v>0</v>
      </c>
      <c r="D525" s="26">
        <v>0</v>
      </c>
      <c r="E525" s="26">
        <v>0.54</v>
      </c>
      <c r="F525" s="26">
        <v>8.4499999999999993</v>
      </c>
      <c r="G525" s="2">
        <f t="shared" si="8"/>
        <v>5.3827751196171558E-3</v>
      </c>
      <c r="H525" s="2">
        <f t="shared" si="9"/>
        <v>8.4516129032259801E-2</v>
      </c>
    </row>
    <row r="526" spans="1:8" x14ac:dyDescent="0.35">
      <c r="A526" s="25">
        <v>44518</v>
      </c>
      <c r="B526" s="26">
        <v>167.14</v>
      </c>
      <c r="C526" s="26">
        <v>0</v>
      </c>
      <c r="D526" s="26">
        <v>0</v>
      </c>
      <c r="E526" s="26">
        <v>-0.56999999999999995</v>
      </c>
      <c r="F526" s="26">
        <v>7.83</v>
      </c>
      <c r="G526" s="2">
        <f t="shared" si="8"/>
        <v>-5.7108863771565543E-3</v>
      </c>
      <c r="H526" s="2">
        <f t="shared" si="9"/>
        <v>7.8322580645162843E-2</v>
      </c>
    </row>
    <row r="527" spans="1:8" x14ac:dyDescent="0.35">
      <c r="A527" s="25">
        <v>44519</v>
      </c>
      <c r="B527" s="26">
        <v>164.82</v>
      </c>
      <c r="C527" s="26">
        <v>0</v>
      </c>
      <c r="D527" s="26">
        <v>0</v>
      </c>
      <c r="E527" s="26">
        <v>-1.39</v>
      </c>
      <c r="F527" s="26">
        <v>6.34</v>
      </c>
      <c r="G527" s="2">
        <f t="shared" si="8"/>
        <v>-1.3880579155199246E-2</v>
      </c>
      <c r="H527" s="2">
        <f t="shared" si="9"/>
        <v>6.3354838709678951E-2</v>
      </c>
    </row>
    <row r="528" spans="1:8" x14ac:dyDescent="0.35">
      <c r="A528" s="25">
        <v>44520</v>
      </c>
      <c r="B528" s="26">
        <v>164.82</v>
      </c>
      <c r="C528" s="26">
        <v>0</v>
      </c>
      <c r="D528" s="26">
        <v>0</v>
      </c>
      <c r="E528" s="26">
        <v>0</v>
      </c>
      <c r="F528" s="26">
        <v>6.34</v>
      </c>
      <c r="G528" s="2">
        <f t="shared" si="8"/>
        <v>0</v>
      </c>
      <c r="H528" s="2">
        <f t="shared" si="9"/>
        <v>6.3354838709678951E-2</v>
      </c>
    </row>
    <row r="529" spans="1:8" x14ac:dyDescent="0.35">
      <c r="A529" s="25">
        <v>44521</v>
      </c>
      <c r="B529" s="26">
        <v>164.82</v>
      </c>
      <c r="C529" s="26">
        <v>0</v>
      </c>
      <c r="D529" s="26">
        <v>0</v>
      </c>
      <c r="E529" s="26">
        <v>0</v>
      </c>
      <c r="F529" s="26">
        <v>6.34</v>
      </c>
      <c r="G529" s="2">
        <f t="shared" si="8"/>
        <v>0</v>
      </c>
      <c r="H529" s="2">
        <f t="shared" si="9"/>
        <v>6.3354838709678951E-2</v>
      </c>
    </row>
    <row r="530" spans="1:8" x14ac:dyDescent="0.35">
      <c r="A530" s="25">
        <v>44522</v>
      </c>
      <c r="B530" s="26">
        <v>169.1</v>
      </c>
      <c r="C530" s="26">
        <v>0</v>
      </c>
      <c r="D530" s="26">
        <v>0</v>
      </c>
      <c r="E530" s="26">
        <v>2.6</v>
      </c>
      <c r="F530" s="26">
        <v>9.1</v>
      </c>
      <c r="G530" s="2">
        <f t="shared" si="8"/>
        <v>2.5967722363790857E-2</v>
      </c>
      <c r="H530" s="2">
        <f t="shared" si="9"/>
        <v>9.0967741935485513E-2</v>
      </c>
    </row>
    <row r="531" spans="1:8" x14ac:dyDescent="0.35">
      <c r="A531" s="25">
        <v>44523</v>
      </c>
      <c r="B531" s="26">
        <v>169.34</v>
      </c>
      <c r="C531" s="26">
        <v>0</v>
      </c>
      <c r="D531" s="26">
        <v>0</v>
      </c>
      <c r="E531" s="26">
        <v>0.14000000000000001</v>
      </c>
      <c r="F531" s="26">
        <v>9.25</v>
      </c>
      <c r="G531" s="2">
        <f t="shared" si="8"/>
        <v>1.4192785334121716E-3</v>
      </c>
      <c r="H531" s="2">
        <f t="shared" si="9"/>
        <v>9.2516129032259808E-2</v>
      </c>
    </row>
    <row r="532" spans="1:8" x14ac:dyDescent="0.35">
      <c r="A532" s="25">
        <v>44524</v>
      </c>
      <c r="B532" s="26">
        <v>168.7</v>
      </c>
      <c r="C532" s="26">
        <v>0</v>
      </c>
      <c r="D532" s="26">
        <v>0</v>
      </c>
      <c r="E532" s="26">
        <v>-0.38</v>
      </c>
      <c r="F532" s="26">
        <v>8.84</v>
      </c>
      <c r="G532" s="2">
        <f t="shared" si="8"/>
        <v>-3.7793787646156485E-3</v>
      </c>
      <c r="H532" s="2">
        <f t="shared" si="9"/>
        <v>8.8387096774195095E-2</v>
      </c>
    </row>
    <row r="533" spans="1:8" x14ac:dyDescent="0.35">
      <c r="A533" s="25">
        <v>44525</v>
      </c>
      <c r="B533" s="26">
        <v>168.5</v>
      </c>
      <c r="C533" s="26">
        <v>0</v>
      </c>
      <c r="D533" s="26">
        <v>0</v>
      </c>
      <c r="E533" s="26">
        <v>-0.12</v>
      </c>
      <c r="F533" s="26">
        <v>8.7100000000000009</v>
      </c>
      <c r="G533" s="2">
        <f t="shared" si="8"/>
        <v>-1.1855364552458836E-3</v>
      </c>
      <c r="H533" s="2">
        <f t="shared" si="9"/>
        <v>8.7096774193549997E-2</v>
      </c>
    </row>
    <row r="534" spans="1:8" x14ac:dyDescent="0.35">
      <c r="A534" s="25">
        <v>44526</v>
      </c>
      <c r="B534" s="26">
        <v>161.47999999999999</v>
      </c>
      <c r="C534" s="26">
        <v>0</v>
      </c>
      <c r="D534" s="26">
        <v>0</v>
      </c>
      <c r="E534" s="26">
        <v>-4.17</v>
      </c>
      <c r="F534" s="26">
        <v>4.18</v>
      </c>
      <c r="G534" s="2">
        <f t="shared" si="8"/>
        <v>-4.166172106824928E-2</v>
      </c>
      <c r="H534" s="2">
        <f t="shared" si="9"/>
        <v>4.1806451612904638E-2</v>
      </c>
    </row>
    <row r="535" spans="1:8" x14ac:dyDescent="0.35">
      <c r="A535" s="25">
        <v>44527</v>
      </c>
      <c r="B535" s="26">
        <v>161.47999999999999</v>
      </c>
      <c r="C535" s="26">
        <v>0</v>
      </c>
      <c r="D535" s="26">
        <v>0</v>
      </c>
      <c r="E535" s="26">
        <v>0</v>
      </c>
      <c r="F535" s="26">
        <v>4.18</v>
      </c>
      <c r="G535" s="2">
        <f t="shared" si="8"/>
        <v>0</v>
      </c>
      <c r="H535" s="2">
        <f t="shared" si="9"/>
        <v>4.1806451612904638E-2</v>
      </c>
    </row>
    <row r="536" spans="1:8" x14ac:dyDescent="0.35">
      <c r="A536" s="25">
        <v>44528</v>
      </c>
      <c r="B536" s="26">
        <v>161.47999999999999</v>
      </c>
      <c r="C536" s="26">
        <v>0</v>
      </c>
      <c r="D536" s="26">
        <v>0</v>
      </c>
      <c r="E536" s="26">
        <v>0</v>
      </c>
      <c r="F536" s="26">
        <v>4.18</v>
      </c>
      <c r="G536" s="2">
        <f t="shared" si="8"/>
        <v>0</v>
      </c>
      <c r="H536" s="2">
        <f t="shared" si="9"/>
        <v>4.1806451612904638E-2</v>
      </c>
    </row>
    <row r="537" spans="1:8" x14ac:dyDescent="0.35">
      <c r="A537" s="25">
        <v>44529</v>
      </c>
      <c r="B537" s="26">
        <v>160.4</v>
      </c>
      <c r="C537" s="26">
        <v>0</v>
      </c>
      <c r="D537" s="26">
        <v>0</v>
      </c>
      <c r="E537" s="26">
        <v>-0.67</v>
      </c>
      <c r="F537" s="26">
        <v>3.48</v>
      </c>
      <c r="G537" s="2">
        <f t="shared" si="8"/>
        <v>-6.6881347535296953E-3</v>
      </c>
      <c r="H537" s="2">
        <f t="shared" si="9"/>
        <v>3.4838709677420976E-2</v>
      </c>
    </row>
    <row r="538" spans="1:8" x14ac:dyDescent="0.35">
      <c r="A538" s="25">
        <v>44530</v>
      </c>
      <c r="B538" s="26">
        <v>155.88</v>
      </c>
      <c r="C538" s="26">
        <v>0</v>
      </c>
      <c r="D538" s="26">
        <v>0</v>
      </c>
      <c r="E538" s="26">
        <v>-2.82</v>
      </c>
      <c r="F538" s="26">
        <v>0.56999999999999995</v>
      </c>
      <c r="G538" s="2">
        <f t="shared" si="8"/>
        <v>-2.8179551122194613E-2</v>
      </c>
      <c r="H538" s="2">
        <f t="shared" si="9"/>
        <v>5.6774193548401186E-3</v>
      </c>
    </row>
    <row r="539" spans="1:8" x14ac:dyDescent="0.35">
      <c r="A539" s="25">
        <v>44531</v>
      </c>
      <c r="B539" s="26">
        <v>159.82</v>
      </c>
      <c r="C539" s="26">
        <v>0</v>
      </c>
      <c r="D539" s="26">
        <v>0</v>
      </c>
      <c r="E539" s="26">
        <v>2.5299999999999998</v>
      </c>
      <c r="F539" s="26">
        <v>3.11</v>
      </c>
      <c r="G539" s="2">
        <f t="shared" si="8"/>
        <v>2.5275853220426026E-2</v>
      </c>
      <c r="H539" s="2">
        <f t="shared" si="9"/>
        <v>3.1096774193549948E-2</v>
      </c>
    </row>
    <row r="540" spans="1:8" x14ac:dyDescent="0.35">
      <c r="A540" s="25">
        <v>44532</v>
      </c>
      <c r="B540" s="26">
        <v>155.88</v>
      </c>
      <c r="C540" s="26">
        <v>0</v>
      </c>
      <c r="D540" s="26">
        <v>0</v>
      </c>
      <c r="E540" s="26">
        <v>-2.4700000000000002</v>
      </c>
      <c r="F540" s="26">
        <v>0.56999999999999995</v>
      </c>
      <c r="G540" s="2">
        <f t="shared" ref="G540:G603" si="10">(B540/(B539+C540-D540))-1</f>
        <v>-2.4652734326116921E-2</v>
      </c>
      <c r="H540" s="2">
        <f t="shared" ref="H540:H603" si="11">((1+H539)*(1+G540))-1</f>
        <v>5.6774193548401186E-3</v>
      </c>
    </row>
    <row r="541" spans="1:8" x14ac:dyDescent="0.35">
      <c r="A541" s="25">
        <v>44533</v>
      </c>
      <c r="B541" s="26">
        <v>154.62</v>
      </c>
      <c r="C541" s="26">
        <v>0</v>
      </c>
      <c r="D541" s="26">
        <v>0</v>
      </c>
      <c r="E541" s="26">
        <v>-0.81</v>
      </c>
      <c r="F541" s="26">
        <v>-0.25</v>
      </c>
      <c r="G541" s="2">
        <f t="shared" si="10"/>
        <v>-8.083140877598094E-3</v>
      </c>
      <c r="H541" s="2">
        <f t="shared" si="11"/>
        <v>-2.4516129032243761E-3</v>
      </c>
    </row>
    <row r="542" spans="1:8" x14ac:dyDescent="0.35">
      <c r="A542" s="25">
        <v>44534</v>
      </c>
      <c r="B542" s="26">
        <v>154.62</v>
      </c>
      <c r="C542" s="26">
        <v>0</v>
      </c>
      <c r="D542" s="26">
        <v>0</v>
      </c>
      <c r="E542" s="26">
        <v>0</v>
      </c>
      <c r="F542" s="26">
        <v>-0.25</v>
      </c>
      <c r="G542" s="2">
        <f t="shared" si="10"/>
        <v>0</v>
      </c>
      <c r="H542" s="2">
        <f t="shared" si="11"/>
        <v>-2.4516129032243761E-3</v>
      </c>
    </row>
    <row r="543" spans="1:8" x14ac:dyDescent="0.35">
      <c r="A543" s="25">
        <v>44535</v>
      </c>
      <c r="B543" s="26">
        <v>154.62</v>
      </c>
      <c r="C543" s="26">
        <v>0</v>
      </c>
      <c r="D543" s="26">
        <v>0</v>
      </c>
      <c r="E543" s="26">
        <v>0</v>
      </c>
      <c r="F543" s="26">
        <v>-0.25</v>
      </c>
      <c r="G543" s="2">
        <f t="shared" si="10"/>
        <v>0</v>
      </c>
      <c r="H543" s="2">
        <f t="shared" si="11"/>
        <v>-2.4516129032243761E-3</v>
      </c>
    </row>
    <row r="544" spans="1:8" x14ac:dyDescent="0.35">
      <c r="A544" s="25">
        <v>44536</v>
      </c>
      <c r="B544" s="26">
        <v>158.76</v>
      </c>
      <c r="C544" s="26">
        <v>0</v>
      </c>
      <c r="D544" s="26">
        <v>0</v>
      </c>
      <c r="E544" s="26">
        <v>2.68</v>
      </c>
      <c r="F544" s="26">
        <v>2.4300000000000002</v>
      </c>
      <c r="G544" s="2">
        <f t="shared" si="10"/>
        <v>2.677532013969719E-2</v>
      </c>
      <c r="H544" s="2">
        <f t="shared" si="11"/>
        <v>2.4258064516130329E-2</v>
      </c>
    </row>
    <row r="545" spans="1:8" x14ac:dyDescent="0.35">
      <c r="A545" s="25">
        <v>44537</v>
      </c>
      <c r="B545" s="26">
        <v>158.76</v>
      </c>
      <c r="C545" s="26">
        <v>0</v>
      </c>
      <c r="D545" s="26">
        <v>0</v>
      </c>
      <c r="E545" s="26">
        <v>0</v>
      </c>
      <c r="F545" s="26">
        <v>2.4300000000000002</v>
      </c>
      <c r="G545" s="2">
        <f t="shared" si="10"/>
        <v>0</v>
      </c>
      <c r="H545" s="2">
        <f t="shared" si="11"/>
        <v>2.4258064516130329E-2</v>
      </c>
    </row>
    <row r="546" spans="1:8" x14ac:dyDescent="0.35">
      <c r="A546" s="25">
        <v>44538</v>
      </c>
      <c r="B546" s="26">
        <v>160.69999999999999</v>
      </c>
      <c r="C546" s="26">
        <v>0</v>
      </c>
      <c r="D546" s="26">
        <v>0</v>
      </c>
      <c r="E546" s="26">
        <v>1.22</v>
      </c>
      <c r="F546" s="26">
        <v>3.68</v>
      </c>
      <c r="G546" s="2">
        <f t="shared" si="10"/>
        <v>1.2219702695893231E-2</v>
      </c>
      <c r="H546" s="2">
        <f t="shared" si="11"/>
        <v>3.6774193548388512E-2</v>
      </c>
    </row>
    <row r="547" spans="1:8" x14ac:dyDescent="0.35">
      <c r="A547" s="25">
        <v>44539</v>
      </c>
      <c r="B547" s="26">
        <v>159.16</v>
      </c>
      <c r="C547" s="26">
        <v>0</v>
      </c>
      <c r="D547" s="26">
        <v>0</v>
      </c>
      <c r="E547" s="26">
        <v>-0.96</v>
      </c>
      <c r="F547" s="26">
        <v>2.68</v>
      </c>
      <c r="G547" s="2">
        <f t="shared" si="10"/>
        <v>-9.5830740510267631E-3</v>
      </c>
      <c r="H547" s="2">
        <f t="shared" si="11"/>
        <v>2.6838709677420747E-2</v>
      </c>
    </row>
    <row r="548" spans="1:8" x14ac:dyDescent="0.35">
      <c r="A548" s="25">
        <v>44540</v>
      </c>
      <c r="B548" s="26">
        <v>158.52000000000001</v>
      </c>
      <c r="C548" s="26">
        <v>0</v>
      </c>
      <c r="D548" s="26">
        <v>0</v>
      </c>
      <c r="E548" s="26">
        <v>-0.4</v>
      </c>
      <c r="F548" s="26">
        <v>2.27</v>
      </c>
      <c r="G548" s="2">
        <f t="shared" si="10"/>
        <v>-4.0211108318671807E-3</v>
      </c>
      <c r="H548" s="2">
        <f t="shared" si="11"/>
        <v>2.2709677419356256E-2</v>
      </c>
    </row>
    <row r="549" spans="1:8" x14ac:dyDescent="0.35">
      <c r="A549" s="25">
        <v>44541</v>
      </c>
      <c r="B549" s="26">
        <v>158.52000000000001</v>
      </c>
      <c r="C549" s="26">
        <v>0</v>
      </c>
      <c r="D549" s="26">
        <v>0</v>
      </c>
      <c r="E549" s="26">
        <v>0</v>
      </c>
      <c r="F549" s="26">
        <v>2.27</v>
      </c>
      <c r="G549" s="2">
        <f t="shared" si="10"/>
        <v>0</v>
      </c>
      <c r="H549" s="2">
        <f t="shared" si="11"/>
        <v>2.2709677419356256E-2</v>
      </c>
    </row>
    <row r="550" spans="1:8" x14ac:dyDescent="0.35">
      <c r="A550" s="25">
        <v>44542</v>
      </c>
      <c r="B550" s="26">
        <v>158.52000000000001</v>
      </c>
      <c r="C550" s="26">
        <v>0</v>
      </c>
      <c r="D550" s="26">
        <v>0</v>
      </c>
      <c r="E550" s="26">
        <v>0</v>
      </c>
      <c r="F550" s="26">
        <v>2.27</v>
      </c>
      <c r="G550" s="2">
        <f t="shared" si="10"/>
        <v>0</v>
      </c>
      <c r="H550" s="2">
        <f t="shared" si="11"/>
        <v>2.2709677419356256E-2</v>
      </c>
    </row>
    <row r="551" spans="1:8" x14ac:dyDescent="0.35">
      <c r="A551" s="25">
        <v>44543</v>
      </c>
      <c r="B551" s="26">
        <v>159.97999999999999</v>
      </c>
      <c r="C551" s="26">
        <v>0</v>
      </c>
      <c r="D551" s="26">
        <v>0</v>
      </c>
      <c r="E551" s="26">
        <v>0.92</v>
      </c>
      <c r="F551" s="26">
        <v>3.21</v>
      </c>
      <c r="G551" s="2">
        <f t="shared" si="10"/>
        <v>9.2101942972493411E-3</v>
      </c>
      <c r="H551" s="2">
        <f t="shared" si="11"/>
        <v>3.2129032258065626E-2</v>
      </c>
    </row>
    <row r="552" spans="1:8" x14ac:dyDescent="0.35">
      <c r="A552" s="25">
        <v>44544</v>
      </c>
      <c r="B552" s="26">
        <v>161.54</v>
      </c>
      <c r="C552" s="26">
        <v>0</v>
      </c>
      <c r="D552" s="26">
        <v>0</v>
      </c>
      <c r="E552" s="26">
        <v>0.98</v>
      </c>
      <c r="F552" s="26">
        <v>4.22</v>
      </c>
      <c r="G552" s="2">
        <f t="shared" si="10"/>
        <v>9.751218902362746E-3</v>
      </c>
      <c r="H552" s="2">
        <f t="shared" si="11"/>
        <v>4.2193548387097879E-2</v>
      </c>
    </row>
    <row r="553" spans="1:8" x14ac:dyDescent="0.35">
      <c r="A553" s="25">
        <v>44545</v>
      </c>
      <c r="B553" s="26">
        <v>160.5</v>
      </c>
      <c r="C553" s="26">
        <v>0</v>
      </c>
      <c r="D553" s="26">
        <v>0</v>
      </c>
      <c r="E553" s="26">
        <v>-0.64</v>
      </c>
      <c r="F553" s="26">
        <v>3.55</v>
      </c>
      <c r="G553" s="2">
        <f t="shared" si="10"/>
        <v>-6.4380339234864081E-3</v>
      </c>
      <c r="H553" s="2">
        <f t="shared" si="11"/>
        <v>3.548387096774297E-2</v>
      </c>
    </row>
    <row r="554" spans="1:8" x14ac:dyDescent="0.35">
      <c r="A554" s="25">
        <v>44546</v>
      </c>
      <c r="B554" s="26">
        <v>161.58000000000001</v>
      </c>
      <c r="C554" s="26">
        <v>0</v>
      </c>
      <c r="D554" s="26">
        <v>0</v>
      </c>
      <c r="E554" s="26">
        <v>0.67</v>
      </c>
      <c r="F554" s="26">
        <v>4.25</v>
      </c>
      <c r="G554" s="2">
        <f t="shared" si="10"/>
        <v>6.7289719626169031E-3</v>
      </c>
      <c r="H554" s="2">
        <f t="shared" si="11"/>
        <v>4.2451612903226854E-2</v>
      </c>
    </row>
    <row r="555" spans="1:8" x14ac:dyDescent="0.35">
      <c r="A555" s="25">
        <v>44547</v>
      </c>
      <c r="B555" s="26">
        <v>160.5</v>
      </c>
      <c r="C555" s="26">
        <v>0</v>
      </c>
      <c r="D555" s="26">
        <v>0</v>
      </c>
      <c r="E555" s="26">
        <v>-0.67</v>
      </c>
      <c r="F555" s="26">
        <v>3.55</v>
      </c>
      <c r="G555" s="2">
        <f t="shared" si="10"/>
        <v>-6.6839955440030074E-3</v>
      </c>
      <c r="H555" s="2">
        <f t="shared" si="11"/>
        <v>3.548387096774297E-2</v>
      </c>
    </row>
    <row r="556" spans="1:8" x14ac:dyDescent="0.35">
      <c r="A556" s="25">
        <v>44548</v>
      </c>
      <c r="B556" s="26">
        <v>160.5</v>
      </c>
      <c r="C556" s="26">
        <v>0</v>
      </c>
      <c r="D556" s="26">
        <v>0</v>
      </c>
      <c r="E556" s="26">
        <v>0</v>
      </c>
      <c r="F556" s="26">
        <v>3.55</v>
      </c>
      <c r="G556" s="2">
        <f t="shared" si="10"/>
        <v>0</v>
      </c>
      <c r="H556" s="2">
        <f t="shared" si="11"/>
        <v>3.548387096774297E-2</v>
      </c>
    </row>
    <row r="557" spans="1:8" x14ac:dyDescent="0.35">
      <c r="A557" s="25">
        <v>44549</v>
      </c>
      <c r="B557" s="26">
        <v>160.5</v>
      </c>
      <c r="C557" s="26">
        <v>0</v>
      </c>
      <c r="D557" s="26">
        <v>0</v>
      </c>
      <c r="E557" s="26">
        <v>0</v>
      </c>
      <c r="F557" s="26">
        <v>3.55</v>
      </c>
      <c r="G557" s="2">
        <f t="shared" si="10"/>
        <v>0</v>
      </c>
      <c r="H557" s="2">
        <f t="shared" si="11"/>
        <v>3.548387096774297E-2</v>
      </c>
    </row>
    <row r="558" spans="1:8" x14ac:dyDescent="0.35">
      <c r="A558" s="25">
        <v>44550</v>
      </c>
      <c r="B558" s="26">
        <v>156.97999999999999</v>
      </c>
      <c r="C558" s="26">
        <v>0</v>
      </c>
      <c r="D558" s="26">
        <v>0</v>
      </c>
      <c r="E558" s="26">
        <v>-2.19</v>
      </c>
      <c r="F558" s="26">
        <v>1.28</v>
      </c>
      <c r="G558" s="2">
        <f t="shared" si="10"/>
        <v>-2.1931464174454907E-2</v>
      </c>
      <c r="H558" s="2">
        <f t="shared" si="11"/>
        <v>1.2774193548388046E-2</v>
      </c>
    </row>
    <row r="559" spans="1:8" x14ac:dyDescent="0.35">
      <c r="A559" s="25">
        <v>44551</v>
      </c>
      <c r="B559" s="26">
        <v>159.24</v>
      </c>
      <c r="C559" s="26">
        <v>0</v>
      </c>
      <c r="D559" s="26">
        <v>0</v>
      </c>
      <c r="E559" s="26">
        <v>1.44</v>
      </c>
      <c r="F559" s="26">
        <v>2.74</v>
      </c>
      <c r="G559" s="2">
        <f t="shared" si="10"/>
        <v>1.4396738438017698E-2</v>
      </c>
      <c r="H559" s="2">
        <f t="shared" si="11"/>
        <v>2.7354838709678475E-2</v>
      </c>
    </row>
    <row r="560" spans="1:8" x14ac:dyDescent="0.35">
      <c r="A560" s="25">
        <v>44552</v>
      </c>
      <c r="B560" s="26">
        <v>159.44</v>
      </c>
      <c r="C560" s="26">
        <v>0</v>
      </c>
      <c r="D560" s="26">
        <v>0</v>
      </c>
      <c r="E560" s="26">
        <v>0.13</v>
      </c>
      <c r="F560" s="26">
        <v>2.86</v>
      </c>
      <c r="G560" s="2">
        <f t="shared" si="10"/>
        <v>1.2559658377291338E-3</v>
      </c>
      <c r="H560" s="2">
        <f t="shared" si="11"/>
        <v>2.8645161290323573E-2</v>
      </c>
    </row>
    <row r="561" spans="1:8" x14ac:dyDescent="0.35">
      <c r="A561" s="25">
        <v>44553</v>
      </c>
      <c r="B561" s="26">
        <v>162.04</v>
      </c>
      <c r="C561" s="26">
        <v>0</v>
      </c>
      <c r="D561" s="26">
        <v>0</v>
      </c>
      <c r="E561" s="26">
        <v>1.63</v>
      </c>
      <c r="F561" s="26">
        <v>4.54</v>
      </c>
      <c r="G561" s="2">
        <f t="shared" si="10"/>
        <v>1.6307074761665818E-2</v>
      </c>
      <c r="H561" s="2">
        <f t="shared" si="11"/>
        <v>4.5419354838710735E-2</v>
      </c>
    </row>
    <row r="562" spans="1:8" x14ac:dyDescent="0.35">
      <c r="A562" s="25">
        <v>44554</v>
      </c>
      <c r="B562" s="26">
        <v>162.04</v>
      </c>
      <c r="C562" s="26">
        <v>0</v>
      </c>
      <c r="D562" s="26">
        <v>0</v>
      </c>
      <c r="E562" s="26">
        <v>0</v>
      </c>
      <c r="F562" s="26">
        <v>4.54</v>
      </c>
      <c r="G562" s="2">
        <f t="shared" si="10"/>
        <v>0</v>
      </c>
      <c r="H562" s="2">
        <f t="shared" si="11"/>
        <v>4.5419354838710735E-2</v>
      </c>
    </row>
    <row r="563" spans="1:8" x14ac:dyDescent="0.35">
      <c r="A563" s="25">
        <v>44555</v>
      </c>
      <c r="B563" s="26">
        <v>162.04</v>
      </c>
      <c r="C563" s="26">
        <v>0</v>
      </c>
      <c r="D563" s="26">
        <v>0</v>
      </c>
      <c r="E563" s="26">
        <v>0</v>
      </c>
      <c r="F563" s="26">
        <v>4.54</v>
      </c>
      <c r="G563" s="2">
        <f t="shared" si="10"/>
        <v>0</v>
      </c>
      <c r="H563" s="2">
        <f t="shared" si="11"/>
        <v>4.5419354838710735E-2</v>
      </c>
    </row>
    <row r="564" spans="1:8" x14ac:dyDescent="0.35">
      <c r="A564" s="25">
        <v>44556</v>
      </c>
      <c r="B564" s="26">
        <v>162.04</v>
      </c>
      <c r="C564" s="26">
        <v>0</v>
      </c>
      <c r="D564" s="26">
        <v>0</v>
      </c>
      <c r="E564" s="26">
        <v>0</v>
      </c>
      <c r="F564" s="26">
        <v>4.54</v>
      </c>
      <c r="G564" s="2">
        <f t="shared" si="10"/>
        <v>0</v>
      </c>
      <c r="H564" s="2">
        <f t="shared" si="11"/>
        <v>4.5419354838710735E-2</v>
      </c>
    </row>
    <row r="565" spans="1:8" x14ac:dyDescent="0.35">
      <c r="A565" s="25">
        <v>44557</v>
      </c>
      <c r="B565" s="26">
        <v>162.47999999999999</v>
      </c>
      <c r="C565" s="26">
        <v>0</v>
      </c>
      <c r="D565" s="26">
        <v>0</v>
      </c>
      <c r="E565" s="26">
        <v>0.27</v>
      </c>
      <c r="F565" s="26">
        <v>4.83</v>
      </c>
      <c r="G565" s="2">
        <f t="shared" si="10"/>
        <v>2.7153789187854827E-3</v>
      </c>
      <c r="H565" s="2">
        <f t="shared" si="11"/>
        <v>4.8258064516130128E-2</v>
      </c>
    </row>
    <row r="566" spans="1:8" x14ac:dyDescent="0.35">
      <c r="A566" s="25">
        <v>44558</v>
      </c>
      <c r="B566" s="26">
        <v>164.86</v>
      </c>
      <c r="C566" s="26">
        <v>0</v>
      </c>
      <c r="D566" s="26">
        <v>0</v>
      </c>
      <c r="E566" s="26">
        <v>1.46</v>
      </c>
      <c r="F566" s="26">
        <v>6.36</v>
      </c>
      <c r="G566" s="2">
        <f t="shared" si="10"/>
        <v>1.4647956671590467E-2</v>
      </c>
      <c r="H566" s="2">
        <f t="shared" si="11"/>
        <v>6.3612903225807704E-2</v>
      </c>
    </row>
    <row r="567" spans="1:8" x14ac:dyDescent="0.35">
      <c r="A567" s="25">
        <v>44559</v>
      </c>
      <c r="B567" s="26">
        <v>162.18</v>
      </c>
      <c r="C567" s="26">
        <v>0</v>
      </c>
      <c r="D567" s="26">
        <v>0</v>
      </c>
      <c r="E567" s="26">
        <v>-1.63</v>
      </c>
      <c r="F567" s="26">
        <v>4.63</v>
      </c>
      <c r="G567" s="2">
        <f t="shared" si="10"/>
        <v>-1.6256217396579009E-2</v>
      </c>
      <c r="H567" s="2">
        <f t="shared" si="11"/>
        <v>4.632258064516237E-2</v>
      </c>
    </row>
    <row r="568" spans="1:8" x14ac:dyDescent="0.35">
      <c r="A568" s="25">
        <v>44560</v>
      </c>
      <c r="B568" s="26">
        <v>163</v>
      </c>
      <c r="C568" s="26">
        <v>0</v>
      </c>
      <c r="D568" s="26">
        <v>0</v>
      </c>
      <c r="E568" s="26">
        <v>0.51</v>
      </c>
      <c r="F568" s="26">
        <v>5.16</v>
      </c>
      <c r="G568" s="2">
        <f t="shared" si="10"/>
        <v>5.056110494512156E-3</v>
      </c>
      <c r="H568" s="2">
        <f t="shared" si="11"/>
        <v>5.1612903225807472E-2</v>
      </c>
    </row>
    <row r="569" spans="1:8" x14ac:dyDescent="0.35">
      <c r="A569" s="25">
        <v>44561</v>
      </c>
      <c r="B569" s="26">
        <v>163</v>
      </c>
      <c r="C569" s="26">
        <v>0</v>
      </c>
      <c r="D569" s="26">
        <v>0</v>
      </c>
      <c r="E569" s="26">
        <v>0</v>
      </c>
      <c r="F569" s="26">
        <v>5.16</v>
      </c>
      <c r="G569" s="2">
        <f t="shared" si="10"/>
        <v>0</v>
      </c>
      <c r="H569" s="2">
        <f t="shared" si="11"/>
        <v>5.1612903225807472E-2</v>
      </c>
    </row>
    <row r="570" spans="1:8" x14ac:dyDescent="0.35">
      <c r="A570" s="25">
        <v>44562</v>
      </c>
      <c r="B570" s="26">
        <v>163</v>
      </c>
      <c r="C570" s="26">
        <v>0</v>
      </c>
      <c r="D570" s="26">
        <v>0</v>
      </c>
      <c r="E570" s="26">
        <v>0</v>
      </c>
      <c r="F570" s="26">
        <v>5.16</v>
      </c>
      <c r="G570" s="2">
        <f t="shared" si="10"/>
        <v>0</v>
      </c>
      <c r="H570" s="2">
        <f t="shared" si="11"/>
        <v>5.1612903225807472E-2</v>
      </c>
    </row>
    <row r="571" spans="1:8" x14ac:dyDescent="0.35">
      <c r="A571" s="25">
        <v>44563</v>
      </c>
      <c r="B571" s="26">
        <v>163</v>
      </c>
      <c r="C571" s="26">
        <v>0</v>
      </c>
      <c r="D571" s="26">
        <v>0</v>
      </c>
      <c r="E571" s="26">
        <v>0</v>
      </c>
      <c r="F571" s="26">
        <v>5.16</v>
      </c>
      <c r="G571" s="2">
        <f t="shared" si="10"/>
        <v>0</v>
      </c>
      <c r="H571" s="2">
        <f t="shared" si="11"/>
        <v>5.1612903225807472E-2</v>
      </c>
    </row>
    <row r="572" spans="1:8" x14ac:dyDescent="0.35">
      <c r="A572" s="25">
        <v>44564</v>
      </c>
      <c r="B572" s="26">
        <v>165.46</v>
      </c>
      <c r="C572" s="26">
        <v>0</v>
      </c>
      <c r="D572" s="26">
        <v>0</v>
      </c>
      <c r="E572" s="26">
        <v>1.51</v>
      </c>
      <c r="F572" s="26">
        <v>6.75</v>
      </c>
      <c r="G572" s="2">
        <f t="shared" si="10"/>
        <v>1.5092024539877347E-2</v>
      </c>
      <c r="H572" s="2">
        <f t="shared" si="11"/>
        <v>6.7483870967742998E-2</v>
      </c>
    </row>
    <row r="573" spans="1:8" x14ac:dyDescent="0.35">
      <c r="A573" s="25">
        <v>44565</v>
      </c>
      <c r="B573" s="26">
        <v>165.3</v>
      </c>
      <c r="C573" s="26">
        <v>0</v>
      </c>
      <c r="D573" s="26">
        <v>0</v>
      </c>
      <c r="E573" s="26">
        <v>-0.1</v>
      </c>
      <c r="F573" s="26">
        <v>6.65</v>
      </c>
      <c r="G573" s="2">
        <f t="shared" si="10"/>
        <v>-9.6700108787617367E-4</v>
      </c>
      <c r="H573" s="2">
        <f t="shared" si="11"/>
        <v>6.6451612903226875E-2</v>
      </c>
    </row>
    <row r="574" spans="1:8" x14ac:dyDescent="0.35">
      <c r="A574" s="25">
        <v>44566</v>
      </c>
      <c r="B574" s="26">
        <v>164.7</v>
      </c>
      <c r="C574" s="26">
        <v>0</v>
      </c>
      <c r="D574" s="26">
        <v>0</v>
      </c>
      <c r="E574" s="26">
        <v>-0.36</v>
      </c>
      <c r="F574" s="26">
        <v>6.26</v>
      </c>
      <c r="G574" s="2">
        <f t="shared" si="10"/>
        <v>-3.6297640653358831E-3</v>
      </c>
      <c r="H574" s="2">
        <f t="shared" si="11"/>
        <v>6.2580645161291359E-2</v>
      </c>
    </row>
    <row r="575" spans="1:8" x14ac:dyDescent="0.35">
      <c r="A575" s="25">
        <v>44567</v>
      </c>
      <c r="B575" s="26">
        <v>164.64</v>
      </c>
      <c r="C575" s="26">
        <v>0</v>
      </c>
      <c r="D575" s="26">
        <v>0</v>
      </c>
      <c r="E575" s="26">
        <v>-0.04</v>
      </c>
      <c r="F575" s="26">
        <v>6.22</v>
      </c>
      <c r="G575" s="2">
        <f t="shared" si="10"/>
        <v>-3.6429872495447047E-4</v>
      </c>
      <c r="H575" s="2">
        <f t="shared" si="11"/>
        <v>6.2193548387097897E-2</v>
      </c>
    </row>
    <row r="576" spans="1:8" x14ac:dyDescent="0.35">
      <c r="A576" s="25">
        <v>44568</v>
      </c>
      <c r="B576" s="26">
        <v>161.78</v>
      </c>
      <c r="C576" s="26">
        <v>0</v>
      </c>
      <c r="D576" s="26">
        <v>0</v>
      </c>
      <c r="E576" s="26">
        <v>-1.74</v>
      </c>
      <c r="F576" s="26">
        <v>4.37</v>
      </c>
      <c r="G576" s="2">
        <f t="shared" si="10"/>
        <v>-1.7371234207968822E-2</v>
      </c>
      <c r="H576" s="2">
        <f t="shared" si="11"/>
        <v>4.3741935483872174E-2</v>
      </c>
    </row>
    <row r="577" spans="1:8" x14ac:dyDescent="0.35">
      <c r="A577" s="25">
        <v>44569</v>
      </c>
      <c r="B577" s="26">
        <v>161.78</v>
      </c>
      <c r="C577" s="26">
        <v>0</v>
      </c>
      <c r="D577" s="26">
        <v>0</v>
      </c>
      <c r="E577" s="26">
        <v>0</v>
      </c>
      <c r="F577" s="26">
        <v>4.37</v>
      </c>
      <c r="G577" s="2">
        <f t="shared" si="10"/>
        <v>0</v>
      </c>
      <c r="H577" s="2">
        <f t="shared" si="11"/>
        <v>4.3741935483872174E-2</v>
      </c>
    </row>
    <row r="578" spans="1:8" x14ac:dyDescent="0.35">
      <c r="A578" s="25">
        <v>44570</v>
      </c>
      <c r="B578" s="26">
        <v>161.78</v>
      </c>
      <c r="C578" s="26">
        <v>0</v>
      </c>
      <c r="D578" s="26">
        <v>0</v>
      </c>
      <c r="E578" s="26">
        <v>0</v>
      </c>
      <c r="F578" s="26">
        <v>4.37</v>
      </c>
      <c r="G578" s="2">
        <f t="shared" si="10"/>
        <v>0</v>
      </c>
      <c r="H578" s="2">
        <f t="shared" si="11"/>
        <v>4.3741935483872174E-2</v>
      </c>
    </row>
    <row r="579" spans="1:8" x14ac:dyDescent="0.35">
      <c r="A579" s="25">
        <v>44571</v>
      </c>
      <c r="B579" s="26">
        <v>155.28</v>
      </c>
      <c r="C579" s="26">
        <v>0</v>
      </c>
      <c r="D579" s="26">
        <v>0</v>
      </c>
      <c r="E579" s="26">
        <v>-4.0199999999999996</v>
      </c>
      <c r="F579" s="26">
        <v>0.18</v>
      </c>
      <c r="G579" s="2">
        <f t="shared" si="10"/>
        <v>-4.0178019532698728E-2</v>
      </c>
      <c r="H579" s="2">
        <f t="shared" si="11"/>
        <v>1.8064516129043806E-3</v>
      </c>
    </row>
    <row r="580" spans="1:8" x14ac:dyDescent="0.35">
      <c r="A580" s="25">
        <v>44572</v>
      </c>
      <c r="B580" s="26">
        <v>158.58000000000001</v>
      </c>
      <c r="C580" s="26">
        <v>0</v>
      </c>
      <c r="D580" s="26">
        <v>0</v>
      </c>
      <c r="E580" s="26">
        <v>2.13</v>
      </c>
      <c r="F580" s="26">
        <v>2.31</v>
      </c>
      <c r="G580" s="2">
        <f t="shared" si="10"/>
        <v>2.1251931993817585E-2</v>
      </c>
      <c r="H580" s="2">
        <f t="shared" si="11"/>
        <v>2.3096774193549496E-2</v>
      </c>
    </row>
    <row r="581" spans="1:8" x14ac:dyDescent="0.35">
      <c r="A581" s="25">
        <v>44573</v>
      </c>
      <c r="B581" s="26">
        <v>160.16</v>
      </c>
      <c r="C581" s="26">
        <v>0</v>
      </c>
      <c r="D581" s="26">
        <v>0</v>
      </c>
      <c r="E581" s="26">
        <v>1</v>
      </c>
      <c r="F581" s="26">
        <v>3.33</v>
      </c>
      <c r="G581" s="2">
        <f t="shared" si="10"/>
        <v>9.9634254004286049E-3</v>
      </c>
      <c r="H581" s="2">
        <f t="shared" si="11"/>
        <v>3.3290322580646015E-2</v>
      </c>
    </row>
    <row r="582" spans="1:8" x14ac:dyDescent="0.35">
      <c r="A582" s="25">
        <v>44574</v>
      </c>
      <c r="B582" s="26">
        <v>160.26</v>
      </c>
      <c r="C582" s="26">
        <v>0</v>
      </c>
      <c r="D582" s="26">
        <v>0</v>
      </c>
      <c r="E582" s="26">
        <v>0.06</v>
      </c>
      <c r="F582" s="26">
        <v>3.39</v>
      </c>
      <c r="G582" s="2">
        <f t="shared" si="10"/>
        <v>6.243756243755616E-4</v>
      </c>
      <c r="H582" s="2">
        <f t="shared" si="11"/>
        <v>3.3935483870968453E-2</v>
      </c>
    </row>
    <row r="583" spans="1:8" x14ac:dyDescent="0.35">
      <c r="A583" s="25">
        <v>44575</v>
      </c>
      <c r="B583" s="26">
        <v>239.43</v>
      </c>
      <c r="C583" s="26">
        <v>84</v>
      </c>
      <c r="D583" s="26">
        <v>0</v>
      </c>
      <c r="E583" s="26">
        <v>-1.98</v>
      </c>
      <c r="F583" s="26">
        <v>1.35</v>
      </c>
      <c r="G583" s="2">
        <f t="shared" si="10"/>
        <v>-1.9774011299435013E-2</v>
      </c>
      <c r="H583" s="2">
        <f t="shared" si="11"/>
        <v>1.3490431930017088E-2</v>
      </c>
    </row>
    <row r="584" spans="1:8" x14ac:dyDescent="0.35">
      <c r="A584" s="25">
        <v>44576</v>
      </c>
      <c r="B584" s="26">
        <v>239.43</v>
      </c>
      <c r="C584" s="26">
        <v>0</v>
      </c>
      <c r="D584" s="26">
        <v>0</v>
      </c>
      <c r="E584" s="26">
        <v>0</v>
      </c>
      <c r="F584" s="26">
        <v>1.35</v>
      </c>
      <c r="G584" s="2">
        <f t="shared" si="10"/>
        <v>0</v>
      </c>
      <c r="H584" s="2">
        <f t="shared" si="11"/>
        <v>1.3490431930017088E-2</v>
      </c>
    </row>
    <row r="585" spans="1:8" x14ac:dyDescent="0.35">
      <c r="A585" s="25">
        <v>44577</v>
      </c>
      <c r="B585" s="26">
        <v>239.43</v>
      </c>
      <c r="C585" s="26">
        <v>0</v>
      </c>
      <c r="D585" s="26">
        <v>0</v>
      </c>
      <c r="E585" s="26">
        <v>0</v>
      </c>
      <c r="F585" s="26">
        <v>1.35</v>
      </c>
      <c r="G585" s="2">
        <f t="shared" si="10"/>
        <v>0</v>
      </c>
      <c r="H585" s="2">
        <f t="shared" si="11"/>
        <v>1.3490431930017088E-2</v>
      </c>
    </row>
    <row r="586" spans="1:8" x14ac:dyDescent="0.35">
      <c r="A586" s="25">
        <v>44578</v>
      </c>
      <c r="B586" s="26">
        <v>239.19</v>
      </c>
      <c r="C586" s="26">
        <v>0</v>
      </c>
      <c r="D586" s="26">
        <v>0</v>
      </c>
      <c r="E586" s="26">
        <v>-0.1</v>
      </c>
      <c r="F586" s="26">
        <v>1.25</v>
      </c>
      <c r="G586" s="2">
        <f t="shared" si="10"/>
        <v>-1.0023806540534475E-3</v>
      </c>
      <c r="H586" s="2">
        <f t="shared" si="11"/>
        <v>1.2474528727982159E-2</v>
      </c>
    </row>
    <row r="587" spans="1:8" x14ac:dyDescent="0.35">
      <c r="A587" s="25">
        <v>44579</v>
      </c>
      <c r="B587" s="26">
        <v>239.37</v>
      </c>
      <c r="C587" s="26">
        <v>0</v>
      </c>
      <c r="D587" s="26">
        <v>0</v>
      </c>
      <c r="E587" s="26">
        <v>0.08</v>
      </c>
      <c r="F587" s="26">
        <v>1.32</v>
      </c>
      <c r="G587" s="2">
        <f t="shared" si="10"/>
        <v>7.5253982189904534E-4</v>
      </c>
      <c r="H587" s="2">
        <f t="shared" si="11"/>
        <v>1.3236456129508412E-2</v>
      </c>
    </row>
    <row r="588" spans="1:8" x14ac:dyDescent="0.35">
      <c r="A588" s="25">
        <v>44580</v>
      </c>
      <c r="B588" s="26">
        <v>242.97</v>
      </c>
      <c r="C588" s="26">
        <v>0</v>
      </c>
      <c r="D588" s="26">
        <v>0</v>
      </c>
      <c r="E588" s="26">
        <v>1.5</v>
      </c>
      <c r="F588" s="26">
        <v>2.85</v>
      </c>
      <c r="G588" s="2">
        <f t="shared" si="10"/>
        <v>1.5039478631407421E-2</v>
      </c>
      <c r="H588" s="2">
        <f t="shared" si="11"/>
        <v>2.8475004160031236E-2</v>
      </c>
    </row>
    <row r="589" spans="1:8" x14ac:dyDescent="0.35">
      <c r="A589" s="25">
        <v>44581</v>
      </c>
      <c r="B589" s="26">
        <v>244.8</v>
      </c>
      <c r="C589" s="26">
        <v>0</v>
      </c>
      <c r="D589" s="26">
        <v>0</v>
      </c>
      <c r="E589" s="26">
        <v>0.75</v>
      </c>
      <c r="F589" s="26">
        <v>3.62</v>
      </c>
      <c r="G589" s="2">
        <f t="shared" si="10"/>
        <v>7.5317940486481216E-3</v>
      </c>
      <c r="H589" s="2">
        <f t="shared" si="11"/>
        <v>3.6221266075547209E-2</v>
      </c>
    </row>
    <row r="590" spans="1:8" x14ac:dyDescent="0.35">
      <c r="A590" s="25">
        <v>44582</v>
      </c>
      <c r="B590" s="26">
        <v>241.29</v>
      </c>
      <c r="C590" s="26">
        <v>0</v>
      </c>
      <c r="D590" s="26">
        <v>0</v>
      </c>
      <c r="E590" s="26">
        <v>-1.43</v>
      </c>
      <c r="F590" s="26">
        <v>2.14</v>
      </c>
      <c r="G590" s="2">
        <f t="shared" si="10"/>
        <v>-1.4338235294117707E-2</v>
      </c>
      <c r="H590" s="2">
        <f t="shared" si="11"/>
        <v>2.13636817457874E-2</v>
      </c>
    </row>
    <row r="591" spans="1:8" x14ac:dyDescent="0.35">
      <c r="A591" s="25">
        <v>44583</v>
      </c>
      <c r="B591" s="26">
        <v>241.29</v>
      </c>
      <c r="C591" s="26">
        <v>0</v>
      </c>
      <c r="D591" s="26">
        <v>0</v>
      </c>
      <c r="E591" s="26">
        <v>0</v>
      </c>
      <c r="F591" s="26">
        <v>2.14</v>
      </c>
      <c r="G591" s="2">
        <f t="shared" si="10"/>
        <v>0</v>
      </c>
      <c r="H591" s="2">
        <f t="shared" si="11"/>
        <v>2.13636817457874E-2</v>
      </c>
    </row>
    <row r="592" spans="1:8" x14ac:dyDescent="0.35">
      <c r="A592" s="25">
        <v>44584</v>
      </c>
      <c r="B592" s="26">
        <v>241.29</v>
      </c>
      <c r="C592" s="26">
        <v>0</v>
      </c>
      <c r="D592" s="26">
        <v>0</v>
      </c>
      <c r="E592" s="26">
        <v>0</v>
      </c>
      <c r="F592" s="26">
        <v>2.14</v>
      </c>
      <c r="G592" s="2">
        <f t="shared" si="10"/>
        <v>0</v>
      </c>
      <c r="H592" s="2">
        <f t="shared" si="11"/>
        <v>2.13636817457874E-2</v>
      </c>
    </row>
    <row r="593" spans="1:8" x14ac:dyDescent="0.35">
      <c r="A593" s="25">
        <v>44585</v>
      </c>
      <c r="B593" s="26">
        <v>235.8</v>
      </c>
      <c r="C593" s="26">
        <v>0</v>
      </c>
      <c r="D593" s="26">
        <v>0</v>
      </c>
      <c r="E593" s="26">
        <v>-2.2799999999999998</v>
      </c>
      <c r="F593" s="26">
        <v>-0.19</v>
      </c>
      <c r="G593" s="2">
        <f t="shared" si="10"/>
        <v>-2.2752704214845099E-2</v>
      </c>
      <c r="H593" s="2">
        <f t="shared" si="11"/>
        <v>-1.8751040007596309E-3</v>
      </c>
    </row>
    <row r="594" spans="1:8" x14ac:dyDescent="0.35">
      <c r="A594" s="25">
        <v>44586</v>
      </c>
      <c r="B594" s="26">
        <v>239.4</v>
      </c>
      <c r="C594" s="26">
        <v>0</v>
      </c>
      <c r="D594" s="26">
        <v>0</v>
      </c>
      <c r="E594" s="26">
        <v>1.53</v>
      </c>
      <c r="F594" s="26">
        <v>1.34</v>
      </c>
      <c r="G594" s="2">
        <f t="shared" si="10"/>
        <v>1.5267175572519109E-2</v>
      </c>
      <c r="H594" s="2">
        <f t="shared" si="11"/>
        <v>1.3363444029763194E-2</v>
      </c>
    </row>
    <row r="595" spans="1:8" x14ac:dyDescent="0.35">
      <c r="A595" s="25">
        <v>44587</v>
      </c>
      <c r="B595" s="26">
        <v>243.12</v>
      </c>
      <c r="C595" s="26">
        <v>0</v>
      </c>
      <c r="D595" s="26">
        <v>0</v>
      </c>
      <c r="E595" s="26">
        <v>1.55</v>
      </c>
      <c r="F595" s="26">
        <v>2.91</v>
      </c>
      <c r="G595" s="2">
        <f t="shared" si="10"/>
        <v>1.5538847117794408E-2</v>
      </c>
      <c r="H595" s="2">
        <f t="shared" si="11"/>
        <v>2.9109943661303372E-2</v>
      </c>
    </row>
    <row r="596" spans="1:8" x14ac:dyDescent="0.35">
      <c r="A596" s="25">
        <v>44588</v>
      </c>
      <c r="B596" s="26">
        <v>250.83</v>
      </c>
      <c r="C596" s="26">
        <v>0</v>
      </c>
      <c r="D596" s="26">
        <v>0</v>
      </c>
      <c r="E596" s="26">
        <v>3.17</v>
      </c>
      <c r="F596" s="26">
        <v>6.17</v>
      </c>
      <c r="G596" s="2">
        <f t="shared" si="10"/>
        <v>3.1712734452122415E-2</v>
      </c>
      <c r="H596" s="2">
        <f t="shared" si="11"/>
        <v>6.1745834026672997E-2</v>
      </c>
    </row>
    <row r="597" spans="1:8" x14ac:dyDescent="0.35">
      <c r="A597" s="25">
        <v>44589</v>
      </c>
      <c r="B597" s="26">
        <v>250.29</v>
      </c>
      <c r="C597" s="26">
        <v>0</v>
      </c>
      <c r="D597" s="26">
        <v>0</v>
      </c>
      <c r="E597" s="26">
        <v>-0.22</v>
      </c>
      <c r="F597" s="26">
        <v>5.95</v>
      </c>
      <c r="G597" s="2">
        <f t="shared" si="10"/>
        <v>-2.1528525296018453E-3</v>
      </c>
      <c r="H597" s="2">
        <f t="shared" si="11"/>
        <v>5.9460051822094462E-2</v>
      </c>
    </row>
    <row r="598" spans="1:8" x14ac:dyDescent="0.35">
      <c r="A598" s="25">
        <v>44590</v>
      </c>
      <c r="B598" s="26">
        <v>250.29</v>
      </c>
      <c r="C598" s="26">
        <v>0</v>
      </c>
      <c r="D598" s="26">
        <v>0</v>
      </c>
      <c r="E598" s="26">
        <v>0</v>
      </c>
      <c r="F598" s="26">
        <v>5.95</v>
      </c>
      <c r="G598" s="2">
        <f t="shared" si="10"/>
        <v>0</v>
      </c>
      <c r="H598" s="2">
        <f t="shared" si="11"/>
        <v>5.9460051822094462E-2</v>
      </c>
    </row>
    <row r="599" spans="1:8" x14ac:dyDescent="0.35">
      <c r="A599" s="25">
        <v>44591</v>
      </c>
      <c r="B599" s="26">
        <v>250.29</v>
      </c>
      <c r="C599" s="26">
        <v>0</v>
      </c>
      <c r="D599" s="26">
        <v>0</v>
      </c>
      <c r="E599" s="26">
        <v>0</v>
      </c>
      <c r="F599" s="26">
        <v>5.95</v>
      </c>
      <c r="G599" s="2">
        <f t="shared" si="10"/>
        <v>0</v>
      </c>
      <c r="H599" s="2">
        <f t="shared" si="11"/>
        <v>5.9460051822094462E-2</v>
      </c>
    </row>
    <row r="600" spans="1:8" x14ac:dyDescent="0.35">
      <c r="A600" s="25">
        <v>44592</v>
      </c>
      <c r="B600" s="26">
        <v>250.08</v>
      </c>
      <c r="C600" s="26">
        <v>0</v>
      </c>
      <c r="D600" s="26">
        <v>0</v>
      </c>
      <c r="E600" s="26">
        <v>-0.08</v>
      </c>
      <c r="F600" s="26">
        <v>5.86</v>
      </c>
      <c r="G600" s="2">
        <f t="shared" si="10"/>
        <v>-8.3902672899427433E-4</v>
      </c>
      <c r="H600" s="2">
        <f t="shared" si="11"/>
        <v>5.8571136520314093E-2</v>
      </c>
    </row>
    <row r="601" spans="1:8" x14ac:dyDescent="0.35">
      <c r="A601" s="25">
        <v>44593</v>
      </c>
      <c r="B601" s="26">
        <v>252</v>
      </c>
      <c r="C601" s="26">
        <v>0</v>
      </c>
      <c r="D601" s="26">
        <v>0</v>
      </c>
      <c r="E601" s="26">
        <v>0.77</v>
      </c>
      <c r="F601" s="26">
        <v>6.67</v>
      </c>
      <c r="G601" s="2">
        <f t="shared" si="10"/>
        <v>7.6775431861804133E-3</v>
      </c>
      <c r="H601" s="2">
        <f t="shared" si="11"/>
        <v>6.6698362136592859E-2</v>
      </c>
    </row>
    <row r="602" spans="1:8" x14ac:dyDescent="0.35">
      <c r="A602" s="25">
        <v>44594</v>
      </c>
      <c r="B602" s="26">
        <v>253.14</v>
      </c>
      <c r="C602" s="26">
        <v>0</v>
      </c>
      <c r="D602" s="26">
        <v>0</v>
      </c>
      <c r="E602" s="26">
        <v>0.45</v>
      </c>
      <c r="F602" s="26">
        <v>7.15</v>
      </c>
      <c r="G602" s="2">
        <f t="shared" si="10"/>
        <v>4.5238095238093745E-3</v>
      </c>
      <c r="H602" s="2">
        <f t="shared" si="11"/>
        <v>7.1523902346258161E-2</v>
      </c>
    </row>
    <row r="603" spans="1:8" x14ac:dyDescent="0.35">
      <c r="A603" s="25">
        <v>44595</v>
      </c>
      <c r="B603" s="26">
        <v>259.64999999999998</v>
      </c>
      <c r="C603" s="26">
        <v>0</v>
      </c>
      <c r="D603" s="26">
        <v>0</v>
      </c>
      <c r="E603" s="26">
        <v>2.57</v>
      </c>
      <c r="F603" s="26">
        <v>9.91</v>
      </c>
      <c r="G603" s="2">
        <f t="shared" si="10"/>
        <v>2.5716994548471206E-2</v>
      </c>
      <c r="H603" s="2">
        <f t="shared" si="11"/>
        <v>9.9080276701453585E-2</v>
      </c>
    </row>
    <row r="604" spans="1:8" x14ac:dyDescent="0.35">
      <c r="A604" s="25">
        <v>44596</v>
      </c>
      <c r="B604" s="26">
        <v>255.42</v>
      </c>
      <c r="C604" s="26">
        <v>0</v>
      </c>
      <c r="D604" s="26">
        <v>0</v>
      </c>
      <c r="E604" s="26">
        <v>-1.63</v>
      </c>
      <c r="F604" s="26">
        <v>8.1199999999999992</v>
      </c>
      <c r="G604" s="2">
        <f t="shared" ref="G604:G667" si="12">(B604/(B603+C604-D604))-1</f>
        <v>-1.6291161178509483E-2</v>
      </c>
      <c r="H604" s="2">
        <f t="shared" ref="H604:H667" si="13">((1+H603)*(1+G604))-1</f>
        <v>8.1174982765589432E-2</v>
      </c>
    </row>
    <row r="605" spans="1:8" x14ac:dyDescent="0.35">
      <c r="A605" s="25">
        <v>44597</v>
      </c>
      <c r="B605" s="26">
        <v>255.42</v>
      </c>
      <c r="C605" s="26">
        <v>0</v>
      </c>
      <c r="D605" s="26">
        <v>0</v>
      </c>
      <c r="E605" s="26">
        <v>0</v>
      </c>
      <c r="F605" s="26">
        <v>8.1199999999999992</v>
      </c>
      <c r="G605" s="2">
        <f t="shared" si="12"/>
        <v>0</v>
      </c>
      <c r="H605" s="2">
        <f t="shared" si="13"/>
        <v>8.1174982765589432E-2</v>
      </c>
    </row>
    <row r="606" spans="1:8" x14ac:dyDescent="0.35">
      <c r="A606" s="25">
        <v>44598</v>
      </c>
      <c r="B606" s="26">
        <v>255.42</v>
      </c>
      <c r="C606" s="26">
        <v>0</v>
      </c>
      <c r="D606" s="26">
        <v>0</v>
      </c>
      <c r="E606" s="26">
        <v>0</v>
      </c>
      <c r="F606" s="26">
        <v>8.1199999999999992</v>
      </c>
      <c r="G606" s="2">
        <f t="shared" si="12"/>
        <v>0</v>
      </c>
      <c r="H606" s="2">
        <f t="shared" si="13"/>
        <v>8.1174982765589432E-2</v>
      </c>
    </row>
    <row r="607" spans="1:8" x14ac:dyDescent="0.35">
      <c r="A607" s="25">
        <v>44599</v>
      </c>
      <c r="B607" s="26">
        <v>256.29000000000002</v>
      </c>
      <c r="C607" s="26">
        <v>0</v>
      </c>
      <c r="D607" s="26">
        <v>0</v>
      </c>
      <c r="E607" s="26">
        <v>0.34</v>
      </c>
      <c r="F607" s="26">
        <v>8.49</v>
      </c>
      <c r="G607" s="2">
        <f t="shared" si="12"/>
        <v>3.4061545689454409E-3</v>
      </c>
      <c r="H607" s="2">
        <f t="shared" si="13"/>
        <v>8.4857631872965911E-2</v>
      </c>
    </row>
    <row r="608" spans="1:8" x14ac:dyDescent="0.35">
      <c r="A608" s="25">
        <v>44600</v>
      </c>
      <c r="B608" s="26">
        <v>260.25</v>
      </c>
      <c r="C608" s="26">
        <v>0</v>
      </c>
      <c r="D608" s="26">
        <v>0</v>
      </c>
      <c r="E608" s="26">
        <v>1.55</v>
      </c>
      <c r="F608" s="26">
        <v>10.16</v>
      </c>
      <c r="G608" s="2">
        <f t="shared" si="12"/>
        <v>1.5451246634671678E-2</v>
      </c>
      <c r="H608" s="2">
        <f t="shared" si="13"/>
        <v>0.10162003470654102</v>
      </c>
    </row>
    <row r="609" spans="1:8" x14ac:dyDescent="0.35">
      <c r="A609" s="25">
        <v>44601</v>
      </c>
      <c r="B609" s="26">
        <v>265.64999999999998</v>
      </c>
      <c r="C609" s="26">
        <v>0</v>
      </c>
      <c r="D609" s="26">
        <v>0</v>
      </c>
      <c r="E609" s="26">
        <v>2.0699999999999998</v>
      </c>
      <c r="F609" s="26">
        <v>12.45</v>
      </c>
      <c r="G609" s="2">
        <f t="shared" si="12"/>
        <v>2.0749279538904819E-2</v>
      </c>
      <c r="H609" s="2">
        <f t="shared" si="13"/>
        <v>0.12447785675232503</v>
      </c>
    </row>
    <row r="610" spans="1:8" x14ac:dyDescent="0.35">
      <c r="A610" s="25">
        <v>44602</v>
      </c>
      <c r="B610" s="26">
        <v>263.31</v>
      </c>
      <c r="C610" s="26">
        <v>0</v>
      </c>
      <c r="D610" s="26">
        <v>0</v>
      </c>
      <c r="E610" s="26">
        <v>-0.88</v>
      </c>
      <c r="F610" s="26">
        <v>11.46</v>
      </c>
      <c r="G610" s="2">
        <f t="shared" si="12"/>
        <v>-8.8085827216261015E-3</v>
      </c>
      <c r="H610" s="2">
        <f t="shared" si="13"/>
        <v>0.11457280053248531</v>
      </c>
    </row>
    <row r="611" spans="1:8" x14ac:dyDescent="0.35">
      <c r="A611" s="25">
        <v>44603</v>
      </c>
      <c r="B611" s="26">
        <v>266.49</v>
      </c>
      <c r="C611" s="26">
        <v>0</v>
      </c>
      <c r="D611" s="26">
        <v>0</v>
      </c>
      <c r="E611" s="26">
        <v>1.21</v>
      </c>
      <c r="F611" s="26">
        <v>12.8</v>
      </c>
      <c r="G611" s="2">
        <f t="shared" si="12"/>
        <v>1.2077019482739093E-2</v>
      </c>
      <c r="H611" s="2">
        <f t="shared" si="13"/>
        <v>0.12803351795944717</v>
      </c>
    </row>
    <row r="612" spans="1:8" x14ac:dyDescent="0.35">
      <c r="A612" s="25">
        <v>44604</v>
      </c>
      <c r="B612" s="26">
        <v>266.49</v>
      </c>
      <c r="C612" s="26">
        <v>0</v>
      </c>
      <c r="D612" s="26">
        <v>0</v>
      </c>
      <c r="E612" s="26">
        <v>0</v>
      </c>
      <c r="F612" s="26">
        <v>12.8</v>
      </c>
      <c r="G612" s="2">
        <f t="shared" si="12"/>
        <v>0</v>
      </c>
      <c r="H612" s="2">
        <f t="shared" si="13"/>
        <v>0.12803351795944717</v>
      </c>
    </row>
    <row r="613" spans="1:8" x14ac:dyDescent="0.35">
      <c r="A613" s="25">
        <v>44605</v>
      </c>
      <c r="B613" s="26">
        <v>266.49</v>
      </c>
      <c r="C613" s="26">
        <v>0</v>
      </c>
      <c r="D613" s="26">
        <v>0</v>
      </c>
      <c r="E613" s="26">
        <v>0</v>
      </c>
      <c r="F613" s="26">
        <v>12.8</v>
      </c>
      <c r="G613" s="2">
        <f t="shared" si="12"/>
        <v>0</v>
      </c>
      <c r="H613" s="2">
        <f t="shared" si="13"/>
        <v>0.12803351795944717</v>
      </c>
    </row>
    <row r="614" spans="1:8" x14ac:dyDescent="0.35">
      <c r="A614" s="25">
        <v>44606</v>
      </c>
      <c r="B614" s="26">
        <v>260.07</v>
      </c>
      <c r="C614" s="26">
        <v>0</v>
      </c>
      <c r="D614" s="26">
        <v>0</v>
      </c>
      <c r="E614" s="26">
        <v>-2.41</v>
      </c>
      <c r="F614" s="26">
        <v>10.09</v>
      </c>
      <c r="G614" s="2">
        <f t="shared" si="12"/>
        <v>-2.4090960261173078E-2</v>
      </c>
      <c r="H614" s="2">
        <f t="shared" si="13"/>
        <v>0.10085810730501477</v>
      </c>
    </row>
    <row r="615" spans="1:8" x14ac:dyDescent="0.35">
      <c r="A615" s="25">
        <v>44607</v>
      </c>
      <c r="B615" s="26">
        <v>263.13</v>
      </c>
      <c r="C615" s="26">
        <v>0</v>
      </c>
      <c r="D615" s="26">
        <v>0</v>
      </c>
      <c r="E615" s="26">
        <v>1.18</v>
      </c>
      <c r="F615" s="26">
        <v>11.38</v>
      </c>
      <c r="G615" s="2">
        <f t="shared" si="12"/>
        <v>1.1766062983042946E-2</v>
      </c>
      <c r="H615" s="2">
        <f t="shared" si="13"/>
        <v>0.11381087313095906</v>
      </c>
    </row>
    <row r="616" spans="1:8" x14ac:dyDescent="0.35">
      <c r="A616" s="25">
        <v>44608</v>
      </c>
      <c r="B616" s="26">
        <v>262.5</v>
      </c>
      <c r="C616" s="26">
        <v>0</v>
      </c>
      <c r="D616" s="26">
        <v>0</v>
      </c>
      <c r="E616" s="26">
        <v>-0.24</v>
      </c>
      <c r="F616" s="26">
        <v>11.11</v>
      </c>
      <c r="G616" s="2">
        <f t="shared" si="12"/>
        <v>-2.3942537909018569E-3</v>
      </c>
      <c r="H616" s="2">
        <f t="shared" si="13"/>
        <v>0.11114412722561751</v>
      </c>
    </row>
    <row r="617" spans="1:8" x14ac:dyDescent="0.35">
      <c r="A617" s="25">
        <v>44609</v>
      </c>
      <c r="B617" s="26">
        <v>258.54000000000002</v>
      </c>
      <c r="C617" s="26">
        <v>0</v>
      </c>
      <c r="D617" s="26">
        <v>0</v>
      </c>
      <c r="E617" s="26">
        <v>-1.51</v>
      </c>
      <c r="F617" s="26">
        <v>9.44</v>
      </c>
      <c r="G617" s="2">
        <f t="shared" si="12"/>
        <v>-1.5085714285714258E-2</v>
      </c>
      <c r="H617" s="2">
        <f t="shared" si="13"/>
        <v>9.4381724392042399E-2</v>
      </c>
    </row>
    <row r="618" spans="1:8" x14ac:dyDescent="0.35">
      <c r="A618" s="25">
        <v>44610</v>
      </c>
      <c r="B618" s="26">
        <v>256.14</v>
      </c>
      <c r="C618" s="26">
        <v>0</v>
      </c>
      <c r="D618" s="26">
        <v>0</v>
      </c>
      <c r="E618" s="26">
        <v>-0.93</v>
      </c>
      <c r="F618" s="26">
        <v>8.42</v>
      </c>
      <c r="G618" s="2">
        <f t="shared" si="12"/>
        <v>-9.2828962636344325E-3</v>
      </c>
      <c r="H618" s="2">
        <f t="shared" si="13"/>
        <v>8.4222692371693775E-2</v>
      </c>
    </row>
    <row r="619" spans="1:8" x14ac:dyDescent="0.35">
      <c r="A619" s="25">
        <v>44611</v>
      </c>
      <c r="B619" s="26">
        <v>256.14</v>
      </c>
      <c r="C619" s="26">
        <v>0</v>
      </c>
      <c r="D619" s="26">
        <v>0</v>
      </c>
      <c r="E619" s="26">
        <v>0</v>
      </c>
      <c r="F619" s="26">
        <v>8.42</v>
      </c>
      <c r="G619" s="2">
        <f t="shared" si="12"/>
        <v>0</v>
      </c>
      <c r="H619" s="2">
        <f t="shared" si="13"/>
        <v>8.4222692371693775E-2</v>
      </c>
    </row>
    <row r="620" spans="1:8" x14ac:dyDescent="0.35">
      <c r="A620" s="25">
        <v>44612</v>
      </c>
      <c r="B620" s="26">
        <v>256.14</v>
      </c>
      <c r="C620" s="26">
        <v>0</v>
      </c>
      <c r="D620" s="26">
        <v>0</v>
      </c>
      <c r="E620" s="26">
        <v>0</v>
      </c>
      <c r="F620" s="26">
        <v>8.42</v>
      </c>
      <c r="G620" s="2">
        <f t="shared" si="12"/>
        <v>0</v>
      </c>
      <c r="H620" s="2">
        <f t="shared" si="13"/>
        <v>8.4222692371693775E-2</v>
      </c>
    </row>
    <row r="621" spans="1:8" x14ac:dyDescent="0.35">
      <c r="A621" s="25">
        <v>44613</v>
      </c>
      <c r="B621" s="26">
        <v>251.25</v>
      </c>
      <c r="C621" s="26">
        <v>0</v>
      </c>
      <c r="D621" s="26">
        <v>0</v>
      </c>
      <c r="E621" s="26">
        <v>-1.91</v>
      </c>
      <c r="F621" s="26">
        <v>6.35</v>
      </c>
      <c r="G621" s="2">
        <f t="shared" si="12"/>
        <v>-1.9091122042632858E-2</v>
      </c>
      <c r="H621" s="2">
        <f t="shared" si="13"/>
        <v>6.3523664630233734E-2</v>
      </c>
    </row>
    <row r="622" spans="1:8" x14ac:dyDescent="0.35">
      <c r="A622" s="25">
        <v>44614</v>
      </c>
      <c r="B622" s="26">
        <v>249.45</v>
      </c>
      <c r="C622" s="26">
        <v>0</v>
      </c>
      <c r="D622" s="26">
        <v>0</v>
      </c>
      <c r="E622" s="26">
        <v>-0.72</v>
      </c>
      <c r="F622" s="26">
        <v>5.59</v>
      </c>
      <c r="G622" s="2">
        <f t="shared" si="12"/>
        <v>-7.1641791044776415E-3</v>
      </c>
      <c r="H622" s="2">
        <f t="shared" si="13"/>
        <v>5.5904390614972321E-2</v>
      </c>
    </row>
    <row r="623" spans="1:8" x14ac:dyDescent="0.35">
      <c r="A623" s="25">
        <v>44615</v>
      </c>
      <c r="B623" s="26">
        <v>247.14</v>
      </c>
      <c r="C623" s="26">
        <v>0</v>
      </c>
      <c r="D623" s="26">
        <v>0</v>
      </c>
      <c r="E623" s="26">
        <v>-0.93</v>
      </c>
      <c r="F623" s="26">
        <v>4.6100000000000003</v>
      </c>
      <c r="G623" s="2">
        <f t="shared" si="12"/>
        <v>-9.2603728202044211E-3</v>
      </c>
      <c r="H623" s="2">
        <f t="shared" si="13"/>
        <v>4.6126322295386935E-2</v>
      </c>
    </row>
    <row r="624" spans="1:8" x14ac:dyDescent="0.35">
      <c r="A624" s="25">
        <v>44616</v>
      </c>
      <c r="B624" s="26">
        <v>233.79</v>
      </c>
      <c r="C624" s="26">
        <v>0</v>
      </c>
      <c r="D624" s="26">
        <v>0</v>
      </c>
      <c r="E624" s="26">
        <v>-5.4</v>
      </c>
      <c r="F624" s="26">
        <v>-1.04</v>
      </c>
      <c r="G624" s="2">
        <f t="shared" si="12"/>
        <v>-5.4017965525612999E-2</v>
      </c>
      <c r="H624" s="2">
        <f t="shared" si="13"/>
        <v>-1.0383293317801634E-2</v>
      </c>
    </row>
    <row r="625" spans="1:8" x14ac:dyDescent="0.35">
      <c r="A625" s="25">
        <v>44617</v>
      </c>
      <c r="B625" s="26">
        <v>242.7</v>
      </c>
      <c r="C625" s="26">
        <v>0</v>
      </c>
      <c r="D625" s="26">
        <v>0</v>
      </c>
      <c r="E625" s="26">
        <v>3.81</v>
      </c>
      <c r="F625" s="26">
        <v>2.73</v>
      </c>
      <c r="G625" s="2">
        <f t="shared" si="12"/>
        <v>3.8111125368920806E-2</v>
      </c>
      <c r="H625" s="2">
        <f t="shared" si="13"/>
        <v>2.7332113057742191E-2</v>
      </c>
    </row>
    <row r="626" spans="1:8" x14ac:dyDescent="0.35">
      <c r="A626" s="25">
        <v>44618</v>
      </c>
      <c r="B626" s="26">
        <v>242.7</v>
      </c>
      <c r="C626" s="26">
        <v>0</v>
      </c>
      <c r="D626" s="26">
        <v>0</v>
      </c>
      <c r="E626" s="26">
        <v>0</v>
      </c>
      <c r="F626" s="26">
        <v>2.73</v>
      </c>
      <c r="G626" s="2">
        <f t="shared" si="12"/>
        <v>0</v>
      </c>
      <c r="H626" s="2">
        <f t="shared" si="13"/>
        <v>2.7332113057742191E-2</v>
      </c>
    </row>
    <row r="627" spans="1:8" x14ac:dyDescent="0.35">
      <c r="A627" s="25">
        <v>44619</v>
      </c>
      <c r="B627" s="26">
        <v>242.7</v>
      </c>
      <c r="C627" s="26">
        <v>0</v>
      </c>
      <c r="D627" s="26">
        <v>0</v>
      </c>
      <c r="E627" s="26">
        <v>0</v>
      </c>
      <c r="F627" s="26">
        <v>2.73</v>
      </c>
      <c r="G627" s="2">
        <f t="shared" si="12"/>
        <v>0</v>
      </c>
      <c r="H627" s="2">
        <f t="shared" si="13"/>
        <v>2.7332113057742191E-2</v>
      </c>
    </row>
    <row r="628" spans="1:8" x14ac:dyDescent="0.35">
      <c r="A628" s="25">
        <v>44620</v>
      </c>
      <c r="B628" s="26">
        <v>240.45</v>
      </c>
      <c r="C628" s="26">
        <v>0</v>
      </c>
      <c r="D628" s="26">
        <v>0</v>
      </c>
      <c r="E628" s="26">
        <v>-0.93</v>
      </c>
      <c r="F628" s="26">
        <v>1.78</v>
      </c>
      <c r="G628" s="2">
        <f t="shared" si="12"/>
        <v>-9.2707045735476168E-3</v>
      </c>
      <c r="H628" s="2">
        <f t="shared" si="13"/>
        <v>1.7808020538665481E-2</v>
      </c>
    </row>
    <row r="629" spans="1:8" x14ac:dyDescent="0.35">
      <c r="A629" s="25">
        <v>44621</v>
      </c>
      <c r="B629" s="26">
        <v>233.55</v>
      </c>
      <c r="C629" s="26">
        <v>0</v>
      </c>
      <c r="D629" s="26">
        <v>0</v>
      </c>
      <c r="E629" s="26">
        <v>-2.87</v>
      </c>
      <c r="F629" s="26">
        <v>-1.1399999999999999</v>
      </c>
      <c r="G629" s="2">
        <f t="shared" si="12"/>
        <v>-2.8696194635059125E-2</v>
      </c>
      <c r="H629" s="2">
        <f t="shared" si="13"/>
        <v>-1.1399196519836341E-2</v>
      </c>
    </row>
    <row r="630" spans="1:8" x14ac:dyDescent="0.35">
      <c r="A630" s="25">
        <v>44622</v>
      </c>
      <c r="B630" s="26">
        <v>240.9</v>
      </c>
      <c r="C630" s="26">
        <v>0</v>
      </c>
      <c r="D630" s="26">
        <v>0</v>
      </c>
      <c r="E630" s="26">
        <v>3.15</v>
      </c>
      <c r="F630" s="26">
        <v>1.97</v>
      </c>
      <c r="G630" s="2">
        <f t="shared" si="12"/>
        <v>3.1470777135516936E-2</v>
      </c>
      <c r="H630" s="2">
        <f t="shared" si="13"/>
        <v>1.9712839042480779E-2</v>
      </c>
    </row>
    <row r="631" spans="1:8" x14ac:dyDescent="0.35">
      <c r="A631" s="25">
        <v>44623</v>
      </c>
      <c r="B631" s="26">
        <v>237.39</v>
      </c>
      <c r="C631" s="26">
        <v>0</v>
      </c>
      <c r="D631" s="26">
        <v>0</v>
      </c>
      <c r="E631" s="26">
        <v>-1.46</v>
      </c>
      <c r="F631" s="26">
        <v>0.49</v>
      </c>
      <c r="G631" s="2">
        <f t="shared" si="12"/>
        <v>-1.4570361145703647E-2</v>
      </c>
      <c r="H631" s="2">
        <f t="shared" si="13"/>
        <v>4.8552547127209689E-3</v>
      </c>
    </row>
    <row r="632" spans="1:8" x14ac:dyDescent="0.35">
      <c r="A632" s="25">
        <v>44624</v>
      </c>
      <c r="B632" s="26">
        <v>230.31</v>
      </c>
      <c r="C632" s="26">
        <v>0</v>
      </c>
      <c r="D632" s="26">
        <v>0</v>
      </c>
      <c r="E632" s="26">
        <v>-2.98</v>
      </c>
      <c r="F632" s="26">
        <v>-2.5099999999999998</v>
      </c>
      <c r="G632" s="2">
        <f t="shared" si="12"/>
        <v>-2.9824339694174085E-2</v>
      </c>
      <c r="H632" s="2">
        <f t="shared" si="13"/>
        <v>-2.5113889747306994E-2</v>
      </c>
    </row>
    <row r="633" spans="1:8" x14ac:dyDescent="0.35">
      <c r="A633" s="25">
        <v>44625</v>
      </c>
      <c r="B633" s="26">
        <v>230.31</v>
      </c>
      <c r="C633" s="26">
        <v>0</v>
      </c>
      <c r="D633" s="26">
        <v>0</v>
      </c>
      <c r="E633" s="26">
        <v>0</v>
      </c>
      <c r="F633" s="26">
        <v>-2.5099999999999998</v>
      </c>
      <c r="G633" s="2">
        <f t="shared" si="12"/>
        <v>0</v>
      </c>
      <c r="H633" s="2">
        <f t="shared" si="13"/>
        <v>-2.5113889747306994E-2</v>
      </c>
    </row>
    <row r="634" spans="1:8" x14ac:dyDescent="0.35">
      <c r="A634" s="25">
        <v>44626</v>
      </c>
      <c r="B634" s="26">
        <v>230.31</v>
      </c>
      <c r="C634" s="26">
        <v>0</v>
      </c>
      <c r="D634" s="26">
        <v>0</v>
      </c>
      <c r="E634" s="26">
        <v>0</v>
      </c>
      <c r="F634" s="26">
        <v>-2.5099999999999998</v>
      </c>
      <c r="G634" s="2">
        <f t="shared" si="12"/>
        <v>0</v>
      </c>
      <c r="H634" s="2">
        <f t="shared" si="13"/>
        <v>-2.5113889747306994E-2</v>
      </c>
    </row>
    <row r="635" spans="1:8" x14ac:dyDescent="0.35">
      <c r="A635" s="25">
        <v>44627</v>
      </c>
      <c r="B635" s="26">
        <v>228.93</v>
      </c>
      <c r="C635" s="26">
        <v>0</v>
      </c>
      <c r="D635" s="26">
        <v>0</v>
      </c>
      <c r="E635" s="26">
        <v>-0.6</v>
      </c>
      <c r="F635" s="26">
        <v>-3.1</v>
      </c>
      <c r="G635" s="2">
        <f t="shared" si="12"/>
        <v>-5.9919239286179149E-3</v>
      </c>
      <c r="H635" s="2">
        <f t="shared" si="13"/>
        <v>-3.0955333159007337E-2</v>
      </c>
    </row>
    <row r="636" spans="1:8" x14ac:dyDescent="0.35">
      <c r="A636" s="25">
        <v>44628</v>
      </c>
      <c r="B636" s="26">
        <v>226.5</v>
      </c>
      <c r="C636" s="26">
        <v>0</v>
      </c>
      <c r="D636" s="26">
        <v>0</v>
      </c>
      <c r="E636" s="26">
        <v>-1.06</v>
      </c>
      <c r="F636" s="26">
        <v>-4.12</v>
      </c>
      <c r="G636" s="2">
        <f t="shared" si="12"/>
        <v>-1.0614598348840265E-2</v>
      </c>
      <c r="H636" s="2">
        <f t="shared" si="13"/>
        <v>-4.1241353079610188E-2</v>
      </c>
    </row>
    <row r="637" spans="1:8" x14ac:dyDescent="0.35">
      <c r="A637" s="25">
        <v>44629</v>
      </c>
      <c r="B637" s="26">
        <v>240.99</v>
      </c>
      <c r="C637" s="26">
        <v>0</v>
      </c>
      <c r="D637" s="26">
        <v>0</v>
      </c>
      <c r="E637" s="26">
        <v>6.4</v>
      </c>
      <c r="F637" s="26">
        <v>2.0099999999999998</v>
      </c>
      <c r="G637" s="2">
        <f t="shared" si="12"/>
        <v>6.3973509933774819E-2</v>
      </c>
      <c r="H637" s="2">
        <f t="shared" si="13"/>
        <v>2.0093802743243794E-2</v>
      </c>
    </row>
    <row r="638" spans="1:8" x14ac:dyDescent="0.35">
      <c r="A638" s="25">
        <v>44630</v>
      </c>
      <c r="B638" s="26">
        <v>236.91</v>
      </c>
      <c r="C638" s="26">
        <v>0</v>
      </c>
      <c r="D638" s="26">
        <v>0</v>
      </c>
      <c r="E638" s="26">
        <v>-1.69</v>
      </c>
      <c r="F638" s="26">
        <v>0.28000000000000003</v>
      </c>
      <c r="G638" s="2">
        <f t="shared" si="12"/>
        <v>-1.6930163077306215E-2</v>
      </c>
      <c r="H638" s="2">
        <f t="shared" si="13"/>
        <v>2.8234483086513329E-3</v>
      </c>
    </row>
    <row r="639" spans="1:8" x14ac:dyDescent="0.35">
      <c r="A639" s="25">
        <v>44631</v>
      </c>
      <c r="B639" s="26">
        <v>240.84</v>
      </c>
      <c r="C639" s="26">
        <v>0</v>
      </c>
      <c r="D639" s="26">
        <v>0</v>
      </c>
      <c r="E639" s="26">
        <v>1.66</v>
      </c>
      <c r="F639" s="26">
        <v>1.95</v>
      </c>
      <c r="G639" s="2">
        <f t="shared" si="12"/>
        <v>1.6588577940990223E-2</v>
      </c>
      <c r="H639" s="2">
        <f t="shared" si="13"/>
        <v>1.945886324197188E-2</v>
      </c>
    </row>
    <row r="640" spans="1:8" x14ac:dyDescent="0.35">
      <c r="A640" s="25">
        <v>44632</v>
      </c>
      <c r="B640" s="26">
        <v>240.84</v>
      </c>
      <c r="C640" s="26">
        <v>0</v>
      </c>
      <c r="D640" s="26">
        <v>0</v>
      </c>
      <c r="E640" s="26">
        <v>0</v>
      </c>
      <c r="F640" s="26">
        <v>1.95</v>
      </c>
      <c r="G640" s="2">
        <f t="shared" si="12"/>
        <v>0</v>
      </c>
      <c r="H640" s="2">
        <f t="shared" si="13"/>
        <v>1.945886324197188E-2</v>
      </c>
    </row>
    <row r="641" spans="1:8" x14ac:dyDescent="0.35">
      <c r="A641" s="25">
        <v>44633</v>
      </c>
      <c r="B641" s="26">
        <v>240.84</v>
      </c>
      <c r="C641" s="26">
        <v>0</v>
      </c>
      <c r="D641" s="26">
        <v>0</v>
      </c>
      <c r="E641" s="26">
        <v>0</v>
      </c>
      <c r="F641" s="26">
        <v>1.95</v>
      </c>
      <c r="G641" s="2">
        <f t="shared" si="12"/>
        <v>0</v>
      </c>
      <c r="H641" s="2">
        <f t="shared" si="13"/>
        <v>1.945886324197188E-2</v>
      </c>
    </row>
    <row r="642" spans="1:8" x14ac:dyDescent="0.35">
      <c r="A642" s="25">
        <v>44634</v>
      </c>
      <c r="B642" s="26">
        <v>246.66</v>
      </c>
      <c r="C642" s="26">
        <v>0</v>
      </c>
      <c r="D642" s="26">
        <v>0</v>
      </c>
      <c r="E642" s="26">
        <v>2.42</v>
      </c>
      <c r="F642" s="26">
        <v>4.41</v>
      </c>
      <c r="G642" s="2">
        <f t="shared" si="12"/>
        <v>2.4165421026407508E-2</v>
      </c>
      <c r="H642" s="2">
        <f t="shared" si="13"/>
        <v>4.4094515891316854E-2</v>
      </c>
    </row>
    <row r="643" spans="1:8" x14ac:dyDescent="0.35">
      <c r="A643" s="25">
        <v>44635</v>
      </c>
      <c r="B643" s="26">
        <v>248.55</v>
      </c>
      <c r="C643" s="26">
        <v>0</v>
      </c>
      <c r="D643" s="26">
        <v>0</v>
      </c>
      <c r="E643" s="26">
        <v>0.77</v>
      </c>
      <c r="F643" s="26">
        <v>5.21</v>
      </c>
      <c r="G643" s="2">
        <f t="shared" si="12"/>
        <v>7.6623692532231669E-3</v>
      </c>
      <c r="H643" s="2">
        <f t="shared" si="13"/>
        <v>5.2094753607341504E-2</v>
      </c>
    </row>
    <row r="644" spans="1:8" x14ac:dyDescent="0.35">
      <c r="A644" s="25">
        <v>44636</v>
      </c>
      <c r="B644" s="26">
        <v>252</v>
      </c>
      <c r="C644" s="26">
        <v>0</v>
      </c>
      <c r="D644" s="26">
        <v>0</v>
      </c>
      <c r="E644" s="26">
        <v>1.39</v>
      </c>
      <c r="F644" s="26">
        <v>6.67</v>
      </c>
      <c r="G644" s="2">
        <f t="shared" si="12"/>
        <v>1.3880506940253445E-2</v>
      </c>
      <c r="H644" s="2">
        <f t="shared" si="13"/>
        <v>6.6698362136592415E-2</v>
      </c>
    </row>
    <row r="645" spans="1:8" x14ac:dyDescent="0.35">
      <c r="A645" s="25">
        <v>44637</v>
      </c>
      <c r="B645" s="26">
        <v>253.71</v>
      </c>
      <c r="C645" s="26">
        <v>0</v>
      </c>
      <c r="D645" s="26">
        <v>0</v>
      </c>
      <c r="E645" s="26">
        <v>0.68</v>
      </c>
      <c r="F645" s="26">
        <v>7.39</v>
      </c>
      <c r="G645" s="2">
        <f t="shared" si="12"/>
        <v>6.7857142857143948E-3</v>
      </c>
      <c r="H645" s="2">
        <f t="shared" si="13"/>
        <v>7.3936672451090812E-2</v>
      </c>
    </row>
    <row r="646" spans="1:8" x14ac:dyDescent="0.35">
      <c r="A646" s="25">
        <v>44638</v>
      </c>
      <c r="B646" s="26">
        <v>250.5</v>
      </c>
      <c r="C646" s="26">
        <v>0</v>
      </c>
      <c r="D646" s="26">
        <v>0</v>
      </c>
      <c r="E646" s="26">
        <v>-1.27</v>
      </c>
      <c r="F646" s="26">
        <v>6.03</v>
      </c>
      <c r="G646" s="2">
        <f t="shared" si="12"/>
        <v>-1.2652240747309973E-2</v>
      </c>
      <c r="H646" s="2">
        <f t="shared" si="13"/>
        <v>6.0348967123874608E-2</v>
      </c>
    </row>
    <row r="647" spans="1:8" x14ac:dyDescent="0.35">
      <c r="A647" s="25">
        <v>44639</v>
      </c>
      <c r="B647" s="26">
        <v>250.5</v>
      </c>
      <c r="C647" s="26">
        <v>0</v>
      </c>
      <c r="D647" s="26">
        <v>0</v>
      </c>
      <c r="E647" s="26">
        <v>0</v>
      </c>
      <c r="F647" s="26">
        <v>6.03</v>
      </c>
      <c r="G647" s="2">
        <f t="shared" si="12"/>
        <v>0</v>
      </c>
      <c r="H647" s="2">
        <f t="shared" si="13"/>
        <v>6.0348967123874608E-2</v>
      </c>
    </row>
    <row r="648" spans="1:8" x14ac:dyDescent="0.35">
      <c r="A648" s="25">
        <v>44640</v>
      </c>
      <c r="B648" s="26">
        <v>250.5</v>
      </c>
      <c r="C648" s="26">
        <v>0</v>
      </c>
      <c r="D648" s="26">
        <v>0</v>
      </c>
      <c r="E648" s="26">
        <v>0</v>
      </c>
      <c r="F648" s="26">
        <v>6.03</v>
      </c>
      <c r="G648" s="2">
        <f t="shared" si="12"/>
        <v>0</v>
      </c>
      <c r="H648" s="2">
        <f t="shared" si="13"/>
        <v>6.0348967123874608E-2</v>
      </c>
    </row>
    <row r="649" spans="1:8" x14ac:dyDescent="0.35">
      <c r="A649" s="25">
        <v>44641</v>
      </c>
      <c r="B649" s="26">
        <v>248.94</v>
      </c>
      <c r="C649" s="26">
        <v>0</v>
      </c>
      <c r="D649" s="26">
        <v>0</v>
      </c>
      <c r="E649" s="26">
        <v>-0.62</v>
      </c>
      <c r="F649" s="26">
        <v>5.37</v>
      </c>
      <c r="G649" s="2">
        <f t="shared" si="12"/>
        <v>-6.2275449101796276E-3</v>
      </c>
      <c r="H649" s="2">
        <f t="shared" si="13"/>
        <v>5.3745596310648125E-2</v>
      </c>
    </row>
    <row r="650" spans="1:8" x14ac:dyDescent="0.35">
      <c r="A650" s="25">
        <v>44642</v>
      </c>
      <c r="B650" s="26">
        <v>250.35</v>
      </c>
      <c r="C650" s="26">
        <v>0</v>
      </c>
      <c r="D650" s="26">
        <v>0</v>
      </c>
      <c r="E650" s="26">
        <v>0.56999999999999995</v>
      </c>
      <c r="F650" s="26">
        <v>5.97</v>
      </c>
      <c r="G650" s="2">
        <f t="shared" si="12"/>
        <v>5.6640154254037345E-3</v>
      </c>
      <c r="H650" s="2">
        <f t="shared" si="13"/>
        <v>5.9714027622602917E-2</v>
      </c>
    </row>
    <row r="651" spans="1:8" x14ac:dyDescent="0.35">
      <c r="A651" s="25">
        <v>44643</v>
      </c>
      <c r="B651" s="26">
        <v>248.97</v>
      </c>
      <c r="C651" s="26">
        <v>0</v>
      </c>
      <c r="D651" s="26">
        <v>0</v>
      </c>
      <c r="E651" s="26">
        <v>-0.55000000000000004</v>
      </c>
      <c r="F651" s="26">
        <v>5.39</v>
      </c>
      <c r="G651" s="2">
        <f t="shared" si="12"/>
        <v>-5.5122828040742311E-3</v>
      </c>
      <c r="H651" s="2">
        <f t="shared" si="13"/>
        <v>5.3872584210902685E-2</v>
      </c>
    </row>
    <row r="652" spans="1:8" x14ac:dyDescent="0.35">
      <c r="A652" s="25">
        <v>44644</v>
      </c>
      <c r="B652" s="26">
        <v>251.16</v>
      </c>
      <c r="C652" s="26">
        <v>0</v>
      </c>
      <c r="D652" s="26">
        <v>0</v>
      </c>
      <c r="E652" s="26">
        <v>0.88</v>
      </c>
      <c r="F652" s="26">
        <v>6.31</v>
      </c>
      <c r="G652" s="2">
        <f t="shared" si="12"/>
        <v>8.7962405109049957E-3</v>
      </c>
      <c r="H652" s="2">
        <f t="shared" si="13"/>
        <v>6.3142700929470719E-2</v>
      </c>
    </row>
    <row r="653" spans="1:8" x14ac:dyDescent="0.35">
      <c r="A653" s="25">
        <v>44645</v>
      </c>
      <c r="B653" s="26">
        <v>253.89</v>
      </c>
      <c r="C653" s="26">
        <v>0</v>
      </c>
      <c r="D653" s="26">
        <v>0</v>
      </c>
      <c r="E653" s="26">
        <v>1.0900000000000001</v>
      </c>
      <c r="F653" s="26">
        <v>7.47</v>
      </c>
      <c r="G653" s="2">
        <f t="shared" si="12"/>
        <v>1.0869565217391353E-2</v>
      </c>
      <c r="H653" s="2">
        <f t="shared" si="13"/>
        <v>7.4698599852617287E-2</v>
      </c>
    </row>
    <row r="654" spans="1:8" x14ac:dyDescent="0.35">
      <c r="A654" s="25">
        <v>44646</v>
      </c>
      <c r="B654" s="26">
        <v>253.89</v>
      </c>
      <c r="C654" s="26">
        <v>0</v>
      </c>
      <c r="D654" s="26">
        <v>0</v>
      </c>
      <c r="E654" s="26">
        <v>0</v>
      </c>
      <c r="F654" s="26">
        <v>7.47</v>
      </c>
      <c r="G654" s="2">
        <f t="shared" si="12"/>
        <v>0</v>
      </c>
      <c r="H654" s="2">
        <f t="shared" si="13"/>
        <v>7.4698599852617287E-2</v>
      </c>
    </row>
    <row r="655" spans="1:8" x14ac:dyDescent="0.35">
      <c r="A655" s="25">
        <v>44647</v>
      </c>
      <c r="B655" s="26">
        <v>253.89</v>
      </c>
      <c r="C655" s="26">
        <v>0</v>
      </c>
      <c r="D655" s="26">
        <v>0</v>
      </c>
      <c r="E655" s="26">
        <v>0</v>
      </c>
      <c r="F655" s="26">
        <v>7.47</v>
      </c>
      <c r="G655" s="2">
        <f t="shared" si="12"/>
        <v>0</v>
      </c>
      <c r="H655" s="2">
        <f t="shared" si="13"/>
        <v>7.4698599852617287E-2</v>
      </c>
    </row>
    <row r="656" spans="1:8" x14ac:dyDescent="0.35">
      <c r="A656" s="25">
        <v>44648</v>
      </c>
      <c r="B656" s="26">
        <v>256.2</v>
      </c>
      <c r="C656" s="26">
        <v>0</v>
      </c>
      <c r="D656" s="26">
        <v>0</v>
      </c>
      <c r="E656" s="26">
        <v>0.91</v>
      </c>
      <c r="F656" s="26">
        <v>8.4499999999999993</v>
      </c>
      <c r="G656" s="2">
        <f t="shared" si="12"/>
        <v>9.0984284532671378E-3</v>
      </c>
      <c r="H656" s="2">
        <f t="shared" si="13"/>
        <v>8.4476668172202674E-2</v>
      </c>
    </row>
    <row r="657" spans="1:8" x14ac:dyDescent="0.35">
      <c r="A657" s="25">
        <v>44649</v>
      </c>
      <c r="B657" s="26">
        <v>259.70999999999998</v>
      </c>
      <c r="C657" s="26">
        <v>0</v>
      </c>
      <c r="D657" s="26">
        <v>0</v>
      </c>
      <c r="E657" s="26">
        <v>1.37</v>
      </c>
      <c r="F657" s="26">
        <v>9.93</v>
      </c>
      <c r="G657" s="2">
        <f t="shared" si="12"/>
        <v>1.3700234192037364E-2</v>
      </c>
      <c r="H657" s="2">
        <f t="shared" si="13"/>
        <v>9.9334252501962261E-2</v>
      </c>
    </row>
    <row r="658" spans="1:8" x14ac:dyDescent="0.35">
      <c r="A658" s="25">
        <v>44650</v>
      </c>
      <c r="B658" s="26">
        <v>258.14999999999998</v>
      </c>
      <c r="C658" s="26">
        <v>0</v>
      </c>
      <c r="D658" s="26">
        <v>0</v>
      </c>
      <c r="E658" s="26">
        <v>-0.6</v>
      </c>
      <c r="F658" s="26">
        <v>9.27</v>
      </c>
      <c r="G658" s="2">
        <f t="shared" si="12"/>
        <v>-6.0066997805244826E-3</v>
      </c>
      <c r="H658" s="2">
        <f t="shared" si="13"/>
        <v>9.2730881688735778E-2</v>
      </c>
    </row>
    <row r="659" spans="1:8" x14ac:dyDescent="0.35">
      <c r="A659" s="25">
        <v>44651</v>
      </c>
      <c r="B659" s="26">
        <v>253.98</v>
      </c>
      <c r="C659" s="26">
        <v>0</v>
      </c>
      <c r="D659" s="26">
        <v>0</v>
      </c>
      <c r="E659" s="26">
        <v>-1.62</v>
      </c>
      <c r="F659" s="26">
        <v>7.51</v>
      </c>
      <c r="G659" s="2">
        <f t="shared" si="12"/>
        <v>-1.6153399186519368E-2</v>
      </c>
      <c r="H659" s="2">
        <f t="shared" si="13"/>
        <v>7.5079563553380302E-2</v>
      </c>
    </row>
    <row r="660" spans="1:8" x14ac:dyDescent="0.35">
      <c r="A660" s="25">
        <v>44652</v>
      </c>
      <c r="B660" s="26">
        <v>258.66000000000003</v>
      </c>
      <c r="C660" s="26">
        <v>0</v>
      </c>
      <c r="D660" s="26">
        <v>0</v>
      </c>
      <c r="E660" s="26">
        <v>1.84</v>
      </c>
      <c r="F660" s="26">
        <v>9.49</v>
      </c>
      <c r="G660" s="2">
        <f t="shared" si="12"/>
        <v>1.8426647767540993E-2</v>
      </c>
      <c r="H660" s="2">
        <f t="shared" si="13"/>
        <v>9.4889675993060196E-2</v>
      </c>
    </row>
    <row r="661" spans="1:8" x14ac:dyDescent="0.35">
      <c r="A661" s="25">
        <v>44653</v>
      </c>
      <c r="B661" s="26">
        <v>258.66000000000003</v>
      </c>
      <c r="C661" s="26">
        <v>0</v>
      </c>
      <c r="D661" s="26">
        <v>0</v>
      </c>
      <c r="E661" s="26">
        <v>0</v>
      </c>
      <c r="F661" s="26">
        <v>9.49</v>
      </c>
      <c r="G661" s="2">
        <f t="shared" si="12"/>
        <v>0</v>
      </c>
      <c r="H661" s="2">
        <f t="shared" si="13"/>
        <v>9.4889675993060196E-2</v>
      </c>
    </row>
    <row r="662" spans="1:8" x14ac:dyDescent="0.35">
      <c r="A662" s="25">
        <v>44654</v>
      </c>
      <c r="B662" s="26">
        <v>258.66000000000003</v>
      </c>
      <c r="C662" s="26">
        <v>0</v>
      </c>
      <c r="D662" s="26">
        <v>0</v>
      </c>
      <c r="E662" s="26">
        <v>0</v>
      </c>
      <c r="F662" s="26">
        <v>9.49</v>
      </c>
      <c r="G662" s="2">
        <f t="shared" si="12"/>
        <v>0</v>
      </c>
      <c r="H662" s="2">
        <f t="shared" si="13"/>
        <v>9.4889675993060196E-2</v>
      </c>
    </row>
    <row r="663" spans="1:8" x14ac:dyDescent="0.35">
      <c r="A663" s="25">
        <v>44655</v>
      </c>
      <c r="B663" s="26">
        <v>260.52</v>
      </c>
      <c r="C663" s="26">
        <v>0</v>
      </c>
      <c r="D663" s="26">
        <v>0</v>
      </c>
      <c r="E663" s="26">
        <v>0.72</v>
      </c>
      <c r="F663" s="26">
        <v>10.28</v>
      </c>
      <c r="G663" s="2">
        <f t="shared" si="12"/>
        <v>7.1909069821385341E-3</v>
      </c>
      <c r="H663" s="2">
        <f t="shared" si="13"/>
        <v>0.10276292580883006</v>
      </c>
    </row>
    <row r="664" spans="1:8" x14ac:dyDescent="0.35">
      <c r="A664" s="25">
        <v>44656</v>
      </c>
      <c r="B664" s="26">
        <v>263.88</v>
      </c>
      <c r="C664" s="26">
        <v>0</v>
      </c>
      <c r="D664" s="26">
        <v>0</v>
      </c>
      <c r="E664" s="26">
        <v>1.29</v>
      </c>
      <c r="F664" s="26">
        <v>11.7</v>
      </c>
      <c r="G664" s="2">
        <f t="shared" si="12"/>
        <v>1.2897282358360185E-2</v>
      </c>
      <c r="H664" s="2">
        <f t="shared" si="13"/>
        <v>0.11698557063731796</v>
      </c>
    </row>
    <row r="665" spans="1:8" x14ac:dyDescent="0.35">
      <c r="A665" s="25">
        <v>44657</v>
      </c>
      <c r="B665" s="26">
        <v>264.14999999999998</v>
      </c>
      <c r="C665" s="26">
        <v>0</v>
      </c>
      <c r="D665" s="26">
        <v>0</v>
      </c>
      <c r="E665" s="26">
        <v>0.1</v>
      </c>
      <c r="F665" s="26">
        <v>11.81</v>
      </c>
      <c r="G665" s="2">
        <f t="shared" si="12"/>
        <v>1.0231923601635717E-3</v>
      </c>
      <c r="H665" s="2">
        <f t="shared" si="13"/>
        <v>0.118128461739607</v>
      </c>
    </row>
    <row r="666" spans="1:8" x14ac:dyDescent="0.35">
      <c r="A666" s="25">
        <v>44658</v>
      </c>
      <c r="B666" s="26">
        <v>263.45999999999998</v>
      </c>
      <c r="C666" s="26">
        <v>0</v>
      </c>
      <c r="D666" s="26">
        <v>0</v>
      </c>
      <c r="E666" s="26">
        <v>-0.26</v>
      </c>
      <c r="F666" s="26">
        <v>11.52</v>
      </c>
      <c r="G666" s="2">
        <f t="shared" si="12"/>
        <v>-2.6121521862577657E-3</v>
      </c>
      <c r="H666" s="2">
        <f t="shared" si="13"/>
        <v>0.11520774003375678</v>
      </c>
    </row>
    <row r="667" spans="1:8" x14ac:dyDescent="0.35">
      <c r="A667" s="25">
        <v>44659</v>
      </c>
      <c r="B667" s="26">
        <v>256.95</v>
      </c>
      <c r="C667" s="26">
        <v>0</v>
      </c>
      <c r="D667" s="26">
        <v>0</v>
      </c>
      <c r="E667" s="26">
        <v>-2.4700000000000002</v>
      </c>
      <c r="F667" s="26">
        <v>8.77</v>
      </c>
      <c r="G667" s="2">
        <f t="shared" si="12"/>
        <v>-2.4709633340924575E-2</v>
      </c>
      <c r="H667" s="2">
        <f t="shared" si="13"/>
        <v>8.7651365678561577E-2</v>
      </c>
    </row>
    <row r="668" spans="1:8" x14ac:dyDescent="0.35">
      <c r="A668" s="25">
        <v>44660</v>
      </c>
      <c r="B668" s="26">
        <v>256.95</v>
      </c>
      <c r="C668" s="26">
        <v>0</v>
      </c>
      <c r="D668" s="26">
        <v>0</v>
      </c>
      <c r="E668" s="26">
        <v>0</v>
      </c>
      <c r="F668" s="26">
        <v>8.77</v>
      </c>
      <c r="G668" s="2">
        <f t="shared" ref="G668:G731" si="14">(B668/(B667+C668-D668))-1</f>
        <v>0</v>
      </c>
      <c r="H668" s="2">
        <f t="shared" ref="H668:H731" si="15">((1+H667)*(1+G668))-1</f>
        <v>8.7651365678561577E-2</v>
      </c>
    </row>
    <row r="669" spans="1:8" x14ac:dyDescent="0.35">
      <c r="A669" s="25">
        <v>44661</v>
      </c>
      <c r="B669" s="26">
        <v>256.95</v>
      </c>
      <c r="C669" s="26">
        <v>0</v>
      </c>
      <c r="D669" s="26">
        <v>0</v>
      </c>
      <c r="E669" s="26">
        <v>0</v>
      </c>
      <c r="F669" s="26">
        <v>8.77</v>
      </c>
      <c r="G669" s="2">
        <f t="shared" si="14"/>
        <v>0</v>
      </c>
      <c r="H669" s="2">
        <f t="shared" si="15"/>
        <v>8.7651365678561577E-2</v>
      </c>
    </row>
    <row r="670" spans="1:8" x14ac:dyDescent="0.35">
      <c r="A670" s="25">
        <v>44662</v>
      </c>
      <c r="B670" s="26">
        <v>257.10000000000002</v>
      </c>
      <c r="C670" s="26">
        <v>0</v>
      </c>
      <c r="D670" s="26">
        <v>0</v>
      </c>
      <c r="E670" s="26">
        <v>0.06</v>
      </c>
      <c r="F670" s="26">
        <v>8.83</v>
      </c>
      <c r="G670" s="2">
        <f t="shared" si="14"/>
        <v>5.8377116170471588E-4</v>
      </c>
      <c r="H670" s="2">
        <f t="shared" si="15"/>
        <v>8.8286305179833491E-2</v>
      </c>
    </row>
    <row r="671" spans="1:8" x14ac:dyDescent="0.35">
      <c r="A671" s="25">
        <v>44663</v>
      </c>
      <c r="B671" s="26">
        <v>255.84</v>
      </c>
      <c r="C671" s="26">
        <v>0</v>
      </c>
      <c r="D671" s="26">
        <v>0</v>
      </c>
      <c r="E671" s="26">
        <v>-0.49</v>
      </c>
      <c r="F671" s="26">
        <v>8.3000000000000007</v>
      </c>
      <c r="G671" s="2">
        <f t="shared" si="14"/>
        <v>-4.9008168028005228E-3</v>
      </c>
      <c r="H671" s="2">
        <f t="shared" si="15"/>
        <v>8.2952813369150391E-2</v>
      </c>
    </row>
    <row r="672" spans="1:8" x14ac:dyDescent="0.35">
      <c r="A672" s="25">
        <v>44664</v>
      </c>
      <c r="B672" s="26">
        <v>259.5</v>
      </c>
      <c r="C672" s="26">
        <v>0</v>
      </c>
      <c r="D672" s="26">
        <v>0</v>
      </c>
      <c r="E672" s="26">
        <v>1.43</v>
      </c>
      <c r="F672" s="26">
        <v>9.84</v>
      </c>
      <c r="G672" s="2">
        <f t="shared" si="14"/>
        <v>1.4305816135084415E-2</v>
      </c>
      <c r="H672" s="2">
        <f t="shared" si="15"/>
        <v>9.8445337200181893E-2</v>
      </c>
    </row>
    <row r="673" spans="1:8" x14ac:dyDescent="0.35">
      <c r="A673" s="25">
        <v>44665</v>
      </c>
      <c r="B673" s="26">
        <v>259.5</v>
      </c>
      <c r="C673" s="26">
        <v>0</v>
      </c>
      <c r="D673" s="26">
        <v>0</v>
      </c>
      <c r="E673" s="26">
        <v>0</v>
      </c>
      <c r="F673" s="26">
        <v>9.84</v>
      </c>
      <c r="G673" s="2">
        <f t="shared" si="14"/>
        <v>0</v>
      </c>
      <c r="H673" s="2">
        <f t="shared" si="15"/>
        <v>9.8445337200181893E-2</v>
      </c>
    </row>
    <row r="674" spans="1:8" x14ac:dyDescent="0.35">
      <c r="A674" s="25">
        <v>44666</v>
      </c>
      <c r="B674" s="26">
        <v>259.5</v>
      </c>
      <c r="C674" s="26">
        <v>0</v>
      </c>
      <c r="D674" s="26">
        <v>0</v>
      </c>
      <c r="E674" s="26">
        <v>0</v>
      </c>
      <c r="F674" s="26">
        <v>9.84</v>
      </c>
      <c r="G674" s="2">
        <f t="shared" si="14"/>
        <v>0</v>
      </c>
      <c r="H674" s="2">
        <f t="shared" si="15"/>
        <v>9.8445337200181893E-2</v>
      </c>
    </row>
    <row r="675" spans="1:8" x14ac:dyDescent="0.35">
      <c r="A675" s="25">
        <v>44667</v>
      </c>
      <c r="B675" s="26">
        <v>259.5</v>
      </c>
      <c r="C675" s="26">
        <v>0</v>
      </c>
      <c r="D675" s="26">
        <v>0</v>
      </c>
      <c r="E675" s="26">
        <v>0</v>
      </c>
      <c r="F675" s="26">
        <v>9.84</v>
      </c>
      <c r="G675" s="2">
        <f t="shared" si="14"/>
        <v>0</v>
      </c>
      <c r="H675" s="2">
        <f t="shared" si="15"/>
        <v>9.8445337200181893E-2</v>
      </c>
    </row>
    <row r="676" spans="1:8" x14ac:dyDescent="0.35">
      <c r="A676" s="25">
        <v>44668</v>
      </c>
      <c r="B676" s="26">
        <v>259.5</v>
      </c>
      <c r="C676" s="26">
        <v>0</v>
      </c>
      <c r="D676" s="26">
        <v>0</v>
      </c>
      <c r="E676" s="26">
        <v>0</v>
      </c>
      <c r="F676" s="26">
        <v>9.84</v>
      </c>
      <c r="G676" s="2">
        <f t="shared" si="14"/>
        <v>0</v>
      </c>
      <c r="H676" s="2">
        <f t="shared" si="15"/>
        <v>9.8445337200181893E-2</v>
      </c>
    </row>
    <row r="677" spans="1:8" x14ac:dyDescent="0.35">
      <c r="A677" s="25">
        <v>44669</v>
      </c>
      <c r="B677" s="26">
        <v>259.5</v>
      </c>
      <c r="C677" s="26">
        <v>0</v>
      </c>
      <c r="D677" s="26">
        <v>0</v>
      </c>
      <c r="E677" s="26">
        <v>0</v>
      </c>
      <c r="F677" s="26">
        <v>9.84</v>
      </c>
      <c r="G677" s="2">
        <f t="shared" si="14"/>
        <v>0</v>
      </c>
      <c r="H677" s="2">
        <f t="shared" si="15"/>
        <v>9.8445337200181893E-2</v>
      </c>
    </row>
    <row r="678" spans="1:8" x14ac:dyDescent="0.35">
      <c r="A678" s="25">
        <v>44670</v>
      </c>
      <c r="B678" s="26">
        <v>257.04000000000002</v>
      </c>
      <c r="C678" s="26">
        <v>0</v>
      </c>
      <c r="D678" s="26">
        <v>0</v>
      </c>
      <c r="E678" s="26">
        <v>-0.95</v>
      </c>
      <c r="F678" s="26">
        <v>8.8000000000000007</v>
      </c>
      <c r="G678" s="2">
        <f t="shared" si="14"/>
        <v>-9.4797687861271074E-3</v>
      </c>
      <c r="H678" s="2">
        <f t="shared" si="15"/>
        <v>8.8032329379324814E-2</v>
      </c>
    </row>
    <row r="679" spans="1:8" x14ac:dyDescent="0.35">
      <c r="A679" s="25">
        <v>44671</v>
      </c>
      <c r="B679" s="26">
        <v>259.5</v>
      </c>
      <c r="C679" s="26">
        <v>0</v>
      </c>
      <c r="D679" s="26">
        <v>0</v>
      </c>
      <c r="E679" s="26">
        <v>0.96</v>
      </c>
      <c r="F679" s="26">
        <v>9.84</v>
      </c>
      <c r="G679" s="2">
        <f t="shared" si="14"/>
        <v>9.5704948646124777E-3</v>
      </c>
      <c r="H679" s="2">
        <f t="shared" si="15"/>
        <v>9.8445337200181893E-2</v>
      </c>
    </row>
    <row r="680" spans="1:8" x14ac:dyDescent="0.35">
      <c r="A680" s="25">
        <v>44672</v>
      </c>
      <c r="B680" s="26">
        <v>259.5</v>
      </c>
      <c r="C680" s="26">
        <v>0</v>
      </c>
      <c r="D680" s="26">
        <v>0</v>
      </c>
      <c r="E680" s="26">
        <v>0</v>
      </c>
      <c r="F680" s="26">
        <v>9.84</v>
      </c>
      <c r="G680" s="2">
        <f t="shared" si="14"/>
        <v>0</v>
      </c>
      <c r="H680" s="2">
        <f t="shared" si="15"/>
        <v>9.8445337200181893E-2</v>
      </c>
    </row>
    <row r="681" spans="1:8" x14ac:dyDescent="0.35">
      <c r="A681" s="25">
        <v>44673</v>
      </c>
      <c r="B681" s="26">
        <v>259.5</v>
      </c>
      <c r="C681" s="26">
        <v>0</v>
      </c>
      <c r="D681" s="26">
        <v>0</v>
      </c>
      <c r="E681" s="26">
        <v>0</v>
      </c>
      <c r="F681" s="26">
        <v>9.84</v>
      </c>
      <c r="G681" s="2">
        <f t="shared" si="14"/>
        <v>0</v>
      </c>
      <c r="H681" s="2">
        <f t="shared" si="15"/>
        <v>9.8445337200181893E-2</v>
      </c>
    </row>
    <row r="682" spans="1:8" x14ac:dyDescent="0.35">
      <c r="A682" s="25">
        <v>44674</v>
      </c>
      <c r="B682" s="26">
        <v>259.5</v>
      </c>
      <c r="C682" s="26">
        <v>0</v>
      </c>
      <c r="D682" s="26">
        <v>0</v>
      </c>
      <c r="E682" s="26">
        <v>0</v>
      </c>
      <c r="F682" s="26">
        <v>9.84</v>
      </c>
      <c r="G682" s="2">
        <f t="shared" si="14"/>
        <v>0</v>
      </c>
      <c r="H682" s="2">
        <f t="shared" si="15"/>
        <v>9.8445337200181893E-2</v>
      </c>
    </row>
    <row r="683" spans="1:8" x14ac:dyDescent="0.35">
      <c r="A683" s="25">
        <v>44675</v>
      </c>
      <c r="B683" s="26">
        <v>259.5</v>
      </c>
      <c r="C683" s="26">
        <v>0</v>
      </c>
      <c r="D683" s="26">
        <v>0</v>
      </c>
      <c r="E683" s="26">
        <v>0</v>
      </c>
      <c r="F683" s="26">
        <v>9.84</v>
      </c>
      <c r="G683" s="2">
        <f t="shared" si="14"/>
        <v>0</v>
      </c>
      <c r="H683" s="2">
        <f t="shared" si="15"/>
        <v>9.8445337200181893E-2</v>
      </c>
    </row>
    <row r="684" spans="1:8" x14ac:dyDescent="0.35">
      <c r="A684" s="25">
        <v>44676</v>
      </c>
      <c r="B684" s="26">
        <v>257.27999999999997</v>
      </c>
      <c r="C684" s="26">
        <v>0</v>
      </c>
      <c r="D684" s="26">
        <v>0</v>
      </c>
      <c r="E684" s="26">
        <v>-0.86</v>
      </c>
      <c r="F684" s="26">
        <v>8.9</v>
      </c>
      <c r="G684" s="2">
        <f t="shared" si="14"/>
        <v>-8.5549132947977391E-3</v>
      </c>
      <c r="H684" s="2">
        <f t="shared" si="15"/>
        <v>8.9048232581359521E-2</v>
      </c>
    </row>
    <row r="685" spans="1:8" x14ac:dyDescent="0.35">
      <c r="A685" s="25">
        <v>44677</v>
      </c>
      <c r="B685" s="26">
        <v>257.85000000000002</v>
      </c>
      <c r="C685" s="26">
        <v>0</v>
      </c>
      <c r="D685" s="26">
        <v>0</v>
      </c>
      <c r="E685" s="26">
        <v>0.22</v>
      </c>
      <c r="F685" s="26">
        <v>9.15</v>
      </c>
      <c r="G685" s="2">
        <f t="shared" si="14"/>
        <v>2.2154850746269883E-3</v>
      </c>
      <c r="H685" s="2">
        <f t="shared" si="15"/>
        <v>9.1461002686192394E-2</v>
      </c>
    </row>
    <row r="686" spans="1:8" x14ac:dyDescent="0.35">
      <c r="A686" s="25">
        <v>44678</v>
      </c>
      <c r="B686" s="26">
        <v>257.85000000000002</v>
      </c>
      <c r="C686" s="26">
        <v>0</v>
      </c>
      <c r="D686" s="26">
        <v>0</v>
      </c>
      <c r="E686" s="26">
        <v>0</v>
      </c>
      <c r="F686" s="26">
        <v>9.15</v>
      </c>
      <c r="G686" s="2">
        <f t="shared" si="14"/>
        <v>0</v>
      </c>
      <c r="H686" s="2">
        <f t="shared" si="15"/>
        <v>9.1461002686192394E-2</v>
      </c>
    </row>
    <row r="687" spans="1:8" x14ac:dyDescent="0.35">
      <c r="A687" s="25">
        <v>44679</v>
      </c>
      <c r="B687" s="26">
        <v>265.62</v>
      </c>
      <c r="C687" s="26">
        <v>0</v>
      </c>
      <c r="D687" s="26">
        <v>0</v>
      </c>
      <c r="E687" s="26">
        <v>3.01</v>
      </c>
      <c r="F687" s="26">
        <v>12.44</v>
      </c>
      <c r="G687" s="2">
        <f t="shared" si="14"/>
        <v>3.0133798720186178E-2</v>
      </c>
      <c r="H687" s="2">
        <f t="shared" si="15"/>
        <v>0.1243508688520707</v>
      </c>
    </row>
    <row r="688" spans="1:8" x14ac:dyDescent="0.35">
      <c r="A688" s="25">
        <v>44680</v>
      </c>
      <c r="B688" s="26">
        <v>263.55</v>
      </c>
      <c r="C688" s="26">
        <v>0</v>
      </c>
      <c r="D688" s="26">
        <v>0</v>
      </c>
      <c r="E688" s="26">
        <v>-0.78</v>
      </c>
      <c r="F688" s="26">
        <v>11.56</v>
      </c>
      <c r="G688" s="2">
        <f t="shared" si="14"/>
        <v>-7.7930878698893036E-3</v>
      </c>
      <c r="H688" s="2">
        <f t="shared" si="15"/>
        <v>0.11558870373452002</v>
      </c>
    </row>
    <row r="689" spans="1:8" x14ac:dyDescent="0.35">
      <c r="A689" s="25">
        <v>44681</v>
      </c>
      <c r="B689" s="26">
        <v>263.55</v>
      </c>
      <c r="C689" s="26">
        <v>0</v>
      </c>
      <c r="D689" s="26">
        <v>0</v>
      </c>
      <c r="E689" s="26">
        <v>0</v>
      </c>
      <c r="F689" s="26">
        <v>11.56</v>
      </c>
      <c r="G689" s="2">
        <f t="shared" si="14"/>
        <v>0</v>
      </c>
      <c r="H689" s="2">
        <f t="shared" si="15"/>
        <v>0.11558870373452002</v>
      </c>
    </row>
    <row r="690" spans="1:8" x14ac:dyDescent="0.35">
      <c r="A690" s="25">
        <v>44682</v>
      </c>
      <c r="B690" s="26">
        <v>263.55</v>
      </c>
      <c r="C690" s="26">
        <v>0</v>
      </c>
      <c r="D690" s="26">
        <v>0</v>
      </c>
      <c r="E690" s="26">
        <v>0</v>
      </c>
      <c r="F690" s="26">
        <v>11.56</v>
      </c>
      <c r="G690" s="2">
        <f t="shared" si="14"/>
        <v>0</v>
      </c>
      <c r="H690" s="2">
        <f t="shared" si="15"/>
        <v>0.11558870373452002</v>
      </c>
    </row>
    <row r="691" spans="1:8" x14ac:dyDescent="0.35">
      <c r="A691" s="25">
        <v>44683</v>
      </c>
      <c r="B691" s="26">
        <v>259.35000000000002</v>
      </c>
      <c r="C691" s="26">
        <v>0</v>
      </c>
      <c r="D691" s="26">
        <v>0</v>
      </c>
      <c r="E691" s="26">
        <v>-1.59</v>
      </c>
      <c r="F691" s="26">
        <v>9.7799999999999994</v>
      </c>
      <c r="G691" s="2">
        <f t="shared" si="14"/>
        <v>-1.5936254980079667E-2</v>
      </c>
      <c r="H691" s="2">
        <f t="shared" si="15"/>
        <v>9.7810397698910201E-2</v>
      </c>
    </row>
    <row r="692" spans="1:8" x14ac:dyDescent="0.35">
      <c r="A692" s="25">
        <v>44684</v>
      </c>
      <c r="B692" s="26">
        <v>260.64</v>
      </c>
      <c r="C692" s="26">
        <v>0</v>
      </c>
      <c r="D692" s="26">
        <v>0</v>
      </c>
      <c r="E692" s="26">
        <v>0.5</v>
      </c>
      <c r="F692" s="26">
        <v>10.33</v>
      </c>
      <c r="G692" s="2">
        <f t="shared" si="14"/>
        <v>4.9739733950258103E-3</v>
      </c>
      <c r="H692" s="2">
        <f t="shared" si="15"/>
        <v>0.10327087740984719</v>
      </c>
    </row>
    <row r="693" spans="1:8" x14ac:dyDescent="0.35">
      <c r="A693" s="25">
        <v>44685</v>
      </c>
      <c r="B693" s="26">
        <v>262.95</v>
      </c>
      <c r="C693" s="26">
        <v>0</v>
      </c>
      <c r="D693" s="26">
        <v>0</v>
      </c>
      <c r="E693" s="26">
        <v>0.89</v>
      </c>
      <c r="F693" s="26">
        <v>11.3</v>
      </c>
      <c r="G693" s="2">
        <f t="shared" si="14"/>
        <v>8.8627992633516506E-3</v>
      </c>
      <c r="H693" s="2">
        <f t="shared" si="15"/>
        <v>0.11304894572943258</v>
      </c>
    </row>
    <row r="694" spans="1:8" x14ac:dyDescent="0.35">
      <c r="A694" s="25">
        <v>44686</v>
      </c>
      <c r="B694" s="26">
        <v>263.88</v>
      </c>
      <c r="C694" s="26">
        <v>0</v>
      </c>
      <c r="D694" s="26">
        <v>0</v>
      </c>
      <c r="E694" s="26">
        <v>0.35</v>
      </c>
      <c r="F694" s="26">
        <v>11.7</v>
      </c>
      <c r="G694" s="2">
        <f t="shared" si="14"/>
        <v>3.5367940673132203E-3</v>
      </c>
      <c r="H694" s="2">
        <f t="shared" si="15"/>
        <v>0.11698557063731774</v>
      </c>
    </row>
    <row r="695" spans="1:8" x14ac:dyDescent="0.35">
      <c r="A695" s="25">
        <v>44687</v>
      </c>
      <c r="B695" s="26">
        <v>263.88</v>
      </c>
      <c r="C695" s="26">
        <v>0</v>
      </c>
      <c r="D695" s="26">
        <v>0</v>
      </c>
      <c r="E695" s="26">
        <v>0</v>
      </c>
      <c r="F695" s="26">
        <v>11.7</v>
      </c>
      <c r="G695" s="2">
        <f t="shared" si="14"/>
        <v>0</v>
      </c>
      <c r="H695" s="2">
        <f t="shared" si="15"/>
        <v>0.11698557063731774</v>
      </c>
    </row>
    <row r="696" spans="1:8" x14ac:dyDescent="0.35">
      <c r="A696" s="25">
        <v>44688</v>
      </c>
      <c r="B696" s="26">
        <v>263.88</v>
      </c>
      <c r="C696" s="26">
        <v>0</v>
      </c>
      <c r="D696" s="26">
        <v>0</v>
      </c>
      <c r="E696" s="26">
        <v>0</v>
      </c>
      <c r="F696" s="26">
        <v>11.7</v>
      </c>
      <c r="G696" s="2">
        <f t="shared" si="14"/>
        <v>0</v>
      </c>
      <c r="H696" s="2">
        <f t="shared" si="15"/>
        <v>0.11698557063731774</v>
      </c>
    </row>
    <row r="697" spans="1:8" x14ac:dyDescent="0.35">
      <c r="A697" s="25">
        <v>44689</v>
      </c>
      <c r="B697" s="26">
        <v>263.88</v>
      </c>
      <c r="C697" s="26">
        <v>0</v>
      </c>
      <c r="D697" s="26">
        <v>0</v>
      </c>
      <c r="E697" s="26">
        <v>0</v>
      </c>
      <c r="F697" s="26">
        <v>11.7</v>
      </c>
      <c r="G697" s="2">
        <f t="shared" si="14"/>
        <v>0</v>
      </c>
      <c r="H697" s="2">
        <f t="shared" si="15"/>
        <v>0.11698557063731774</v>
      </c>
    </row>
    <row r="698" spans="1:8" x14ac:dyDescent="0.35">
      <c r="A698" s="25">
        <v>44690</v>
      </c>
      <c r="B698" s="26">
        <v>257.13</v>
      </c>
      <c r="C698" s="26">
        <v>0</v>
      </c>
      <c r="D698" s="26">
        <v>0</v>
      </c>
      <c r="E698" s="26">
        <v>-2.56</v>
      </c>
      <c r="F698" s="26">
        <v>8.84</v>
      </c>
      <c r="G698" s="2">
        <f t="shared" si="14"/>
        <v>-2.5579809004092735E-2</v>
      </c>
      <c r="H698" s="2">
        <f t="shared" si="15"/>
        <v>8.8413293080087607E-2</v>
      </c>
    </row>
    <row r="699" spans="1:8" x14ac:dyDescent="0.35">
      <c r="A699" s="25">
        <v>44691</v>
      </c>
      <c r="B699" s="26">
        <v>259.2</v>
      </c>
      <c r="C699" s="26">
        <v>0</v>
      </c>
      <c r="D699" s="26">
        <v>0</v>
      </c>
      <c r="E699" s="26">
        <v>0.81</v>
      </c>
      <c r="F699" s="26">
        <v>9.7200000000000006</v>
      </c>
      <c r="G699" s="2">
        <f t="shared" si="14"/>
        <v>8.0504025201260099E-3</v>
      </c>
      <c r="H699" s="2">
        <f t="shared" si="15"/>
        <v>9.7175458197638287E-2</v>
      </c>
    </row>
    <row r="700" spans="1:8" x14ac:dyDescent="0.35">
      <c r="A700" s="25">
        <v>44692</v>
      </c>
      <c r="B700" s="26">
        <v>262.64999999999998</v>
      </c>
      <c r="C700" s="26">
        <v>0</v>
      </c>
      <c r="D700" s="26">
        <v>0</v>
      </c>
      <c r="E700" s="26">
        <v>1.33</v>
      </c>
      <c r="F700" s="26">
        <v>11.18</v>
      </c>
      <c r="G700" s="2">
        <f t="shared" si="14"/>
        <v>1.3310185185185119E-2</v>
      </c>
      <c r="H700" s="2">
        <f t="shared" si="15"/>
        <v>0.1117790667268892</v>
      </c>
    </row>
    <row r="701" spans="1:8" x14ac:dyDescent="0.35">
      <c r="A701" s="25">
        <v>44693</v>
      </c>
      <c r="B701" s="26">
        <v>269.22000000000003</v>
      </c>
      <c r="C701" s="26">
        <v>0</v>
      </c>
      <c r="D701" s="26">
        <v>0</v>
      </c>
      <c r="E701" s="26">
        <v>2.5</v>
      </c>
      <c r="F701" s="26">
        <v>13.96</v>
      </c>
      <c r="G701" s="2">
        <f t="shared" si="14"/>
        <v>2.5014277555682751E-2</v>
      </c>
      <c r="H701" s="2">
        <f t="shared" si="15"/>
        <v>0.13958941688259352</v>
      </c>
    </row>
    <row r="702" spans="1:8" x14ac:dyDescent="0.35">
      <c r="A702" s="25">
        <v>44694</v>
      </c>
      <c r="B702" s="26">
        <v>269.22000000000003</v>
      </c>
      <c r="C702" s="26">
        <v>0</v>
      </c>
      <c r="D702" s="26">
        <v>0</v>
      </c>
      <c r="E702" s="26">
        <v>0</v>
      </c>
      <c r="F702" s="26">
        <v>13.96</v>
      </c>
      <c r="G702" s="2">
        <f t="shared" si="14"/>
        <v>0</v>
      </c>
      <c r="H702" s="2">
        <f t="shared" si="15"/>
        <v>0.13958941688259352</v>
      </c>
    </row>
    <row r="703" spans="1:8" x14ac:dyDescent="0.35">
      <c r="A703" s="25">
        <v>44695</v>
      </c>
      <c r="B703" s="26">
        <v>269.22000000000003</v>
      </c>
      <c r="C703" s="26">
        <v>0</v>
      </c>
      <c r="D703" s="26">
        <v>0</v>
      </c>
      <c r="E703" s="26">
        <v>0</v>
      </c>
      <c r="F703" s="26">
        <v>13.96</v>
      </c>
      <c r="G703" s="2">
        <f t="shared" si="14"/>
        <v>0</v>
      </c>
      <c r="H703" s="2">
        <f t="shared" si="15"/>
        <v>0.13958941688259352</v>
      </c>
    </row>
    <row r="704" spans="1:8" x14ac:dyDescent="0.35">
      <c r="A704" s="25">
        <v>44696</v>
      </c>
      <c r="B704" s="26">
        <v>269.22000000000003</v>
      </c>
      <c r="C704" s="26">
        <v>0</v>
      </c>
      <c r="D704" s="26">
        <v>0</v>
      </c>
      <c r="E704" s="26">
        <v>0</v>
      </c>
      <c r="F704" s="26">
        <v>13.96</v>
      </c>
      <c r="G704" s="2">
        <f t="shared" si="14"/>
        <v>0</v>
      </c>
      <c r="H704" s="2">
        <f t="shared" si="15"/>
        <v>0.13958941688259352</v>
      </c>
    </row>
    <row r="705" spans="1:8" x14ac:dyDescent="0.35">
      <c r="A705" s="25">
        <v>44697</v>
      </c>
      <c r="B705" s="26">
        <v>271.17</v>
      </c>
      <c r="C705" s="26">
        <v>0</v>
      </c>
      <c r="D705" s="26">
        <v>0</v>
      </c>
      <c r="E705" s="26">
        <v>0.72</v>
      </c>
      <c r="F705" s="26">
        <v>14.78</v>
      </c>
      <c r="G705" s="2">
        <f t="shared" si="14"/>
        <v>7.2431468687319533E-3</v>
      </c>
      <c r="H705" s="2">
        <f t="shared" si="15"/>
        <v>0.14784363039912685</v>
      </c>
    </row>
    <row r="706" spans="1:8" x14ac:dyDescent="0.35">
      <c r="A706" s="25">
        <v>44698</v>
      </c>
      <c r="B706" s="26">
        <v>271.89</v>
      </c>
      <c r="C706" s="26">
        <v>0</v>
      </c>
      <c r="D706" s="26">
        <v>0</v>
      </c>
      <c r="E706" s="26">
        <v>0.27</v>
      </c>
      <c r="F706" s="26">
        <v>15.09</v>
      </c>
      <c r="G706" s="2">
        <f t="shared" si="14"/>
        <v>2.655160969133652E-3</v>
      </c>
      <c r="H706" s="2">
        <f t="shared" si="15"/>
        <v>0.15089134000523119</v>
      </c>
    </row>
    <row r="707" spans="1:8" x14ac:dyDescent="0.35">
      <c r="A707" s="25">
        <v>44699</v>
      </c>
      <c r="B707" s="26">
        <v>271.5</v>
      </c>
      <c r="C707" s="26">
        <v>0</v>
      </c>
      <c r="D707" s="26">
        <v>0</v>
      </c>
      <c r="E707" s="26">
        <v>-0.14000000000000001</v>
      </c>
      <c r="F707" s="26">
        <v>14.92</v>
      </c>
      <c r="G707" s="2">
        <f t="shared" si="14"/>
        <v>-1.4344036191106246E-3</v>
      </c>
      <c r="H707" s="2">
        <f t="shared" si="15"/>
        <v>0.14924049730192457</v>
      </c>
    </row>
    <row r="708" spans="1:8" x14ac:dyDescent="0.35">
      <c r="A708" s="25">
        <v>44700</v>
      </c>
      <c r="B708" s="26">
        <v>271.2</v>
      </c>
      <c r="C708" s="26">
        <v>0</v>
      </c>
      <c r="D708" s="26">
        <v>0</v>
      </c>
      <c r="E708" s="26">
        <v>-0.11</v>
      </c>
      <c r="F708" s="26">
        <v>14.8</v>
      </c>
      <c r="G708" s="2">
        <f t="shared" si="14"/>
        <v>-1.1049723756906271E-3</v>
      </c>
      <c r="H708" s="2">
        <f t="shared" si="15"/>
        <v>0.14797061829938096</v>
      </c>
    </row>
    <row r="709" spans="1:8" x14ac:dyDescent="0.35">
      <c r="A709" s="25">
        <v>44701</v>
      </c>
      <c r="B709" s="26">
        <v>274.8</v>
      </c>
      <c r="C709" s="26">
        <v>0</v>
      </c>
      <c r="D709" s="26">
        <v>0</v>
      </c>
      <c r="E709" s="26">
        <v>1.33</v>
      </c>
      <c r="F709" s="26">
        <v>16.32</v>
      </c>
      <c r="G709" s="2">
        <f t="shared" si="14"/>
        <v>1.3274336283185972E-2</v>
      </c>
      <c r="H709" s="2">
        <f t="shared" si="15"/>
        <v>0.16320916632990379</v>
      </c>
    </row>
    <row r="710" spans="1:8" x14ac:dyDescent="0.35">
      <c r="A710" s="25">
        <v>44702</v>
      </c>
      <c r="B710" s="26">
        <v>274.8</v>
      </c>
      <c r="C710" s="26">
        <v>0</v>
      </c>
      <c r="D710" s="26">
        <v>0</v>
      </c>
      <c r="E710" s="26">
        <v>0</v>
      </c>
      <c r="F710" s="26">
        <v>16.32</v>
      </c>
      <c r="G710" s="2">
        <f t="shared" si="14"/>
        <v>0</v>
      </c>
      <c r="H710" s="2">
        <f t="shared" si="15"/>
        <v>0.16320916632990379</v>
      </c>
    </row>
    <row r="711" spans="1:8" x14ac:dyDescent="0.35">
      <c r="A711" s="25">
        <v>44703</v>
      </c>
      <c r="B711" s="26">
        <v>274.8</v>
      </c>
      <c r="C711" s="26">
        <v>0</v>
      </c>
      <c r="D711" s="26">
        <v>0</v>
      </c>
      <c r="E711" s="26">
        <v>0</v>
      </c>
      <c r="F711" s="26">
        <v>16.32</v>
      </c>
      <c r="G711" s="2">
        <f t="shared" si="14"/>
        <v>0</v>
      </c>
      <c r="H711" s="2">
        <f t="shared" si="15"/>
        <v>0.16320916632990379</v>
      </c>
    </row>
    <row r="712" spans="1:8" x14ac:dyDescent="0.35">
      <c r="A712" s="25">
        <v>44704</v>
      </c>
      <c r="B712" s="26">
        <v>277.35000000000002</v>
      </c>
      <c r="C712" s="26">
        <v>0</v>
      </c>
      <c r="D712" s="26">
        <v>0</v>
      </c>
      <c r="E712" s="26">
        <v>0.93</v>
      </c>
      <c r="F712" s="26">
        <v>17.399999999999999</v>
      </c>
      <c r="G712" s="2">
        <f t="shared" si="14"/>
        <v>9.2794759825327588E-3</v>
      </c>
      <c r="H712" s="2">
        <f t="shared" si="15"/>
        <v>0.1740031378515241</v>
      </c>
    </row>
    <row r="713" spans="1:8" x14ac:dyDescent="0.35">
      <c r="A713" s="25">
        <v>44705</v>
      </c>
      <c r="B713" s="26">
        <v>279</v>
      </c>
      <c r="C713" s="26">
        <v>0</v>
      </c>
      <c r="D713" s="26">
        <v>0</v>
      </c>
      <c r="E713" s="26">
        <v>0.59</v>
      </c>
      <c r="F713" s="26">
        <v>18.100000000000001</v>
      </c>
      <c r="G713" s="2">
        <f t="shared" si="14"/>
        <v>5.9491617090319249E-3</v>
      </c>
      <c r="H713" s="2">
        <f t="shared" si="15"/>
        <v>0.18098747236551382</v>
      </c>
    </row>
    <row r="714" spans="1:8" x14ac:dyDescent="0.35">
      <c r="A714" s="25">
        <v>44706</v>
      </c>
      <c r="B714" s="26">
        <v>279</v>
      </c>
      <c r="C714" s="26">
        <v>0</v>
      </c>
      <c r="D714" s="26">
        <v>0</v>
      </c>
      <c r="E714" s="26">
        <v>0</v>
      </c>
      <c r="F714" s="26">
        <v>18.100000000000001</v>
      </c>
      <c r="G714" s="2">
        <f t="shared" si="14"/>
        <v>0</v>
      </c>
      <c r="H714" s="2">
        <f t="shared" si="15"/>
        <v>0.18098747236551382</v>
      </c>
    </row>
    <row r="715" spans="1:8" x14ac:dyDescent="0.35">
      <c r="A715" s="25">
        <v>44707</v>
      </c>
      <c r="B715" s="26">
        <v>284.04000000000002</v>
      </c>
      <c r="C715" s="26">
        <v>0</v>
      </c>
      <c r="D715" s="26">
        <v>0</v>
      </c>
      <c r="E715" s="26">
        <v>1.81</v>
      </c>
      <c r="F715" s="26">
        <v>20.23</v>
      </c>
      <c r="G715" s="2">
        <f t="shared" si="14"/>
        <v>1.806451612903226E-2</v>
      </c>
      <c r="H715" s="2">
        <f t="shared" si="15"/>
        <v>0.20232143960824578</v>
      </c>
    </row>
    <row r="716" spans="1:8" x14ac:dyDescent="0.35">
      <c r="A716" s="25">
        <v>44708</v>
      </c>
      <c r="B716" s="26">
        <v>284.04000000000002</v>
      </c>
      <c r="C716" s="26">
        <v>0</v>
      </c>
      <c r="D716" s="26">
        <v>0</v>
      </c>
      <c r="E716" s="26">
        <v>0</v>
      </c>
      <c r="F716" s="26">
        <v>20.23</v>
      </c>
      <c r="G716" s="2">
        <f t="shared" si="14"/>
        <v>0</v>
      </c>
      <c r="H716" s="2">
        <f t="shared" si="15"/>
        <v>0.20232143960824578</v>
      </c>
    </row>
    <row r="717" spans="1:8" x14ac:dyDescent="0.35">
      <c r="A717" s="25">
        <v>44709</v>
      </c>
      <c r="B717" s="26">
        <v>284.04000000000002</v>
      </c>
      <c r="C717" s="26">
        <v>0</v>
      </c>
      <c r="D717" s="26">
        <v>0</v>
      </c>
      <c r="E717" s="26">
        <v>0</v>
      </c>
      <c r="F717" s="26">
        <v>20.23</v>
      </c>
      <c r="G717" s="2">
        <f t="shared" si="14"/>
        <v>0</v>
      </c>
      <c r="H717" s="2">
        <f t="shared" si="15"/>
        <v>0.20232143960824578</v>
      </c>
    </row>
    <row r="718" spans="1:8" x14ac:dyDescent="0.35">
      <c r="A718" s="25">
        <v>44710</v>
      </c>
      <c r="B718" s="26">
        <v>284.04000000000002</v>
      </c>
      <c r="C718" s="26">
        <v>0</v>
      </c>
      <c r="D718" s="26">
        <v>0</v>
      </c>
      <c r="E718" s="26">
        <v>0</v>
      </c>
      <c r="F718" s="26">
        <v>20.23</v>
      </c>
      <c r="G718" s="2">
        <f t="shared" si="14"/>
        <v>0</v>
      </c>
      <c r="H718" s="2">
        <f t="shared" si="15"/>
        <v>0.20232143960824578</v>
      </c>
    </row>
    <row r="719" spans="1:8" x14ac:dyDescent="0.35">
      <c r="A719" s="25">
        <v>44711</v>
      </c>
      <c r="B719" s="26">
        <v>284.04000000000002</v>
      </c>
      <c r="C719" s="26">
        <v>0</v>
      </c>
      <c r="D719" s="26">
        <v>0</v>
      </c>
      <c r="E719" s="26">
        <v>0</v>
      </c>
      <c r="F719" s="26">
        <v>20.23</v>
      </c>
      <c r="G719" s="2">
        <f t="shared" si="14"/>
        <v>0</v>
      </c>
      <c r="H719" s="2">
        <f t="shared" si="15"/>
        <v>0.20232143960824578</v>
      </c>
    </row>
    <row r="720" spans="1:8" x14ac:dyDescent="0.35">
      <c r="A720" s="25">
        <v>44712</v>
      </c>
      <c r="B720" s="26">
        <v>286.86</v>
      </c>
      <c r="C720" s="26">
        <v>0</v>
      </c>
      <c r="D720" s="26">
        <v>0</v>
      </c>
      <c r="E720" s="26">
        <v>0.99</v>
      </c>
      <c r="F720" s="26">
        <v>21.43</v>
      </c>
      <c r="G720" s="2">
        <f t="shared" si="14"/>
        <v>9.928179129700121E-3</v>
      </c>
      <c r="H720" s="2">
        <f t="shared" si="15"/>
        <v>0.21425830223215536</v>
      </c>
    </row>
    <row r="721" spans="1:8" x14ac:dyDescent="0.35">
      <c r="A721" s="25">
        <v>44713</v>
      </c>
      <c r="B721" s="26">
        <v>286.77</v>
      </c>
      <c r="C721" s="26">
        <v>0</v>
      </c>
      <c r="D721" s="26">
        <v>0</v>
      </c>
      <c r="E721" s="26">
        <v>-0.03</v>
      </c>
      <c r="F721" s="26">
        <v>21.39</v>
      </c>
      <c r="G721" s="2">
        <f t="shared" si="14"/>
        <v>-3.1374189500110727E-4</v>
      </c>
      <c r="H721" s="2">
        <f t="shared" si="15"/>
        <v>0.21387733853139212</v>
      </c>
    </row>
    <row r="722" spans="1:8" x14ac:dyDescent="0.35">
      <c r="A722" s="25">
        <v>44714</v>
      </c>
      <c r="B722" s="26">
        <v>286.77</v>
      </c>
      <c r="C722" s="26">
        <v>0</v>
      </c>
      <c r="D722" s="26">
        <v>0</v>
      </c>
      <c r="E722" s="26">
        <v>0</v>
      </c>
      <c r="F722" s="26">
        <v>21.39</v>
      </c>
      <c r="G722" s="2">
        <f t="shared" si="14"/>
        <v>0</v>
      </c>
      <c r="H722" s="2">
        <f t="shared" si="15"/>
        <v>0.21387733853139212</v>
      </c>
    </row>
    <row r="723" spans="1:8" x14ac:dyDescent="0.35">
      <c r="A723" s="25">
        <v>44715</v>
      </c>
      <c r="B723" s="26">
        <v>286.77</v>
      </c>
      <c r="C723" s="26">
        <v>0</v>
      </c>
      <c r="D723" s="26">
        <v>0</v>
      </c>
      <c r="E723" s="26">
        <v>0</v>
      </c>
      <c r="F723" s="26">
        <v>21.39</v>
      </c>
      <c r="G723" s="2">
        <f t="shared" si="14"/>
        <v>0</v>
      </c>
      <c r="H723" s="2">
        <f t="shared" si="15"/>
        <v>0.21387733853139212</v>
      </c>
    </row>
    <row r="724" spans="1:8" x14ac:dyDescent="0.35">
      <c r="A724" s="25">
        <v>44716</v>
      </c>
      <c r="B724" s="26">
        <v>286.77</v>
      </c>
      <c r="C724" s="26">
        <v>0</v>
      </c>
      <c r="D724" s="26">
        <v>0</v>
      </c>
      <c r="E724" s="26">
        <v>0</v>
      </c>
      <c r="F724" s="26">
        <v>21.39</v>
      </c>
      <c r="G724" s="2">
        <f t="shared" si="14"/>
        <v>0</v>
      </c>
      <c r="H724" s="2">
        <f t="shared" si="15"/>
        <v>0.21387733853139212</v>
      </c>
    </row>
    <row r="725" spans="1:8" x14ac:dyDescent="0.35">
      <c r="A725" s="25">
        <v>44717</v>
      </c>
      <c r="B725" s="26">
        <v>286.77</v>
      </c>
      <c r="C725" s="26">
        <v>0</v>
      </c>
      <c r="D725" s="26">
        <v>0</v>
      </c>
      <c r="E725" s="26">
        <v>0</v>
      </c>
      <c r="F725" s="26">
        <v>21.39</v>
      </c>
      <c r="G725" s="2">
        <f t="shared" si="14"/>
        <v>0</v>
      </c>
      <c r="H725" s="2">
        <f t="shared" si="15"/>
        <v>0.21387733853139212</v>
      </c>
    </row>
    <row r="726" spans="1:8" x14ac:dyDescent="0.35">
      <c r="A726" s="25">
        <v>44718</v>
      </c>
      <c r="B726" s="26">
        <v>288.75</v>
      </c>
      <c r="C726" s="26">
        <v>0</v>
      </c>
      <c r="D726" s="26">
        <v>0</v>
      </c>
      <c r="E726" s="26">
        <v>0.69</v>
      </c>
      <c r="F726" s="26">
        <v>22.23</v>
      </c>
      <c r="G726" s="2">
        <f t="shared" si="14"/>
        <v>6.9044879171462625E-3</v>
      </c>
      <c r="H726" s="2">
        <f t="shared" si="15"/>
        <v>0.22225853994817979</v>
      </c>
    </row>
    <row r="727" spans="1:8" x14ac:dyDescent="0.35">
      <c r="A727" s="25">
        <v>44719</v>
      </c>
      <c r="B727" s="26">
        <v>287.25</v>
      </c>
      <c r="C727" s="26">
        <v>0</v>
      </c>
      <c r="D727" s="26">
        <v>0</v>
      </c>
      <c r="E727" s="26">
        <v>-0.52</v>
      </c>
      <c r="F727" s="26">
        <v>21.59</v>
      </c>
      <c r="G727" s="2">
        <f t="shared" si="14"/>
        <v>-5.1948051948051965E-3</v>
      </c>
      <c r="H727" s="2">
        <f t="shared" si="15"/>
        <v>0.21590914493546198</v>
      </c>
    </row>
    <row r="728" spans="1:8" x14ac:dyDescent="0.35">
      <c r="A728" s="25">
        <v>44720</v>
      </c>
      <c r="B728" s="26">
        <v>280.2</v>
      </c>
      <c r="C728" s="26">
        <v>0</v>
      </c>
      <c r="D728" s="26">
        <v>0</v>
      </c>
      <c r="E728" s="26">
        <v>-2.4500000000000002</v>
      </c>
      <c r="F728" s="26">
        <v>18.61</v>
      </c>
      <c r="G728" s="2">
        <f t="shared" si="14"/>
        <v>-2.4543080939947837E-2</v>
      </c>
      <c r="H728" s="2">
        <f t="shared" si="15"/>
        <v>0.18606698837568825</v>
      </c>
    </row>
    <row r="729" spans="1:8" x14ac:dyDescent="0.35">
      <c r="A729" s="25">
        <v>44721</v>
      </c>
      <c r="B729" s="26">
        <v>278.39999999999998</v>
      </c>
      <c r="C729" s="26">
        <v>0</v>
      </c>
      <c r="D729" s="26">
        <v>0</v>
      </c>
      <c r="E729" s="26">
        <v>-0.64</v>
      </c>
      <c r="F729" s="26">
        <v>17.84</v>
      </c>
      <c r="G729" s="2">
        <f t="shared" si="14"/>
        <v>-6.4239828693790635E-3</v>
      </c>
      <c r="H729" s="2">
        <f t="shared" si="15"/>
        <v>0.17844771436042683</v>
      </c>
    </row>
    <row r="730" spans="1:8" x14ac:dyDescent="0.35">
      <c r="A730" s="25">
        <v>44722</v>
      </c>
      <c r="B730" s="26">
        <v>272.25</v>
      </c>
      <c r="C730" s="26">
        <v>0</v>
      </c>
      <c r="D730" s="26">
        <v>0</v>
      </c>
      <c r="E730" s="26">
        <v>-2.21</v>
      </c>
      <c r="F730" s="26">
        <v>15.24</v>
      </c>
      <c r="G730" s="2">
        <f t="shared" si="14"/>
        <v>-2.2090517241379226E-2</v>
      </c>
      <c r="H730" s="2">
        <f t="shared" si="15"/>
        <v>0.15241519480828392</v>
      </c>
    </row>
    <row r="731" spans="1:8" x14ac:dyDescent="0.35">
      <c r="A731" s="25">
        <v>44723</v>
      </c>
      <c r="B731" s="26">
        <v>272.25</v>
      </c>
      <c r="C731" s="26">
        <v>0</v>
      </c>
      <c r="D731" s="26">
        <v>0</v>
      </c>
      <c r="E731" s="26">
        <v>0</v>
      </c>
      <c r="F731" s="26">
        <v>15.24</v>
      </c>
      <c r="G731" s="2">
        <f t="shared" si="14"/>
        <v>0</v>
      </c>
      <c r="H731" s="2">
        <f t="shared" si="15"/>
        <v>0.15241519480828392</v>
      </c>
    </row>
    <row r="732" spans="1:8" x14ac:dyDescent="0.35">
      <c r="A732" s="25">
        <v>44724</v>
      </c>
      <c r="B732" s="26">
        <v>272.25</v>
      </c>
      <c r="C732" s="26">
        <v>0</v>
      </c>
      <c r="D732" s="26">
        <v>0</v>
      </c>
      <c r="E732" s="26">
        <v>0</v>
      </c>
      <c r="F732" s="26">
        <v>15.24</v>
      </c>
      <c r="G732" s="2">
        <f t="shared" ref="G732:G795" si="16">(B732/(B731+C732-D732))-1</f>
        <v>0</v>
      </c>
      <c r="H732" s="2">
        <f t="shared" ref="H732:H795" si="17">((1+H731)*(1+G732))-1</f>
        <v>0.15241519480828392</v>
      </c>
    </row>
    <row r="733" spans="1:8" x14ac:dyDescent="0.35">
      <c r="A733" s="25">
        <v>44725</v>
      </c>
      <c r="B733" s="26">
        <v>267.18</v>
      </c>
      <c r="C733" s="26">
        <v>0</v>
      </c>
      <c r="D733" s="26">
        <v>0</v>
      </c>
      <c r="E733" s="26">
        <v>-1.86</v>
      </c>
      <c r="F733" s="26">
        <v>13.1</v>
      </c>
      <c r="G733" s="2">
        <f t="shared" si="16"/>
        <v>-1.8622589531680389E-2</v>
      </c>
      <c r="H733" s="2">
        <f t="shared" si="17"/>
        <v>0.13095423966529784</v>
      </c>
    </row>
    <row r="734" spans="1:8" x14ac:dyDescent="0.35">
      <c r="A734" s="25">
        <v>44726</v>
      </c>
      <c r="B734" s="26">
        <v>267.27</v>
      </c>
      <c r="C734" s="26">
        <v>0</v>
      </c>
      <c r="D734" s="26">
        <v>0</v>
      </c>
      <c r="E734" s="26">
        <v>0.03</v>
      </c>
      <c r="F734" s="26">
        <v>13.13</v>
      </c>
      <c r="G734" s="2">
        <f t="shared" si="16"/>
        <v>3.3685156074536593E-4</v>
      </c>
      <c r="H734" s="2">
        <f t="shared" si="17"/>
        <v>0.13133520336606064</v>
      </c>
    </row>
    <row r="735" spans="1:8" x14ac:dyDescent="0.35">
      <c r="A735" s="25">
        <v>44727</v>
      </c>
      <c r="B735" s="26">
        <v>270</v>
      </c>
      <c r="C735" s="26">
        <v>0</v>
      </c>
      <c r="D735" s="26">
        <v>0</v>
      </c>
      <c r="E735" s="26">
        <v>1.02</v>
      </c>
      <c r="F735" s="26">
        <v>14.29</v>
      </c>
      <c r="G735" s="2">
        <f t="shared" si="16"/>
        <v>1.0214389942754476E-2</v>
      </c>
      <c r="H735" s="2">
        <f t="shared" si="17"/>
        <v>0.14289110228920698</v>
      </c>
    </row>
    <row r="736" spans="1:8" x14ac:dyDescent="0.35">
      <c r="A736" s="25">
        <v>44728</v>
      </c>
      <c r="B736" s="26">
        <v>267.06</v>
      </c>
      <c r="C736" s="26">
        <v>0</v>
      </c>
      <c r="D736" s="26">
        <v>0</v>
      </c>
      <c r="E736" s="26">
        <v>-1.0900000000000001</v>
      </c>
      <c r="F736" s="26">
        <v>13.04</v>
      </c>
      <c r="G736" s="2">
        <f t="shared" si="16"/>
        <v>-1.0888888888888837E-2</v>
      </c>
      <c r="H736" s="2">
        <f t="shared" si="17"/>
        <v>0.13044628806428005</v>
      </c>
    </row>
    <row r="737" spans="1:8" x14ac:dyDescent="0.35">
      <c r="A737" s="25">
        <v>44729</v>
      </c>
      <c r="B737" s="26">
        <v>271.44</v>
      </c>
      <c r="C737" s="26">
        <v>0</v>
      </c>
      <c r="D737" s="26">
        <v>0</v>
      </c>
      <c r="E737" s="26">
        <v>1.64</v>
      </c>
      <c r="F737" s="26">
        <v>14.9</v>
      </c>
      <c r="G737" s="2">
        <f t="shared" si="16"/>
        <v>1.6400808807009559E-2</v>
      </c>
      <c r="H737" s="2">
        <f t="shared" si="17"/>
        <v>0.14898652150141589</v>
      </c>
    </row>
    <row r="738" spans="1:8" x14ac:dyDescent="0.35">
      <c r="A738" s="25">
        <v>44730</v>
      </c>
      <c r="B738" s="26">
        <v>271.44</v>
      </c>
      <c r="C738" s="26">
        <v>0</v>
      </c>
      <c r="D738" s="26">
        <v>0</v>
      </c>
      <c r="E738" s="26">
        <v>0</v>
      </c>
      <c r="F738" s="26">
        <v>14.9</v>
      </c>
      <c r="G738" s="2">
        <f t="shared" si="16"/>
        <v>0</v>
      </c>
      <c r="H738" s="2">
        <f t="shared" si="17"/>
        <v>0.14898652150141589</v>
      </c>
    </row>
    <row r="739" spans="1:8" x14ac:dyDescent="0.35">
      <c r="A739" s="25">
        <v>44731</v>
      </c>
      <c r="B739" s="26">
        <v>271.44</v>
      </c>
      <c r="C739" s="26">
        <v>0</v>
      </c>
      <c r="D739" s="26">
        <v>0</v>
      </c>
      <c r="E739" s="26">
        <v>0</v>
      </c>
      <c r="F739" s="26">
        <v>14.9</v>
      </c>
      <c r="G739" s="2">
        <f t="shared" si="16"/>
        <v>0</v>
      </c>
      <c r="H739" s="2">
        <f t="shared" si="17"/>
        <v>0.14898652150141589</v>
      </c>
    </row>
    <row r="740" spans="1:8" x14ac:dyDescent="0.35">
      <c r="A740" s="25">
        <v>44732</v>
      </c>
      <c r="B740" s="26">
        <v>277.86</v>
      </c>
      <c r="C740" s="26">
        <v>0</v>
      </c>
      <c r="D740" s="26">
        <v>0</v>
      </c>
      <c r="E740" s="26">
        <v>2.37</v>
      </c>
      <c r="F740" s="26">
        <v>17.62</v>
      </c>
      <c r="G740" s="2">
        <f t="shared" si="16"/>
        <v>2.3651635720601361E-2</v>
      </c>
      <c r="H740" s="2">
        <f t="shared" si="17"/>
        <v>0.1761619321558483</v>
      </c>
    </row>
    <row r="741" spans="1:8" x14ac:dyDescent="0.35">
      <c r="A741" s="25">
        <v>44733</v>
      </c>
      <c r="B741" s="26">
        <v>275.27999999999997</v>
      </c>
      <c r="C741" s="26">
        <v>0</v>
      </c>
      <c r="D741" s="26">
        <v>0</v>
      </c>
      <c r="E741" s="26">
        <v>-0.93</v>
      </c>
      <c r="F741" s="26">
        <v>16.52</v>
      </c>
      <c r="G741" s="2">
        <f t="shared" si="16"/>
        <v>-9.2852515655367229E-3</v>
      </c>
      <c r="H741" s="2">
        <f t="shared" si="17"/>
        <v>0.16524097273397342</v>
      </c>
    </row>
    <row r="742" spans="1:8" x14ac:dyDescent="0.35">
      <c r="A742" s="25">
        <v>44734</v>
      </c>
      <c r="B742" s="26">
        <v>279.99</v>
      </c>
      <c r="C742" s="26">
        <v>0</v>
      </c>
      <c r="D742" s="26">
        <v>0</v>
      </c>
      <c r="E742" s="26">
        <v>1.71</v>
      </c>
      <c r="F742" s="26">
        <v>18.52</v>
      </c>
      <c r="G742" s="2">
        <f t="shared" si="16"/>
        <v>1.7109851787271202E-2</v>
      </c>
      <c r="H742" s="2">
        <f t="shared" si="17"/>
        <v>0.18517807307390743</v>
      </c>
    </row>
    <row r="743" spans="1:8" x14ac:dyDescent="0.35">
      <c r="A743" s="25">
        <v>44735</v>
      </c>
      <c r="B743" s="26">
        <v>279.87</v>
      </c>
      <c r="C743" s="26">
        <v>0</v>
      </c>
      <c r="D743" s="26">
        <v>0</v>
      </c>
      <c r="E743" s="26">
        <v>-0.04</v>
      </c>
      <c r="F743" s="26">
        <v>18.47</v>
      </c>
      <c r="G743" s="2">
        <f t="shared" si="16"/>
        <v>-4.285867352405992E-4</v>
      </c>
      <c r="H743" s="2">
        <f t="shared" si="17"/>
        <v>0.18467012147288986</v>
      </c>
    </row>
    <row r="744" spans="1:8" x14ac:dyDescent="0.35">
      <c r="A744" s="25">
        <v>44736</v>
      </c>
      <c r="B744" s="26">
        <v>283.2</v>
      </c>
      <c r="C744" s="26">
        <v>0</v>
      </c>
      <c r="D744" s="26">
        <v>0</v>
      </c>
      <c r="E744" s="26">
        <v>1.19</v>
      </c>
      <c r="F744" s="26">
        <v>19.88</v>
      </c>
      <c r="G744" s="2">
        <f t="shared" si="16"/>
        <v>1.1898381391360235E-2</v>
      </c>
      <c r="H744" s="2">
        <f t="shared" si="17"/>
        <v>0.19876577840112342</v>
      </c>
    </row>
    <row r="745" spans="1:8" x14ac:dyDescent="0.35">
      <c r="A745" s="25">
        <v>44737</v>
      </c>
      <c r="B745" s="26">
        <v>283.2</v>
      </c>
      <c r="C745" s="26">
        <v>0</v>
      </c>
      <c r="D745" s="26">
        <v>0</v>
      </c>
      <c r="E745" s="26">
        <v>0</v>
      </c>
      <c r="F745" s="26">
        <v>19.88</v>
      </c>
      <c r="G745" s="2">
        <f t="shared" si="16"/>
        <v>0</v>
      </c>
      <c r="H745" s="2">
        <f t="shared" si="17"/>
        <v>0.19876577840112342</v>
      </c>
    </row>
    <row r="746" spans="1:8" x14ac:dyDescent="0.35">
      <c r="A746" s="25">
        <v>44738</v>
      </c>
      <c r="B746" s="26">
        <v>283.2</v>
      </c>
      <c r="C746" s="26">
        <v>0</v>
      </c>
      <c r="D746" s="26">
        <v>0</v>
      </c>
      <c r="E746" s="26">
        <v>0</v>
      </c>
      <c r="F746" s="26">
        <v>19.88</v>
      </c>
      <c r="G746" s="2">
        <f t="shared" si="16"/>
        <v>0</v>
      </c>
      <c r="H746" s="2">
        <f t="shared" si="17"/>
        <v>0.19876577840112342</v>
      </c>
    </row>
    <row r="747" spans="1:8" x14ac:dyDescent="0.35">
      <c r="A747" s="25">
        <v>44739</v>
      </c>
      <c r="B747" s="26">
        <v>282.63</v>
      </c>
      <c r="C747" s="26">
        <v>0</v>
      </c>
      <c r="D747" s="26">
        <v>0</v>
      </c>
      <c r="E747" s="26">
        <v>-0.2</v>
      </c>
      <c r="F747" s="26">
        <v>19.64</v>
      </c>
      <c r="G747" s="2">
        <f t="shared" si="16"/>
        <v>-2.0127118644067687E-3</v>
      </c>
      <c r="H747" s="2">
        <f t="shared" si="17"/>
        <v>0.19635300829629077</v>
      </c>
    </row>
    <row r="748" spans="1:8" x14ac:dyDescent="0.35">
      <c r="A748" s="25">
        <v>44740</v>
      </c>
      <c r="B748" s="26">
        <v>286.02</v>
      </c>
      <c r="C748" s="26">
        <v>0</v>
      </c>
      <c r="D748" s="26">
        <v>0</v>
      </c>
      <c r="E748" s="26">
        <v>1.2</v>
      </c>
      <c r="F748" s="26">
        <v>21.07</v>
      </c>
      <c r="G748" s="2">
        <f t="shared" si="16"/>
        <v>1.1994480416091635E-2</v>
      </c>
      <c r="H748" s="2">
        <f t="shared" si="17"/>
        <v>0.210702641025033</v>
      </c>
    </row>
    <row r="749" spans="1:8" x14ac:dyDescent="0.35">
      <c r="A749" s="25">
        <v>44741</v>
      </c>
      <c r="B749" s="26">
        <v>285.51</v>
      </c>
      <c r="C749" s="26">
        <v>0</v>
      </c>
      <c r="D749" s="26">
        <v>0</v>
      </c>
      <c r="E749" s="26">
        <v>-0.18</v>
      </c>
      <c r="F749" s="26">
        <v>20.85</v>
      </c>
      <c r="G749" s="2">
        <f t="shared" si="16"/>
        <v>-1.7830920914621018E-3</v>
      </c>
      <c r="H749" s="2">
        <f t="shared" si="17"/>
        <v>0.20854384672070903</v>
      </c>
    </row>
    <row r="750" spans="1:8" x14ac:dyDescent="0.35">
      <c r="A750" s="25">
        <v>44742</v>
      </c>
      <c r="B750" s="26">
        <v>284.19</v>
      </c>
      <c r="C750" s="26">
        <v>0</v>
      </c>
      <c r="D750" s="26">
        <v>0</v>
      </c>
      <c r="E750" s="26">
        <v>-0.46</v>
      </c>
      <c r="F750" s="26">
        <v>20.3</v>
      </c>
      <c r="G750" s="2">
        <f t="shared" si="16"/>
        <v>-4.6233056635494041E-3</v>
      </c>
      <c r="H750" s="2">
        <f t="shared" si="17"/>
        <v>0.20295637910951747</v>
      </c>
    </row>
    <row r="751" spans="1:8" x14ac:dyDescent="0.35">
      <c r="A751" s="25">
        <v>44743</v>
      </c>
      <c r="B751" s="26">
        <v>288.24</v>
      </c>
      <c r="C751" s="26">
        <v>0</v>
      </c>
      <c r="D751" s="26">
        <v>0</v>
      </c>
      <c r="E751" s="26">
        <v>1.43</v>
      </c>
      <c r="F751" s="26">
        <v>22.01</v>
      </c>
      <c r="G751" s="2">
        <f t="shared" si="16"/>
        <v>1.4251029241000746E-2</v>
      </c>
      <c r="H751" s="2">
        <f t="shared" si="17"/>
        <v>0.22009974564385559</v>
      </c>
    </row>
    <row r="752" spans="1:8" x14ac:dyDescent="0.35">
      <c r="A752" s="25">
        <v>44744</v>
      </c>
      <c r="B752" s="26">
        <v>288.24</v>
      </c>
      <c r="C752" s="26">
        <v>0</v>
      </c>
      <c r="D752" s="26">
        <v>0</v>
      </c>
      <c r="E752" s="26">
        <v>0</v>
      </c>
      <c r="F752" s="26">
        <v>22.01</v>
      </c>
      <c r="G752" s="2">
        <f t="shared" si="16"/>
        <v>0</v>
      </c>
      <c r="H752" s="2">
        <f t="shared" si="17"/>
        <v>0.22009974564385559</v>
      </c>
    </row>
    <row r="753" spans="1:8" x14ac:dyDescent="0.35">
      <c r="A753" s="25">
        <v>44745</v>
      </c>
      <c r="B753" s="26">
        <v>288.24</v>
      </c>
      <c r="C753" s="26">
        <v>0</v>
      </c>
      <c r="D753" s="26">
        <v>0</v>
      </c>
      <c r="E753" s="26">
        <v>0</v>
      </c>
      <c r="F753" s="26">
        <v>22.01</v>
      </c>
      <c r="G753" s="2">
        <f t="shared" si="16"/>
        <v>0</v>
      </c>
      <c r="H753" s="2">
        <f t="shared" si="17"/>
        <v>0.22009974564385559</v>
      </c>
    </row>
    <row r="754" spans="1:8" x14ac:dyDescent="0.35">
      <c r="A754" s="25">
        <v>44746</v>
      </c>
      <c r="B754" s="26">
        <v>288.99</v>
      </c>
      <c r="C754" s="26">
        <v>0</v>
      </c>
      <c r="D754" s="26">
        <v>0</v>
      </c>
      <c r="E754" s="26">
        <v>0.26</v>
      </c>
      <c r="F754" s="26">
        <v>22.33</v>
      </c>
      <c r="G754" s="2">
        <f t="shared" si="16"/>
        <v>2.6019983347209674E-3</v>
      </c>
      <c r="H754" s="2">
        <f t="shared" si="17"/>
        <v>0.22327444315021427</v>
      </c>
    </row>
    <row r="755" spans="1:8" x14ac:dyDescent="0.35">
      <c r="A755" s="25">
        <v>44747</v>
      </c>
      <c r="B755" s="26">
        <v>282.95999999999998</v>
      </c>
      <c r="C755" s="26">
        <v>0</v>
      </c>
      <c r="D755" s="26">
        <v>0</v>
      </c>
      <c r="E755" s="26">
        <v>-2.09</v>
      </c>
      <c r="F755" s="26">
        <v>19.77</v>
      </c>
      <c r="G755" s="2">
        <f t="shared" si="16"/>
        <v>-2.0865773902211227E-2</v>
      </c>
      <c r="H755" s="2">
        <f t="shared" si="17"/>
        <v>0.19774987519908849</v>
      </c>
    </row>
    <row r="756" spans="1:8" x14ac:dyDescent="0.35">
      <c r="A756" s="25">
        <v>44748</v>
      </c>
      <c r="B756" s="26">
        <v>285.24</v>
      </c>
      <c r="C756" s="26">
        <v>0</v>
      </c>
      <c r="D756" s="26">
        <v>0</v>
      </c>
      <c r="E756" s="26">
        <v>0.81</v>
      </c>
      <c r="F756" s="26">
        <v>20.74</v>
      </c>
      <c r="G756" s="2">
        <f t="shared" si="16"/>
        <v>8.0576759966073386E-3</v>
      </c>
      <c r="H756" s="2">
        <f t="shared" si="17"/>
        <v>0.20740095561841954</v>
      </c>
    </row>
    <row r="757" spans="1:8" x14ac:dyDescent="0.35">
      <c r="A757" s="25">
        <v>44749</v>
      </c>
      <c r="B757" s="26">
        <v>288.02999999999997</v>
      </c>
      <c r="C757" s="26">
        <v>0</v>
      </c>
      <c r="D757" s="26">
        <v>0</v>
      </c>
      <c r="E757" s="26">
        <v>0.98</v>
      </c>
      <c r="F757" s="26">
        <v>21.92</v>
      </c>
      <c r="G757" s="2">
        <f t="shared" si="16"/>
        <v>9.7812368531762228E-3</v>
      </c>
      <c r="H757" s="2">
        <f t="shared" si="17"/>
        <v>0.21921083034207456</v>
      </c>
    </row>
    <row r="758" spans="1:8" x14ac:dyDescent="0.35">
      <c r="A758" s="25">
        <v>44750</v>
      </c>
      <c r="B758" s="26">
        <v>288.24</v>
      </c>
      <c r="C758" s="26">
        <v>0</v>
      </c>
      <c r="D758" s="26">
        <v>0</v>
      </c>
      <c r="E758" s="26">
        <v>7.0000000000000007E-2</v>
      </c>
      <c r="F758" s="26">
        <v>22.01</v>
      </c>
      <c r="G758" s="2">
        <f t="shared" si="16"/>
        <v>7.2909071971682948E-4</v>
      </c>
      <c r="H758" s="2">
        <f t="shared" si="17"/>
        <v>0.22009974564385515</v>
      </c>
    </row>
    <row r="759" spans="1:8" x14ac:dyDescent="0.35">
      <c r="A759" s="25">
        <v>44751</v>
      </c>
      <c r="B759" s="26">
        <v>288.24</v>
      </c>
      <c r="C759" s="26">
        <v>0</v>
      </c>
      <c r="D759" s="26">
        <v>0</v>
      </c>
      <c r="E759" s="26">
        <v>0</v>
      </c>
      <c r="F759" s="26">
        <v>22.01</v>
      </c>
      <c r="G759" s="2">
        <f t="shared" si="16"/>
        <v>0</v>
      </c>
      <c r="H759" s="2">
        <f t="shared" si="17"/>
        <v>0.22009974564385515</v>
      </c>
    </row>
    <row r="760" spans="1:8" x14ac:dyDescent="0.35">
      <c r="A760" s="25">
        <v>44752</v>
      </c>
      <c r="B760" s="26">
        <v>288.24</v>
      </c>
      <c r="C760" s="26">
        <v>0</v>
      </c>
      <c r="D760" s="26">
        <v>0</v>
      </c>
      <c r="E760" s="26">
        <v>0</v>
      </c>
      <c r="F760" s="26">
        <v>22.01</v>
      </c>
      <c r="G760" s="2">
        <f t="shared" si="16"/>
        <v>0</v>
      </c>
      <c r="H760" s="2">
        <f t="shared" si="17"/>
        <v>0.22009974564385515</v>
      </c>
    </row>
    <row r="761" spans="1:8" x14ac:dyDescent="0.35">
      <c r="A761" s="25">
        <v>44753</v>
      </c>
      <c r="B761" s="26">
        <v>288.33</v>
      </c>
      <c r="C761" s="26">
        <v>0</v>
      </c>
      <c r="D761" s="26">
        <v>0</v>
      </c>
      <c r="E761" s="26">
        <v>0.03</v>
      </c>
      <c r="F761" s="26">
        <v>22.05</v>
      </c>
      <c r="G761" s="2">
        <f t="shared" si="16"/>
        <v>3.1223980016648056E-4</v>
      </c>
      <c r="H761" s="2">
        <f t="shared" si="17"/>
        <v>0.22048070934461816</v>
      </c>
    </row>
    <row r="762" spans="1:8" x14ac:dyDescent="0.35">
      <c r="A762" s="25">
        <v>44754</v>
      </c>
      <c r="B762" s="26">
        <v>288.33</v>
      </c>
      <c r="C762" s="26">
        <v>0</v>
      </c>
      <c r="D762" s="26">
        <v>0</v>
      </c>
      <c r="E762" s="26">
        <v>0</v>
      </c>
      <c r="F762" s="26">
        <v>22.05</v>
      </c>
      <c r="G762" s="2">
        <f t="shared" si="16"/>
        <v>0</v>
      </c>
      <c r="H762" s="2">
        <f t="shared" si="17"/>
        <v>0.22048070934461816</v>
      </c>
    </row>
    <row r="763" spans="1:8" x14ac:dyDescent="0.35">
      <c r="A763" s="25">
        <v>44755</v>
      </c>
      <c r="B763" s="26">
        <v>287.85000000000002</v>
      </c>
      <c r="C763" s="26">
        <v>0</v>
      </c>
      <c r="D763" s="26">
        <v>0</v>
      </c>
      <c r="E763" s="26">
        <v>-0.17</v>
      </c>
      <c r="F763" s="26">
        <v>21.84</v>
      </c>
      <c r="G763" s="2">
        <f t="shared" si="16"/>
        <v>-1.6647591301631737E-3</v>
      </c>
      <c r="H763" s="2">
        <f t="shared" si="17"/>
        <v>0.21844890294054875</v>
      </c>
    </row>
    <row r="764" spans="1:8" x14ac:dyDescent="0.35">
      <c r="A764" s="25">
        <v>44756</v>
      </c>
      <c r="B764" s="26">
        <v>281.43</v>
      </c>
      <c r="C764" s="26">
        <v>0</v>
      </c>
      <c r="D764" s="26">
        <v>0</v>
      </c>
      <c r="E764" s="26">
        <v>-2.23</v>
      </c>
      <c r="F764" s="26">
        <v>19.13</v>
      </c>
      <c r="G764" s="2">
        <f t="shared" si="16"/>
        <v>-2.2303282959874937E-2</v>
      </c>
      <c r="H764" s="2">
        <f t="shared" si="17"/>
        <v>0.19127349228611656</v>
      </c>
    </row>
    <row r="765" spans="1:8" x14ac:dyDescent="0.35">
      <c r="A765" s="25">
        <v>44757</v>
      </c>
      <c r="B765" s="26">
        <v>286.23</v>
      </c>
      <c r="C765" s="26">
        <v>0</v>
      </c>
      <c r="D765" s="26">
        <v>0</v>
      </c>
      <c r="E765" s="26">
        <v>1.71</v>
      </c>
      <c r="F765" s="26">
        <v>21.16</v>
      </c>
      <c r="G765" s="2">
        <f t="shared" si="16"/>
        <v>1.7055750986035623E-2</v>
      </c>
      <c r="H765" s="2">
        <f t="shared" si="17"/>
        <v>0.21159155632681359</v>
      </c>
    </row>
    <row r="766" spans="1:8" x14ac:dyDescent="0.35">
      <c r="A766" s="25">
        <v>44758</v>
      </c>
      <c r="B766" s="26">
        <v>286.23</v>
      </c>
      <c r="C766" s="26">
        <v>0</v>
      </c>
      <c r="D766" s="26">
        <v>0</v>
      </c>
      <c r="E766" s="26">
        <v>0</v>
      </c>
      <c r="F766" s="26">
        <v>21.16</v>
      </c>
      <c r="G766" s="2">
        <f t="shared" si="16"/>
        <v>0</v>
      </c>
      <c r="H766" s="2">
        <f t="shared" si="17"/>
        <v>0.21159155632681359</v>
      </c>
    </row>
    <row r="767" spans="1:8" x14ac:dyDescent="0.35">
      <c r="A767" s="25">
        <v>44759</v>
      </c>
      <c r="B767" s="26">
        <v>286.23</v>
      </c>
      <c r="C767" s="26">
        <v>0</v>
      </c>
      <c r="D767" s="26">
        <v>0</v>
      </c>
      <c r="E767" s="26">
        <v>0</v>
      </c>
      <c r="F767" s="26">
        <v>21.16</v>
      </c>
      <c r="G767" s="2">
        <f t="shared" si="16"/>
        <v>0</v>
      </c>
      <c r="H767" s="2">
        <f t="shared" si="17"/>
        <v>0.21159155632681359</v>
      </c>
    </row>
    <row r="768" spans="1:8" x14ac:dyDescent="0.35">
      <c r="A768" s="25">
        <v>44760</v>
      </c>
      <c r="B768" s="26">
        <v>284.10000000000002</v>
      </c>
      <c r="C768" s="26">
        <v>0</v>
      </c>
      <c r="D768" s="26">
        <v>0</v>
      </c>
      <c r="E768" s="26">
        <v>-0.74</v>
      </c>
      <c r="F768" s="26">
        <v>20.260000000000002</v>
      </c>
      <c r="G768" s="2">
        <f t="shared" si="16"/>
        <v>-7.4415679698144332E-3</v>
      </c>
      <c r="H768" s="2">
        <f t="shared" si="17"/>
        <v>0.20257541540875446</v>
      </c>
    </row>
    <row r="769" spans="1:8" x14ac:dyDescent="0.35">
      <c r="A769" s="25">
        <v>44761</v>
      </c>
      <c r="B769" s="26">
        <v>286.23</v>
      </c>
      <c r="C769" s="26">
        <v>0</v>
      </c>
      <c r="D769" s="26">
        <v>0</v>
      </c>
      <c r="E769" s="26">
        <v>0.75</v>
      </c>
      <c r="F769" s="26">
        <v>21.16</v>
      </c>
      <c r="G769" s="2">
        <f t="shared" si="16"/>
        <v>7.4973600844772115E-3</v>
      </c>
      <c r="H769" s="2">
        <f t="shared" si="17"/>
        <v>0.21159155632681359</v>
      </c>
    </row>
    <row r="770" spans="1:8" x14ac:dyDescent="0.35">
      <c r="A770" s="25">
        <v>44762</v>
      </c>
      <c r="B770" s="26">
        <v>282.95999999999998</v>
      </c>
      <c r="C770" s="26">
        <v>0</v>
      </c>
      <c r="D770" s="26">
        <v>0</v>
      </c>
      <c r="E770" s="26">
        <v>-1.1399999999999999</v>
      </c>
      <c r="F770" s="26">
        <v>19.77</v>
      </c>
      <c r="G770" s="2">
        <f t="shared" si="16"/>
        <v>-1.1424378995912532E-2</v>
      </c>
      <c r="H770" s="2">
        <f t="shared" si="17"/>
        <v>0.19774987519908849</v>
      </c>
    </row>
    <row r="771" spans="1:8" x14ac:dyDescent="0.35">
      <c r="A771" s="25">
        <v>44763</v>
      </c>
      <c r="B771" s="26">
        <v>281.01</v>
      </c>
      <c r="C771" s="26">
        <v>0</v>
      </c>
      <c r="D771" s="26">
        <v>0</v>
      </c>
      <c r="E771" s="26">
        <v>-0.69</v>
      </c>
      <c r="F771" s="26">
        <v>18.95</v>
      </c>
      <c r="G771" s="2">
        <f t="shared" si="16"/>
        <v>-6.8914334181509052E-3</v>
      </c>
      <c r="H771" s="2">
        <f t="shared" si="17"/>
        <v>0.18949566168255538</v>
      </c>
    </row>
    <row r="772" spans="1:8" x14ac:dyDescent="0.35">
      <c r="A772" s="25">
        <v>44764</v>
      </c>
      <c r="B772" s="26">
        <v>272.45999999999998</v>
      </c>
      <c r="C772" s="26">
        <v>0</v>
      </c>
      <c r="D772" s="26">
        <v>0</v>
      </c>
      <c r="E772" s="26">
        <v>-3.04</v>
      </c>
      <c r="F772" s="26">
        <v>15.33</v>
      </c>
      <c r="G772" s="2">
        <f t="shared" si="16"/>
        <v>-3.0425963488843855E-2</v>
      </c>
      <c r="H772" s="2">
        <f t="shared" si="17"/>
        <v>0.15330411011006384</v>
      </c>
    </row>
    <row r="773" spans="1:8" x14ac:dyDescent="0.35">
      <c r="A773" s="25">
        <v>44765</v>
      </c>
      <c r="B773" s="26">
        <v>272.45999999999998</v>
      </c>
      <c r="C773" s="26">
        <v>0</v>
      </c>
      <c r="D773" s="26">
        <v>0</v>
      </c>
      <c r="E773" s="26">
        <v>0</v>
      </c>
      <c r="F773" s="26">
        <v>15.33</v>
      </c>
      <c r="G773" s="2">
        <f t="shared" si="16"/>
        <v>0</v>
      </c>
      <c r="H773" s="2">
        <f t="shared" si="17"/>
        <v>0.15330411011006384</v>
      </c>
    </row>
    <row r="774" spans="1:8" x14ac:dyDescent="0.35">
      <c r="A774" s="25">
        <v>44766</v>
      </c>
      <c r="B774" s="26">
        <v>272.45999999999998</v>
      </c>
      <c r="C774" s="26">
        <v>0</v>
      </c>
      <c r="D774" s="26">
        <v>0</v>
      </c>
      <c r="E774" s="26">
        <v>0</v>
      </c>
      <c r="F774" s="26">
        <v>15.33</v>
      </c>
      <c r="G774" s="2">
        <f t="shared" si="16"/>
        <v>0</v>
      </c>
      <c r="H774" s="2">
        <f t="shared" si="17"/>
        <v>0.15330411011006384</v>
      </c>
    </row>
    <row r="775" spans="1:8" x14ac:dyDescent="0.35">
      <c r="A775" s="25">
        <v>44767</v>
      </c>
      <c r="B775" s="26">
        <v>272.73</v>
      </c>
      <c r="C775" s="26">
        <v>0</v>
      </c>
      <c r="D775" s="26">
        <v>0</v>
      </c>
      <c r="E775" s="26">
        <v>0.1</v>
      </c>
      <c r="F775" s="26">
        <v>15.44</v>
      </c>
      <c r="G775" s="2">
        <f t="shared" si="16"/>
        <v>9.9097115172885886E-4</v>
      </c>
      <c r="H775" s="2">
        <f t="shared" si="17"/>
        <v>0.15444700121235333</v>
      </c>
    </row>
    <row r="776" spans="1:8" x14ac:dyDescent="0.35">
      <c r="A776" s="25">
        <v>44768</v>
      </c>
      <c r="B776" s="26">
        <v>271.95</v>
      </c>
      <c r="C776" s="26">
        <v>0</v>
      </c>
      <c r="D776" s="26">
        <v>0</v>
      </c>
      <c r="E776" s="26">
        <v>-0.28999999999999998</v>
      </c>
      <c r="F776" s="26">
        <v>15.11</v>
      </c>
      <c r="G776" s="2">
        <f t="shared" si="16"/>
        <v>-2.8599714002861543E-3</v>
      </c>
      <c r="H776" s="2">
        <f t="shared" si="17"/>
        <v>0.15114531580573987</v>
      </c>
    </row>
    <row r="777" spans="1:8" x14ac:dyDescent="0.35">
      <c r="A777" s="25">
        <v>44769</v>
      </c>
      <c r="B777" s="26">
        <v>277.44</v>
      </c>
      <c r="C777" s="26">
        <v>0</v>
      </c>
      <c r="D777" s="26">
        <v>0</v>
      </c>
      <c r="E777" s="26">
        <v>2.02</v>
      </c>
      <c r="F777" s="26">
        <v>17.440000000000001</v>
      </c>
      <c r="G777" s="2">
        <f t="shared" si="16"/>
        <v>2.0187534473248725E-2</v>
      </c>
      <c r="H777" s="2">
        <f t="shared" si="17"/>
        <v>0.17438410155228712</v>
      </c>
    </row>
    <row r="778" spans="1:8" x14ac:dyDescent="0.35">
      <c r="A778" s="25">
        <v>44770</v>
      </c>
      <c r="B778" s="26">
        <v>275.88</v>
      </c>
      <c r="C778" s="26">
        <v>0</v>
      </c>
      <c r="D778" s="26">
        <v>0</v>
      </c>
      <c r="E778" s="26">
        <v>-0.56000000000000005</v>
      </c>
      <c r="F778" s="26">
        <v>16.78</v>
      </c>
      <c r="G778" s="2">
        <f t="shared" si="16"/>
        <v>-5.6228373702422729E-3</v>
      </c>
      <c r="H778" s="2">
        <f t="shared" si="17"/>
        <v>0.16778073073906041</v>
      </c>
    </row>
    <row r="779" spans="1:8" x14ac:dyDescent="0.35">
      <c r="A779" s="25">
        <v>44771</v>
      </c>
      <c r="B779" s="26">
        <v>277.58999999999997</v>
      </c>
      <c r="C779" s="26">
        <v>0</v>
      </c>
      <c r="D779" s="26">
        <v>0</v>
      </c>
      <c r="E779" s="26">
        <v>0.62</v>
      </c>
      <c r="F779" s="26">
        <v>17.5</v>
      </c>
      <c r="G779" s="2">
        <f t="shared" si="16"/>
        <v>6.1983471074380514E-3</v>
      </c>
      <c r="H779" s="2">
        <f t="shared" si="17"/>
        <v>0.17501904105355881</v>
      </c>
    </row>
    <row r="780" spans="1:8" x14ac:dyDescent="0.35">
      <c r="A780" s="25">
        <v>44772</v>
      </c>
      <c r="B780" s="26">
        <v>277.58999999999997</v>
      </c>
      <c r="C780" s="26">
        <v>0</v>
      </c>
      <c r="D780" s="26">
        <v>0</v>
      </c>
      <c r="E780" s="26">
        <v>0</v>
      </c>
      <c r="F780" s="26">
        <v>17.5</v>
      </c>
      <c r="G780" s="2">
        <f t="shared" si="16"/>
        <v>0</v>
      </c>
      <c r="H780" s="2">
        <f t="shared" si="17"/>
        <v>0.17501904105355881</v>
      </c>
    </row>
    <row r="781" spans="1:8" x14ac:dyDescent="0.35">
      <c r="A781" s="25">
        <v>44773</v>
      </c>
      <c r="B781" s="26">
        <v>277.58999999999997</v>
      </c>
      <c r="C781" s="26">
        <v>0</v>
      </c>
      <c r="D781" s="26">
        <v>0</v>
      </c>
      <c r="E781" s="26">
        <v>0</v>
      </c>
      <c r="F781" s="26">
        <v>17.5</v>
      </c>
      <c r="G781" s="2">
        <f t="shared" si="16"/>
        <v>0</v>
      </c>
      <c r="H781" s="2">
        <f t="shared" si="17"/>
        <v>0.17501904105355881</v>
      </c>
    </row>
    <row r="782" spans="1:8" x14ac:dyDescent="0.35">
      <c r="A782" s="25">
        <v>44774</v>
      </c>
      <c r="B782" s="26">
        <v>279.77999999999997</v>
      </c>
      <c r="C782" s="26">
        <v>0</v>
      </c>
      <c r="D782" s="26">
        <v>0</v>
      </c>
      <c r="E782" s="26">
        <v>0.79</v>
      </c>
      <c r="F782" s="26">
        <v>18.43</v>
      </c>
      <c r="G782" s="2">
        <f t="shared" si="16"/>
        <v>7.8893331892360141E-3</v>
      </c>
      <c r="H782" s="2">
        <f t="shared" si="17"/>
        <v>0.18428915777212684</v>
      </c>
    </row>
    <row r="783" spans="1:8" x14ac:dyDescent="0.35">
      <c r="A783" s="25">
        <v>44775</v>
      </c>
      <c r="B783" s="26">
        <v>282.87</v>
      </c>
      <c r="C783" s="26">
        <v>0</v>
      </c>
      <c r="D783" s="26">
        <v>0</v>
      </c>
      <c r="E783" s="26">
        <v>1.1000000000000001</v>
      </c>
      <c r="F783" s="26">
        <v>19.739999999999998</v>
      </c>
      <c r="G783" s="2">
        <f t="shared" si="16"/>
        <v>1.104439202230334E-2</v>
      </c>
      <c r="H783" s="2">
        <f t="shared" si="17"/>
        <v>0.19736891149832569</v>
      </c>
    </row>
    <row r="784" spans="1:8" x14ac:dyDescent="0.35">
      <c r="A784" s="25">
        <v>44776</v>
      </c>
      <c r="B784" s="26">
        <v>279.89999999999998</v>
      </c>
      <c r="C784" s="26">
        <v>0</v>
      </c>
      <c r="D784" s="26">
        <v>0</v>
      </c>
      <c r="E784" s="26">
        <v>-1.05</v>
      </c>
      <c r="F784" s="26">
        <v>18.48</v>
      </c>
      <c r="G784" s="2">
        <f t="shared" si="16"/>
        <v>-1.0499522748966039E-2</v>
      </c>
      <c r="H784" s="2">
        <f t="shared" si="17"/>
        <v>0.18479710937314442</v>
      </c>
    </row>
    <row r="785" spans="1:8" x14ac:dyDescent="0.35">
      <c r="A785" s="25">
        <v>44777</v>
      </c>
      <c r="B785" s="26">
        <v>279.27</v>
      </c>
      <c r="C785" s="26">
        <v>0</v>
      </c>
      <c r="D785" s="26">
        <v>0</v>
      </c>
      <c r="E785" s="26">
        <v>-0.23</v>
      </c>
      <c r="F785" s="26">
        <v>18.21</v>
      </c>
      <c r="G785" s="2">
        <f t="shared" si="16"/>
        <v>-2.2508038585208334E-3</v>
      </c>
      <c r="H785" s="2">
        <f t="shared" si="17"/>
        <v>0.18213036346780309</v>
      </c>
    </row>
    <row r="786" spans="1:8" x14ac:dyDescent="0.35">
      <c r="A786" s="25">
        <v>44778</v>
      </c>
      <c r="B786" s="26">
        <v>281.73</v>
      </c>
      <c r="C786" s="26">
        <v>0</v>
      </c>
      <c r="D786" s="26">
        <v>0</v>
      </c>
      <c r="E786" s="26">
        <v>0.88</v>
      </c>
      <c r="F786" s="26">
        <v>19.25</v>
      </c>
      <c r="G786" s="2">
        <f t="shared" si="16"/>
        <v>8.8086797722635168E-3</v>
      </c>
      <c r="H786" s="2">
        <f t="shared" si="17"/>
        <v>0.19254337128866039</v>
      </c>
    </row>
    <row r="787" spans="1:8" x14ac:dyDescent="0.35">
      <c r="A787" s="25">
        <v>44779</v>
      </c>
      <c r="B787" s="26">
        <v>281.73</v>
      </c>
      <c r="C787" s="26">
        <v>0</v>
      </c>
      <c r="D787" s="26">
        <v>0</v>
      </c>
      <c r="E787" s="26">
        <v>0</v>
      </c>
      <c r="F787" s="26">
        <v>19.25</v>
      </c>
      <c r="G787" s="2">
        <f t="shared" si="16"/>
        <v>0</v>
      </c>
      <c r="H787" s="2">
        <f t="shared" si="17"/>
        <v>0.19254337128866039</v>
      </c>
    </row>
    <row r="788" spans="1:8" x14ac:dyDescent="0.35">
      <c r="A788" s="25">
        <v>44780</v>
      </c>
      <c r="B788" s="26">
        <v>281.73</v>
      </c>
      <c r="C788" s="26">
        <v>0</v>
      </c>
      <c r="D788" s="26">
        <v>0</v>
      </c>
      <c r="E788" s="26">
        <v>0</v>
      </c>
      <c r="F788" s="26">
        <v>19.25</v>
      </c>
      <c r="G788" s="2">
        <f t="shared" si="16"/>
        <v>0</v>
      </c>
      <c r="H788" s="2">
        <f t="shared" si="17"/>
        <v>0.19254337128866039</v>
      </c>
    </row>
    <row r="789" spans="1:8" x14ac:dyDescent="0.35">
      <c r="A789" s="25">
        <v>44781</v>
      </c>
      <c r="B789" s="26">
        <v>281.61</v>
      </c>
      <c r="C789" s="26">
        <v>0</v>
      </c>
      <c r="D789" s="26">
        <v>0</v>
      </c>
      <c r="E789" s="26">
        <v>-0.04</v>
      </c>
      <c r="F789" s="26">
        <v>19.2</v>
      </c>
      <c r="G789" s="2">
        <f t="shared" si="16"/>
        <v>-4.2593972952831294E-4</v>
      </c>
      <c r="H789" s="2">
        <f t="shared" si="17"/>
        <v>0.19203541968764282</v>
      </c>
    </row>
    <row r="790" spans="1:8" x14ac:dyDescent="0.35">
      <c r="A790" s="25">
        <v>44782</v>
      </c>
      <c r="B790" s="26">
        <v>284.79000000000002</v>
      </c>
      <c r="C790" s="26">
        <v>0</v>
      </c>
      <c r="D790" s="26">
        <v>0</v>
      </c>
      <c r="E790" s="26">
        <v>1.1299999999999999</v>
      </c>
      <c r="F790" s="26">
        <v>20.55</v>
      </c>
      <c r="G790" s="2">
        <f t="shared" si="16"/>
        <v>1.1292212634494536E-2</v>
      </c>
      <c r="H790" s="2">
        <f t="shared" si="17"/>
        <v>0.20549613711460468</v>
      </c>
    </row>
    <row r="791" spans="1:8" x14ac:dyDescent="0.35">
      <c r="A791" s="25">
        <v>44783</v>
      </c>
      <c r="B791" s="26">
        <v>282.83999999999997</v>
      </c>
      <c r="C791" s="26">
        <v>0</v>
      </c>
      <c r="D791" s="26">
        <v>0</v>
      </c>
      <c r="E791" s="26">
        <v>-0.68</v>
      </c>
      <c r="F791" s="26">
        <v>19.72</v>
      </c>
      <c r="G791" s="2">
        <f t="shared" si="16"/>
        <v>-6.8471505319710468E-3</v>
      </c>
      <c r="H791" s="2">
        <f t="shared" si="17"/>
        <v>0.19724192359807136</v>
      </c>
    </row>
    <row r="792" spans="1:8" x14ac:dyDescent="0.35">
      <c r="A792" s="25">
        <v>44784</v>
      </c>
      <c r="B792" s="26">
        <v>284.07</v>
      </c>
      <c r="C792" s="26">
        <v>0</v>
      </c>
      <c r="D792" s="26">
        <v>0</v>
      </c>
      <c r="E792" s="26">
        <v>0.43</v>
      </c>
      <c r="F792" s="26">
        <v>20.239999999999998</v>
      </c>
      <c r="G792" s="2">
        <f t="shared" si="16"/>
        <v>4.3487484089945738E-3</v>
      </c>
      <c r="H792" s="2">
        <f t="shared" si="17"/>
        <v>0.20244842750850012</v>
      </c>
    </row>
    <row r="793" spans="1:8" x14ac:dyDescent="0.35">
      <c r="A793" s="25">
        <v>44785</v>
      </c>
      <c r="B793" s="26">
        <v>280.26</v>
      </c>
      <c r="C793" s="26">
        <v>0</v>
      </c>
      <c r="D793" s="26">
        <v>0</v>
      </c>
      <c r="E793" s="26">
        <v>-1.34</v>
      </c>
      <c r="F793" s="26">
        <v>18.63</v>
      </c>
      <c r="G793" s="2">
        <f t="shared" si="16"/>
        <v>-1.3412187136973341E-2</v>
      </c>
      <c r="H793" s="2">
        <f t="shared" si="17"/>
        <v>0.1863209641761967</v>
      </c>
    </row>
    <row r="794" spans="1:8" x14ac:dyDescent="0.35">
      <c r="A794" s="25">
        <v>44786</v>
      </c>
      <c r="B794" s="26">
        <v>280.26</v>
      </c>
      <c r="C794" s="26">
        <v>0</v>
      </c>
      <c r="D794" s="26">
        <v>0</v>
      </c>
      <c r="E794" s="26">
        <v>0</v>
      </c>
      <c r="F794" s="26">
        <v>18.63</v>
      </c>
      <c r="G794" s="2">
        <f t="shared" si="16"/>
        <v>0</v>
      </c>
      <c r="H794" s="2">
        <f t="shared" si="17"/>
        <v>0.1863209641761967</v>
      </c>
    </row>
    <row r="795" spans="1:8" x14ac:dyDescent="0.35">
      <c r="A795" s="25">
        <v>44787</v>
      </c>
      <c r="B795" s="26">
        <v>280.26</v>
      </c>
      <c r="C795" s="26">
        <v>0</v>
      </c>
      <c r="D795" s="26">
        <v>0</v>
      </c>
      <c r="E795" s="26">
        <v>0</v>
      </c>
      <c r="F795" s="26">
        <v>18.63</v>
      </c>
      <c r="G795" s="2">
        <f t="shared" si="16"/>
        <v>0</v>
      </c>
      <c r="H795" s="2">
        <f t="shared" si="17"/>
        <v>0.1863209641761967</v>
      </c>
    </row>
    <row r="796" spans="1:8" x14ac:dyDescent="0.35">
      <c r="A796" s="25">
        <v>44788</v>
      </c>
      <c r="B796" s="26">
        <v>281.37</v>
      </c>
      <c r="C796" s="26">
        <v>0</v>
      </c>
      <c r="D796" s="26">
        <v>0</v>
      </c>
      <c r="E796" s="26">
        <v>0.4</v>
      </c>
      <c r="F796" s="26">
        <v>19.100000000000001</v>
      </c>
      <c r="G796" s="2">
        <f t="shared" ref="G796:G859" si="18">(B796/(B795+C796-D796))-1</f>
        <v>3.9606080068508298E-3</v>
      </c>
      <c r="H796" s="2">
        <f t="shared" ref="H796:H859" si="19">((1+H795)*(1+G796))-1</f>
        <v>0.19101951648560789</v>
      </c>
    </row>
    <row r="797" spans="1:8" x14ac:dyDescent="0.35">
      <c r="A797" s="25">
        <v>44789</v>
      </c>
      <c r="B797" s="26">
        <v>286.68</v>
      </c>
      <c r="C797" s="26">
        <v>0</v>
      </c>
      <c r="D797" s="26">
        <v>0</v>
      </c>
      <c r="E797" s="26">
        <v>1.89</v>
      </c>
      <c r="F797" s="26">
        <v>21.35</v>
      </c>
      <c r="G797" s="2">
        <f t="shared" si="18"/>
        <v>1.8871947968866598E-2</v>
      </c>
      <c r="H797" s="2">
        <f t="shared" si="19"/>
        <v>0.21349637483062889</v>
      </c>
    </row>
    <row r="798" spans="1:8" x14ac:dyDescent="0.35">
      <c r="A798" s="25">
        <v>44790</v>
      </c>
      <c r="B798" s="26">
        <v>282.99</v>
      </c>
      <c r="C798" s="26">
        <v>0</v>
      </c>
      <c r="D798" s="26">
        <v>0</v>
      </c>
      <c r="E798" s="26">
        <v>-1.29</v>
      </c>
      <c r="F798" s="26">
        <v>19.79</v>
      </c>
      <c r="G798" s="2">
        <f t="shared" si="18"/>
        <v>-1.2871494349100066E-2</v>
      </c>
      <c r="H798" s="2">
        <f t="shared" si="19"/>
        <v>0.19787686309934305</v>
      </c>
    </row>
    <row r="799" spans="1:8" x14ac:dyDescent="0.35">
      <c r="A799" s="25">
        <v>44791</v>
      </c>
      <c r="B799" s="26">
        <v>281.94</v>
      </c>
      <c r="C799" s="26">
        <v>0</v>
      </c>
      <c r="D799" s="26">
        <v>0</v>
      </c>
      <c r="E799" s="26">
        <v>-0.37</v>
      </c>
      <c r="F799" s="26">
        <v>19.34</v>
      </c>
      <c r="G799" s="2">
        <f t="shared" si="18"/>
        <v>-3.710378458602781E-3</v>
      </c>
      <c r="H799" s="2">
        <f t="shared" si="19"/>
        <v>0.19343228659044054</v>
      </c>
    </row>
    <row r="800" spans="1:8" x14ac:dyDescent="0.35">
      <c r="A800" s="25">
        <v>44792</v>
      </c>
      <c r="B800" s="26">
        <v>283.44</v>
      </c>
      <c r="C800" s="26">
        <v>0</v>
      </c>
      <c r="D800" s="26">
        <v>0</v>
      </c>
      <c r="E800" s="26">
        <v>0.53</v>
      </c>
      <c r="F800" s="26">
        <v>19.98</v>
      </c>
      <c r="G800" s="2">
        <f t="shared" si="18"/>
        <v>5.3202809108321425E-3</v>
      </c>
      <c r="H800" s="2">
        <f t="shared" si="19"/>
        <v>0.19978168160315835</v>
      </c>
    </row>
    <row r="801" spans="1:8" x14ac:dyDescent="0.35">
      <c r="A801" s="25">
        <v>44793</v>
      </c>
      <c r="B801" s="26">
        <v>283.44</v>
      </c>
      <c r="C801" s="26">
        <v>0</v>
      </c>
      <c r="D801" s="26">
        <v>0</v>
      </c>
      <c r="E801" s="26">
        <v>0</v>
      </c>
      <c r="F801" s="26">
        <v>19.98</v>
      </c>
      <c r="G801" s="2">
        <f t="shared" si="18"/>
        <v>0</v>
      </c>
      <c r="H801" s="2">
        <f t="shared" si="19"/>
        <v>0.19978168160315835</v>
      </c>
    </row>
    <row r="802" spans="1:8" x14ac:dyDescent="0.35">
      <c r="A802" s="25">
        <v>44794</v>
      </c>
      <c r="B802" s="26">
        <v>283.44</v>
      </c>
      <c r="C802" s="26">
        <v>0</v>
      </c>
      <c r="D802" s="26">
        <v>0</v>
      </c>
      <c r="E802" s="26">
        <v>0</v>
      </c>
      <c r="F802" s="26">
        <v>19.98</v>
      </c>
      <c r="G802" s="2">
        <f t="shared" si="18"/>
        <v>0</v>
      </c>
      <c r="H802" s="2">
        <f t="shared" si="19"/>
        <v>0.19978168160315835</v>
      </c>
    </row>
    <row r="803" spans="1:8" x14ac:dyDescent="0.35">
      <c r="A803" s="25">
        <v>44795</v>
      </c>
      <c r="B803" s="26">
        <v>284.82</v>
      </c>
      <c r="C803" s="26">
        <v>0</v>
      </c>
      <c r="D803" s="26">
        <v>0</v>
      </c>
      <c r="E803" s="26">
        <v>0.49</v>
      </c>
      <c r="F803" s="26">
        <v>20.56</v>
      </c>
      <c r="G803" s="2">
        <f t="shared" si="18"/>
        <v>4.8687552921253818E-3</v>
      </c>
      <c r="H803" s="2">
        <f t="shared" si="19"/>
        <v>0.2056231250148588</v>
      </c>
    </row>
    <row r="804" spans="1:8" x14ac:dyDescent="0.35">
      <c r="A804" s="25">
        <v>44796</v>
      </c>
      <c r="B804" s="26">
        <v>281.55</v>
      </c>
      <c r="C804" s="26">
        <v>0</v>
      </c>
      <c r="D804" s="26">
        <v>0</v>
      </c>
      <c r="E804" s="26">
        <v>-1.1499999999999999</v>
      </c>
      <c r="F804" s="26">
        <v>19.18</v>
      </c>
      <c r="G804" s="2">
        <f t="shared" si="18"/>
        <v>-1.1480935327575215E-2</v>
      </c>
      <c r="H804" s="2">
        <f t="shared" si="19"/>
        <v>0.19178144388713414</v>
      </c>
    </row>
    <row r="805" spans="1:8" x14ac:dyDescent="0.35">
      <c r="A805" s="25">
        <v>44797</v>
      </c>
      <c r="B805" s="26">
        <v>280.95</v>
      </c>
      <c r="C805" s="26">
        <v>0</v>
      </c>
      <c r="D805" s="26">
        <v>0</v>
      </c>
      <c r="E805" s="26">
        <v>-0.21</v>
      </c>
      <c r="F805" s="26">
        <v>18.920000000000002</v>
      </c>
      <c r="G805" s="2">
        <f t="shared" si="18"/>
        <v>-2.1310602024507963E-3</v>
      </c>
      <c r="H805" s="2">
        <f t="shared" si="19"/>
        <v>0.18924168588204693</v>
      </c>
    </row>
    <row r="806" spans="1:8" x14ac:dyDescent="0.35">
      <c r="A806" s="25">
        <v>44798</v>
      </c>
      <c r="B806" s="26">
        <v>283.17</v>
      </c>
      <c r="C806" s="26">
        <v>0</v>
      </c>
      <c r="D806" s="26">
        <v>0</v>
      </c>
      <c r="E806" s="26">
        <v>0.79</v>
      </c>
      <c r="F806" s="26">
        <v>19.86</v>
      </c>
      <c r="G806" s="2">
        <f t="shared" si="18"/>
        <v>7.9017618793379985E-3</v>
      </c>
      <c r="H806" s="2">
        <f t="shared" si="19"/>
        <v>0.1986387905008693</v>
      </c>
    </row>
    <row r="807" spans="1:8" x14ac:dyDescent="0.35">
      <c r="A807" s="25">
        <v>44799</v>
      </c>
      <c r="B807" s="26">
        <v>280.14</v>
      </c>
      <c r="C807" s="26">
        <v>0</v>
      </c>
      <c r="D807" s="26">
        <v>0</v>
      </c>
      <c r="E807" s="26">
        <v>-1.07</v>
      </c>
      <c r="F807" s="26">
        <v>18.579999999999998</v>
      </c>
      <c r="G807" s="2">
        <f t="shared" si="18"/>
        <v>-1.0700286047250818E-2</v>
      </c>
      <c r="H807" s="2">
        <f t="shared" si="19"/>
        <v>0.18581301257517935</v>
      </c>
    </row>
    <row r="808" spans="1:8" x14ac:dyDescent="0.35">
      <c r="A808" s="25">
        <v>44800</v>
      </c>
      <c r="B808" s="26">
        <v>280.14</v>
      </c>
      <c r="C808" s="26">
        <v>0</v>
      </c>
      <c r="D808" s="26">
        <v>0</v>
      </c>
      <c r="E808" s="26">
        <v>0</v>
      </c>
      <c r="F808" s="26">
        <v>18.579999999999998</v>
      </c>
      <c r="G808" s="2">
        <f t="shared" si="18"/>
        <v>0</v>
      </c>
      <c r="H808" s="2">
        <f t="shared" si="19"/>
        <v>0.18581301257517935</v>
      </c>
    </row>
    <row r="809" spans="1:8" x14ac:dyDescent="0.35">
      <c r="A809" s="25">
        <v>44801</v>
      </c>
      <c r="B809" s="26">
        <v>280.14</v>
      </c>
      <c r="C809" s="26">
        <v>0</v>
      </c>
      <c r="D809" s="26">
        <v>0</v>
      </c>
      <c r="E809" s="26">
        <v>0</v>
      </c>
      <c r="F809" s="26">
        <v>18.579999999999998</v>
      </c>
      <c r="G809" s="2">
        <f t="shared" si="18"/>
        <v>0</v>
      </c>
      <c r="H809" s="2">
        <f t="shared" si="19"/>
        <v>0.18581301257517935</v>
      </c>
    </row>
    <row r="810" spans="1:8" x14ac:dyDescent="0.35">
      <c r="A810" s="25">
        <v>44802</v>
      </c>
      <c r="B810" s="26">
        <v>281.58</v>
      </c>
      <c r="C810" s="26">
        <v>0</v>
      </c>
      <c r="D810" s="26">
        <v>0</v>
      </c>
      <c r="E810" s="26">
        <v>0.51</v>
      </c>
      <c r="F810" s="26">
        <v>19.190000000000001</v>
      </c>
      <c r="G810" s="2">
        <f t="shared" si="18"/>
        <v>5.1402869993575351E-3</v>
      </c>
      <c r="H810" s="2">
        <f t="shared" si="19"/>
        <v>0.19190843178738848</v>
      </c>
    </row>
    <row r="811" spans="1:8" x14ac:dyDescent="0.35">
      <c r="A811" s="25">
        <v>44803</v>
      </c>
      <c r="B811" s="26">
        <v>282.72000000000003</v>
      </c>
      <c r="C811" s="26">
        <v>0</v>
      </c>
      <c r="D811" s="26">
        <v>0</v>
      </c>
      <c r="E811" s="26">
        <v>0.4</v>
      </c>
      <c r="F811" s="26">
        <v>19.670000000000002</v>
      </c>
      <c r="G811" s="2">
        <f t="shared" si="18"/>
        <v>4.0485829959515662E-3</v>
      </c>
      <c r="H811" s="2">
        <f t="shared" si="19"/>
        <v>0.19673397199705422</v>
      </c>
    </row>
    <row r="812" spans="1:8" x14ac:dyDescent="0.35">
      <c r="A812" s="25">
        <v>44804</v>
      </c>
      <c r="B812" s="26">
        <v>281.82</v>
      </c>
      <c r="C812" s="26">
        <v>0</v>
      </c>
      <c r="D812" s="26">
        <v>0</v>
      </c>
      <c r="E812" s="26">
        <v>-0.32</v>
      </c>
      <c r="F812" s="26">
        <v>19.29</v>
      </c>
      <c r="G812" s="2">
        <f t="shared" si="18"/>
        <v>-3.1833616298813094E-3</v>
      </c>
      <c r="H812" s="2">
        <f t="shared" si="19"/>
        <v>0.19292433498942341</v>
      </c>
    </row>
    <row r="813" spans="1:8" x14ac:dyDescent="0.35">
      <c r="A813" s="25">
        <v>44805</v>
      </c>
      <c r="B813" s="26">
        <v>280.47000000000003</v>
      </c>
      <c r="C813" s="26">
        <v>0</v>
      </c>
      <c r="D813" s="26">
        <v>0</v>
      </c>
      <c r="E813" s="26">
        <v>-0.48</v>
      </c>
      <c r="F813" s="26">
        <v>18.72</v>
      </c>
      <c r="G813" s="2">
        <f t="shared" si="18"/>
        <v>-4.7902916755374614E-3</v>
      </c>
      <c r="H813" s="2">
        <f t="shared" si="19"/>
        <v>0.18720987947797751</v>
      </c>
    </row>
    <row r="814" spans="1:8" x14ac:dyDescent="0.35">
      <c r="A814" s="25">
        <v>44806</v>
      </c>
      <c r="B814" s="26">
        <v>284.76</v>
      </c>
      <c r="C814" s="26">
        <v>0</v>
      </c>
      <c r="D814" s="26">
        <v>0</v>
      </c>
      <c r="E814" s="26">
        <v>1.53</v>
      </c>
      <c r="F814" s="26">
        <v>20.54</v>
      </c>
      <c r="G814" s="2">
        <f t="shared" si="18"/>
        <v>1.5295753556529901E-2</v>
      </c>
      <c r="H814" s="2">
        <f t="shared" si="19"/>
        <v>0.20536914921435012</v>
      </c>
    </row>
    <row r="815" spans="1:8" x14ac:dyDescent="0.35">
      <c r="A815" s="25">
        <v>44807</v>
      </c>
      <c r="B815" s="26">
        <v>284.76</v>
      </c>
      <c r="C815" s="26">
        <v>0</v>
      </c>
      <c r="D815" s="26">
        <v>0</v>
      </c>
      <c r="E815" s="26">
        <v>0</v>
      </c>
      <c r="F815" s="26">
        <v>20.54</v>
      </c>
      <c r="G815" s="2">
        <f t="shared" si="18"/>
        <v>0</v>
      </c>
      <c r="H815" s="2">
        <f t="shared" si="19"/>
        <v>0.20536914921435012</v>
      </c>
    </row>
    <row r="816" spans="1:8" x14ac:dyDescent="0.35">
      <c r="A816" s="25">
        <v>44808</v>
      </c>
      <c r="B816" s="26">
        <v>284.76</v>
      </c>
      <c r="C816" s="26">
        <v>0</v>
      </c>
      <c r="D816" s="26">
        <v>0</v>
      </c>
      <c r="E816" s="26">
        <v>0</v>
      </c>
      <c r="F816" s="26">
        <v>20.54</v>
      </c>
      <c r="G816" s="2">
        <f t="shared" si="18"/>
        <v>0</v>
      </c>
      <c r="H816" s="2">
        <f t="shared" si="19"/>
        <v>0.20536914921435012</v>
      </c>
    </row>
    <row r="817" spans="1:8" x14ac:dyDescent="0.35">
      <c r="A817" s="25">
        <v>44809</v>
      </c>
      <c r="B817" s="26">
        <v>283.52999999999997</v>
      </c>
      <c r="C817" s="26">
        <v>0</v>
      </c>
      <c r="D817" s="26">
        <v>0</v>
      </c>
      <c r="E817" s="26">
        <v>-0.43</v>
      </c>
      <c r="F817" s="26">
        <v>20.02</v>
      </c>
      <c r="G817" s="2">
        <f t="shared" si="18"/>
        <v>-4.3194268857986717E-3</v>
      </c>
      <c r="H817" s="2">
        <f t="shared" si="19"/>
        <v>0.20016264530392136</v>
      </c>
    </row>
    <row r="818" spans="1:8" x14ac:dyDescent="0.35">
      <c r="A818" s="25">
        <v>44810</v>
      </c>
      <c r="B818" s="26">
        <v>282.42</v>
      </c>
      <c r="C818" s="26">
        <v>0</v>
      </c>
      <c r="D818" s="26">
        <v>0</v>
      </c>
      <c r="E818" s="26">
        <v>-0.39</v>
      </c>
      <c r="F818" s="26">
        <v>19.55</v>
      </c>
      <c r="G818" s="2">
        <f t="shared" si="18"/>
        <v>-3.9149296370752928E-3</v>
      </c>
      <c r="H818" s="2">
        <f t="shared" si="19"/>
        <v>0.1954640929945104</v>
      </c>
    </row>
    <row r="819" spans="1:8" x14ac:dyDescent="0.35">
      <c r="A819" s="25">
        <v>44811</v>
      </c>
      <c r="B819" s="26">
        <v>283.35000000000002</v>
      </c>
      <c r="C819" s="26">
        <v>0</v>
      </c>
      <c r="D819" s="26">
        <v>0</v>
      </c>
      <c r="E819" s="26">
        <v>0.33</v>
      </c>
      <c r="F819" s="26">
        <v>19.940000000000001</v>
      </c>
      <c r="G819" s="2">
        <f t="shared" si="18"/>
        <v>3.2929679201190165E-3</v>
      </c>
      <c r="H819" s="2">
        <f t="shared" si="19"/>
        <v>0.19940071790239555</v>
      </c>
    </row>
    <row r="820" spans="1:8" x14ac:dyDescent="0.35">
      <c r="A820" s="25">
        <v>44812</v>
      </c>
      <c r="B820" s="26">
        <v>282.36</v>
      </c>
      <c r="C820" s="26">
        <v>0</v>
      </c>
      <c r="D820" s="26">
        <v>0</v>
      </c>
      <c r="E820" s="26">
        <v>-0.35</v>
      </c>
      <c r="F820" s="26">
        <v>19.52</v>
      </c>
      <c r="G820" s="2">
        <f t="shared" si="18"/>
        <v>-3.4939121228163561E-3</v>
      </c>
      <c r="H820" s="2">
        <f t="shared" si="19"/>
        <v>0.19521011719400172</v>
      </c>
    </row>
    <row r="821" spans="1:8" x14ac:dyDescent="0.35">
      <c r="A821" s="25">
        <v>44813</v>
      </c>
      <c r="B821" s="26">
        <v>293.25</v>
      </c>
      <c r="C821" s="26">
        <v>0</v>
      </c>
      <c r="D821" s="26">
        <v>0</v>
      </c>
      <c r="E821" s="26">
        <v>3.86</v>
      </c>
      <c r="F821" s="26">
        <v>24.13</v>
      </c>
      <c r="G821" s="2">
        <f t="shared" si="18"/>
        <v>3.8567785805354804E-2</v>
      </c>
      <c r="H821" s="2">
        <f t="shared" si="19"/>
        <v>0.24130672498633299</v>
      </c>
    </row>
    <row r="822" spans="1:8" x14ac:dyDescent="0.35">
      <c r="A822" s="25">
        <v>44814</v>
      </c>
      <c r="B822" s="26">
        <v>293.25</v>
      </c>
      <c r="C822" s="26">
        <v>0</v>
      </c>
      <c r="D822" s="26">
        <v>0</v>
      </c>
      <c r="E822" s="26">
        <v>0</v>
      </c>
      <c r="F822" s="26">
        <v>24.13</v>
      </c>
      <c r="G822" s="2">
        <f t="shared" si="18"/>
        <v>0</v>
      </c>
      <c r="H822" s="2">
        <f t="shared" si="19"/>
        <v>0.24130672498633299</v>
      </c>
    </row>
    <row r="823" spans="1:8" x14ac:dyDescent="0.35">
      <c r="A823" s="25">
        <v>44815</v>
      </c>
      <c r="B823" s="26">
        <v>293.25</v>
      </c>
      <c r="C823" s="26">
        <v>0</v>
      </c>
      <c r="D823" s="26">
        <v>0</v>
      </c>
      <c r="E823" s="26">
        <v>0</v>
      </c>
      <c r="F823" s="26">
        <v>24.13</v>
      </c>
      <c r="G823" s="2">
        <f t="shared" si="18"/>
        <v>0</v>
      </c>
      <c r="H823" s="2">
        <f t="shared" si="19"/>
        <v>0.24130672498633299</v>
      </c>
    </row>
    <row r="824" spans="1:8" x14ac:dyDescent="0.35">
      <c r="A824" s="25">
        <v>44816</v>
      </c>
      <c r="B824" s="26">
        <v>290.73</v>
      </c>
      <c r="C824" s="26">
        <v>0</v>
      </c>
      <c r="D824" s="26">
        <v>0</v>
      </c>
      <c r="E824" s="26">
        <v>-0.86</v>
      </c>
      <c r="F824" s="26">
        <v>23.06</v>
      </c>
      <c r="G824" s="2">
        <f t="shared" si="18"/>
        <v>-8.5933503836316261E-3</v>
      </c>
      <c r="H824" s="2">
        <f t="shared" si="19"/>
        <v>0.23063974136496723</v>
      </c>
    </row>
    <row r="825" spans="1:8" x14ac:dyDescent="0.35">
      <c r="A825" s="25">
        <v>44817</v>
      </c>
      <c r="B825" s="26">
        <v>288.72000000000003</v>
      </c>
      <c r="C825" s="26">
        <v>0</v>
      </c>
      <c r="D825" s="26">
        <v>0</v>
      </c>
      <c r="E825" s="26">
        <v>-0.69</v>
      </c>
      <c r="F825" s="26">
        <v>22.21</v>
      </c>
      <c r="G825" s="2">
        <f t="shared" si="18"/>
        <v>-6.9136312042100689E-3</v>
      </c>
      <c r="H825" s="2">
        <f t="shared" si="19"/>
        <v>0.22213155204792545</v>
      </c>
    </row>
    <row r="826" spans="1:8" x14ac:dyDescent="0.35">
      <c r="A826" s="25">
        <v>44818</v>
      </c>
      <c r="B826" s="26">
        <v>285.75</v>
      </c>
      <c r="C826" s="26">
        <v>0</v>
      </c>
      <c r="D826" s="26">
        <v>0</v>
      </c>
      <c r="E826" s="26">
        <v>-1.03</v>
      </c>
      <c r="F826" s="26">
        <v>20.96</v>
      </c>
      <c r="G826" s="2">
        <f t="shared" si="18"/>
        <v>-1.0286783042394054E-2</v>
      </c>
      <c r="H826" s="2">
        <f t="shared" si="19"/>
        <v>0.20955974992274418</v>
      </c>
    </row>
    <row r="827" spans="1:8" x14ac:dyDescent="0.35">
      <c r="A827" s="25">
        <v>44819</v>
      </c>
      <c r="B827" s="26">
        <v>286.29000000000002</v>
      </c>
      <c r="C827" s="26">
        <v>0</v>
      </c>
      <c r="D827" s="26">
        <v>0</v>
      </c>
      <c r="E827" s="26">
        <v>0.19</v>
      </c>
      <c r="F827" s="26">
        <v>21.18</v>
      </c>
      <c r="G827" s="2">
        <f t="shared" si="18"/>
        <v>1.8897637795276534E-3</v>
      </c>
      <c r="H827" s="2">
        <f t="shared" si="19"/>
        <v>0.21184553212732271</v>
      </c>
    </row>
    <row r="828" spans="1:8" x14ac:dyDescent="0.35">
      <c r="A828" s="25">
        <v>44820</v>
      </c>
      <c r="B828" s="26">
        <v>283.05</v>
      </c>
      <c r="C828" s="26">
        <v>0</v>
      </c>
      <c r="D828" s="26">
        <v>0</v>
      </c>
      <c r="E828" s="26">
        <v>-1.1299999999999999</v>
      </c>
      <c r="F828" s="26">
        <v>19.809999999999999</v>
      </c>
      <c r="G828" s="2">
        <f t="shared" si="18"/>
        <v>-1.1317195850361506E-2</v>
      </c>
      <c r="H828" s="2">
        <f t="shared" si="19"/>
        <v>0.19813083889985217</v>
      </c>
    </row>
    <row r="829" spans="1:8" x14ac:dyDescent="0.35">
      <c r="A829" s="25">
        <v>44821</v>
      </c>
      <c r="B829" s="26">
        <v>283.05</v>
      </c>
      <c r="C829" s="26">
        <v>0</v>
      </c>
      <c r="D829" s="26">
        <v>0</v>
      </c>
      <c r="E829" s="26">
        <v>0</v>
      </c>
      <c r="F829" s="26">
        <v>19.809999999999999</v>
      </c>
      <c r="G829" s="2">
        <f t="shared" si="18"/>
        <v>0</v>
      </c>
      <c r="H829" s="2">
        <f t="shared" si="19"/>
        <v>0.19813083889985217</v>
      </c>
    </row>
    <row r="830" spans="1:8" x14ac:dyDescent="0.35">
      <c r="A830" s="25">
        <v>44822</v>
      </c>
      <c r="B830" s="26">
        <v>283.05</v>
      </c>
      <c r="C830" s="26">
        <v>0</v>
      </c>
      <c r="D830" s="26">
        <v>0</v>
      </c>
      <c r="E830" s="26">
        <v>0</v>
      </c>
      <c r="F830" s="26">
        <v>19.809999999999999</v>
      </c>
      <c r="G830" s="2">
        <f t="shared" si="18"/>
        <v>0</v>
      </c>
      <c r="H830" s="2">
        <f t="shared" si="19"/>
        <v>0.19813083889985217</v>
      </c>
    </row>
    <row r="831" spans="1:8" x14ac:dyDescent="0.35">
      <c r="A831" s="25">
        <v>44823</v>
      </c>
      <c r="B831" s="26">
        <v>284.79000000000002</v>
      </c>
      <c r="C831" s="26">
        <v>0</v>
      </c>
      <c r="D831" s="26">
        <v>0</v>
      </c>
      <c r="E831" s="26">
        <v>0.61</v>
      </c>
      <c r="F831" s="26">
        <v>20.55</v>
      </c>
      <c r="G831" s="2">
        <f t="shared" si="18"/>
        <v>6.1473237943825421E-3</v>
      </c>
      <c r="H831" s="2">
        <f t="shared" si="19"/>
        <v>0.20549613711460468</v>
      </c>
    </row>
    <row r="832" spans="1:8" x14ac:dyDescent="0.35">
      <c r="A832" s="25">
        <v>44824</v>
      </c>
      <c r="B832" s="26">
        <v>281.07</v>
      </c>
      <c r="C832" s="26">
        <v>0</v>
      </c>
      <c r="D832" s="26">
        <v>0</v>
      </c>
      <c r="E832" s="26">
        <v>-1.31</v>
      </c>
      <c r="F832" s="26">
        <v>18.97</v>
      </c>
      <c r="G832" s="2">
        <f t="shared" si="18"/>
        <v>-1.3062256399452354E-2</v>
      </c>
      <c r="H832" s="2">
        <f t="shared" si="19"/>
        <v>0.18974963748306428</v>
      </c>
    </row>
    <row r="833" spans="1:8" x14ac:dyDescent="0.35">
      <c r="A833" s="25">
        <v>44825</v>
      </c>
      <c r="B833" s="26">
        <v>280.32</v>
      </c>
      <c r="C833" s="26">
        <v>0</v>
      </c>
      <c r="D833" s="26">
        <v>0</v>
      </c>
      <c r="E833" s="26">
        <v>-0.27</v>
      </c>
      <c r="F833" s="26">
        <v>18.66</v>
      </c>
      <c r="G833" s="2">
        <f t="shared" si="18"/>
        <v>-2.6683744262995246E-3</v>
      </c>
      <c r="H833" s="2">
        <f t="shared" si="19"/>
        <v>0.18657493997670538</v>
      </c>
    </row>
    <row r="834" spans="1:8" x14ac:dyDescent="0.35">
      <c r="A834" s="25">
        <v>44826</v>
      </c>
      <c r="B834" s="26">
        <v>278.67</v>
      </c>
      <c r="C834" s="26">
        <v>0</v>
      </c>
      <c r="D834" s="26">
        <v>0</v>
      </c>
      <c r="E834" s="26">
        <v>-0.59</v>
      </c>
      <c r="F834" s="26">
        <v>17.96</v>
      </c>
      <c r="G834" s="2">
        <f t="shared" si="18"/>
        <v>-5.8861301369862451E-3</v>
      </c>
      <c r="H834" s="2">
        <f t="shared" si="19"/>
        <v>0.17959060546271588</v>
      </c>
    </row>
    <row r="835" spans="1:8" x14ac:dyDescent="0.35">
      <c r="A835" s="25">
        <v>44827</v>
      </c>
      <c r="B835" s="26">
        <v>274.74</v>
      </c>
      <c r="C835" s="26">
        <v>0</v>
      </c>
      <c r="D835" s="26">
        <v>0</v>
      </c>
      <c r="E835" s="26">
        <v>-1.41</v>
      </c>
      <c r="F835" s="26">
        <v>16.3</v>
      </c>
      <c r="G835" s="2">
        <f t="shared" si="18"/>
        <v>-1.4102702120788013E-2</v>
      </c>
      <c r="H835" s="2">
        <f t="shared" si="19"/>
        <v>0.16295519052939511</v>
      </c>
    </row>
    <row r="836" spans="1:8" x14ac:dyDescent="0.35">
      <c r="A836" s="25">
        <v>44828</v>
      </c>
      <c r="B836" s="26">
        <v>274.74</v>
      </c>
      <c r="C836" s="26">
        <v>0</v>
      </c>
      <c r="D836" s="26">
        <v>0</v>
      </c>
      <c r="E836" s="26">
        <v>0</v>
      </c>
      <c r="F836" s="26">
        <v>16.3</v>
      </c>
      <c r="G836" s="2">
        <f t="shared" si="18"/>
        <v>0</v>
      </c>
      <c r="H836" s="2">
        <f t="shared" si="19"/>
        <v>0.16295519052939511</v>
      </c>
    </row>
    <row r="837" spans="1:8" x14ac:dyDescent="0.35">
      <c r="A837" s="25">
        <v>44829</v>
      </c>
      <c r="B837" s="26">
        <v>274.74</v>
      </c>
      <c r="C837" s="26">
        <v>0</v>
      </c>
      <c r="D837" s="26">
        <v>0</v>
      </c>
      <c r="E837" s="26">
        <v>0</v>
      </c>
      <c r="F837" s="26">
        <v>16.3</v>
      </c>
      <c r="G837" s="2">
        <f t="shared" si="18"/>
        <v>0</v>
      </c>
      <c r="H837" s="2">
        <f t="shared" si="19"/>
        <v>0.16295519052939511</v>
      </c>
    </row>
    <row r="838" spans="1:8" x14ac:dyDescent="0.35">
      <c r="A838" s="25">
        <v>44830</v>
      </c>
      <c r="B838" s="26">
        <v>267.51</v>
      </c>
      <c r="C838" s="26">
        <v>0</v>
      </c>
      <c r="D838" s="26">
        <v>0</v>
      </c>
      <c r="E838" s="26">
        <v>-2.63</v>
      </c>
      <c r="F838" s="26">
        <v>13.24</v>
      </c>
      <c r="G838" s="2">
        <f t="shared" si="18"/>
        <v>-2.6315789473684292E-2</v>
      </c>
      <c r="H838" s="2">
        <f t="shared" si="19"/>
        <v>0.13235110656809512</v>
      </c>
    </row>
    <row r="839" spans="1:8" x14ac:dyDescent="0.35">
      <c r="A839" s="25">
        <v>44831</v>
      </c>
      <c r="B839" s="26">
        <v>267.18</v>
      </c>
      <c r="C839" s="26">
        <v>0</v>
      </c>
      <c r="D839" s="26">
        <v>0</v>
      </c>
      <c r="E839" s="26">
        <v>-0.12</v>
      </c>
      <c r="F839" s="26">
        <v>13.1</v>
      </c>
      <c r="G839" s="2">
        <f t="shared" si="18"/>
        <v>-1.2335987439721086E-3</v>
      </c>
      <c r="H839" s="2">
        <f t="shared" si="19"/>
        <v>0.1309542396652974</v>
      </c>
    </row>
    <row r="840" spans="1:8" x14ac:dyDescent="0.35">
      <c r="A840" s="25">
        <v>44832</v>
      </c>
      <c r="B840" s="26">
        <v>268.26</v>
      </c>
      <c r="C840" s="26">
        <v>0</v>
      </c>
      <c r="D840" s="26">
        <v>0</v>
      </c>
      <c r="E840" s="26">
        <v>0.4</v>
      </c>
      <c r="F840" s="26">
        <v>13.55</v>
      </c>
      <c r="G840" s="2">
        <f t="shared" si="18"/>
        <v>4.0422187289466116E-3</v>
      </c>
      <c r="H840" s="2">
        <f t="shared" si="19"/>
        <v>0.13552580407445403</v>
      </c>
    </row>
    <row r="841" spans="1:8" x14ac:dyDescent="0.35">
      <c r="A841" s="25">
        <v>44833</v>
      </c>
      <c r="B841" s="26">
        <v>264.57</v>
      </c>
      <c r="C841" s="26">
        <v>0</v>
      </c>
      <c r="D841" s="26">
        <v>0</v>
      </c>
      <c r="E841" s="26">
        <v>-1.38</v>
      </c>
      <c r="F841" s="26">
        <v>11.99</v>
      </c>
      <c r="G841" s="2">
        <f t="shared" si="18"/>
        <v>-1.3755312010735876E-2</v>
      </c>
      <c r="H841" s="2">
        <f t="shared" si="19"/>
        <v>0.11990629234316819</v>
      </c>
    </row>
    <row r="842" spans="1:8" x14ac:dyDescent="0.35">
      <c r="A842" s="25">
        <v>44834</v>
      </c>
      <c r="B842" s="26">
        <v>326.38</v>
      </c>
      <c r="C842" s="26">
        <v>67</v>
      </c>
      <c r="D842" s="26">
        <v>0</v>
      </c>
      <c r="E842" s="26">
        <v>-1.57</v>
      </c>
      <c r="F842" s="26">
        <v>10.24</v>
      </c>
      <c r="G842" s="2">
        <f t="shared" si="18"/>
        <v>-1.5652803329613607E-2</v>
      </c>
      <c r="H842" s="2">
        <f t="shared" si="19"/>
        <v>0.10237661940152387</v>
      </c>
    </row>
    <row r="843" spans="1:8" x14ac:dyDescent="0.35">
      <c r="A843" s="25">
        <v>44835</v>
      </c>
      <c r="B843" s="26">
        <v>326.38</v>
      </c>
      <c r="C843" s="26">
        <v>0</v>
      </c>
      <c r="D843" s="26">
        <v>0</v>
      </c>
      <c r="E843" s="26">
        <v>0</v>
      </c>
      <c r="F843" s="26">
        <v>10.24</v>
      </c>
      <c r="G843" s="2">
        <f t="shared" si="18"/>
        <v>0</v>
      </c>
      <c r="H843" s="2">
        <f t="shared" si="19"/>
        <v>0.10237661940152387</v>
      </c>
    </row>
    <row r="844" spans="1:8" x14ac:dyDescent="0.35">
      <c r="A844" s="25">
        <v>44836</v>
      </c>
      <c r="B844" s="26">
        <v>326.38</v>
      </c>
      <c r="C844" s="26">
        <v>0</v>
      </c>
      <c r="D844" s="26">
        <v>0</v>
      </c>
      <c r="E844" s="26">
        <v>0</v>
      </c>
      <c r="F844" s="26">
        <v>10.24</v>
      </c>
      <c r="G844" s="2">
        <f t="shared" si="18"/>
        <v>0</v>
      </c>
      <c r="H844" s="2">
        <f t="shared" si="19"/>
        <v>0.10237661940152387</v>
      </c>
    </row>
    <row r="845" spans="1:8" x14ac:dyDescent="0.35">
      <c r="A845" s="25">
        <v>44837</v>
      </c>
      <c r="B845" s="26">
        <v>331.94</v>
      </c>
      <c r="C845" s="26">
        <v>0</v>
      </c>
      <c r="D845" s="26">
        <v>0</v>
      </c>
      <c r="E845" s="26">
        <v>1.7</v>
      </c>
      <c r="F845" s="26">
        <v>12.12</v>
      </c>
      <c r="G845" s="2">
        <f t="shared" si="18"/>
        <v>1.7035357558673914E-2</v>
      </c>
      <c r="H845" s="2">
        <f t="shared" si="19"/>
        <v>0.12115599927735099</v>
      </c>
    </row>
    <row r="846" spans="1:8" x14ac:dyDescent="0.35">
      <c r="A846" s="25">
        <v>44838</v>
      </c>
      <c r="B846" s="26">
        <v>343.71</v>
      </c>
      <c r="C846" s="26">
        <v>0</v>
      </c>
      <c r="D846" s="26">
        <v>0</v>
      </c>
      <c r="E846" s="26">
        <v>3.55</v>
      </c>
      <c r="F846" s="26">
        <v>16.09</v>
      </c>
      <c r="G846" s="2">
        <f t="shared" si="18"/>
        <v>3.5458215340121724E-2</v>
      </c>
      <c r="H846" s="2">
        <f t="shared" si="19"/>
        <v>0.16091019012959662</v>
      </c>
    </row>
    <row r="847" spans="1:8" x14ac:dyDescent="0.35">
      <c r="A847" s="25">
        <v>44839</v>
      </c>
      <c r="B847" s="26">
        <v>333.6</v>
      </c>
      <c r="C847" s="26">
        <v>0</v>
      </c>
      <c r="D847" s="26">
        <v>0</v>
      </c>
      <c r="E847" s="26">
        <v>-2.94</v>
      </c>
      <c r="F847" s="26">
        <v>12.68</v>
      </c>
      <c r="G847" s="2">
        <f t="shared" si="18"/>
        <v>-2.9414331849524133E-2</v>
      </c>
      <c r="H847" s="2">
        <f t="shared" si="19"/>
        <v>0.12676279254963041</v>
      </c>
    </row>
    <row r="848" spans="1:8" x14ac:dyDescent="0.35">
      <c r="A848" s="25">
        <v>44840</v>
      </c>
      <c r="B848" s="26">
        <v>329.22</v>
      </c>
      <c r="C848" s="26">
        <v>0</v>
      </c>
      <c r="D848" s="26">
        <v>0</v>
      </c>
      <c r="E848" s="26">
        <v>-1.31</v>
      </c>
      <c r="F848" s="26">
        <v>11.2</v>
      </c>
      <c r="G848" s="2">
        <f t="shared" si="18"/>
        <v>-1.3129496402877638E-2</v>
      </c>
      <c r="H848" s="2">
        <f t="shared" si="19"/>
        <v>0.11196896451795357</v>
      </c>
    </row>
    <row r="849" spans="1:8" x14ac:dyDescent="0.35">
      <c r="A849" s="25">
        <v>44841</v>
      </c>
      <c r="B849" s="26">
        <v>327.05</v>
      </c>
      <c r="C849" s="26">
        <v>0</v>
      </c>
      <c r="D849" s="26">
        <v>0</v>
      </c>
      <c r="E849" s="26">
        <v>-0.66</v>
      </c>
      <c r="F849" s="26">
        <v>10.46</v>
      </c>
      <c r="G849" s="2">
        <f t="shared" si="18"/>
        <v>-6.5913370998117449E-3</v>
      </c>
      <c r="H849" s="2">
        <f t="shared" si="19"/>
        <v>0.10463960222828717</v>
      </c>
    </row>
    <row r="850" spans="1:8" x14ac:dyDescent="0.35">
      <c r="A850" s="25">
        <v>44842</v>
      </c>
      <c r="B850" s="26">
        <v>327.05</v>
      </c>
      <c r="C850" s="26">
        <v>0</v>
      </c>
      <c r="D850" s="26">
        <v>0</v>
      </c>
      <c r="E850" s="26">
        <v>0</v>
      </c>
      <c r="F850" s="26">
        <v>10.46</v>
      </c>
      <c r="G850" s="2">
        <f t="shared" si="18"/>
        <v>0</v>
      </c>
      <c r="H850" s="2">
        <f t="shared" si="19"/>
        <v>0.10463960222828717</v>
      </c>
    </row>
    <row r="851" spans="1:8" x14ac:dyDescent="0.35">
      <c r="A851" s="25">
        <v>44843</v>
      </c>
      <c r="B851" s="26">
        <v>327.05</v>
      </c>
      <c r="C851" s="26">
        <v>0</v>
      </c>
      <c r="D851" s="26">
        <v>0</v>
      </c>
      <c r="E851" s="26">
        <v>0</v>
      </c>
      <c r="F851" s="26">
        <v>10.46</v>
      </c>
      <c r="G851" s="2">
        <f t="shared" si="18"/>
        <v>0</v>
      </c>
      <c r="H851" s="2">
        <f t="shared" si="19"/>
        <v>0.10463960222828717</v>
      </c>
    </row>
    <row r="852" spans="1:8" x14ac:dyDescent="0.35">
      <c r="A852" s="25">
        <v>44844</v>
      </c>
      <c r="B852" s="26">
        <v>328.16</v>
      </c>
      <c r="C852" s="26">
        <v>0</v>
      </c>
      <c r="D852" s="26">
        <v>0</v>
      </c>
      <c r="E852" s="26">
        <v>0.34</v>
      </c>
      <c r="F852" s="26">
        <v>10.84</v>
      </c>
      <c r="G852" s="2">
        <f t="shared" si="18"/>
        <v>3.3939764561994323E-3</v>
      </c>
      <c r="H852" s="2">
        <f t="shared" si="19"/>
        <v>0.10838872303083558</v>
      </c>
    </row>
    <row r="853" spans="1:8" x14ac:dyDescent="0.35">
      <c r="A853" s="25">
        <v>44845</v>
      </c>
      <c r="B853" s="26">
        <v>329.88</v>
      </c>
      <c r="C853" s="26">
        <v>0</v>
      </c>
      <c r="D853" s="26">
        <v>0</v>
      </c>
      <c r="E853" s="26">
        <v>0.52</v>
      </c>
      <c r="F853" s="26">
        <v>11.42</v>
      </c>
      <c r="G853" s="2">
        <f t="shared" si="18"/>
        <v>5.2413456850315399E-3</v>
      </c>
      <c r="H853" s="2">
        <f t="shared" si="19"/>
        <v>0.11419817148163092</v>
      </c>
    </row>
    <row r="854" spans="1:8" x14ac:dyDescent="0.35">
      <c r="A854" s="25">
        <v>44846</v>
      </c>
      <c r="B854" s="26">
        <v>330.53</v>
      </c>
      <c r="C854" s="26">
        <v>0</v>
      </c>
      <c r="D854" s="26">
        <v>0</v>
      </c>
      <c r="E854" s="26">
        <v>0.2</v>
      </c>
      <c r="F854" s="26">
        <v>11.64</v>
      </c>
      <c r="G854" s="2">
        <f t="shared" si="18"/>
        <v>1.9704134836908693E-3</v>
      </c>
      <c r="H854" s="2">
        <f t="shared" si="19"/>
        <v>0.11639360258222209</v>
      </c>
    </row>
    <row r="855" spans="1:8" x14ac:dyDescent="0.35">
      <c r="A855" s="25">
        <v>44847</v>
      </c>
      <c r="B855" s="26">
        <v>329.86</v>
      </c>
      <c r="C855" s="26">
        <v>0</v>
      </c>
      <c r="D855" s="26">
        <v>0</v>
      </c>
      <c r="E855" s="26">
        <v>-0.2</v>
      </c>
      <c r="F855" s="26">
        <v>11.41</v>
      </c>
      <c r="G855" s="2">
        <f t="shared" si="18"/>
        <v>-2.0270474692160034E-3</v>
      </c>
      <c r="H855" s="2">
        <f t="shared" si="19"/>
        <v>0.1141306197554588</v>
      </c>
    </row>
    <row r="856" spans="1:8" x14ac:dyDescent="0.35">
      <c r="A856" s="25">
        <v>44848</v>
      </c>
      <c r="B856" s="26">
        <v>334.6</v>
      </c>
      <c r="C856" s="26">
        <v>0</v>
      </c>
      <c r="D856" s="26">
        <v>0</v>
      </c>
      <c r="E856" s="26">
        <v>1.44</v>
      </c>
      <c r="F856" s="26">
        <v>13.01</v>
      </c>
      <c r="G856" s="2">
        <f t="shared" si="18"/>
        <v>1.4369732613836117E-2</v>
      </c>
      <c r="H856" s="2">
        <f t="shared" si="19"/>
        <v>0.13014037885823226</v>
      </c>
    </row>
    <row r="857" spans="1:8" x14ac:dyDescent="0.35">
      <c r="A857" s="25">
        <v>44849</v>
      </c>
      <c r="B857" s="26">
        <v>334.6</v>
      </c>
      <c r="C857" s="26">
        <v>0</v>
      </c>
      <c r="D857" s="26">
        <v>0</v>
      </c>
      <c r="E857" s="26">
        <v>0</v>
      </c>
      <c r="F857" s="26">
        <v>13.01</v>
      </c>
      <c r="G857" s="2">
        <f t="shared" si="18"/>
        <v>0</v>
      </c>
      <c r="H857" s="2">
        <f t="shared" si="19"/>
        <v>0.13014037885823226</v>
      </c>
    </row>
    <row r="858" spans="1:8" x14ac:dyDescent="0.35">
      <c r="A858" s="25">
        <v>44850</v>
      </c>
      <c r="B858" s="26">
        <v>334.6</v>
      </c>
      <c r="C858" s="26">
        <v>0</v>
      </c>
      <c r="D858" s="26">
        <v>0</v>
      </c>
      <c r="E858" s="26">
        <v>0</v>
      </c>
      <c r="F858" s="26">
        <v>13.01</v>
      </c>
      <c r="G858" s="2">
        <f t="shared" si="18"/>
        <v>0</v>
      </c>
      <c r="H858" s="2">
        <f t="shared" si="19"/>
        <v>0.13014037885823226</v>
      </c>
    </row>
    <row r="859" spans="1:8" x14ac:dyDescent="0.35">
      <c r="A859" s="25">
        <v>44851</v>
      </c>
      <c r="B859" s="26">
        <v>341.03</v>
      </c>
      <c r="C859" s="26">
        <v>0</v>
      </c>
      <c r="D859" s="26">
        <v>0</v>
      </c>
      <c r="E859" s="26">
        <v>1.92</v>
      </c>
      <c r="F859" s="26">
        <v>15.19</v>
      </c>
      <c r="G859" s="2">
        <f t="shared" si="18"/>
        <v>1.9216975493125954E-2</v>
      </c>
      <c r="H859" s="2">
        <f t="shared" si="19"/>
        <v>0.151858258822543</v>
      </c>
    </row>
    <row r="860" spans="1:8" x14ac:dyDescent="0.35">
      <c r="A860" s="25">
        <v>44852</v>
      </c>
      <c r="B860" s="26">
        <v>342.12</v>
      </c>
      <c r="C860" s="26">
        <v>0</v>
      </c>
      <c r="D860" s="26">
        <v>0</v>
      </c>
      <c r="E860" s="26">
        <v>0.32</v>
      </c>
      <c r="F860" s="26">
        <v>15.55</v>
      </c>
      <c r="G860" s="2">
        <f t="shared" ref="G860:G923" si="20">(B860/(B859+C860-D860))-1</f>
        <v>3.1961997478229254E-3</v>
      </c>
      <c r="H860" s="2">
        <f t="shared" ref="H860:H923" si="21">((1+H859)*(1+G860))-1</f>
        <v>0.15553982789891929</v>
      </c>
    </row>
    <row r="861" spans="1:8" x14ac:dyDescent="0.35">
      <c r="A861" s="25">
        <v>44853</v>
      </c>
      <c r="B861" s="26">
        <v>343.48</v>
      </c>
      <c r="C861" s="26">
        <v>0</v>
      </c>
      <c r="D861" s="26">
        <v>0</v>
      </c>
      <c r="E861" s="26">
        <v>0.4</v>
      </c>
      <c r="F861" s="26">
        <v>16.010000000000002</v>
      </c>
      <c r="G861" s="2">
        <f t="shared" si="20"/>
        <v>3.9752133754238361E-3</v>
      </c>
      <c r="H861" s="2">
        <f t="shared" si="21"/>
        <v>0.160133345278618</v>
      </c>
    </row>
    <row r="862" spans="1:8" x14ac:dyDescent="0.35">
      <c r="A862" s="25">
        <v>44854</v>
      </c>
      <c r="B862" s="26">
        <v>344.19</v>
      </c>
      <c r="C862" s="26">
        <v>0</v>
      </c>
      <c r="D862" s="26">
        <v>0</v>
      </c>
      <c r="E862" s="26">
        <v>0.21</v>
      </c>
      <c r="F862" s="26">
        <v>16.25</v>
      </c>
      <c r="G862" s="2">
        <f t="shared" si="20"/>
        <v>2.0670781413765216E-3</v>
      </c>
      <c r="H862" s="2">
        <f t="shared" si="21"/>
        <v>0.16253143155772554</v>
      </c>
    </row>
    <row r="863" spans="1:8" x14ac:dyDescent="0.35">
      <c r="A863" s="25">
        <v>44855</v>
      </c>
      <c r="B863" s="26">
        <v>341.61</v>
      </c>
      <c r="C863" s="26">
        <v>0</v>
      </c>
      <c r="D863" s="26">
        <v>0</v>
      </c>
      <c r="E863" s="26">
        <v>-0.75</v>
      </c>
      <c r="F863" s="26">
        <v>15.38</v>
      </c>
      <c r="G863" s="2">
        <f t="shared" si="20"/>
        <v>-7.4958598448531255E-3</v>
      </c>
      <c r="H863" s="2">
        <f t="shared" si="21"/>
        <v>0.1538172588815323</v>
      </c>
    </row>
    <row r="864" spans="1:8" x14ac:dyDescent="0.35">
      <c r="A864" s="25">
        <v>44856</v>
      </c>
      <c r="B864" s="26">
        <v>341.61</v>
      </c>
      <c r="C864" s="26">
        <v>0</v>
      </c>
      <c r="D864" s="26">
        <v>0</v>
      </c>
      <c r="E864" s="26">
        <v>0</v>
      </c>
      <c r="F864" s="26">
        <v>15.38</v>
      </c>
      <c r="G864" s="2">
        <f t="shared" si="20"/>
        <v>0</v>
      </c>
      <c r="H864" s="2">
        <f t="shared" si="21"/>
        <v>0.1538172588815323</v>
      </c>
    </row>
    <row r="865" spans="1:8" x14ac:dyDescent="0.35">
      <c r="A865" s="25">
        <v>44857</v>
      </c>
      <c r="B865" s="26">
        <v>341.61</v>
      </c>
      <c r="C865" s="26">
        <v>0</v>
      </c>
      <c r="D865" s="26">
        <v>0</v>
      </c>
      <c r="E865" s="26">
        <v>0</v>
      </c>
      <c r="F865" s="26">
        <v>15.38</v>
      </c>
      <c r="G865" s="2">
        <f t="shared" si="20"/>
        <v>0</v>
      </c>
      <c r="H865" s="2">
        <f t="shared" si="21"/>
        <v>0.1538172588815323</v>
      </c>
    </row>
    <row r="866" spans="1:8" x14ac:dyDescent="0.35">
      <c r="A866" s="25">
        <v>44858</v>
      </c>
      <c r="B866" s="26">
        <v>345.74</v>
      </c>
      <c r="C866" s="26">
        <v>0</v>
      </c>
      <c r="D866" s="26">
        <v>0</v>
      </c>
      <c r="E866" s="26">
        <v>1.21</v>
      </c>
      <c r="F866" s="26">
        <v>16.78</v>
      </c>
      <c r="G866" s="2">
        <f t="shared" si="20"/>
        <v>1.2089810017271052E-2</v>
      </c>
      <c r="H866" s="2">
        <f t="shared" si="21"/>
        <v>0.1677666903360584</v>
      </c>
    </row>
    <row r="867" spans="1:8" x14ac:dyDescent="0.35">
      <c r="A867" s="25">
        <v>44859</v>
      </c>
      <c r="B867" s="26">
        <v>352.34</v>
      </c>
      <c r="C867" s="26">
        <v>0</v>
      </c>
      <c r="D867" s="26">
        <v>0</v>
      </c>
      <c r="E867" s="26">
        <v>1.91</v>
      </c>
      <c r="F867" s="26">
        <v>19.010000000000002</v>
      </c>
      <c r="G867" s="2">
        <f t="shared" si="20"/>
        <v>1.9089489211546073E-2</v>
      </c>
      <c r="H867" s="2">
        <f t="shared" si="21"/>
        <v>0.19005875997283139</v>
      </c>
    </row>
    <row r="868" spans="1:8" x14ac:dyDescent="0.35">
      <c r="A868" s="25">
        <v>44860</v>
      </c>
      <c r="B868" s="26">
        <v>355.74</v>
      </c>
      <c r="C868" s="26">
        <v>0</v>
      </c>
      <c r="D868" s="26">
        <v>0</v>
      </c>
      <c r="E868" s="26">
        <v>0.96</v>
      </c>
      <c r="F868" s="26">
        <v>20.149999999999999</v>
      </c>
      <c r="G868" s="2">
        <f t="shared" si="20"/>
        <v>9.6497701084181653E-3</v>
      </c>
      <c r="H868" s="2">
        <f t="shared" si="21"/>
        <v>0.2015425534220785</v>
      </c>
    </row>
    <row r="869" spans="1:8" x14ac:dyDescent="0.35">
      <c r="A869" s="25">
        <v>44861</v>
      </c>
      <c r="B869" s="26">
        <v>356.08</v>
      </c>
      <c r="C869" s="26">
        <v>0</v>
      </c>
      <c r="D869" s="26">
        <v>0</v>
      </c>
      <c r="E869" s="26">
        <v>0.1</v>
      </c>
      <c r="F869" s="26">
        <v>20.27</v>
      </c>
      <c r="G869" s="2">
        <f t="shared" si="20"/>
        <v>9.5575420250737508E-4</v>
      </c>
      <c r="H869" s="2">
        <f t="shared" si="21"/>
        <v>0.20269093276700301</v>
      </c>
    </row>
    <row r="870" spans="1:8" x14ac:dyDescent="0.35">
      <c r="A870" s="25">
        <v>44862</v>
      </c>
      <c r="B870" s="26">
        <v>365.64</v>
      </c>
      <c r="C870" s="26">
        <v>0</v>
      </c>
      <c r="D870" s="26">
        <v>0</v>
      </c>
      <c r="E870" s="26">
        <v>2.68</v>
      </c>
      <c r="F870" s="26">
        <v>23.5</v>
      </c>
      <c r="G870" s="2">
        <f t="shared" si="20"/>
        <v>2.6847899348461102E-2</v>
      </c>
      <c r="H870" s="2">
        <f t="shared" si="21"/>
        <v>0.23498065787723821</v>
      </c>
    </row>
    <row r="871" spans="1:8" x14ac:dyDescent="0.35">
      <c r="A871" s="25">
        <v>44863</v>
      </c>
      <c r="B871" s="26">
        <v>365.64</v>
      </c>
      <c r="C871" s="26">
        <v>0</v>
      </c>
      <c r="D871" s="26">
        <v>0</v>
      </c>
      <c r="E871" s="26">
        <v>0</v>
      </c>
      <c r="F871" s="26">
        <v>23.5</v>
      </c>
      <c r="G871" s="2">
        <f t="shared" si="20"/>
        <v>0</v>
      </c>
      <c r="H871" s="2">
        <f t="shared" si="21"/>
        <v>0.23498065787723821</v>
      </c>
    </row>
    <row r="872" spans="1:8" x14ac:dyDescent="0.35">
      <c r="A872" s="25">
        <v>44864</v>
      </c>
      <c r="B872" s="26">
        <v>365.64</v>
      </c>
      <c r="C872" s="26">
        <v>0</v>
      </c>
      <c r="D872" s="26">
        <v>0</v>
      </c>
      <c r="E872" s="26">
        <v>0</v>
      </c>
      <c r="F872" s="26">
        <v>23.5</v>
      </c>
      <c r="G872" s="2">
        <f t="shared" si="20"/>
        <v>0</v>
      </c>
      <c r="H872" s="2">
        <f t="shared" si="21"/>
        <v>0.23498065787723821</v>
      </c>
    </row>
    <row r="873" spans="1:8" x14ac:dyDescent="0.35">
      <c r="A873" s="25">
        <v>44865</v>
      </c>
      <c r="B873" s="26">
        <v>365.33</v>
      </c>
      <c r="C873" s="26">
        <v>0</v>
      </c>
      <c r="D873" s="26">
        <v>0</v>
      </c>
      <c r="E873" s="26">
        <v>-0.08</v>
      </c>
      <c r="F873" s="26">
        <v>23.39</v>
      </c>
      <c r="G873" s="2">
        <f t="shared" si="20"/>
        <v>-8.4782846515696342E-4</v>
      </c>
      <c r="H873" s="2">
        <f t="shared" si="21"/>
        <v>0.23393360612157155</v>
      </c>
    </row>
    <row r="874" spans="1:8" x14ac:dyDescent="0.35">
      <c r="A874" s="25">
        <v>44866</v>
      </c>
      <c r="B874" s="26">
        <v>368.06</v>
      </c>
      <c r="C874" s="26">
        <v>0</v>
      </c>
      <c r="D874" s="26">
        <v>0</v>
      </c>
      <c r="E874" s="26">
        <v>0.75</v>
      </c>
      <c r="F874" s="26">
        <v>24.32</v>
      </c>
      <c r="G874" s="2">
        <f t="shared" si="20"/>
        <v>7.4726959187585429E-3</v>
      </c>
      <c r="H874" s="2">
        <f t="shared" si="21"/>
        <v>0.24315441674405514</v>
      </c>
    </row>
    <row r="875" spans="1:8" x14ac:dyDescent="0.35">
      <c r="A875" s="25">
        <v>44867</v>
      </c>
      <c r="B875" s="26">
        <v>380.7</v>
      </c>
      <c r="C875" s="26">
        <v>0</v>
      </c>
      <c r="D875" s="26">
        <v>0</v>
      </c>
      <c r="E875" s="26">
        <v>3.43</v>
      </c>
      <c r="F875" s="26">
        <v>28.58</v>
      </c>
      <c r="G875" s="2">
        <f t="shared" si="20"/>
        <v>3.4342226810845977E-2</v>
      </c>
      <c r="H875" s="2">
        <f t="shared" si="21"/>
        <v>0.28584710768478439</v>
      </c>
    </row>
    <row r="876" spans="1:8" x14ac:dyDescent="0.35">
      <c r="A876" s="25">
        <v>44868</v>
      </c>
      <c r="B876" s="26">
        <v>373.1</v>
      </c>
      <c r="C876" s="26">
        <v>0</v>
      </c>
      <c r="D876" s="26">
        <v>0</v>
      </c>
      <c r="E876" s="26">
        <v>-2</v>
      </c>
      <c r="F876" s="26">
        <v>26.02</v>
      </c>
      <c r="G876" s="2">
        <f t="shared" si="20"/>
        <v>-1.9963225636984383E-2</v>
      </c>
      <c r="H876" s="2">
        <f t="shared" si="21"/>
        <v>0.26017745173940932</v>
      </c>
    </row>
    <row r="877" spans="1:8" x14ac:dyDescent="0.35">
      <c r="A877" s="25">
        <v>44869</v>
      </c>
      <c r="B877" s="26">
        <v>377.56</v>
      </c>
      <c r="C877" s="26">
        <v>0</v>
      </c>
      <c r="D877" s="26">
        <v>0</v>
      </c>
      <c r="E877" s="26">
        <v>1.2</v>
      </c>
      <c r="F877" s="26">
        <v>27.52</v>
      </c>
      <c r="G877" s="2">
        <f t="shared" si="20"/>
        <v>1.1953899758777808E-2</v>
      </c>
      <c r="H877" s="2">
        <f t="shared" si="21"/>
        <v>0.27524148667577419</v>
      </c>
    </row>
    <row r="878" spans="1:8" x14ac:dyDescent="0.35">
      <c r="A878" s="25">
        <v>44870</v>
      </c>
      <c r="B878" s="26">
        <v>377.56</v>
      </c>
      <c r="C878" s="26">
        <v>0</v>
      </c>
      <c r="D878" s="26">
        <v>0</v>
      </c>
      <c r="E878" s="26">
        <v>0</v>
      </c>
      <c r="F878" s="26">
        <v>27.52</v>
      </c>
      <c r="G878" s="2">
        <f t="shared" si="20"/>
        <v>0</v>
      </c>
      <c r="H878" s="2">
        <f t="shared" si="21"/>
        <v>0.27524148667577419</v>
      </c>
    </row>
    <row r="879" spans="1:8" x14ac:dyDescent="0.35">
      <c r="A879" s="25">
        <v>44871</v>
      </c>
      <c r="B879" s="26">
        <v>377.56</v>
      </c>
      <c r="C879" s="26">
        <v>0</v>
      </c>
      <c r="D879" s="26">
        <v>0</v>
      </c>
      <c r="E879" s="26">
        <v>0</v>
      </c>
      <c r="F879" s="26">
        <v>27.52</v>
      </c>
      <c r="G879" s="2">
        <f t="shared" si="20"/>
        <v>0</v>
      </c>
      <c r="H879" s="2">
        <f t="shared" si="21"/>
        <v>0.27524148667577419</v>
      </c>
    </row>
    <row r="880" spans="1:8" x14ac:dyDescent="0.35">
      <c r="A880" s="25">
        <v>44872</v>
      </c>
      <c r="B880" s="26">
        <v>376.93</v>
      </c>
      <c r="C880" s="26">
        <v>0</v>
      </c>
      <c r="D880" s="26">
        <v>0</v>
      </c>
      <c r="E880" s="26">
        <v>-0.17</v>
      </c>
      <c r="F880" s="26">
        <v>27.31</v>
      </c>
      <c r="G880" s="2">
        <f t="shared" si="20"/>
        <v>-1.6686089628138445E-3</v>
      </c>
      <c r="H880" s="2">
        <f t="shared" si="21"/>
        <v>0.27311360730135492</v>
      </c>
    </row>
    <row r="881" spans="1:8" x14ac:dyDescent="0.35">
      <c r="A881" s="25">
        <v>44873</v>
      </c>
      <c r="B881" s="26">
        <v>379.92</v>
      </c>
      <c r="C881" s="26">
        <v>0</v>
      </c>
      <c r="D881" s="26">
        <v>0</v>
      </c>
      <c r="E881" s="26">
        <v>0.79</v>
      </c>
      <c r="F881" s="26">
        <v>28.32</v>
      </c>
      <c r="G881" s="2">
        <f t="shared" si="20"/>
        <v>7.9325073621097086E-3</v>
      </c>
      <c r="H881" s="2">
        <f t="shared" si="21"/>
        <v>0.28321259036407498</v>
      </c>
    </row>
    <row r="882" spans="1:8" x14ac:dyDescent="0.35">
      <c r="A882" s="25">
        <v>44874</v>
      </c>
      <c r="B882" s="26">
        <v>379.41</v>
      </c>
      <c r="C882" s="26">
        <v>0</v>
      </c>
      <c r="D882" s="26">
        <v>0</v>
      </c>
      <c r="E882" s="26">
        <v>-0.13</v>
      </c>
      <c r="F882" s="26">
        <v>28.15</v>
      </c>
      <c r="G882" s="2">
        <f t="shared" si="20"/>
        <v>-1.3423878711307236E-3</v>
      </c>
      <c r="H882" s="2">
        <f t="shared" si="21"/>
        <v>0.28149002134668799</v>
      </c>
    </row>
    <row r="883" spans="1:8" x14ac:dyDescent="0.35">
      <c r="A883" s="25">
        <v>44875</v>
      </c>
      <c r="B883" s="26">
        <v>378.6</v>
      </c>
      <c r="C883" s="26">
        <v>0</v>
      </c>
      <c r="D883" s="26">
        <v>0</v>
      </c>
      <c r="E883" s="26">
        <v>-0.21</v>
      </c>
      <c r="F883" s="26">
        <v>27.88</v>
      </c>
      <c r="G883" s="2">
        <f t="shared" si="20"/>
        <v>-2.1348936506681016E-3</v>
      </c>
      <c r="H883" s="2">
        <f t="shared" si="21"/>
        <v>0.27875417643672051</v>
      </c>
    </row>
    <row r="884" spans="1:8" x14ac:dyDescent="0.35">
      <c r="A884" s="25">
        <v>44876</v>
      </c>
      <c r="B884" s="26">
        <v>371.94</v>
      </c>
      <c r="C884" s="26">
        <v>0</v>
      </c>
      <c r="D884" s="26">
        <v>0</v>
      </c>
      <c r="E884" s="26">
        <v>-1.76</v>
      </c>
      <c r="F884" s="26">
        <v>25.63</v>
      </c>
      <c r="G884" s="2">
        <f t="shared" si="20"/>
        <v>-1.7591125198098356E-2</v>
      </c>
      <c r="H884" s="2">
        <f t="shared" si="21"/>
        <v>0.25625945162143093</v>
      </c>
    </row>
    <row r="885" spans="1:8" x14ac:dyDescent="0.35">
      <c r="A885" s="25">
        <v>44877</v>
      </c>
      <c r="B885" s="26">
        <v>371.94</v>
      </c>
      <c r="C885" s="26">
        <v>0</v>
      </c>
      <c r="D885" s="26">
        <v>0</v>
      </c>
      <c r="E885" s="26">
        <v>0</v>
      </c>
      <c r="F885" s="26">
        <v>25.63</v>
      </c>
      <c r="G885" s="2">
        <f t="shared" si="20"/>
        <v>0</v>
      </c>
      <c r="H885" s="2">
        <f t="shared" si="21"/>
        <v>0.25625945162143093</v>
      </c>
    </row>
    <row r="886" spans="1:8" x14ac:dyDescent="0.35">
      <c r="A886" s="25">
        <v>44878</v>
      </c>
      <c r="B886" s="26">
        <v>371.94</v>
      </c>
      <c r="C886" s="26">
        <v>0</v>
      </c>
      <c r="D886" s="26">
        <v>0</v>
      </c>
      <c r="E886" s="26">
        <v>0</v>
      </c>
      <c r="F886" s="26">
        <v>25.63</v>
      </c>
      <c r="G886" s="2">
        <f t="shared" si="20"/>
        <v>0</v>
      </c>
      <c r="H886" s="2">
        <f t="shared" si="21"/>
        <v>0.25625945162143093</v>
      </c>
    </row>
    <row r="887" spans="1:8" x14ac:dyDescent="0.35">
      <c r="A887" s="25">
        <v>44879</v>
      </c>
      <c r="B887" s="26">
        <v>371.53</v>
      </c>
      <c r="C887" s="26">
        <v>0</v>
      </c>
      <c r="D887" s="26">
        <v>0</v>
      </c>
      <c r="E887" s="26">
        <v>-0.11</v>
      </c>
      <c r="F887" s="26">
        <v>25.49</v>
      </c>
      <c r="G887" s="2">
        <f t="shared" si="20"/>
        <v>-1.1023283325267696E-3</v>
      </c>
      <c r="H887" s="2">
        <f t="shared" si="21"/>
        <v>0.25487464123490411</v>
      </c>
    </row>
    <row r="888" spans="1:8" x14ac:dyDescent="0.35">
      <c r="A888" s="25">
        <v>44880</v>
      </c>
      <c r="B888" s="26">
        <v>372.31</v>
      </c>
      <c r="C888" s="26">
        <v>0</v>
      </c>
      <c r="D888" s="26">
        <v>0</v>
      </c>
      <c r="E888" s="26">
        <v>0.21</v>
      </c>
      <c r="F888" s="26">
        <v>25.75</v>
      </c>
      <c r="G888" s="2">
        <f t="shared" si="20"/>
        <v>2.0994266950180585E-3</v>
      </c>
      <c r="H888" s="2">
        <f t="shared" si="21"/>
        <v>0.25750915855561396</v>
      </c>
    </row>
    <row r="889" spans="1:8" x14ac:dyDescent="0.35">
      <c r="A889" s="25">
        <v>44881</v>
      </c>
      <c r="B889" s="26">
        <v>370.87</v>
      </c>
      <c r="C889" s="26">
        <v>0</v>
      </c>
      <c r="D889" s="26">
        <v>0</v>
      </c>
      <c r="E889" s="26">
        <v>-0.39</v>
      </c>
      <c r="F889" s="26">
        <v>25.26</v>
      </c>
      <c r="G889" s="2">
        <f t="shared" si="20"/>
        <v>-3.8677446214175903E-3</v>
      </c>
      <c r="H889" s="2">
        <f t="shared" si="21"/>
        <v>0.25264543427122721</v>
      </c>
    </row>
    <row r="890" spans="1:8" x14ac:dyDescent="0.35">
      <c r="A890" s="25">
        <v>44882</v>
      </c>
      <c r="B890" s="26">
        <v>371.26</v>
      </c>
      <c r="C890" s="26">
        <v>0</v>
      </c>
      <c r="D890" s="26">
        <v>0</v>
      </c>
      <c r="E890" s="26">
        <v>0.11</v>
      </c>
      <c r="F890" s="26">
        <v>25.4</v>
      </c>
      <c r="G890" s="2">
        <f t="shared" si="20"/>
        <v>1.0515814166689452E-3</v>
      </c>
      <c r="H890" s="2">
        <f t="shared" si="21"/>
        <v>0.25396269293158213</v>
      </c>
    </row>
    <row r="891" spans="1:8" x14ac:dyDescent="0.35">
      <c r="A891" s="25">
        <v>44883</v>
      </c>
      <c r="B891" s="26">
        <v>377.7</v>
      </c>
      <c r="C891" s="26">
        <v>0</v>
      </c>
      <c r="D891" s="26">
        <v>0</v>
      </c>
      <c r="E891" s="26">
        <v>1.73</v>
      </c>
      <c r="F891" s="26">
        <v>27.57</v>
      </c>
      <c r="G891" s="2">
        <f t="shared" si="20"/>
        <v>1.73463341054787E-2</v>
      </c>
      <c r="H891" s="2">
        <f t="shared" si="21"/>
        <v>0.27571434875897904</v>
      </c>
    </row>
    <row r="892" spans="1:8" x14ac:dyDescent="0.35">
      <c r="A892" s="25">
        <v>44884</v>
      </c>
      <c r="B892" s="26">
        <v>377.7</v>
      </c>
      <c r="C892" s="26">
        <v>0</v>
      </c>
      <c r="D892" s="26">
        <v>0</v>
      </c>
      <c r="E892" s="26">
        <v>0</v>
      </c>
      <c r="F892" s="26">
        <v>27.57</v>
      </c>
      <c r="G892" s="2">
        <f t="shared" si="20"/>
        <v>0</v>
      </c>
      <c r="H892" s="2">
        <f t="shared" si="21"/>
        <v>0.27571434875897904</v>
      </c>
    </row>
    <row r="893" spans="1:8" x14ac:dyDescent="0.35">
      <c r="A893" s="25">
        <v>44885</v>
      </c>
      <c r="B893" s="26">
        <v>377.7</v>
      </c>
      <c r="C893" s="26">
        <v>0</v>
      </c>
      <c r="D893" s="26">
        <v>0</v>
      </c>
      <c r="E893" s="26">
        <v>0</v>
      </c>
      <c r="F893" s="26">
        <v>27.57</v>
      </c>
      <c r="G893" s="2">
        <f t="shared" si="20"/>
        <v>0</v>
      </c>
      <c r="H893" s="2">
        <f t="shared" si="21"/>
        <v>0.27571434875897904</v>
      </c>
    </row>
    <row r="894" spans="1:8" x14ac:dyDescent="0.35">
      <c r="A894" s="25">
        <v>44886</v>
      </c>
      <c r="B894" s="26">
        <v>382.47</v>
      </c>
      <c r="C894" s="26">
        <v>0</v>
      </c>
      <c r="D894" s="26">
        <v>0</v>
      </c>
      <c r="E894" s="26">
        <v>1.26</v>
      </c>
      <c r="F894" s="26">
        <v>29.18</v>
      </c>
      <c r="G894" s="2">
        <f t="shared" si="20"/>
        <v>1.2629070691024813E-2</v>
      </c>
      <c r="H894" s="2">
        <f t="shared" si="21"/>
        <v>0.29182543545101081</v>
      </c>
    </row>
    <row r="895" spans="1:8" x14ac:dyDescent="0.35">
      <c r="A895" s="25">
        <v>44887</v>
      </c>
      <c r="B895" s="26">
        <v>391.27</v>
      </c>
      <c r="C895" s="26">
        <v>0</v>
      </c>
      <c r="D895" s="26">
        <v>0</v>
      </c>
      <c r="E895" s="26">
        <v>2.2999999999999998</v>
      </c>
      <c r="F895" s="26">
        <v>32.15</v>
      </c>
      <c r="G895" s="2">
        <f t="shared" si="20"/>
        <v>2.3008340523439585E-2</v>
      </c>
      <c r="H895" s="2">
        <f t="shared" si="21"/>
        <v>0.32154819496670828</v>
      </c>
    </row>
    <row r="896" spans="1:8" x14ac:dyDescent="0.35">
      <c r="A896" s="25">
        <v>44888</v>
      </c>
      <c r="B896" s="26">
        <v>389.48</v>
      </c>
      <c r="C896" s="26">
        <v>0</v>
      </c>
      <c r="D896" s="26">
        <v>0</v>
      </c>
      <c r="E896" s="26">
        <v>-0.46</v>
      </c>
      <c r="F896" s="26">
        <v>31.55</v>
      </c>
      <c r="G896" s="2">
        <f t="shared" si="20"/>
        <v>-4.5748460142611691E-3</v>
      </c>
      <c r="H896" s="2">
        <f t="shared" si="21"/>
        <v>0.31550231547431085</v>
      </c>
    </row>
    <row r="897" spans="1:8" x14ac:dyDescent="0.35">
      <c r="A897" s="25">
        <v>44889</v>
      </c>
      <c r="B897" s="26">
        <v>392.05</v>
      </c>
      <c r="C897" s="26">
        <v>0</v>
      </c>
      <c r="D897" s="26">
        <v>0</v>
      </c>
      <c r="E897" s="26">
        <v>0.66</v>
      </c>
      <c r="F897" s="26">
        <v>32.42</v>
      </c>
      <c r="G897" s="2">
        <f t="shared" si="20"/>
        <v>6.598541645270517E-3</v>
      </c>
      <c r="H897" s="2">
        <f t="shared" si="21"/>
        <v>0.32418271228741791</v>
      </c>
    </row>
    <row r="898" spans="1:8" x14ac:dyDescent="0.35">
      <c r="A898" s="25">
        <v>44890</v>
      </c>
      <c r="B898" s="26">
        <v>395.77</v>
      </c>
      <c r="C898" s="26">
        <v>0</v>
      </c>
      <c r="D898" s="26">
        <v>0</v>
      </c>
      <c r="E898" s="26">
        <v>0.95</v>
      </c>
      <c r="F898" s="26">
        <v>33.67</v>
      </c>
      <c r="G898" s="2">
        <f t="shared" si="20"/>
        <v>9.4885856395867663E-3</v>
      </c>
      <c r="H898" s="2">
        <f t="shared" si="21"/>
        <v>0.3367473333554174</v>
      </c>
    </row>
    <row r="899" spans="1:8" x14ac:dyDescent="0.35">
      <c r="A899" s="25">
        <v>44891</v>
      </c>
      <c r="B899" s="26">
        <v>395.77</v>
      </c>
      <c r="C899" s="26">
        <v>0</v>
      </c>
      <c r="D899" s="26">
        <v>0</v>
      </c>
      <c r="E899" s="26">
        <v>0</v>
      </c>
      <c r="F899" s="26">
        <v>33.67</v>
      </c>
      <c r="G899" s="2">
        <f t="shared" si="20"/>
        <v>0</v>
      </c>
      <c r="H899" s="2">
        <f t="shared" si="21"/>
        <v>0.3367473333554174</v>
      </c>
    </row>
    <row r="900" spans="1:8" x14ac:dyDescent="0.35">
      <c r="A900" s="25">
        <v>44892</v>
      </c>
      <c r="B900" s="26">
        <v>395.77</v>
      </c>
      <c r="C900" s="26">
        <v>0</v>
      </c>
      <c r="D900" s="26">
        <v>0</v>
      </c>
      <c r="E900" s="26">
        <v>0</v>
      </c>
      <c r="F900" s="26">
        <v>33.67</v>
      </c>
      <c r="G900" s="2">
        <f t="shared" si="20"/>
        <v>0</v>
      </c>
      <c r="H900" s="2">
        <f t="shared" si="21"/>
        <v>0.3367473333554174</v>
      </c>
    </row>
    <row r="901" spans="1:8" x14ac:dyDescent="0.35">
      <c r="A901" s="25">
        <v>44893</v>
      </c>
      <c r="B901" s="26">
        <v>392.65</v>
      </c>
      <c r="C901" s="26">
        <v>0</v>
      </c>
      <c r="D901" s="26">
        <v>0</v>
      </c>
      <c r="E901" s="26">
        <v>-0.79</v>
      </c>
      <c r="F901" s="26">
        <v>32.619999999999997</v>
      </c>
      <c r="G901" s="2">
        <f t="shared" si="20"/>
        <v>-7.8833666018142123E-3</v>
      </c>
      <c r="H901" s="2">
        <f t="shared" si="21"/>
        <v>0.32620926407257911</v>
      </c>
    </row>
    <row r="902" spans="1:8" x14ac:dyDescent="0.35">
      <c r="A902" s="25">
        <v>44894</v>
      </c>
      <c r="B902" s="26">
        <v>389.36</v>
      </c>
      <c r="C902" s="26">
        <v>0</v>
      </c>
      <c r="D902" s="26">
        <v>0</v>
      </c>
      <c r="E902" s="26">
        <v>-0.84</v>
      </c>
      <c r="F902" s="26">
        <v>31.51</v>
      </c>
      <c r="G902" s="2">
        <f t="shared" si="20"/>
        <v>-8.3789634534572333E-3</v>
      </c>
      <c r="H902" s="2">
        <f t="shared" si="21"/>
        <v>0.31509700511727856</v>
      </c>
    </row>
    <row r="903" spans="1:8" x14ac:dyDescent="0.35">
      <c r="A903" s="25">
        <v>44895</v>
      </c>
      <c r="B903" s="26">
        <v>389.45</v>
      </c>
      <c r="C903" s="26">
        <v>0</v>
      </c>
      <c r="D903" s="26">
        <v>0</v>
      </c>
      <c r="E903" s="26">
        <v>0.02</v>
      </c>
      <c r="F903" s="26">
        <v>31.54</v>
      </c>
      <c r="G903" s="2">
        <f t="shared" si="20"/>
        <v>2.3114855146899593E-4</v>
      </c>
      <c r="H903" s="2">
        <f t="shared" si="21"/>
        <v>0.31540098788505255</v>
      </c>
    </row>
    <row r="904" spans="1:8" x14ac:dyDescent="0.35">
      <c r="A904" s="25">
        <v>44896</v>
      </c>
      <c r="B904" s="26">
        <v>396.21</v>
      </c>
      <c r="C904" s="26">
        <v>0</v>
      </c>
      <c r="D904" s="26">
        <v>0</v>
      </c>
      <c r="E904" s="26">
        <v>1.74</v>
      </c>
      <c r="F904" s="26">
        <v>33.82</v>
      </c>
      <c r="G904" s="2">
        <f t="shared" si="20"/>
        <v>1.735781229939648E-2</v>
      </c>
      <c r="H904" s="2">
        <f t="shared" si="21"/>
        <v>0.33823347133120207</v>
      </c>
    </row>
    <row r="905" spans="1:8" x14ac:dyDescent="0.35">
      <c r="A905" s="25">
        <v>44897</v>
      </c>
      <c r="B905" s="26">
        <v>396.72</v>
      </c>
      <c r="C905" s="26">
        <v>0</v>
      </c>
      <c r="D905" s="26">
        <v>0</v>
      </c>
      <c r="E905" s="26">
        <v>0.13</v>
      </c>
      <c r="F905" s="26">
        <v>34</v>
      </c>
      <c r="G905" s="2">
        <f t="shared" si="20"/>
        <v>1.2871961838420987E-3</v>
      </c>
      <c r="H905" s="2">
        <f t="shared" si="21"/>
        <v>0.33995604034858928</v>
      </c>
    </row>
    <row r="906" spans="1:8" x14ac:dyDescent="0.35">
      <c r="A906" s="25">
        <v>44898</v>
      </c>
      <c r="B906" s="26">
        <v>396.72</v>
      </c>
      <c r="C906" s="26">
        <v>0</v>
      </c>
      <c r="D906" s="26">
        <v>0</v>
      </c>
      <c r="E906" s="26">
        <v>0</v>
      </c>
      <c r="F906" s="26">
        <v>34</v>
      </c>
      <c r="G906" s="2">
        <f t="shared" si="20"/>
        <v>0</v>
      </c>
      <c r="H906" s="2">
        <f t="shared" si="21"/>
        <v>0.33995604034858928</v>
      </c>
    </row>
    <row r="907" spans="1:8" x14ac:dyDescent="0.35">
      <c r="A907" s="25">
        <v>44899</v>
      </c>
      <c r="B907" s="26">
        <v>396.72</v>
      </c>
      <c r="C907" s="26">
        <v>0</v>
      </c>
      <c r="D907" s="26">
        <v>0</v>
      </c>
      <c r="E907" s="26">
        <v>0</v>
      </c>
      <c r="F907" s="26">
        <v>34</v>
      </c>
      <c r="G907" s="2">
        <f t="shared" si="20"/>
        <v>0</v>
      </c>
      <c r="H907" s="2">
        <f t="shared" si="21"/>
        <v>0.33995604034858928</v>
      </c>
    </row>
    <row r="908" spans="1:8" x14ac:dyDescent="0.35">
      <c r="A908" s="25">
        <v>44900</v>
      </c>
      <c r="B908" s="26">
        <v>394.47</v>
      </c>
      <c r="C908" s="26">
        <v>0</v>
      </c>
      <c r="D908" s="26">
        <v>0</v>
      </c>
      <c r="E908" s="26">
        <v>-0.56999999999999995</v>
      </c>
      <c r="F908" s="26">
        <v>33.24</v>
      </c>
      <c r="G908" s="2">
        <f t="shared" si="20"/>
        <v>-5.6715063520871301E-3</v>
      </c>
      <c r="H908" s="2">
        <f t="shared" si="21"/>
        <v>0.33235647115423483</v>
      </c>
    </row>
    <row r="909" spans="1:8" x14ac:dyDescent="0.35">
      <c r="A909" s="25">
        <v>44901</v>
      </c>
      <c r="B909" s="26">
        <v>391.56</v>
      </c>
      <c r="C909" s="26">
        <v>0</v>
      </c>
      <c r="D909" s="26">
        <v>0</v>
      </c>
      <c r="E909" s="26">
        <v>-0.74</v>
      </c>
      <c r="F909" s="26">
        <v>32.25</v>
      </c>
      <c r="G909" s="2">
        <f t="shared" si="20"/>
        <v>-7.3769868431059482E-3</v>
      </c>
      <c r="H909" s="2">
        <f t="shared" si="21"/>
        <v>0.32252769499620304</v>
      </c>
    </row>
    <row r="910" spans="1:8" x14ac:dyDescent="0.35">
      <c r="A910" s="25">
        <v>44902</v>
      </c>
      <c r="B910" s="26">
        <v>391.04</v>
      </c>
      <c r="C910" s="26">
        <v>0</v>
      </c>
      <c r="D910" s="26">
        <v>0</v>
      </c>
      <c r="E910" s="26">
        <v>-0.13</v>
      </c>
      <c r="F910" s="26">
        <v>32.08</v>
      </c>
      <c r="G910" s="2">
        <f t="shared" si="20"/>
        <v>-1.3280212483399723E-3</v>
      </c>
      <c r="H910" s="2">
        <f t="shared" si="21"/>
        <v>0.3207713501157301</v>
      </c>
    </row>
    <row r="911" spans="1:8" x14ac:dyDescent="0.35">
      <c r="A911" s="25">
        <v>44903</v>
      </c>
      <c r="B911" s="26">
        <v>390.46</v>
      </c>
      <c r="C911" s="26">
        <v>0</v>
      </c>
      <c r="D911" s="26">
        <v>0</v>
      </c>
      <c r="E911" s="26">
        <v>-0.15</v>
      </c>
      <c r="F911" s="26">
        <v>31.88</v>
      </c>
      <c r="G911" s="2">
        <f t="shared" si="20"/>
        <v>-1.4832242225860659E-3</v>
      </c>
      <c r="H911" s="2">
        <f t="shared" si="21"/>
        <v>0.3188123500567408</v>
      </c>
    </row>
    <row r="912" spans="1:8" x14ac:dyDescent="0.35">
      <c r="A912" s="25">
        <v>44904</v>
      </c>
      <c r="B912" s="26">
        <v>392.66</v>
      </c>
      <c r="C912" s="26">
        <v>0</v>
      </c>
      <c r="D912" s="26">
        <v>0</v>
      </c>
      <c r="E912" s="26">
        <v>0.56000000000000005</v>
      </c>
      <c r="F912" s="26">
        <v>32.619999999999997</v>
      </c>
      <c r="G912" s="2">
        <f t="shared" si="20"/>
        <v>5.6343799620961477E-3</v>
      </c>
      <c r="H912" s="2">
        <f t="shared" si="21"/>
        <v>0.3262430399356655</v>
      </c>
    </row>
    <row r="913" spans="1:8" x14ac:dyDescent="0.35">
      <c r="A913" s="25">
        <v>44905</v>
      </c>
      <c r="B913" s="26">
        <v>392.66</v>
      </c>
      <c r="C913" s="26">
        <v>0</v>
      </c>
      <c r="D913" s="26">
        <v>0</v>
      </c>
      <c r="E913" s="26">
        <v>0</v>
      </c>
      <c r="F913" s="26">
        <v>32.619999999999997</v>
      </c>
      <c r="G913" s="2">
        <f t="shared" si="20"/>
        <v>0</v>
      </c>
      <c r="H913" s="2">
        <f t="shared" si="21"/>
        <v>0.3262430399356655</v>
      </c>
    </row>
    <row r="914" spans="1:8" x14ac:dyDescent="0.35">
      <c r="A914" s="25">
        <v>44906</v>
      </c>
      <c r="B914" s="26">
        <v>392.66</v>
      </c>
      <c r="C914" s="26">
        <v>0</v>
      </c>
      <c r="D914" s="26">
        <v>0</v>
      </c>
      <c r="E914" s="26">
        <v>0</v>
      </c>
      <c r="F914" s="26">
        <v>32.619999999999997</v>
      </c>
      <c r="G914" s="2">
        <f t="shared" si="20"/>
        <v>0</v>
      </c>
      <c r="H914" s="2">
        <f t="shared" si="21"/>
        <v>0.3262430399356655</v>
      </c>
    </row>
    <row r="915" spans="1:8" x14ac:dyDescent="0.35">
      <c r="A915" s="25">
        <v>44907</v>
      </c>
      <c r="B915" s="26">
        <v>386.89</v>
      </c>
      <c r="C915" s="26">
        <v>0</v>
      </c>
      <c r="D915" s="26">
        <v>0</v>
      </c>
      <c r="E915" s="26">
        <v>-1.47</v>
      </c>
      <c r="F915" s="26">
        <v>30.68</v>
      </c>
      <c r="G915" s="2">
        <f t="shared" si="20"/>
        <v>-1.469464676819654E-2</v>
      </c>
      <c r="H915" s="2">
        <f t="shared" si="21"/>
        <v>0.30675436693503166</v>
      </c>
    </row>
    <row r="916" spans="1:8" x14ac:dyDescent="0.35">
      <c r="A916" s="25">
        <v>44908</v>
      </c>
      <c r="B916" s="26">
        <v>390.18</v>
      </c>
      <c r="C916" s="26">
        <v>0</v>
      </c>
      <c r="D916" s="26">
        <v>0</v>
      </c>
      <c r="E916" s="26">
        <v>0.85</v>
      </c>
      <c r="F916" s="26">
        <v>31.79</v>
      </c>
      <c r="G916" s="2">
        <f t="shared" si="20"/>
        <v>8.5037090645920799E-3</v>
      </c>
      <c r="H916" s="2">
        <f t="shared" si="21"/>
        <v>0.31786662589033243</v>
      </c>
    </row>
    <row r="917" spans="1:8" x14ac:dyDescent="0.35">
      <c r="A917" s="25">
        <v>44909</v>
      </c>
      <c r="B917" s="26">
        <v>389.53</v>
      </c>
      <c r="C917" s="26">
        <v>0</v>
      </c>
      <c r="D917" s="26">
        <v>0</v>
      </c>
      <c r="E917" s="26">
        <v>-0.17</v>
      </c>
      <c r="F917" s="26">
        <v>31.57</v>
      </c>
      <c r="G917" s="2">
        <f t="shared" si="20"/>
        <v>-1.6658977907633155E-3</v>
      </c>
      <c r="H917" s="2">
        <f t="shared" si="21"/>
        <v>0.31567119478974104</v>
      </c>
    </row>
    <row r="918" spans="1:8" x14ac:dyDescent="0.35">
      <c r="A918" s="25">
        <v>44910</v>
      </c>
      <c r="B918" s="26">
        <v>400.27</v>
      </c>
      <c r="C918" s="26">
        <v>0</v>
      </c>
      <c r="D918" s="26">
        <v>0</v>
      </c>
      <c r="E918" s="26">
        <v>2.76</v>
      </c>
      <c r="F918" s="26">
        <v>35.19</v>
      </c>
      <c r="G918" s="2">
        <f t="shared" si="20"/>
        <v>2.7571688958488494E-2</v>
      </c>
      <c r="H918" s="2">
        <f t="shared" si="21"/>
        <v>0.35194647174412674</v>
      </c>
    </row>
    <row r="919" spans="1:8" x14ac:dyDescent="0.35">
      <c r="A919" s="25">
        <v>44911</v>
      </c>
      <c r="B919" s="26">
        <v>400.35</v>
      </c>
      <c r="C919" s="26">
        <v>0</v>
      </c>
      <c r="D919" s="26">
        <v>0</v>
      </c>
      <c r="E919" s="26">
        <v>0.02</v>
      </c>
      <c r="F919" s="26">
        <v>35.22</v>
      </c>
      <c r="G919" s="2">
        <f t="shared" si="20"/>
        <v>1.998650910637334E-4</v>
      </c>
      <c r="H919" s="2">
        <f t="shared" si="21"/>
        <v>0.35221667864881523</v>
      </c>
    </row>
    <row r="920" spans="1:8" x14ac:dyDescent="0.35">
      <c r="A920" s="25">
        <v>44912</v>
      </c>
      <c r="B920" s="26">
        <v>400.35</v>
      </c>
      <c r="C920" s="26">
        <v>0</v>
      </c>
      <c r="D920" s="26">
        <v>0</v>
      </c>
      <c r="E920" s="26">
        <v>0</v>
      </c>
      <c r="F920" s="26">
        <v>35.22</v>
      </c>
      <c r="G920" s="2">
        <f t="shared" si="20"/>
        <v>0</v>
      </c>
      <c r="H920" s="2">
        <f t="shared" si="21"/>
        <v>0.35221667864881523</v>
      </c>
    </row>
    <row r="921" spans="1:8" x14ac:dyDescent="0.35">
      <c r="A921" s="25">
        <v>44913</v>
      </c>
      <c r="B921" s="26">
        <v>400.35</v>
      </c>
      <c r="C921" s="26">
        <v>0</v>
      </c>
      <c r="D921" s="26">
        <v>0</v>
      </c>
      <c r="E921" s="26">
        <v>0</v>
      </c>
      <c r="F921" s="26">
        <v>35.22</v>
      </c>
      <c r="G921" s="2">
        <f t="shared" si="20"/>
        <v>0</v>
      </c>
      <c r="H921" s="2">
        <f t="shared" si="21"/>
        <v>0.35221667864881523</v>
      </c>
    </row>
    <row r="922" spans="1:8" x14ac:dyDescent="0.35">
      <c r="A922" s="25">
        <v>44914</v>
      </c>
      <c r="B922" s="26">
        <v>401.63</v>
      </c>
      <c r="C922" s="26">
        <v>0</v>
      </c>
      <c r="D922" s="26">
        <v>0</v>
      </c>
      <c r="E922" s="26">
        <v>0.32</v>
      </c>
      <c r="F922" s="26">
        <v>35.65</v>
      </c>
      <c r="G922" s="2">
        <f t="shared" si="20"/>
        <v>3.1972024478581496E-3</v>
      </c>
      <c r="H922" s="2">
        <f t="shared" si="21"/>
        <v>0.3565399891238259</v>
      </c>
    </row>
    <row r="923" spans="1:8" x14ac:dyDescent="0.35">
      <c r="A923" s="25">
        <v>44915</v>
      </c>
      <c r="B923" s="26">
        <v>399.9</v>
      </c>
      <c r="C923" s="26">
        <v>0</v>
      </c>
      <c r="D923" s="26">
        <v>0</v>
      </c>
      <c r="E923" s="26">
        <v>-0.43</v>
      </c>
      <c r="F923" s="26">
        <v>35.07</v>
      </c>
      <c r="G923" s="2">
        <f t="shared" si="20"/>
        <v>-4.3074471528521396E-3</v>
      </c>
      <c r="H923" s="2">
        <f t="shared" si="21"/>
        <v>0.35069676480994438</v>
      </c>
    </row>
    <row r="924" spans="1:8" x14ac:dyDescent="0.35">
      <c r="A924" s="25">
        <v>44916</v>
      </c>
      <c r="B924" s="26">
        <v>405.31</v>
      </c>
      <c r="C924" s="26">
        <v>0</v>
      </c>
      <c r="D924" s="26">
        <v>0</v>
      </c>
      <c r="E924" s="26">
        <v>1.35</v>
      </c>
      <c r="F924" s="26">
        <v>36.9</v>
      </c>
      <c r="G924" s="2">
        <f t="shared" ref="G924:G987" si="22">(B924/(B923+C924-D924))-1</f>
        <v>1.3528382095523872E-2</v>
      </c>
      <c r="H924" s="2">
        <f t="shared" ref="H924:H987" si="23">((1+H923)*(1+G924))-1</f>
        <v>0.36896950673948115</v>
      </c>
    </row>
    <row r="925" spans="1:8" x14ac:dyDescent="0.35">
      <c r="A925" s="25">
        <v>44917</v>
      </c>
      <c r="B925" s="26">
        <v>401.09</v>
      </c>
      <c r="C925" s="26">
        <v>0</v>
      </c>
      <c r="D925" s="26">
        <v>0</v>
      </c>
      <c r="E925" s="26">
        <v>-1.04</v>
      </c>
      <c r="F925" s="26">
        <v>35.47</v>
      </c>
      <c r="G925" s="2">
        <f t="shared" si="22"/>
        <v>-1.0411783573067601E-2</v>
      </c>
      <c r="H925" s="2">
        <f t="shared" si="23"/>
        <v>0.35471609251718061</v>
      </c>
    </row>
    <row r="926" spans="1:8" x14ac:dyDescent="0.35">
      <c r="A926" s="25">
        <v>44918</v>
      </c>
      <c r="B926" s="26">
        <v>399.1</v>
      </c>
      <c r="C926" s="26">
        <v>0</v>
      </c>
      <c r="D926" s="26">
        <v>0</v>
      </c>
      <c r="E926" s="26">
        <v>-0.5</v>
      </c>
      <c r="F926" s="26">
        <v>34.799999999999997</v>
      </c>
      <c r="G926" s="2">
        <f t="shared" si="22"/>
        <v>-4.9614799670895104E-3</v>
      </c>
      <c r="H926" s="2">
        <f t="shared" si="23"/>
        <v>0.34799469576306286</v>
      </c>
    </row>
    <row r="927" spans="1:8" x14ac:dyDescent="0.35">
      <c r="A927" s="25">
        <v>44919</v>
      </c>
      <c r="B927" s="26">
        <v>399.1</v>
      </c>
      <c r="C927" s="26">
        <v>0</v>
      </c>
      <c r="D927" s="26">
        <v>0</v>
      </c>
      <c r="E927" s="26">
        <v>0</v>
      </c>
      <c r="F927" s="26">
        <v>34.799999999999997</v>
      </c>
      <c r="G927" s="2">
        <f t="shared" si="22"/>
        <v>0</v>
      </c>
      <c r="H927" s="2">
        <f t="shared" si="23"/>
        <v>0.34799469576306286</v>
      </c>
    </row>
    <row r="928" spans="1:8" x14ac:dyDescent="0.35">
      <c r="A928" s="25">
        <v>44920</v>
      </c>
      <c r="B928" s="26">
        <v>399.1</v>
      </c>
      <c r="C928" s="26">
        <v>0</v>
      </c>
      <c r="D928" s="26">
        <v>0</v>
      </c>
      <c r="E928" s="26">
        <v>0</v>
      </c>
      <c r="F928" s="26">
        <v>34.799999999999997</v>
      </c>
      <c r="G928" s="2">
        <f t="shared" si="22"/>
        <v>0</v>
      </c>
      <c r="H928" s="2">
        <f t="shared" si="23"/>
        <v>0.34799469576306286</v>
      </c>
    </row>
    <row r="929" spans="1:8" x14ac:dyDescent="0.35">
      <c r="A929" s="25">
        <v>44921</v>
      </c>
      <c r="B929" s="26">
        <v>399.1</v>
      </c>
      <c r="C929" s="26">
        <v>0</v>
      </c>
      <c r="D929" s="26">
        <v>0</v>
      </c>
      <c r="E929" s="26">
        <v>0</v>
      </c>
      <c r="F929" s="26">
        <v>34.799999999999997</v>
      </c>
      <c r="G929" s="2">
        <f t="shared" si="22"/>
        <v>0</v>
      </c>
      <c r="H929" s="2">
        <f t="shared" si="23"/>
        <v>0.34799469576306286</v>
      </c>
    </row>
    <row r="930" spans="1:8" x14ac:dyDescent="0.35">
      <c r="A930" s="25">
        <v>44922</v>
      </c>
      <c r="B930" s="26">
        <v>399.94</v>
      </c>
      <c r="C930" s="26">
        <v>0</v>
      </c>
      <c r="D930" s="26">
        <v>0</v>
      </c>
      <c r="E930" s="26">
        <v>0.21</v>
      </c>
      <c r="F930" s="26">
        <v>35.08</v>
      </c>
      <c r="G930" s="2">
        <f t="shared" si="22"/>
        <v>2.1047356552241769E-3</v>
      </c>
      <c r="H930" s="2">
        <f t="shared" si="23"/>
        <v>0.3508318682622884</v>
      </c>
    </row>
    <row r="931" spans="1:8" x14ac:dyDescent="0.35">
      <c r="A931" s="25">
        <v>44923</v>
      </c>
      <c r="B931" s="26">
        <v>399.24</v>
      </c>
      <c r="C931" s="26">
        <v>0</v>
      </c>
      <c r="D931" s="26">
        <v>0</v>
      </c>
      <c r="E931" s="26">
        <v>-0.18</v>
      </c>
      <c r="F931" s="26">
        <v>34.85</v>
      </c>
      <c r="G931" s="2">
        <f t="shared" si="22"/>
        <v>-1.7502625393809312E-3</v>
      </c>
      <c r="H931" s="2">
        <f t="shared" si="23"/>
        <v>0.34846755784626704</v>
      </c>
    </row>
    <row r="932" spans="1:8" x14ac:dyDescent="0.35">
      <c r="A932" s="25">
        <v>44924</v>
      </c>
      <c r="B932" s="26">
        <v>403.18</v>
      </c>
      <c r="C932" s="26">
        <v>0</v>
      </c>
      <c r="D932" s="26">
        <v>0</v>
      </c>
      <c r="E932" s="26">
        <v>0.99</v>
      </c>
      <c r="F932" s="26">
        <v>36.18</v>
      </c>
      <c r="G932" s="2">
        <f t="shared" si="22"/>
        <v>9.8687506261898594E-3</v>
      </c>
      <c r="H932" s="2">
        <f t="shared" si="23"/>
        <v>0.3617752479021592</v>
      </c>
    </row>
    <row r="933" spans="1:8" x14ac:dyDescent="0.35">
      <c r="A933" s="25">
        <v>44925</v>
      </c>
      <c r="B933" s="26">
        <v>395.93</v>
      </c>
      <c r="C933" s="26">
        <v>0</v>
      </c>
      <c r="D933" s="26">
        <v>0</v>
      </c>
      <c r="E933" s="26">
        <v>-1.8</v>
      </c>
      <c r="F933" s="26">
        <v>33.729999999999997</v>
      </c>
      <c r="G933" s="2">
        <f t="shared" si="22"/>
        <v>-1.7982042760057548E-2</v>
      </c>
      <c r="H933" s="2">
        <f t="shared" si="23"/>
        <v>0.33728774716479459</v>
      </c>
    </row>
    <row r="934" spans="1:8" x14ac:dyDescent="0.35">
      <c r="A934" s="25">
        <v>44926</v>
      </c>
      <c r="B934" s="26">
        <v>395.93</v>
      </c>
      <c r="C934" s="26">
        <v>0</v>
      </c>
      <c r="D934" s="26">
        <v>0</v>
      </c>
      <c r="E934" s="26">
        <v>0</v>
      </c>
      <c r="F934" s="26">
        <v>33.729999999999997</v>
      </c>
      <c r="G934" s="2">
        <f t="shared" si="22"/>
        <v>0</v>
      </c>
      <c r="H934" s="2">
        <f t="shared" si="23"/>
        <v>0.33728774716479459</v>
      </c>
    </row>
    <row r="935" spans="1:8" x14ac:dyDescent="0.35">
      <c r="A935" s="25">
        <v>44927</v>
      </c>
      <c r="B935" s="26">
        <v>395.93</v>
      </c>
      <c r="C935" s="26">
        <v>0</v>
      </c>
      <c r="D935" s="26">
        <v>0</v>
      </c>
      <c r="E935" s="26">
        <v>0</v>
      </c>
      <c r="F935" s="26">
        <v>33.729999999999997</v>
      </c>
      <c r="G935" s="2">
        <f t="shared" si="22"/>
        <v>0</v>
      </c>
      <c r="H935" s="2">
        <f t="shared" si="23"/>
        <v>0.33728774716479459</v>
      </c>
    </row>
    <row r="936" spans="1:8" x14ac:dyDescent="0.35">
      <c r="A936" s="25">
        <v>44928</v>
      </c>
      <c r="B936" s="26">
        <v>400.41</v>
      </c>
      <c r="C936" s="26">
        <v>0</v>
      </c>
      <c r="D936" s="26">
        <v>0</v>
      </c>
      <c r="E936" s="26">
        <v>1.1299999999999999</v>
      </c>
      <c r="F936" s="26">
        <v>35.24</v>
      </c>
      <c r="G936" s="2">
        <f t="shared" si="22"/>
        <v>1.13151314626323E-2</v>
      </c>
      <c r="H936" s="2">
        <f t="shared" si="23"/>
        <v>0.35241933382733159</v>
      </c>
    </row>
    <row r="937" spans="1:8" x14ac:dyDescent="0.35">
      <c r="A937" s="25">
        <v>44929</v>
      </c>
      <c r="B937" s="26">
        <v>403.12</v>
      </c>
      <c r="C937" s="26">
        <v>0</v>
      </c>
      <c r="D937" s="26">
        <v>0</v>
      </c>
      <c r="E937" s="26">
        <v>0.68</v>
      </c>
      <c r="F937" s="26">
        <v>36.159999999999997</v>
      </c>
      <c r="G937" s="2">
        <f t="shared" si="22"/>
        <v>6.7680627356958567E-3</v>
      </c>
      <c r="H937" s="2">
        <f t="shared" si="23"/>
        <v>0.36157259272364306</v>
      </c>
    </row>
    <row r="938" spans="1:8" x14ac:dyDescent="0.35">
      <c r="A938" s="25">
        <v>44930</v>
      </c>
      <c r="B938" s="26">
        <v>408</v>
      </c>
      <c r="C938" s="26">
        <v>0</v>
      </c>
      <c r="D938" s="26">
        <v>0</v>
      </c>
      <c r="E938" s="26">
        <v>1.21</v>
      </c>
      <c r="F938" s="26">
        <v>37.81</v>
      </c>
      <c r="G938" s="2">
        <f t="shared" si="22"/>
        <v>1.2105576503274484E-2</v>
      </c>
      <c r="H938" s="2">
        <f t="shared" si="23"/>
        <v>0.37805521390962094</v>
      </c>
    </row>
    <row r="939" spans="1:8" x14ac:dyDescent="0.35">
      <c r="A939" s="25">
        <v>44931</v>
      </c>
      <c r="B939" s="26">
        <v>413.49</v>
      </c>
      <c r="C939" s="26">
        <v>0</v>
      </c>
      <c r="D939" s="26">
        <v>0</v>
      </c>
      <c r="E939" s="26">
        <v>1.35</v>
      </c>
      <c r="F939" s="26">
        <v>39.659999999999997</v>
      </c>
      <c r="G939" s="2">
        <f t="shared" si="22"/>
        <v>1.3455882352941151E-2</v>
      </c>
      <c r="H939" s="2">
        <f t="shared" si="23"/>
        <v>0.39659816274384596</v>
      </c>
    </row>
    <row r="940" spans="1:8" x14ac:dyDescent="0.35">
      <c r="A940" s="25">
        <v>44932</v>
      </c>
      <c r="B940" s="26">
        <v>417.62</v>
      </c>
      <c r="C940" s="26">
        <v>0</v>
      </c>
      <c r="D940" s="26">
        <v>0</v>
      </c>
      <c r="E940" s="26">
        <v>1</v>
      </c>
      <c r="F940" s="26">
        <v>41.05</v>
      </c>
      <c r="G940" s="2">
        <f t="shared" si="22"/>
        <v>9.9881496529541369E-3</v>
      </c>
      <c r="H940" s="2">
        <f t="shared" si="23"/>
        <v>0.41054759419837228</v>
      </c>
    </row>
    <row r="941" spans="1:8" x14ac:dyDescent="0.35">
      <c r="A941" s="25">
        <v>44933</v>
      </c>
      <c r="B941" s="26">
        <v>417.62</v>
      </c>
      <c r="C941" s="26">
        <v>0</v>
      </c>
      <c r="D941" s="26">
        <v>0</v>
      </c>
      <c r="E941" s="26">
        <v>0</v>
      </c>
      <c r="F941" s="26">
        <v>41.05</v>
      </c>
      <c r="G941" s="2">
        <f t="shared" si="22"/>
        <v>0</v>
      </c>
      <c r="H941" s="2">
        <f t="shared" si="23"/>
        <v>0.41054759419837228</v>
      </c>
    </row>
    <row r="942" spans="1:8" x14ac:dyDescent="0.35">
      <c r="A942" s="25">
        <v>44934</v>
      </c>
      <c r="B942" s="26">
        <v>417.62</v>
      </c>
      <c r="C942" s="26">
        <v>0</v>
      </c>
      <c r="D942" s="26">
        <v>0</v>
      </c>
      <c r="E942" s="26">
        <v>0</v>
      </c>
      <c r="F942" s="26">
        <v>41.05</v>
      </c>
      <c r="G942" s="2">
        <f t="shared" si="22"/>
        <v>0</v>
      </c>
      <c r="H942" s="2">
        <f t="shared" si="23"/>
        <v>0.41054759419837228</v>
      </c>
    </row>
    <row r="943" spans="1:8" x14ac:dyDescent="0.35">
      <c r="A943" s="25">
        <v>44935</v>
      </c>
      <c r="B943" s="26">
        <v>420.64</v>
      </c>
      <c r="C943" s="26">
        <v>0</v>
      </c>
      <c r="D943" s="26">
        <v>0</v>
      </c>
      <c r="E943" s="26">
        <v>0.72</v>
      </c>
      <c r="F943" s="26">
        <v>42.07</v>
      </c>
      <c r="G943" s="2">
        <f t="shared" si="22"/>
        <v>7.2314544322589214E-3</v>
      </c>
      <c r="H943" s="2">
        <f t="shared" si="23"/>
        <v>0.42074790485035019</v>
      </c>
    </row>
    <row r="944" spans="1:8" x14ac:dyDescent="0.35">
      <c r="A944" s="25">
        <v>44936</v>
      </c>
      <c r="B944" s="26">
        <v>423.55</v>
      </c>
      <c r="C944" s="26">
        <v>0</v>
      </c>
      <c r="D944" s="26">
        <v>0</v>
      </c>
      <c r="E944" s="26">
        <v>0.69</v>
      </c>
      <c r="F944" s="26">
        <v>43.06</v>
      </c>
      <c r="G944" s="2">
        <f t="shared" si="22"/>
        <v>6.9180296690758425E-3</v>
      </c>
      <c r="H944" s="2">
        <f t="shared" si="23"/>
        <v>0.4305766810083822</v>
      </c>
    </row>
    <row r="945" spans="1:8" x14ac:dyDescent="0.35">
      <c r="A945" s="25">
        <v>44937</v>
      </c>
      <c r="B945" s="26">
        <v>425.21</v>
      </c>
      <c r="C945" s="26">
        <v>0</v>
      </c>
      <c r="D945" s="26">
        <v>0</v>
      </c>
      <c r="E945" s="26">
        <v>0.39</v>
      </c>
      <c r="F945" s="26">
        <v>43.62</v>
      </c>
      <c r="G945" s="2">
        <f t="shared" si="22"/>
        <v>3.9192539251562408E-3</v>
      </c>
      <c r="H945" s="2">
        <f t="shared" si="23"/>
        <v>0.4361834742806614</v>
      </c>
    </row>
    <row r="946" spans="1:8" x14ac:dyDescent="0.35">
      <c r="A946" s="25">
        <v>44938</v>
      </c>
      <c r="B946" s="26">
        <v>430.73</v>
      </c>
      <c r="C946" s="26">
        <v>0</v>
      </c>
      <c r="D946" s="26">
        <v>0</v>
      </c>
      <c r="E946" s="26">
        <v>1.3</v>
      </c>
      <c r="F946" s="26">
        <v>45.48</v>
      </c>
      <c r="G946" s="2">
        <f t="shared" si="22"/>
        <v>1.2981820747395512E-2</v>
      </c>
      <c r="H946" s="2">
        <f t="shared" si="23"/>
        <v>0.45482775070414472</v>
      </c>
    </row>
    <row r="947" spans="1:8" x14ac:dyDescent="0.35">
      <c r="A947" s="25">
        <v>44939</v>
      </c>
      <c r="B947" s="26">
        <v>431.41</v>
      </c>
      <c r="C947" s="26">
        <v>0</v>
      </c>
      <c r="D947" s="26">
        <v>0</v>
      </c>
      <c r="E947" s="26">
        <v>0.16</v>
      </c>
      <c r="F947" s="26">
        <v>45.71</v>
      </c>
      <c r="G947" s="2">
        <f t="shared" si="22"/>
        <v>1.5787152044204333E-3</v>
      </c>
      <c r="H947" s="2">
        <f t="shared" si="23"/>
        <v>0.45712450939399418</v>
      </c>
    </row>
    <row r="948" spans="1:8" x14ac:dyDescent="0.35">
      <c r="A948" s="25">
        <v>44940</v>
      </c>
      <c r="B948" s="26">
        <v>431.41</v>
      </c>
      <c r="C948" s="26">
        <v>0</v>
      </c>
      <c r="D948" s="26">
        <v>0</v>
      </c>
      <c r="E948" s="26">
        <v>0</v>
      </c>
      <c r="F948" s="26">
        <v>45.71</v>
      </c>
      <c r="G948" s="2">
        <f t="shared" si="22"/>
        <v>0</v>
      </c>
      <c r="H948" s="2">
        <f t="shared" si="23"/>
        <v>0.45712450939399418</v>
      </c>
    </row>
    <row r="949" spans="1:8" x14ac:dyDescent="0.35">
      <c r="A949" s="25">
        <v>44941</v>
      </c>
      <c r="B949" s="26">
        <v>431.41</v>
      </c>
      <c r="C949" s="26">
        <v>0</v>
      </c>
      <c r="D949" s="26">
        <v>0</v>
      </c>
      <c r="E949" s="26">
        <v>0</v>
      </c>
      <c r="F949" s="26">
        <v>45.71</v>
      </c>
      <c r="G949" s="2">
        <f t="shared" si="22"/>
        <v>0</v>
      </c>
      <c r="H949" s="2">
        <f t="shared" si="23"/>
        <v>0.45712450939399418</v>
      </c>
    </row>
    <row r="950" spans="1:8" x14ac:dyDescent="0.35">
      <c r="A950" s="25">
        <v>44942</v>
      </c>
      <c r="B950" s="26">
        <v>438.35</v>
      </c>
      <c r="C950" s="26">
        <v>0</v>
      </c>
      <c r="D950" s="26">
        <v>0</v>
      </c>
      <c r="E950" s="26">
        <v>1.61</v>
      </c>
      <c r="F950" s="26">
        <v>48.06</v>
      </c>
      <c r="G950" s="2">
        <f t="shared" si="22"/>
        <v>1.6086785192739983E-2</v>
      </c>
      <c r="H950" s="2">
        <f t="shared" si="23"/>
        <v>0.48056495837569191</v>
      </c>
    </row>
    <row r="951" spans="1:8" x14ac:dyDescent="0.35">
      <c r="A951" s="25">
        <v>44943</v>
      </c>
      <c r="B951" s="26">
        <v>437.66</v>
      </c>
      <c r="C951" s="26">
        <v>0</v>
      </c>
      <c r="D951" s="26">
        <v>0</v>
      </c>
      <c r="E951" s="26">
        <v>-0.16</v>
      </c>
      <c r="F951" s="26">
        <v>47.82</v>
      </c>
      <c r="G951" s="2">
        <f t="shared" si="22"/>
        <v>-1.5740846355651872E-3</v>
      </c>
      <c r="H951" s="2">
        <f t="shared" si="23"/>
        <v>0.47823442382275649</v>
      </c>
    </row>
    <row r="952" spans="1:8" x14ac:dyDescent="0.35">
      <c r="A952" s="25">
        <v>44944</v>
      </c>
      <c r="B952" s="26">
        <v>433.99</v>
      </c>
      <c r="C952" s="26">
        <v>0</v>
      </c>
      <c r="D952" s="26">
        <v>0</v>
      </c>
      <c r="E952" s="26">
        <v>-0.84</v>
      </c>
      <c r="F952" s="26">
        <v>46.58</v>
      </c>
      <c r="G952" s="2">
        <f t="shared" si="22"/>
        <v>-8.3855047296989005E-3</v>
      </c>
      <c r="H952" s="2">
        <f t="shared" si="23"/>
        <v>0.46583868207018697</v>
      </c>
    </row>
    <row r="953" spans="1:8" x14ac:dyDescent="0.35">
      <c r="A953" s="25">
        <v>44945</v>
      </c>
      <c r="B953" s="26">
        <v>428.94</v>
      </c>
      <c r="C953" s="26">
        <v>0</v>
      </c>
      <c r="D953" s="26">
        <v>0</v>
      </c>
      <c r="E953" s="26">
        <v>-1.1599999999999999</v>
      </c>
      <c r="F953" s="26">
        <v>44.88</v>
      </c>
      <c r="G953" s="2">
        <f t="shared" si="22"/>
        <v>-1.1636212815963498E-2</v>
      </c>
      <c r="H953" s="2">
        <f t="shared" si="23"/>
        <v>0.44878187121174684</v>
      </c>
    </row>
    <row r="954" spans="1:8" x14ac:dyDescent="0.35">
      <c r="A954" s="25">
        <v>44946</v>
      </c>
      <c r="B954" s="26">
        <v>428.95</v>
      </c>
      <c r="C954" s="26">
        <v>0</v>
      </c>
      <c r="D954" s="26">
        <v>0</v>
      </c>
      <c r="E954" s="26">
        <v>0</v>
      </c>
      <c r="F954" s="26">
        <v>44.88</v>
      </c>
      <c r="G954" s="2">
        <f t="shared" si="22"/>
        <v>2.3313283909143223E-5</v>
      </c>
      <c r="H954" s="2">
        <f t="shared" si="23"/>
        <v>0.44881564707483279</v>
      </c>
    </row>
    <row r="955" spans="1:8" x14ac:dyDescent="0.35">
      <c r="A955" s="25">
        <v>44947</v>
      </c>
      <c r="B955" s="26">
        <v>428.95</v>
      </c>
      <c r="C955" s="26">
        <v>0</v>
      </c>
      <c r="D955" s="26">
        <v>0</v>
      </c>
      <c r="E955" s="26">
        <v>0</v>
      </c>
      <c r="F955" s="26">
        <v>44.88</v>
      </c>
      <c r="G955" s="2">
        <f t="shared" si="22"/>
        <v>0</v>
      </c>
      <c r="H955" s="2">
        <f t="shared" si="23"/>
        <v>0.44881564707483279</v>
      </c>
    </row>
    <row r="956" spans="1:8" x14ac:dyDescent="0.35">
      <c r="A956" s="25">
        <v>44948</v>
      </c>
      <c r="B956" s="26">
        <v>428.95</v>
      </c>
      <c r="C956" s="26">
        <v>0</v>
      </c>
      <c r="D956" s="26">
        <v>0</v>
      </c>
      <c r="E956" s="26">
        <v>0</v>
      </c>
      <c r="F956" s="26">
        <v>44.88</v>
      </c>
      <c r="G956" s="2">
        <f t="shared" si="22"/>
        <v>0</v>
      </c>
      <c r="H956" s="2">
        <f t="shared" si="23"/>
        <v>0.44881564707483279</v>
      </c>
    </row>
    <row r="957" spans="1:8" x14ac:dyDescent="0.35">
      <c r="A957" s="25">
        <v>44949</v>
      </c>
      <c r="B957" s="26">
        <v>431.56</v>
      </c>
      <c r="C957" s="26">
        <v>0</v>
      </c>
      <c r="D957" s="26">
        <v>0</v>
      </c>
      <c r="E957" s="26">
        <v>0.61</v>
      </c>
      <c r="F957" s="26">
        <v>45.76</v>
      </c>
      <c r="G957" s="2">
        <f t="shared" si="22"/>
        <v>6.0846252476978169E-3</v>
      </c>
      <c r="H957" s="2">
        <f t="shared" si="23"/>
        <v>0.45763114734028387</v>
      </c>
    </row>
    <row r="958" spans="1:8" x14ac:dyDescent="0.35">
      <c r="A958" s="25">
        <v>44950</v>
      </c>
      <c r="B958" s="26">
        <v>428.76</v>
      </c>
      <c r="C958" s="26">
        <v>0</v>
      </c>
      <c r="D958" s="26">
        <v>0</v>
      </c>
      <c r="E958" s="26">
        <v>-0.65</v>
      </c>
      <c r="F958" s="26">
        <v>44.82</v>
      </c>
      <c r="G958" s="2">
        <f t="shared" si="22"/>
        <v>-6.4880897210121136E-3</v>
      </c>
      <c r="H958" s="2">
        <f t="shared" si="23"/>
        <v>0.44817390567619819</v>
      </c>
    </row>
    <row r="959" spans="1:8" x14ac:dyDescent="0.35">
      <c r="A959" s="25">
        <v>44951</v>
      </c>
      <c r="B959" s="26">
        <v>428.92</v>
      </c>
      <c r="C959" s="26">
        <v>0</v>
      </c>
      <c r="D959" s="26">
        <v>0</v>
      </c>
      <c r="E959" s="26">
        <v>0.04</v>
      </c>
      <c r="F959" s="26">
        <v>44.87</v>
      </c>
      <c r="G959" s="2">
        <f t="shared" si="22"/>
        <v>3.7316913891216608E-4</v>
      </c>
      <c r="H959" s="2">
        <f t="shared" si="23"/>
        <v>0.4487143194855745</v>
      </c>
    </row>
    <row r="960" spans="1:8" x14ac:dyDescent="0.35">
      <c r="A960" s="25">
        <v>44952</v>
      </c>
      <c r="B960" s="26">
        <v>429.03</v>
      </c>
      <c r="C960" s="26">
        <v>0</v>
      </c>
      <c r="D960" s="26">
        <v>0</v>
      </c>
      <c r="E960" s="26">
        <v>0.03</v>
      </c>
      <c r="F960" s="26">
        <v>44.91</v>
      </c>
      <c r="G960" s="2">
        <f t="shared" si="22"/>
        <v>2.5645808076091292E-4</v>
      </c>
      <c r="H960" s="2">
        <f t="shared" si="23"/>
        <v>0.44908585397952061</v>
      </c>
    </row>
    <row r="961" spans="1:8" x14ac:dyDescent="0.35">
      <c r="A961" s="25">
        <v>44953</v>
      </c>
      <c r="B961" s="26">
        <v>429.03</v>
      </c>
      <c r="C961" s="26">
        <v>0</v>
      </c>
      <c r="D961" s="26">
        <v>0</v>
      </c>
      <c r="E961" s="26">
        <v>0</v>
      </c>
      <c r="F961" s="26">
        <v>44.91</v>
      </c>
      <c r="G961" s="2">
        <f t="shared" si="22"/>
        <v>0</v>
      </c>
      <c r="H961" s="2">
        <f t="shared" si="23"/>
        <v>0.44908585397952061</v>
      </c>
    </row>
    <row r="962" spans="1:8" x14ac:dyDescent="0.35">
      <c r="A962" s="25">
        <v>44954</v>
      </c>
      <c r="B962" s="26">
        <v>429.03</v>
      </c>
      <c r="C962" s="26">
        <v>0</v>
      </c>
      <c r="D962" s="26">
        <v>0</v>
      </c>
      <c r="E962" s="26">
        <v>0</v>
      </c>
      <c r="F962" s="26">
        <v>44.91</v>
      </c>
      <c r="G962" s="2">
        <f t="shared" si="22"/>
        <v>0</v>
      </c>
      <c r="H962" s="2">
        <f t="shared" si="23"/>
        <v>0.44908585397952061</v>
      </c>
    </row>
    <row r="963" spans="1:8" x14ac:dyDescent="0.35">
      <c r="A963" s="25">
        <v>44955</v>
      </c>
      <c r="B963" s="26">
        <v>429.03</v>
      </c>
      <c r="C963" s="26">
        <v>0</v>
      </c>
      <c r="D963" s="26">
        <v>0</v>
      </c>
      <c r="E963" s="26">
        <v>0</v>
      </c>
      <c r="F963" s="26">
        <v>44.91</v>
      </c>
      <c r="G963" s="2">
        <f t="shared" si="22"/>
        <v>0</v>
      </c>
      <c r="H963" s="2">
        <f t="shared" si="23"/>
        <v>0.44908585397952061</v>
      </c>
    </row>
    <row r="964" spans="1:8" x14ac:dyDescent="0.35">
      <c r="A964" s="25">
        <v>44956</v>
      </c>
      <c r="B964" s="26">
        <v>430.13</v>
      </c>
      <c r="C964" s="26">
        <v>0</v>
      </c>
      <c r="D964" s="26">
        <v>0</v>
      </c>
      <c r="E964" s="26">
        <v>0.26</v>
      </c>
      <c r="F964" s="26">
        <v>45.28</v>
      </c>
      <c r="G964" s="2">
        <f t="shared" si="22"/>
        <v>2.5639232687690861E-3</v>
      </c>
      <c r="H964" s="2">
        <f t="shared" si="23"/>
        <v>0.45280119891898285</v>
      </c>
    </row>
    <row r="965" spans="1:8" x14ac:dyDescent="0.35">
      <c r="A965" s="25">
        <v>44957</v>
      </c>
      <c r="B965" s="26">
        <v>429.79</v>
      </c>
      <c r="C965" s="26">
        <v>0</v>
      </c>
      <c r="D965" s="26">
        <v>0</v>
      </c>
      <c r="E965" s="26">
        <v>-0.08</v>
      </c>
      <c r="F965" s="26">
        <v>45.17</v>
      </c>
      <c r="G965" s="2">
        <f t="shared" si="22"/>
        <v>-7.9045869853289208E-4</v>
      </c>
      <c r="H965" s="2">
        <f t="shared" si="23"/>
        <v>0.45165281957405834</v>
      </c>
    </row>
    <row r="966" spans="1:8" x14ac:dyDescent="0.35">
      <c r="A966" s="25">
        <v>44958</v>
      </c>
      <c r="B966" s="26">
        <v>424.34</v>
      </c>
      <c r="C966" s="26">
        <v>0</v>
      </c>
      <c r="D966" s="26">
        <v>0</v>
      </c>
      <c r="E966" s="26">
        <v>-1.27</v>
      </c>
      <c r="F966" s="26">
        <v>43.32</v>
      </c>
      <c r="G966" s="2">
        <f t="shared" si="22"/>
        <v>-1.2680611461411528E-2</v>
      </c>
      <c r="H966" s="2">
        <f t="shared" si="23"/>
        <v>0.43324497419217711</v>
      </c>
    </row>
    <row r="967" spans="1:8" x14ac:dyDescent="0.35">
      <c r="A967" s="25">
        <v>44959</v>
      </c>
      <c r="B967" s="26">
        <v>427.76</v>
      </c>
      <c r="C967" s="26">
        <v>0</v>
      </c>
      <c r="D967" s="26">
        <v>0</v>
      </c>
      <c r="E967" s="26">
        <v>0.81</v>
      </c>
      <c r="F967" s="26">
        <v>44.48</v>
      </c>
      <c r="G967" s="2">
        <f t="shared" si="22"/>
        <v>8.0595748692087188E-3</v>
      </c>
      <c r="H967" s="2">
        <f t="shared" si="23"/>
        <v>0.44479631936759612</v>
      </c>
    </row>
    <row r="968" spans="1:8" x14ac:dyDescent="0.35">
      <c r="A968" s="25">
        <v>44960</v>
      </c>
      <c r="B968" s="26">
        <v>421.33</v>
      </c>
      <c r="C968" s="26">
        <v>0</v>
      </c>
      <c r="D968" s="26">
        <v>0</v>
      </c>
      <c r="E968" s="26">
        <v>-1.5</v>
      </c>
      <c r="F968" s="26">
        <v>42.31</v>
      </c>
      <c r="G968" s="2">
        <f t="shared" si="22"/>
        <v>-1.5031793529081794E-2</v>
      </c>
      <c r="H968" s="2">
        <f t="shared" si="23"/>
        <v>0.42307843940328516</v>
      </c>
    </row>
    <row r="969" spans="1:8" x14ac:dyDescent="0.35">
      <c r="A969" s="25">
        <v>44961</v>
      </c>
      <c r="B969" s="26">
        <v>421.33</v>
      </c>
      <c r="C969" s="26">
        <v>0</v>
      </c>
      <c r="D969" s="26">
        <v>0</v>
      </c>
      <c r="E969" s="26">
        <v>0</v>
      </c>
      <c r="F969" s="26">
        <v>42.31</v>
      </c>
      <c r="G969" s="2">
        <f t="shared" si="22"/>
        <v>0</v>
      </c>
      <c r="H969" s="2">
        <f t="shared" si="23"/>
        <v>0.42307843940328516</v>
      </c>
    </row>
    <row r="970" spans="1:8" x14ac:dyDescent="0.35">
      <c r="A970" s="25">
        <v>44962</v>
      </c>
      <c r="B970" s="26">
        <v>421.33</v>
      </c>
      <c r="C970" s="26">
        <v>0</v>
      </c>
      <c r="D970" s="26">
        <v>0</v>
      </c>
      <c r="E970" s="26">
        <v>0</v>
      </c>
      <c r="F970" s="26">
        <v>42.31</v>
      </c>
      <c r="G970" s="2">
        <f t="shared" si="22"/>
        <v>0</v>
      </c>
      <c r="H970" s="2">
        <f t="shared" si="23"/>
        <v>0.42307843940328516</v>
      </c>
    </row>
    <row r="971" spans="1:8" x14ac:dyDescent="0.35">
      <c r="A971" s="25">
        <v>44963</v>
      </c>
      <c r="B971" s="26">
        <v>419.87</v>
      </c>
      <c r="C971" s="26">
        <v>0</v>
      </c>
      <c r="D971" s="26">
        <v>0</v>
      </c>
      <c r="E971" s="26">
        <v>-0.35</v>
      </c>
      <c r="F971" s="26">
        <v>41.81</v>
      </c>
      <c r="G971" s="2">
        <f t="shared" si="22"/>
        <v>-3.465217288111444E-3</v>
      </c>
      <c r="H971" s="2">
        <f t="shared" si="23"/>
        <v>0.41814716339272628</v>
      </c>
    </row>
    <row r="972" spans="1:8" x14ac:dyDescent="0.35">
      <c r="A972" s="25">
        <v>44964</v>
      </c>
      <c r="B972" s="26">
        <v>436.55</v>
      </c>
      <c r="C972" s="26">
        <v>0</v>
      </c>
      <c r="D972" s="26">
        <v>0</v>
      </c>
      <c r="E972" s="26">
        <v>3.97</v>
      </c>
      <c r="F972" s="26">
        <v>47.45</v>
      </c>
      <c r="G972" s="2">
        <f t="shared" si="22"/>
        <v>3.9726582037297176E-2</v>
      </c>
      <c r="H972" s="2">
        <f t="shared" si="23"/>
        <v>0.47448530302020764</v>
      </c>
    </row>
    <row r="973" spans="1:8" x14ac:dyDescent="0.35">
      <c r="A973" s="25">
        <v>44965</v>
      </c>
      <c r="B973" s="26">
        <v>441.01</v>
      </c>
      <c r="C973" s="26">
        <v>0</v>
      </c>
      <c r="D973" s="26">
        <v>0</v>
      </c>
      <c r="E973" s="26">
        <v>1.02</v>
      </c>
      <c r="F973" s="26">
        <v>48.95</v>
      </c>
      <c r="G973" s="2">
        <f t="shared" si="22"/>
        <v>1.0216470049249748E-2</v>
      </c>
      <c r="H973" s="2">
        <f t="shared" si="23"/>
        <v>0.48954933795657252</v>
      </c>
    </row>
    <row r="974" spans="1:8" x14ac:dyDescent="0.35">
      <c r="A974" s="25">
        <v>44966</v>
      </c>
      <c r="B974" s="26">
        <v>441.36</v>
      </c>
      <c r="C974" s="26">
        <v>0</v>
      </c>
      <c r="D974" s="26">
        <v>0</v>
      </c>
      <c r="E974" s="26">
        <v>0.08</v>
      </c>
      <c r="F974" s="26">
        <v>49.07</v>
      </c>
      <c r="G974" s="2">
        <f t="shared" si="22"/>
        <v>7.9363279744226745E-4</v>
      </c>
      <c r="H974" s="2">
        <f t="shared" si="23"/>
        <v>0.4907314931645832</v>
      </c>
    </row>
    <row r="975" spans="1:8" x14ac:dyDescent="0.35">
      <c r="A975" s="25">
        <v>44967</v>
      </c>
      <c r="B975" s="26">
        <v>438.94</v>
      </c>
      <c r="C975" s="26">
        <v>0</v>
      </c>
      <c r="D975" s="26">
        <v>0</v>
      </c>
      <c r="E975" s="26">
        <v>-0.55000000000000004</v>
      </c>
      <c r="F975" s="26">
        <v>48.26</v>
      </c>
      <c r="G975" s="2">
        <f t="shared" si="22"/>
        <v>-5.4830523835418532E-3</v>
      </c>
      <c r="H975" s="2">
        <f t="shared" si="23"/>
        <v>0.48255773429776627</v>
      </c>
    </row>
    <row r="976" spans="1:8" x14ac:dyDescent="0.35">
      <c r="A976" s="25">
        <v>44968</v>
      </c>
      <c r="B976" s="26">
        <v>438.94</v>
      </c>
      <c r="C976" s="26">
        <v>0</v>
      </c>
      <c r="D976" s="26">
        <v>0</v>
      </c>
      <c r="E976" s="26">
        <v>0</v>
      </c>
      <c r="F976" s="26">
        <v>48.26</v>
      </c>
      <c r="G976" s="2">
        <f t="shared" si="22"/>
        <v>0</v>
      </c>
      <c r="H976" s="2">
        <f t="shared" si="23"/>
        <v>0.48255773429776627</v>
      </c>
    </row>
    <row r="977" spans="1:8" x14ac:dyDescent="0.35">
      <c r="A977" s="25">
        <v>44969</v>
      </c>
      <c r="B977" s="26">
        <v>438.94</v>
      </c>
      <c r="C977" s="26">
        <v>0</v>
      </c>
      <c r="D977" s="26">
        <v>0</v>
      </c>
      <c r="E977" s="26">
        <v>0</v>
      </c>
      <c r="F977" s="26">
        <v>48.26</v>
      </c>
      <c r="G977" s="2">
        <f t="shared" si="22"/>
        <v>0</v>
      </c>
      <c r="H977" s="2">
        <f t="shared" si="23"/>
        <v>0.48255773429776627</v>
      </c>
    </row>
    <row r="978" spans="1:8" x14ac:dyDescent="0.35">
      <c r="A978" s="25">
        <v>44970</v>
      </c>
      <c r="B978" s="26">
        <v>443.63</v>
      </c>
      <c r="C978" s="26">
        <v>0</v>
      </c>
      <c r="D978" s="26">
        <v>0</v>
      </c>
      <c r="E978" s="26">
        <v>1.07</v>
      </c>
      <c r="F978" s="26">
        <v>49.84</v>
      </c>
      <c r="G978" s="2">
        <f t="shared" si="22"/>
        <v>1.068483163985956E-2</v>
      </c>
      <c r="H978" s="2">
        <f t="shared" si="23"/>
        <v>0.49839861408510955</v>
      </c>
    </row>
    <row r="979" spans="1:8" x14ac:dyDescent="0.35">
      <c r="A979" s="25">
        <v>44971</v>
      </c>
      <c r="B979" s="26">
        <v>446.13</v>
      </c>
      <c r="C979" s="26">
        <v>0</v>
      </c>
      <c r="D979" s="26">
        <v>0</v>
      </c>
      <c r="E979" s="26">
        <v>0.56000000000000005</v>
      </c>
      <c r="F979" s="26">
        <v>50.68</v>
      </c>
      <c r="G979" s="2">
        <f t="shared" si="22"/>
        <v>5.6353267362441173E-3</v>
      </c>
      <c r="H979" s="2">
        <f t="shared" si="23"/>
        <v>0.50684257985661452</v>
      </c>
    </row>
    <row r="980" spans="1:8" x14ac:dyDescent="0.35">
      <c r="A980" s="25">
        <v>44972</v>
      </c>
      <c r="B980" s="26">
        <v>450.22</v>
      </c>
      <c r="C980" s="26">
        <v>0</v>
      </c>
      <c r="D980" s="26">
        <v>0</v>
      </c>
      <c r="E980" s="26">
        <v>0.92</v>
      </c>
      <c r="F980" s="26">
        <v>52.07</v>
      </c>
      <c r="G980" s="2">
        <f t="shared" si="22"/>
        <v>9.1677313787461578E-3</v>
      </c>
      <c r="H980" s="2">
        <f t="shared" si="23"/>
        <v>0.52065690785879681</v>
      </c>
    </row>
    <row r="981" spans="1:8" x14ac:dyDescent="0.35">
      <c r="A981" s="25">
        <v>44973</v>
      </c>
      <c r="B981" s="26">
        <v>450.6</v>
      </c>
      <c r="C981" s="26">
        <v>0</v>
      </c>
      <c r="D981" s="26">
        <v>0</v>
      </c>
      <c r="E981" s="26">
        <v>0.08</v>
      </c>
      <c r="F981" s="26">
        <v>52.19</v>
      </c>
      <c r="G981" s="2">
        <f t="shared" si="22"/>
        <v>8.4403180667225186E-4</v>
      </c>
      <c r="H981" s="2">
        <f t="shared" si="23"/>
        <v>0.52194039065606557</v>
      </c>
    </row>
    <row r="982" spans="1:8" x14ac:dyDescent="0.35">
      <c r="A982" s="25">
        <v>44974</v>
      </c>
      <c r="B982" s="26">
        <v>454.52</v>
      </c>
      <c r="C982" s="26">
        <v>0</v>
      </c>
      <c r="D982" s="26">
        <v>0</v>
      </c>
      <c r="E982" s="26">
        <v>0.87</v>
      </c>
      <c r="F982" s="26">
        <v>53.52</v>
      </c>
      <c r="G982" s="2">
        <f t="shared" si="22"/>
        <v>8.6995117620949358E-3</v>
      </c>
      <c r="H982" s="2">
        <f t="shared" si="23"/>
        <v>0.53518052898578539</v>
      </c>
    </row>
    <row r="983" spans="1:8" x14ac:dyDescent="0.35">
      <c r="A983" s="25">
        <v>44975</v>
      </c>
      <c r="B983" s="26">
        <v>454.52</v>
      </c>
      <c r="C983" s="26">
        <v>0</v>
      </c>
      <c r="D983" s="26">
        <v>0</v>
      </c>
      <c r="E983" s="26">
        <v>0</v>
      </c>
      <c r="F983" s="26">
        <v>53.52</v>
      </c>
      <c r="G983" s="2">
        <f t="shared" si="22"/>
        <v>0</v>
      </c>
      <c r="H983" s="2">
        <f t="shared" si="23"/>
        <v>0.53518052898578539</v>
      </c>
    </row>
    <row r="984" spans="1:8" x14ac:dyDescent="0.35">
      <c r="A984" s="25">
        <v>44976</v>
      </c>
      <c r="B984" s="26">
        <v>454.52</v>
      </c>
      <c r="C984" s="26">
        <v>0</v>
      </c>
      <c r="D984" s="26">
        <v>0</v>
      </c>
      <c r="E984" s="26">
        <v>0</v>
      </c>
      <c r="F984" s="26">
        <v>53.52</v>
      </c>
      <c r="G984" s="2">
        <f t="shared" si="22"/>
        <v>0</v>
      </c>
      <c r="H984" s="2">
        <f t="shared" si="23"/>
        <v>0.53518052898578539</v>
      </c>
    </row>
    <row r="985" spans="1:8" x14ac:dyDescent="0.35">
      <c r="A985" s="25">
        <v>44977</v>
      </c>
      <c r="B985" s="26">
        <v>456.48</v>
      </c>
      <c r="C985" s="26">
        <v>0</v>
      </c>
      <c r="D985" s="26">
        <v>0</v>
      </c>
      <c r="E985" s="26">
        <v>0.43</v>
      </c>
      <c r="F985" s="26">
        <v>54.18</v>
      </c>
      <c r="G985" s="2">
        <f t="shared" si="22"/>
        <v>4.3122414855232272E-3</v>
      </c>
      <c r="H985" s="2">
        <f t="shared" si="23"/>
        <v>0.5418005981506453</v>
      </c>
    </row>
    <row r="986" spans="1:8" x14ac:dyDescent="0.35">
      <c r="A986" s="25">
        <v>44978</v>
      </c>
      <c r="B986" s="26">
        <v>456.89</v>
      </c>
      <c r="C986" s="26">
        <v>0</v>
      </c>
      <c r="D986" s="26">
        <v>0</v>
      </c>
      <c r="E986" s="26">
        <v>0.09</v>
      </c>
      <c r="F986" s="26">
        <v>54.32</v>
      </c>
      <c r="G986" s="2">
        <f t="shared" si="22"/>
        <v>8.9817735716790637E-4</v>
      </c>
      <c r="H986" s="2">
        <f t="shared" si="23"/>
        <v>0.54318540853717212</v>
      </c>
    </row>
    <row r="987" spans="1:8" x14ac:dyDescent="0.35">
      <c r="A987" s="25">
        <v>44979</v>
      </c>
      <c r="B987" s="26">
        <v>458.5</v>
      </c>
      <c r="C987" s="26">
        <v>0</v>
      </c>
      <c r="D987" s="26">
        <v>0</v>
      </c>
      <c r="E987" s="26">
        <v>0.35</v>
      </c>
      <c r="F987" s="26">
        <v>54.86</v>
      </c>
      <c r="G987" s="2">
        <f t="shared" si="22"/>
        <v>3.5238241152137917E-3</v>
      </c>
      <c r="H987" s="2">
        <f t="shared" si="23"/>
        <v>0.54862332249402135</v>
      </c>
    </row>
    <row r="988" spans="1:8" x14ac:dyDescent="0.35">
      <c r="A988" s="25">
        <v>44980</v>
      </c>
      <c r="B988" s="26">
        <v>461.2</v>
      </c>
      <c r="C988" s="26">
        <v>0</v>
      </c>
      <c r="D988" s="26">
        <v>0</v>
      </c>
      <c r="E988" s="26">
        <v>0.59</v>
      </c>
      <c r="F988" s="26">
        <v>55.77</v>
      </c>
      <c r="G988" s="2">
        <f t="shared" ref="G988:G1051" si="24">(B988/(B987+C988-D988))-1</f>
        <v>5.8887677208288025E-3</v>
      </c>
      <c r="H988" s="2">
        <f t="shared" ref="H988:H1051" si="25">((1+H987)*(1+G988))-1</f>
        <v>0.55774280552724687</v>
      </c>
    </row>
    <row r="989" spans="1:8" x14ac:dyDescent="0.35">
      <c r="A989" s="25">
        <v>44981</v>
      </c>
      <c r="B989" s="26">
        <v>456.86</v>
      </c>
      <c r="C989" s="26">
        <v>0</v>
      </c>
      <c r="D989" s="26">
        <v>0</v>
      </c>
      <c r="E989" s="26">
        <v>-0.94</v>
      </c>
      <c r="F989" s="26">
        <v>54.31</v>
      </c>
      <c r="G989" s="2">
        <f t="shared" si="24"/>
        <v>-9.4102341717259286E-3</v>
      </c>
      <c r="H989" s="2">
        <f t="shared" si="25"/>
        <v>0.54308408094791405</v>
      </c>
    </row>
    <row r="990" spans="1:8" x14ac:dyDescent="0.35">
      <c r="A990" s="25">
        <v>44982</v>
      </c>
      <c r="B990" s="26">
        <v>456.86</v>
      </c>
      <c r="C990" s="26">
        <v>0</v>
      </c>
      <c r="D990" s="26">
        <v>0</v>
      </c>
      <c r="E990" s="26">
        <v>0</v>
      </c>
      <c r="F990" s="26">
        <v>54.31</v>
      </c>
      <c r="G990" s="2">
        <f t="shared" si="24"/>
        <v>0</v>
      </c>
      <c r="H990" s="2">
        <f t="shared" si="25"/>
        <v>0.54308408094791405</v>
      </c>
    </row>
    <row r="991" spans="1:8" x14ac:dyDescent="0.35">
      <c r="A991" s="25">
        <v>44983</v>
      </c>
      <c r="B991" s="26">
        <v>456.86</v>
      </c>
      <c r="C991" s="26">
        <v>0</v>
      </c>
      <c r="D991" s="26">
        <v>0</v>
      </c>
      <c r="E991" s="26">
        <v>0</v>
      </c>
      <c r="F991" s="26">
        <v>54.31</v>
      </c>
      <c r="G991" s="2">
        <f t="shared" si="24"/>
        <v>0</v>
      </c>
      <c r="H991" s="2">
        <f t="shared" si="25"/>
        <v>0.54308408094791405</v>
      </c>
    </row>
    <row r="992" spans="1:8" x14ac:dyDescent="0.35">
      <c r="A992" s="25">
        <v>44984</v>
      </c>
      <c r="B992" s="26">
        <v>460.42</v>
      </c>
      <c r="C992" s="26">
        <v>0</v>
      </c>
      <c r="D992" s="26">
        <v>0</v>
      </c>
      <c r="E992" s="26">
        <v>0.78</v>
      </c>
      <c r="F992" s="26">
        <v>55.51</v>
      </c>
      <c r="G992" s="2">
        <f t="shared" si="24"/>
        <v>7.7923214989275014E-3</v>
      </c>
      <c r="H992" s="2">
        <f t="shared" si="25"/>
        <v>0.55510828820653724</v>
      </c>
    </row>
    <row r="993" spans="1:8" x14ac:dyDescent="0.35">
      <c r="A993" s="25">
        <v>44985</v>
      </c>
      <c r="B993" s="26">
        <v>460.73</v>
      </c>
      <c r="C993" s="26">
        <v>0</v>
      </c>
      <c r="D993" s="26">
        <v>0</v>
      </c>
      <c r="E993" s="26">
        <v>7.0000000000000007E-2</v>
      </c>
      <c r="F993" s="26">
        <v>55.62</v>
      </c>
      <c r="G993" s="2">
        <f t="shared" si="24"/>
        <v>6.7329829286300047E-4</v>
      </c>
      <c r="H993" s="2">
        <f t="shared" si="25"/>
        <v>0.5561553399622039</v>
      </c>
    </row>
    <row r="994" spans="1:8" x14ac:dyDescent="0.35">
      <c r="A994" s="25">
        <v>44986</v>
      </c>
      <c r="B994" s="26">
        <v>459.3</v>
      </c>
      <c r="C994" s="26">
        <v>0</v>
      </c>
      <c r="D994" s="26">
        <v>0</v>
      </c>
      <c r="E994" s="26">
        <v>-0.31</v>
      </c>
      <c r="F994" s="26">
        <v>55.13</v>
      </c>
      <c r="G994" s="2">
        <f t="shared" si="24"/>
        <v>-3.1037701039654531E-3</v>
      </c>
      <c r="H994" s="2">
        <f t="shared" si="25"/>
        <v>0.5513253915409031</v>
      </c>
    </row>
    <row r="995" spans="1:8" x14ac:dyDescent="0.35">
      <c r="A995" s="25">
        <v>44987</v>
      </c>
      <c r="B995" s="26">
        <v>460.24</v>
      </c>
      <c r="C995" s="26">
        <v>0</v>
      </c>
      <c r="D995" s="26">
        <v>0</v>
      </c>
      <c r="E995" s="26">
        <v>0.2</v>
      </c>
      <c r="F995" s="26">
        <v>55.45</v>
      </c>
      <c r="G995" s="2">
        <f t="shared" si="24"/>
        <v>2.0465926409753976E-3</v>
      </c>
      <c r="H995" s="2">
        <f t="shared" si="25"/>
        <v>0.55450032267098903</v>
      </c>
    </row>
    <row r="996" spans="1:8" x14ac:dyDescent="0.35">
      <c r="A996" s="25">
        <v>44988</v>
      </c>
      <c r="B996" s="26">
        <v>461.14</v>
      </c>
      <c r="C996" s="26">
        <v>0</v>
      </c>
      <c r="D996" s="26">
        <v>0</v>
      </c>
      <c r="E996" s="26">
        <v>0.2</v>
      </c>
      <c r="F996" s="26">
        <v>55.75</v>
      </c>
      <c r="G996" s="2">
        <f t="shared" si="24"/>
        <v>1.9555014774899071E-3</v>
      </c>
      <c r="H996" s="2">
        <f t="shared" si="25"/>
        <v>0.55754015034873072</v>
      </c>
    </row>
    <row r="997" spans="1:8" x14ac:dyDescent="0.35">
      <c r="A997" s="25">
        <v>44989</v>
      </c>
      <c r="B997" s="26">
        <v>461.14</v>
      </c>
      <c r="C997" s="26">
        <v>0</v>
      </c>
      <c r="D997" s="26">
        <v>0</v>
      </c>
      <c r="E997" s="26">
        <v>0</v>
      </c>
      <c r="F997" s="26">
        <v>55.75</v>
      </c>
      <c r="G997" s="2">
        <f t="shared" si="24"/>
        <v>0</v>
      </c>
      <c r="H997" s="2">
        <f t="shared" si="25"/>
        <v>0.55754015034873072</v>
      </c>
    </row>
    <row r="998" spans="1:8" x14ac:dyDescent="0.35">
      <c r="A998" s="25">
        <v>44990</v>
      </c>
      <c r="B998" s="26">
        <v>461.14</v>
      </c>
      <c r="C998" s="26">
        <v>0</v>
      </c>
      <c r="D998" s="26">
        <v>0</v>
      </c>
      <c r="E998" s="26">
        <v>0</v>
      </c>
      <c r="F998" s="26">
        <v>55.75</v>
      </c>
      <c r="G998" s="2">
        <f t="shared" si="24"/>
        <v>0</v>
      </c>
      <c r="H998" s="2">
        <f t="shared" si="25"/>
        <v>0.55754015034873072</v>
      </c>
    </row>
    <row r="999" spans="1:8" x14ac:dyDescent="0.35">
      <c r="A999" s="25">
        <v>44991</v>
      </c>
      <c r="B999" s="26">
        <v>467.1</v>
      </c>
      <c r="C999" s="26">
        <v>0</v>
      </c>
      <c r="D999" s="26">
        <v>0</v>
      </c>
      <c r="E999" s="26">
        <v>1.29</v>
      </c>
      <c r="F999" s="26">
        <v>57.77</v>
      </c>
      <c r="G999" s="2">
        <f t="shared" si="24"/>
        <v>1.2924491477642519E-2</v>
      </c>
      <c r="H999" s="2">
        <f t="shared" si="25"/>
        <v>0.57767056474799894</v>
      </c>
    </row>
    <row r="1000" spans="1:8" x14ac:dyDescent="0.35">
      <c r="A1000" s="25">
        <v>44992</v>
      </c>
      <c r="B1000" s="26">
        <v>463.99</v>
      </c>
      <c r="C1000" s="26">
        <v>0</v>
      </c>
      <c r="D1000" s="26">
        <v>0</v>
      </c>
      <c r="E1000" s="26">
        <v>-0.67</v>
      </c>
      <c r="F1000" s="26">
        <v>56.72</v>
      </c>
      <c r="G1000" s="2">
        <f t="shared" si="24"/>
        <v>-6.658103189895126E-3</v>
      </c>
      <c r="H1000" s="2">
        <f t="shared" si="25"/>
        <v>0.5671662713282466</v>
      </c>
    </row>
    <row r="1001" spans="1:8" x14ac:dyDescent="0.35">
      <c r="A1001" s="25">
        <v>44993</v>
      </c>
      <c r="B1001" s="26">
        <v>465</v>
      </c>
      <c r="C1001" s="26">
        <v>0</v>
      </c>
      <c r="D1001" s="26">
        <v>0</v>
      </c>
      <c r="E1001" s="26">
        <v>0.22</v>
      </c>
      <c r="F1001" s="26">
        <v>57.06</v>
      </c>
      <c r="G1001" s="2">
        <f t="shared" si="24"/>
        <v>2.1767710511002569E-3</v>
      </c>
      <c r="H1001" s="2">
        <f t="shared" si="25"/>
        <v>0.57057763349993462</v>
      </c>
    </row>
    <row r="1002" spans="1:8" x14ac:dyDescent="0.35">
      <c r="A1002" s="25">
        <v>44994</v>
      </c>
      <c r="B1002" s="26">
        <v>467.07</v>
      </c>
      <c r="C1002" s="26">
        <v>0</v>
      </c>
      <c r="D1002" s="26">
        <v>0</v>
      </c>
      <c r="E1002" s="26">
        <v>0.45</v>
      </c>
      <c r="F1002" s="26">
        <v>57.76</v>
      </c>
      <c r="G1002" s="2">
        <f t="shared" si="24"/>
        <v>4.4516129032257101E-3</v>
      </c>
      <c r="H1002" s="2">
        <f t="shared" si="25"/>
        <v>0.57756923715874064</v>
      </c>
    </row>
    <row r="1003" spans="1:8" x14ac:dyDescent="0.35">
      <c r="A1003" s="25">
        <v>44995</v>
      </c>
      <c r="B1003" s="26">
        <v>462.95</v>
      </c>
      <c r="C1003" s="26">
        <v>0</v>
      </c>
      <c r="D1003" s="26">
        <v>0</v>
      </c>
      <c r="E1003" s="26">
        <v>-0.88</v>
      </c>
      <c r="F1003" s="26">
        <v>56.37</v>
      </c>
      <c r="G1003" s="2">
        <f t="shared" si="24"/>
        <v>-8.8209476095659767E-3</v>
      </c>
      <c r="H1003" s="2">
        <f t="shared" si="25"/>
        <v>0.5636535815673005</v>
      </c>
    </row>
    <row r="1004" spans="1:8" x14ac:dyDescent="0.35">
      <c r="A1004" s="25">
        <v>44996</v>
      </c>
      <c r="B1004" s="26">
        <v>462.95</v>
      </c>
      <c r="C1004" s="26">
        <v>0</v>
      </c>
      <c r="D1004" s="26">
        <v>0</v>
      </c>
      <c r="E1004" s="26">
        <v>0</v>
      </c>
      <c r="F1004" s="26">
        <v>56.37</v>
      </c>
      <c r="G1004" s="2">
        <f t="shared" si="24"/>
        <v>0</v>
      </c>
      <c r="H1004" s="2">
        <f t="shared" si="25"/>
        <v>0.5636535815673005</v>
      </c>
    </row>
    <row r="1005" spans="1:8" x14ac:dyDescent="0.35">
      <c r="A1005" s="25">
        <v>44997</v>
      </c>
      <c r="B1005" s="26">
        <v>462.95</v>
      </c>
      <c r="C1005" s="26">
        <v>0</v>
      </c>
      <c r="D1005" s="26">
        <v>0</v>
      </c>
      <c r="E1005" s="26">
        <v>0</v>
      </c>
      <c r="F1005" s="26">
        <v>56.37</v>
      </c>
      <c r="G1005" s="2">
        <f t="shared" si="24"/>
        <v>0</v>
      </c>
      <c r="H1005" s="2">
        <f t="shared" si="25"/>
        <v>0.5636535815673005</v>
      </c>
    </row>
    <row r="1006" spans="1:8" x14ac:dyDescent="0.35">
      <c r="A1006" s="25">
        <v>44998</v>
      </c>
      <c r="B1006" s="26">
        <v>455.63</v>
      </c>
      <c r="C1006" s="26">
        <v>0</v>
      </c>
      <c r="D1006" s="26">
        <v>0</v>
      </c>
      <c r="E1006" s="26">
        <v>-1.58</v>
      </c>
      <c r="F1006" s="26">
        <v>53.89</v>
      </c>
      <c r="G1006" s="2">
        <f t="shared" si="24"/>
        <v>-1.5811642725996333E-2</v>
      </c>
      <c r="H1006" s="2">
        <f t="shared" si="25"/>
        <v>0.5389296497883338</v>
      </c>
    </row>
    <row r="1007" spans="1:8" x14ac:dyDescent="0.35">
      <c r="A1007" s="25">
        <v>44999</v>
      </c>
      <c r="B1007" s="26">
        <v>464.18</v>
      </c>
      <c r="C1007" s="26">
        <v>0</v>
      </c>
      <c r="D1007" s="26">
        <v>0</v>
      </c>
      <c r="E1007" s="26">
        <v>1.88</v>
      </c>
      <c r="F1007" s="26">
        <v>56.78</v>
      </c>
      <c r="G1007" s="2">
        <f t="shared" si="24"/>
        <v>1.8765226170357474E-2</v>
      </c>
      <c r="H1007" s="2">
        <f t="shared" si="25"/>
        <v>0.56780801272688097</v>
      </c>
    </row>
    <row r="1008" spans="1:8" x14ac:dyDescent="0.35">
      <c r="A1008" s="25">
        <v>45000</v>
      </c>
      <c r="B1008" s="26">
        <v>463.05</v>
      </c>
      <c r="C1008" s="26">
        <v>0</v>
      </c>
      <c r="D1008" s="26">
        <v>0</v>
      </c>
      <c r="E1008" s="26">
        <v>-0.24</v>
      </c>
      <c r="F1008" s="26">
        <v>56.4</v>
      </c>
      <c r="G1008" s="2">
        <f t="shared" si="24"/>
        <v>-2.4344004481020587E-3</v>
      </c>
      <c r="H1008" s="2">
        <f t="shared" si="25"/>
        <v>0.56399134019816066</v>
      </c>
    </row>
    <row r="1009" spans="1:8" x14ac:dyDescent="0.35">
      <c r="A1009" s="25">
        <v>45001</v>
      </c>
      <c r="B1009" s="26">
        <v>464.51</v>
      </c>
      <c r="C1009" s="26">
        <v>0</v>
      </c>
      <c r="D1009" s="26">
        <v>0</v>
      </c>
      <c r="E1009" s="26">
        <v>0.32</v>
      </c>
      <c r="F1009" s="26">
        <v>56.89</v>
      </c>
      <c r="G1009" s="2">
        <f t="shared" si="24"/>
        <v>3.1530072346397375E-3</v>
      </c>
      <c r="H1009" s="2">
        <f t="shared" si="25"/>
        <v>0.56892261620871931</v>
      </c>
    </row>
    <row r="1010" spans="1:8" x14ac:dyDescent="0.35">
      <c r="A1010" s="25">
        <v>45002</v>
      </c>
      <c r="B1010" s="26">
        <v>461.6</v>
      </c>
      <c r="C1010" s="26">
        <v>0</v>
      </c>
      <c r="D1010" s="26">
        <v>0</v>
      </c>
      <c r="E1010" s="26">
        <v>-0.63</v>
      </c>
      <c r="F1010" s="26">
        <v>55.91</v>
      </c>
      <c r="G1010" s="2">
        <f t="shared" si="24"/>
        <v>-6.2646659921206105E-3</v>
      </c>
      <c r="H1010" s="2">
        <f t="shared" si="25"/>
        <v>0.55909384005068774</v>
      </c>
    </row>
    <row r="1011" spans="1:8" x14ac:dyDescent="0.35">
      <c r="A1011" s="25">
        <v>45003</v>
      </c>
      <c r="B1011" s="26">
        <v>461.6</v>
      </c>
      <c r="C1011" s="26">
        <v>0</v>
      </c>
      <c r="D1011" s="26">
        <v>0</v>
      </c>
      <c r="E1011" s="26">
        <v>0</v>
      </c>
      <c r="F1011" s="26">
        <v>55.91</v>
      </c>
      <c r="G1011" s="2">
        <f t="shared" si="24"/>
        <v>0</v>
      </c>
      <c r="H1011" s="2">
        <f t="shared" si="25"/>
        <v>0.55909384005068774</v>
      </c>
    </row>
    <row r="1012" spans="1:8" x14ac:dyDescent="0.35">
      <c r="A1012" s="25">
        <v>45004</v>
      </c>
      <c r="B1012" s="26">
        <v>461.6</v>
      </c>
      <c r="C1012" s="26">
        <v>0</v>
      </c>
      <c r="D1012" s="26">
        <v>0</v>
      </c>
      <c r="E1012" s="26">
        <v>0</v>
      </c>
      <c r="F1012" s="26">
        <v>55.91</v>
      </c>
      <c r="G1012" s="2">
        <f t="shared" si="24"/>
        <v>0</v>
      </c>
      <c r="H1012" s="2">
        <f t="shared" si="25"/>
        <v>0.55909384005068774</v>
      </c>
    </row>
    <row r="1013" spans="1:8" x14ac:dyDescent="0.35">
      <c r="A1013" s="25">
        <v>45005</v>
      </c>
      <c r="B1013" s="26">
        <v>468.44</v>
      </c>
      <c r="C1013" s="26">
        <v>0</v>
      </c>
      <c r="D1013" s="26">
        <v>0</v>
      </c>
      <c r="E1013" s="26">
        <v>1.48</v>
      </c>
      <c r="F1013" s="26">
        <v>58.22</v>
      </c>
      <c r="G1013" s="2">
        <f t="shared" si="24"/>
        <v>1.4818024263431484E-2</v>
      </c>
      <c r="H1013" s="2">
        <f t="shared" si="25"/>
        <v>0.5821965304015253</v>
      </c>
    </row>
    <row r="1014" spans="1:8" x14ac:dyDescent="0.35">
      <c r="A1014" s="25">
        <v>45006</v>
      </c>
      <c r="B1014" s="26">
        <v>469.57</v>
      </c>
      <c r="C1014" s="26">
        <v>0</v>
      </c>
      <c r="D1014" s="26">
        <v>0</v>
      </c>
      <c r="E1014" s="26">
        <v>0.24</v>
      </c>
      <c r="F1014" s="26">
        <v>58.6</v>
      </c>
      <c r="G1014" s="2">
        <f t="shared" si="24"/>
        <v>2.4122619759201491E-3</v>
      </c>
      <c r="H1014" s="2">
        <f t="shared" si="25"/>
        <v>0.58601320293024561</v>
      </c>
    </row>
    <row r="1015" spans="1:8" x14ac:dyDescent="0.35">
      <c r="A1015" s="25">
        <v>45007</v>
      </c>
      <c r="B1015" s="26">
        <v>465.53</v>
      </c>
      <c r="C1015" s="26">
        <v>0</v>
      </c>
      <c r="D1015" s="26">
        <v>0</v>
      </c>
      <c r="E1015" s="26">
        <v>-0.86</v>
      </c>
      <c r="F1015" s="26">
        <v>57.24</v>
      </c>
      <c r="G1015" s="2">
        <f t="shared" si="24"/>
        <v>-8.6036160742807288E-3</v>
      </c>
      <c r="H1015" s="2">
        <f t="shared" si="25"/>
        <v>0.57236775424349351</v>
      </c>
    </row>
    <row r="1016" spans="1:8" x14ac:dyDescent="0.35">
      <c r="A1016" s="25">
        <v>45008</v>
      </c>
      <c r="B1016" s="26">
        <v>469.08</v>
      </c>
      <c r="C1016" s="26">
        <v>0</v>
      </c>
      <c r="D1016" s="26">
        <v>0</v>
      </c>
      <c r="E1016" s="26">
        <v>0.76</v>
      </c>
      <c r="F1016" s="26">
        <v>58.44</v>
      </c>
      <c r="G1016" s="2">
        <f t="shared" si="24"/>
        <v>7.6257169247955225E-3</v>
      </c>
      <c r="H1016" s="2">
        <f t="shared" si="25"/>
        <v>0.58435818563903075</v>
      </c>
    </row>
    <row r="1017" spans="1:8" x14ac:dyDescent="0.35">
      <c r="A1017" s="25">
        <v>45009</v>
      </c>
      <c r="B1017" s="26">
        <v>463.12</v>
      </c>
      <c r="C1017" s="26">
        <v>0</v>
      </c>
      <c r="D1017" s="26">
        <v>0</v>
      </c>
      <c r="E1017" s="26">
        <v>-1.27</v>
      </c>
      <c r="F1017" s="26">
        <v>56.42</v>
      </c>
      <c r="G1017" s="2">
        <f t="shared" si="24"/>
        <v>-1.2705721838492279E-2</v>
      </c>
      <c r="H1017" s="2">
        <f t="shared" si="25"/>
        <v>0.56422777123976298</v>
      </c>
    </row>
    <row r="1018" spans="1:8" x14ac:dyDescent="0.35">
      <c r="A1018" s="25">
        <v>45010</v>
      </c>
      <c r="B1018" s="26">
        <v>463.12</v>
      </c>
      <c r="C1018" s="26">
        <v>0</v>
      </c>
      <c r="D1018" s="26">
        <v>0</v>
      </c>
      <c r="E1018" s="26">
        <v>0</v>
      </c>
      <c r="F1018" s="26">
        <v>56.42</v>
      </c>
      <c r="G1018" s="2">
        <f t="shared" si="24"/>
        <v>0</v>
      </c>
      <c r="H1018" s="2">
        <f t="shared" si="25"/>
        <v>0.56422777123976298</v>
      </c>
    </row>
    <row r="1019" spans="1:8" x14ac:dyDescent="0.35">
      <c r="A1019" s="25">
        <v>45011</v>
      </c>
      <c r="B1019" s="26">
        <v>463.12</v>
      </c>
      <c r="C1019" s="26">
        <v>0</v>
      </c>
      <c r="D1019" s="26">
        <v>0</v>
      </c>
      <c r="E1019" s="26">
        <v>0</v>
      </c>
      <c r="F1019" s="26">
        <v>56.42</v>
      </c>
      <c r="G1019" s="2">
        <f t="shared" si="24"/>
        <v>0</v>
      </c>
      <c r="H1019" s="2">
        <f t="shared" si="25"/>
        <v>0.56422777123976298</v>
      </c>
    </row>
    <row r="1020" spans="1:8" x14ac:dyDescent="0.35">
      <c r="A1020" s="25">
        <v>45012</v>
      </c>
      <c r="B1020" s="26">
        <v>466.45</v>
      </c>
      <c r="C1020" s="26">
        <v>0</v>
      </c>
      <c r="D1020" s="26">
        <v>0</v>
      </c>
      <c r="E1020" s="26">
        <v>0.72</v>
      </c>
      <c r="F1020" s="26">
        <v>57.55</v>
      </c>
      <c r="G1020" s="2">
        <f t="shared" si="24"/>
        <v>7.1903610295387388E-3</v>
      </c>
      <c r="H1020" s="2">
        <f t="shared" si="25"/>
        <v>0.57547513364740754</v>
      </c>
    </row>
    <row r="1021" spans="1:8" x14ac:dyDescent="0.35">
      <c r="A1021" s="25">
        <v>45013</v>
      </c>
      <c r="B1021" s="26">
        <v>466.3</v>
      </c>
      <c r="C1021" s="26">
        <v>0</v>
      </c>
      <c r="D1021" s="26">
        <v>0</v>
      </c>
      <c r="E1021" s="26">
        <v>-0.03</v>
      </c>
      <c r="F1021" s="26">
        <v>57.5</v>
      </c>
      <c r="G1021" s="2">
        <f t="shared" si="24"/>
        <v>-3.2157787544206951E-4</v>
      </c>
      <c r="H1021" s="2">
        <f t="shared" si="25"/>
        <v>0.57496849570111741</v>
      </c>
    </row>
    <row r="1022" spans="1:8" x14ac:dyDescent="0.35">
      <c r="A1022" s="25">
        <v>45014</v>
      </c>
      <c r="B1022" s="26">
        <v>472.89</v>
      </c>
      <c r="C1022" s="26">
        <v>0</v>
      </c>
      <c r="D1022" s="26">
        <v>0</v>
      </c>
      <c r="E1022" s="26">
        <v>1.41</v>
      </c>
      <c r="F1022" s="26">
        <v>59.72</v>
      </c>
      <c r="G1022" s="2">
        <f t="shared" si="24"/>
        <v>1.413253270426762E-2</v>
      </c>
      <c r="H1022" s="2">
        <f t="shared" si="25"/>
        <v>0.59722678947480468</v>
      </c>
    </row>
    <row r="1023" spans="1:8" x14ac:dyDescent="0.35">
      <c r="A1023" s="25">
        <v>45015</v>
      </c>
      <c r="B1023" s="26">
        <v>476.63</v>
      </c>
      <c r="C1023" s="26">
        <v>0</v>
      </c>
      <c r="D1023" s="26">
        <v>0</v>
      </c>
      <c r="E1023" s="26">
        <v>0.79</v>
      </c>
      <c r="F1023" s="26">
        <v>60.99</v>
      </c>
      <c r="G1023" s="2">
        <f t="shared" si="24"/>
        <v>7.9088160037217303E-3</v>
      </c>
      <c r="H1023" s="2">
        <f t="shared" si="25"/>
        <v>0.60985896226897607</v>
      </c>
    </row>
    <row r="1024" spans="1:8" x14ac:dyDescent="0.35">
      <c r="A1024" s="25">
        <v>45016</v>
      </c>
      <c r="B1024" s="26">
        <v>480.49</v>
      </c>
      <c r="C1024" s="26">
        <v>0</v>
      </c>
      <c r="D1024" s="26">
        <v>0</v>
      </c>
      <c r="E1024" s="26">
        <v>0.81</v>
      </c>
      <c r="F1024" s="26">
        <v>62.29</v>
      </c>
      <c r="G1024" s="2">
        <f t="shared" si="24"/>
        <v>8.0985250613683224E-3</v>
      </c>
      <c r="H1024" s="2">
        <f t="shared" si="25"/>
        <v>0.62289644542017975</v>
      </c>
    </row>
    <row r="1025" spans="1:8" x14ac:dyDescent="0.35">
      <c r="A1025" s="25">
        <v>45017</v>
      </c>
      <c r="B1025" s="26">
        <v>480.49</v>
      </c>
      <c r="C1025" s="26">
        <v>0</v>
      </c>
      <c r="D1025" s="26">
        <v>0</v>
      </c>
      <c r="E1025" s="26">
        <v>0</v>
      </c>
      <c r="F1025" s="26">
        <v>62.29</v>
      </c>
      <c r="G1025" s="2">
        <f t="shared" si="24"/>
        <v>0</v>
      </c>
      <c r="H1025" s="2">
        <f t="shared" si="25"/>
        <v>0.62289644542017975</v>
      </c>
    </row>
    <row r="1026" spans="1:8" x14ac:dyDescent="0.35">
      <c r="A1026" s="25">
        <v>45018</v>
      </c>
      <c r="B1026" s="26">
        <v>480.49</v>
      </c>
      <c r="C1026" s="26">
        <v>0</v>
      </c>
      <c r="D1026" s="26">
        <v>0</v>
      </c>
      <c r="E1026" s="26">
        <v>0</v>
      </c>
      <c r="F1026" s="26">
        <v>62.29</v>
      </c>
      <c r="G1026" s="2">
        <f t="shared" si="24"/>
        <v>0</v>
      </c>
      <c r="H1026" s="2">
        <f t="shared" si="25"/>
        <v>0.62289644542017975</v>
      </c>
    </row>
    <row r="1027" spans="1:8" x14ac:dyDescent="0.35">
      <c r="A1027" s="25">
        <v>45019</v>
      </c>
      <c r="B1027" s="26">
        <v>479.65</v>
      </c>
      <c r="C1027" s="26">
        <v>0</v>
      </c>
      <c r="D1027" s="26">
        <v>0</v>
      </c>
      <c r="E1027" s="26">
        <v>-0.17</v>
      </c>
      <c r="F1027" s="26">
        <v>62.01</v>
      </c>
      <c r="G1027" s="2">
        <f t="shared" si="24"/>
        <v>-1.7482153634831299E-3</v>
      </c>
      <c r="H1027" s="2">
        <f t="shared" si="25"/>
        <v>0.62005927292095397</v>
      </c>
    </row>
    <row r="1028" spans="1:8" x14ac:dyDescent="0.35">
      <c r="A1028" s="25">
        <v>45020</v>
      </c>
      <c r="B1028" s="26">
        <v>480.27</v>
      </c>
      <c r="C1028" s="26">
        <v>0</v>
      </c>
      <c r="D1028" s="26">
        <v>0</v>
      </c>
      <c r="E1028" s="26">
        <v>0.13</v>
      </c>
      <c r="F1028" s="26">
        <v>62.22</v>
      </c>
      <c r="G1028" s="2">
        <f t="shared" si="24"/>
        <v>1.2926091942040419E-3</v>
      </c>
      <c r="H1028" s="2">
        <f t="shared" si="25"/>
        <v>0.62215337643228708</v>
      </c>
    </row>
    <row r="1029" spans="1:8" x14ac:dyDescent="0.35">
      <c r="A1029" s="25">
        <v>45021</v>
      </c>
      <c r="B1029" s="26">
        <v>488.56</v>
      </c>
      <c r="C1029" s="26">
        <v>0</v>
      </c>
      <c r="D1029" s="26">
        <v>0</v>
      </c>
      <c r="E1029" s="26">
        <v>1.73</v>
      </c>
      <c r="F1029" s="26">
        <v>65.02</v>
      </c>
      <c r="G1029" s="2">
        <f t="shared" si="24"/>
        <v>1.7261123951110902E-2</v>
      </c>
      <c r="H1029" s="2">
        <f t="shared" si="25"/>
        <v>0.65015356693059778</v>
      </c>
    </row>
    <row r="1030" spans="1:8" x14ac:dyDescent="0.35">
      <c r="A1030" s="25">
        <v>45022</v>
      </c>
      <c r="B1030" s="26">
        <v>481.96</v>
      </c>
      <c r="C1030" s="26">
        <v>0</v>
      </c>
      <c r="D1030" s="26">
        <v>0</v>
      </c>
      <c r="E1030" s="26">
        <v>-1.35</v>
      </c>
      <c r="F1030" s="26">
        <v>62.79</v>
      </c>
      <c r="G1030" s="2">
        <f t="shared" si="24"/>
        <v>-1.3509087931881547E-2</v>
      </c>
      <c r="H1030" s="2">
        <f t="shared" si="25"/>
        <v>0.62786149729382434</v>
      </c>
    </row>
    <row r="1031" spans="1:8" x14ac:dyDescent="0.35">
      <c r="A1031" s="25">
        <v>45023</v>
      </c>
      <c r="B1031" s="26">
        <v>481.96</v>
      </c>
      <c r="C1031" s="26">
        <v>0</v>
      </c>
      <c r="D1031" s="26">
        <v>0</v>
      </c>
      <c r="E1031" s="26">
        <v>0</v>
      </c>
      <c r="F1031" s="26">
        <v>62.79</v>
      </c>
      <c r="G1031" s="2">
        <f t="shared" si="24"/>
        <v>0</v>
      </c>
      <c r="H1031" s="2">
        <f t="shared" si="25"/>
        <v>0.62786149729382434</v>
      </c>
    </row>
    <row r="1032" spans="1:8" x14ac:dyDescent="0.35">
      <c r="A1032" s="25">
        <v>45024</v>
      </c>
      <c r="B1032" s="26">
        <v>481.96</v>
      </c>
      <c r="C1032" s="26">
        <v>0</v>
      </c>
      <c r="D1032" s="26">
        <v>0</v>
      </c>
      <c r="E1032" s="26">
        <v>0</v>
      </c>
      <c r="F1032" s="26">
        <v>62.79</v>
      </c>
      <c r="G1032" s="2">
        <f t="shared" si="24"/>
        <v>0</v>
      </c>
      <c r="H1032" s="2">
        <f t="shared" si="25"/>
        <v>0.62786149729382434</v>
      </c>
    </row>
    <row r="1033" spans="1:8" x14ac:dyDescent="0.35">
      <c r="A1033" s="25">
        <v>45025</v>
      </c>
      <c r="B1033" s="26">
        <v>481.96</v>
      </c>
      <c r="C1033" s="26">
        <v>0</v>
      </c>
      <c r="D1033" s="26">
        <v>0</v>
      </c>
      <c r="E1033" s="26">
        <v>0</v>
      </c>
      <c r="F1033" s="26">
        <v>62.79</v>
      </c>
      <c r="G1033" s="2">
        <f t="shared" si="24"/>
        <v>0</v>
      </c>
      <c r="H1033" s="2">
        <f t="shared" si="25"/>
        <v>0.62786149729382434</v>
      </c>
    </row>
    <row r="1034" spans="1:8" x14ac:dyDescent="0.35">
      <c r="A1034" s="25">
        <v>45026</v>
      </c>
      <c r="B1034" s="26">
        <v>481.96</v>
      </c>
      <c r="C1034" s="26">
        <v>0</v>
      </c>
      <c r="D1034" s="26">
        <v>0</v>
      </c>
      <c r="E1034" s="26">
        <v>0</v>
      </c>
      <c r="F1034" s="26">
        <v>62.79</v>
      </c>
      <c r="G1034" s="2">
        <f t="shared" si="24"/>
        <v>0</v>
      </c>
      <c r="H1034" s="2">
        <f t="shared" si="25"/>
        <v>0.62786149729382434</v>
      </c>
    </row>
    <row r="1035" spans="1:8" x14ac:dyDescent="0.35">
      <c r="A1035" s="25">
        <v>45027</v>
      </c>
      <c r="B1035" s="26">
        <v>481.96</v>
      </c>
      <c r="C1035" s="26">
        <v>0</v>
      </c>
      <c r="D1035" s="26">
        <v>0</v>
      </c>
      <c r="E1035" s="26">
        <v>0</v>
      </c>
      <c r="F1035" s="26">
        <v>62.79</v>
      </c>
      <c r="G1035" s="2">
        <f t="shared" si="24"/>
        <v>0</v>
      </c>
      <c r="H1035" s="2">
        <f t="shared" si="25"/>
        <v>0.62786149729382434</v>
      </c>
    </row>
    <row r="1036" spans="1:8" x14ac:dyDescent="0.35">
      <c r="A1036" s="25">
        <v>45028</v>
      </c>
      <c r="B1036" s="26">
        <v>471.12</v>
      </c>
      <c r="C1036" s="26">
        <v>0</v>
      </c>
      <c r="D1036" s="26">
        <v>0</v>
      </c>
      <c r="E1036" s="26">
        <v>-2.25</v>
      </c>
      <c r="F1036" s="26">
        <v>59.12</v>
      </c>
      <c r="G1036" s="2">
        <f t="shared" si="24"/>
        <v>-2.249149306996423E-2</v>
      </c>
      <c r="H1036" s="2">
        <f t="shared" si="25"/>
        <v>0.5912484617085787</v>
      </c>
    </row>
    <row r="1037" spans="1:8" x14ac:dyDescent="0.35">
      <c r="A1037" s="25">
        <v>45029</v>
      </c>
      <c r="B1037" s="26">
        <v>471.49</v>
      </c>
      <c r="C1037" s="26">
        <v>0</v>
      </c>
      <c r="D1037" s="26">
        <v>0</v>
      </c>
      <c r="E1037" s="26">
        <v>0.08</v>
      </c>
      <c r="F1037" s="26">
        <v>59.25</v>
      </c>
      <c r="G1037" s="2">
        <f t="shared" si="24"/>
        <v>7.8536254032934849E-4</v>
      </c>
      <c r="H1037" s="2">
        <f t="shared" si="25"/>
        <v>0.59249816864276128</v>
      </c>
    </row>
    <row r="1038" spans="1:8" x14ac:dyDescent="0.35">
      <c r="A1038" s="25">
        <v>45030</v>
      </c>
      <c r="B1038" s="26">
        <v>469.63</v>
      </c>
      <c r="C1038" s="26">
        <v>0</v>
      </c>
      <c r="D1038" s="26">
        <v>0</v>
      </c>
      <c r="E1038" s="26">
        <v>-0.39</v>
      </c>
      <c r="F1038" s="26">
        <v>58.62</v>
      </c>
      <c r="G1038" s="2">
        <f t="shared" si="24"/>
        <v>-3.9449405077520705E-3</v>
      </c>
      <c r="H1038" s="2">
        <f t="shared" si="25"/>
        <v>0.58621585810876153</v>
      </c>
    </row>
    <row r="1039" spans="1:8" x14ac:dyDescent="0.35">
      <c r="A1039" s="25">
        <v>45031</v>
      </c>
      <c r="B1039" s="26">
        <v>469.63</v>
      </c>
      <c r="C1039" s="26">
        <v>0</v>
      </c>
      <c r="D1039" s="26">
        <v>0</v>
      </c>
      <c r="E1039" s="26">
        <v>0</v>
      </c>
      <c r="F1039" s="26">
        <v>58.62</v>
      </c>
      <c r="G1039" s="2">
        <f t="shared" si="24"/>
        <v>0</v>
      </c>
      <c r="H1039" s="2">
        <f t="shared" si="25"/>
        <v>0.58621585810876153</v>
      </c>
    </row>
    <row r="1040" spans="1:8" x14ac:dyDescent="0.35">
      <c r="A1040" s="25">
        <v>45032</v>
      </c>
      <c r="B1040" s="26">
        <v>469.63</v>
      </c>
      <c r="C1040" s="26">
        <v>0</v>
      </c>
      <c r="D1040" s="26">
        <v>0</v>
      </c>
      <c r="E1040" s="26">
        <v>0</v>
      </c>
      <c r="F1040" s="26">
        <v>58.62</v>
      </c>
      <c r="G1040" s="2">
        <f t="shared" si="24"/>
        <v>0</v>
      </c>
      <c r="H1040" s="2">
        <f t="shared" si="25"/>
        <v>0.58621585810876153</v>
      </c>
    </row>
    <row r="1041" spans="1:8" x14ac:dyDescent="0.35">
      <c r="A1041" s="25">
        <v>45033</v>
      </c>
      <c r="B1041" s="26">
        <v>477.01</v>
      </c>
      <c r="C1041" s="26">
        <v>0</v>
      </c>
      <c r="D1041" s="26">
        <v>0</v>
      </c>
      <c r="E1041" s="26">
        <v>1.57</v>
      </c>
      <c r="F1041" s="26">
        <v>61.11</v>
      </c>
      <c r="G1041" s="2">
        <f t="shared" si="24"/>
        <v>1.5714498647871666E-2</v>
      </c>
      <c r="H1041" s="2">
        <f t="shared" si="25"/>
        <v>0.61114244506624416</v>
      </c>
    </row>
    <row r="1042" spans="1:8" x14ac:dyDescent="0.35">
      <c r="A1042" s="25">
        <v>45034</v>
      </c>
      <c r="B1042" s="26">
        <v>476.67</v>
      </c>
      <c r="C1042" s="26">
        <v>0</v>
      </c>
      <c r="D1042" s="26">
        <v>0</v>
      </c>
      <c r="E1042" s="26">
        <v>-7.0000000000000007E-2</v>
      </c>
      <c r="F1042" s="26">
        <v>61</v>
      </c>
      <c r="G1042" s="2">
        <f t="shared" si="24"/>
        <v>-7.1277331712116254E-4</v>
      </c>
      <c r="H1042" s="2">
        <f t="shared" si="25"/>
        <v>0.60999406572131964</v>
      </c>
    </row>
    <row r="1043" spans="1:8" x14ac:dyDescent="0.35">
      <c r="A1043" s="25">
        <v>45035</v>
      </c>
      <c r="B1043" s="26">
        <v>476.41</v>
      </c>
      <c r="C1043" s="26">
        <v>0</v>
      </c>
      <c r="D1043" s="26">
        <v>0</v>
      </c>
      <c r="E1043" s="26">
        <v>-0.05</v>
      </c>
      <c r="F1043" s="26">
        <v>60.91</v>
      </c>
      <c r="G1043" s="2">
        <f t="shared" si="24"/>
        <v>-5.454507311137835E-4</v>
      </c>
      <c r="H1043" s="2">
        <f t="shared" si="25"/>
        <v>0.60911589328108318</v>
      </c>
    </row>
    <row r="1044" spans="1:8" x14ac:dyDescent="0.35">
      <c r="A1044" s="25">
        <v>45036</v>
      </c>
      <c r="B1044" s="26">
        <v>475.44</v>
      </c>
      <c r="C1044" s="26">
        <v>0</v>
      </c>
      <c r="D1044" s="26">
        <v>0</v>
      </c>
      <c r="E1044" s="26">
        <v>-0.2</v>
      </c>
      <c r="F1044" s="26">
        <v>60.58</v>
      </c>
      <c r="G1044" s="2">
        <f t="shared" si="24"/>
        <v>-2.0360613757058887E-3</v>
      </c>
      <c r="H1044" s="2">
        <f t="shared" si="25"/>
        <v>0.60583963456173917</v>
      </c>
    </row>
    <row r="1045" spans="1:8" x14ac:dyDescent="0.35">
      <c r="A1045" s="25">
        <v>45037</v>
      </c>
      <c r="B1045" s="26">
        <v>474.96</v>
      </c>
      <c r="C1045" s="26">
        <v>0</v>
      </c>
      <c r="D1045" s="26">
        <v>0</v>
      </c>
      <c r="E1045" s="26">
        <v>-0.1</v>
      </c>
      <c r="F1045" s="26">
        <v>60.42</v>
      </c>
      <c r="G1045" s="2">
        <f t="shared" si="24"/>
        <v>-1.009591115598174E-3</v>
      </c>
      <c r="H1045" s="2">
        <f t="shared" si="25"/>
        <v>0.60421839313361025</v>
      </c>
    </row>
    <row r="1046" spans="1:8" x14ac:dyDescent="0.35">
      <c r="A1046" s="25">
        <v>45038</v>
      </c>
      <c r="B1046" s="26">
        <v>474.96</v>
      </c>
      <c r="C1046" s="26">
        <v>0</v>
      </c>
      <c r="D1046" s="26">
        <v>0</v>
      </c>
      <c r="E1046" s="26">
        <v>0</v>
      </c>
      <c r="F1046" s="26">
        <v>60.42</v>
      </c>
      <c r="G1046" s="2">
        <f t="shared" si="24"/>
        <v>0</v>
      </c>
      <c r="H1046" s="2">
        <f t="shared" si="25"/>
        <v>0.60421839313361025</v>
      </c>
    </row>
    <row r="1047" spans="1:8" x14ac:dyDescent="0.35">
      <c r="A1047" s="25">
        <v>45039</v>
      </c>
      <c r="B1047" s="26">
        <v>474.96</v>
      </c>
      <c r="C1047" s="26">
        <v>0</v>
      </c>
      <c r="D1047" s="26">
        <v>0</v>
      </c>
      <c r="E1047" s="26">
        <v>0</v>
      </c>
      <c r="F1047" s="26">
        <v>60.42</v>
      </c>
      <c r="G1047" s="2">
        <f t="shared" si="24"/>
        <v>0</v>
      </c>
      <c r="H1047" s="2">
        <f t="shared" si="25"/>
        <v>0.60421839313361025</v>
      </c>
    </row>
    <row r="1048" spans="1:8" x14ac:dyDescent="0.35">
      <c r="A1048" s="25">
        <v>45040</v>
      </c>
      <c r="B1048" s="26">
        <v>470.24</v>
      </c>
      <c r="C1048" s="26">
        <v>0</v>
      </c>
      <c r="D1048" s="26">
        <v>0</v>
      </c>
      <c r="E1048" s="26">
        <v>-0.99</v>
      </c>
      <c r="F1048" s="26">
        <v>58.83</v>
      </c>
      <c r="G1048" s="2">
        <f t="shared" si="24"/>
        <v>-9.9376789624389117E-3</v>
      </c>
      <c r="H1048" s="2">
        <f t="shared" si="25"/>
        <v>0.58827618575700891</v>
      </c>
    </row>
    <row r="1049" spans="1:8" x14ac:dyDescent="0.35">
      <c r="A1049" s="25">
        <v>45041</v>
      </c>
      <c r="B1049" s="26">
        <v>475.7</v>
      </c>
      <c r="C1049" s="26">
        <v>0</v>
      </c>
      <c r="D1049" s="26">
        <v>0</v>
      </c>
      <c r="E1049" s="26">
        <v>1.1599999999999999</v>
      </c>
      <c r="F1049" s="26">
        <v>60.67</v>
      </c>
      <c r="G1049" s="2">
        <f t="shared" si="24"/>
        <v>1.1611092208233975E-2</v>
      </c>
      <c r="H1049" s="2">
        <f t="shared" si="25"/>
        <v>0.60671780700197564</v>
      </c>
    </row>
    <row r="1050" spans="1:8" x14ac:dyDescent="0.35">
      <c r="A1050" s="25">
        <v>45042</v>
      </c>
      <c r="B1050" s="26">
        <v>474.7</v>
      </c>
      <c r="C1050" s="26">
        <v>0</v>
      </c>
      <c r="D1050" s="26">
        <v>0</v>
      </c>
      <c r="E1050" s="26">
        <v>-0.21</v>
      </c>
      <c r="F1050" s="26">
        <v>60.33</v>
      </c>
      <c r="G1050" s="2">
        <f t="shared" si="24"/>
        <v>-2.1021652301871363E-3</v>
      </c>
      <c r="H1050" s="2">
        <f t="shared" si="25"/>
        <v>0.60334022069337356</v>
      </c>
    </row>
    <row r="1051" spans="1:8" x14ac:dyDescent="0.35">
      <c r="A1051" s="25">
        <v>45043</v>
      </c>
      <c r="B1051" s="26">
        <v>478.48</v>
      </c>
      <c r="C1051" s="26">
        <v>0</v>
      </c>
      <c r="D1051" s="26">
        <v>0</v>
      </c>
      <c r="E1051" s="26">
        <v>0.8</v>
      </c>
      <c r="F1051" s="26">
        <v>61.61</v>
      </c>
      <c r="G1051" s="2">
        <f t="shared" si="24"/>
        <v>7.9629239519696249E-3</v>
      </c>
      <c r="H1051" s="2">
        <f t="shared" si="25"/>
        <v>0.6161074969398892</v>
      </c>
    </row>
    <row r="1052" spans="1:8" x14ac:dyDescent="0.35">
      <c r="A1052" s="25">
        <v>45044</v>
      </c>
      <c r="B1052" s="26">
        <v>477.2</v>
      </c>
      <c r="C1052" s="26">
        <v>0</v>
      </c>
      <c r="D1052" s="26">
        <v>0</v>
      </c>
      <c r="E1052" s="26">
        <v>-0.27</v>
      </c>
      <c r="F1052" s="26">
        <v>61.18</v>
      </c>
      <c r="G1052" s="2">
        <f t="shared" ref="G1052:G1097" si="26">(B1052/(B1051+C1052-D1052))-1</f>
        <v>-2.675137936799965E-3</v>
      </c>
      <c r="H1052" s="2">
        <f t="shared" ref="H1052:H1097" si="27">((1+H1051)*(1+G1052))-1</f>
        <v>0.61178418646487853</v>
      </c>
    </row>
    <row r="1053" spans="1:8" x14ac:dyDescent="0.35">
      <c r="A1053" s="25">
        <v>45045</v>
      </c>
      <c r="B1053" s="26">
        <v>477.2</v>
      </c>
      <c r="C1053" s="26">
        <v>0</v>
      </c>
      <c r="D1053" s="26">
        <v>0</v>
      </c>
      <c r="E1053" s="26">
        <v>0</v>
      </c>
      <c r="F1053" s="26">
        <v>61.18</v>
      </c>
      <c r="G1053" s="2">
        <f t="shared" si="26"/>
        <v>0</v>
      </c>
      <c r="H1053" s="2">
        <f t="shared" si="27"/>
        <v>0.61178418646487853</v>
      </c>
    </row>
    <row r="1054" spans="1:8" x14ac:dyDescent="0.35">
      <c r="A1054" s="25">
        <v>45046</v>
      </c>
      <c r="B1054" s="26">
        <v>477.2</v>
      </c>
      <c r="C1054" s="26">
        <v>0</v>
      </c>
      <c r="D1054" s="26">
        <v>0</v>
      </c>
      <c r="E1054" s="26">
        <v>0</v>
      </c>
      <c r="F1054" s="26">
        <v>61.18</v>
      </c>
      <c r="G1054" s="2">
        <f t="shared" si="26"/>
        <v>0</v>
      </c>
      <c r="H1054" s="2">
        <f t="shared" si="27"/>
        <v>0.61178418646487853</v>
      </c>
    </row>
    <row r="1055" spans="1:8" x14ac:dyDescent="0.35">
      <c r="A1055" s="25">
        <v>45047</v>
      </c>
      <c r="B1055" s="26">
        <v>477.2</v>
      </c>
      <c r="C1055" s="26">
        <v>0</v>
      </c>
      <c r="D1055" s="26">
        <v>0</v>
      </c>
      <c r="E1055" s="26">
        <v>0</v>
      </c>
      <c r="F1055" s="26">
        <v>61.18</v>
      </c>
      <c r="G1055" s="2">
        <f t="shared" si="26"/>
        <v>0</v>
      </c>
      <c r="H1055" s="2">
        <f t="shared" si="27"/>
        <v>0.61178418646487853</v>
      </c>
    </row>
    <row r="1056" spans="1:8" x14ac:dyDescent="0.35">
      <c r="A1056" s="25">
        <v>45048</v>
      </c>
      <c r="B1056" s="26">
        <v>472.7</v>
      </c>
      <c r="C1056" s="26">
        <v>0</v>
      </c>
      <c r="D1056" s="26">
        <v>0</v>
      </c>
      <c r="E1056" s="26">
        <v>-0.94</v>
      </c>
      <c r="F1056" s="26">
        <v>59.66</v>
      </c>
      <c r="G1056" s="2">
        <f t="shared" si="26"/>
        <v>-9.4300083822296266E-3</v>
      </c>
      <c r="H1056" s="2">
        <f t="shared" si="27"/>
        <v>0.59658504807616963</v>
      </c>
    </row>
    <row r="1057" spans="1:8" x14ac:dyDescent="0.35">
      <c r="A1057" s="25">
        <v>45049</v>
      </c>
      <c r="B1057" s="26">
        <v>458.08</v>
      </c>
      <c r="C1057" s="26">
        <v>0</v>
      </c>
      <c r="D1057" s="26">
        <v>0</v>
      </c>
      <c r="E1057" s="26">
        <v>-3.09</v>
      </c>
      <c r="F1057" s="26">
        <v>54.72</v>
      </c>
      <c r="G1057" s="2">
        <f t="shared" si="26"/>
        <v>-3.0928707425428414E-2</v>
      </c>
      <c r="H1057" s="2">
        <f t="shared" si="27"/>
        <v>0.54720473624440813</v>
      </c>
    </row>
    <row r="1058" spans="1:8" x14ac:dyDescent="0.35">
      <c r="A1058" s="25">
        <v>45050</v>
      </c>
      <c r="B1058" s="26">
        <v>456.33</v>
      </c>
      <c r="C1058" s="26">
        <v>0</v>
      </c>
      <c r="D1058" s="26">
        <v>0</v>
      </c>
      <c r="E1058" s="26">
        <v>-0.38</v>
      </c>
      <c r="F1058" s="26">
        <v>54.13</v>
      </c>
      <c r="G1058" s="2">
        <f t="shared" si="26"/>
        <v>-3.820293398532959E-3</v>
      </c>
      <c r="H1058" s="2">
        <f t="shared" si="27"/>
        <v>0.54129396020435472</v>
      </c>
    </row>
    <row r="1059" spans="1:8" x14ac:dyDescent="0.35">
      <c r="A1059" s="25">
        <v>45051</v>
      </c>
      <c r="B1059" s="26">
        <v>457.3</v>
      </c>
      <c r="C1059" s="26">
        <v>0</v>
      </c>
      <c r="D1059" s="26">
        <v>0</v>
      </c>
      <c r="E1059" s="26">
        <v>0.21</v>
      </c>
      <c r="F1059" s="26">
        <v>54.46</v>
      </c>
      <c r="G1059" s="2">
        <f t="shared" si="26"/>
        <v>2.1256546797274734E-3</v>
      </c>
      <c r="H1059" s="2">
        <f t="shared" si="27"/>
        <v>0.54457021892369872</v>
      </c>
    </row>
    <row r="1060" spans="1:8" x14ac:dyDescent="0.35">
      <c r="A1060" s="25">
        <v>45052</v>
      </c>
      <c r="B1060" s="26">
        <v>457.3</v>
      </c>
      <c r="C1060" s="26">
        <v>0</v>
      </c>
      <c r="D1060" s="26">
        <v>0</v>
      </c>
      <c r="E1060" s="26">
        <v>0</v>
      </c>
      <c r="F1060" s="26">
        <v>54.46</v>
      </c>
      <c r="G1060" s="2">
        <f t="shared" si="26"/>
        <v>0</v>
      </c>
      <c r="H1060" s="2">
        <f t="shared" si="27"/>
        <v>0.54457021892369872</v>
      </c>
    </row>
    <row r="1061" spans="1:8" x14ac:dyDescent="0.35">
      <c r="A1061" s="25">
        <v>45053</v>
      </c>
      <c r="B1061" s="26">
        <v>457.3</v>
      </c>
      <c r="C1061" s="26">
        <v>0</v>
      </c>
      <c r="D1061" s="26">
        <v>0</v>
      </c>
      <c r="E1061" s="26">
        <v>0</v>
      </c>
      <c r="F1061" s="26">
        <v>54.46</v>
      </c>
      <c r="G1061" s="2">
        <f t="shared" si="26"/>
        <v>0</v>
      </c>
      <c r="H1061" s="2">
        <f t="shared" si="27"/>
        <v>0.54457021892369872</v>
      </c>
    </row>
    <row r="1062" spans="1:8" x14ac:dyDescent="0.35">
      <c r="A1062" s="25">
        <v>45054</v>
      </c>
      <c r="B1062" s="26">
        <v>459.76</v>
      </c>
      <c r="C1062" s="26">
        <v>0</v>
      </c>
      <c r="D1062" s="26">
        <v>0</v>
      </c>
      <c r="E1062" s="26">
        <v>0.54</v>
      </c>
      <c r="F1062" s="26">
        <v>55.29</v>
      </c>
      <c r="G1062" s="2">
        <f t="shared" si="26"/>
        <v>5.3794008309642205E-3</v>
      </c>
      <c r="H1062" s="2">
        <f t="shared" si="27"/>
        <v>0.55287908124285945</v>
      </c>
    </row>
    <row r="1063" spans="1:8" x14ac:dyDescent="0.35">
      <c r="A1063" s="25">
        <v>45055</v>
      </c>
      <c r="B1063" s="26">
        <v>459.53</v>
      </c>
      <c r="C1063" s="26">
        <v>0</v>
      </c>
      <c r="D1063" s="26">
        <v>0</v>
      </c>
      <c r="E1063" s="26">
        <v>-0.05</v>
      </c>
      <c r="F1063" s="26">
        <v>55.21</v>
      </c>
      <c r="G1063" s="2">
        <f t="shared" si="26"/>
        <v>-5.0026100574218635E-4</v>
      </c>
      <c r="H1063" s="2">
        <f t="shared" si="27"/>
        <v>0.55210223639188083</v>
      </c>
    </row>
    <row r="1064" spans="1:8" x14ac:dyDescent="0.35">
      <c r="A1064" s="25">
        <v>45056</v>
      </c>
      <c r="B1064" s="26">
        <v>462.18</v>
      </c>
      <c r="C1064" s="26">
        <v>0</v>
      </c>
      <c r="D1064" s="26">
        <v>0</v>
      </c>
      <c r="E1064" s="26">
        <v>0.57999999999999996</v>
      </c>
      <c r="F1064" s="26">
        <v>56.11</v>
      </c>
      <c r="G1064" s="2">
        <f t="shared" si="26"/>
        <v>5.7667616912933095E-3</v>
      </c>
      <c r="H1064" s="2">
        <f t="shared" si="27"/>
        <v>0.56105284010967615</v>
      </c>
    </row>
    <row r="1065" spans="1:8" x14ac:dyDescent="0.35">
      <c r="A1065" s="25">
        <v>45057</v>
      </c>
      <c r="B1065" s="26">
        <v>466.08</v>
      </c>
      <c r="C1065" s="26">
        <v>0</v>
      </c>
      <c r="D1065" s="26">
        <v>0</v>
      </c>
      <c r="E1065" s="26">
        <v>0.84</v>
      </c>
      <c r="F1065" s="26">
        <v>57.42</v>
      </c>
      <c r="G1065" s="2">
        <f t="shared" si="26"/>
        <v>8.4382708035830589E-3</v>
      </c>
      <c r="H1065" s="2">
        <f t="shared" si="27"/>
        <v>0.57422542671322407</v>
      </c>
    </row>
    <row r="1066" spans="1:8" x14ac:dyDescent="0.35">
      <c r="A1066" s="25">
        <v>45058</v>
      </c>
      <c r="B1066" s="26">
        <v>467.28</v>
      </c>
      <c r="C1066" s="26">
        <v>0</v>
      </c>
      <c r="D1066" s="26">
        <v>0</v>
      </c>
      <c r="E1066" s="26">
        <v>0.26</v>
      </c>
      <c r="F1066" s="26">
        <v>57.83</v>
      </c>
      <c r="G1066" s="2">
        <f t="shared" si="26"/>
        <v>2.574665293511913E-3</v>
      </c>
      <c r="H1066" s="2">
        <f t="shared" si="27"/>
        <v>0.5782785302835467</v>
      </c>
    </row>
    <row r="1067" spans="1:8" x14ac:dyDescent="0.35">
      <c r="A1067" s="25">
        <v>45059</v>
      </c>
      <c r="B1067" s="26">
        <v>467.28</v>
      </c>
      <c r="C1067" s="26">
        <v>0</v>
      </c>
      <c r="D1067" s="26">
        <v>0</v>
      </c>
      <c r="E1067" s="26">
        <v>0</v>
      </c>
      <c r="F1067" s="26">
        <v>57.83</v>
      </c>
      <c r="G1067" s="2">
        <f t="shared" si="26"/>
        <v>0</v>
      </c>
      <c r="H1067" s="2">
        <f t="shared" si="27"/>
        <v>0.5782785302835467</v>
      </c>
    </row>
    <row r="1068" spans="1:8" x14ac:dyDescent="0.35">
      <c r="A1068" s="25">
        <v>45060</v>
      </c>
      <c r="B1068" s="26">
        <v>467.28</v>
      </c>
      <c r="C1068" s="26">
        <v>0</v>
      </c>
      <c r="D1068" s="26">
        <v>0</v>
      </c>
      <c r="E1068" s="26">
        <v>0</v>
      </c>
      <c r="F1068" s="26">
        <v>57.83</v>
      </c>
      <c r="G1068" s="2">
        <f t="shared" si="26"/>
        <v>0</v>
      </c>
      <c r="H1068" s="2">
        <f t="shared" si="27"/>
        <v>0.5782785302835467</v>
      </c>
    </row>
    <row r="1069" spans="1:8" x14ac:dyDescent="0.35">
      <c r="A1069" s="25">
        <v>45061</v>
      </c>
      <c r="B1069" s="26">
        <v>469.36</v>
      </c>
      <c r="C1069" s="26">
        <v>0</v>
      </c>
      <c r="D1069" s="26">
        <v>0</v>
      </c>
      <c r="E1069" s="26">
        <v>0.45</v>
      </c>
      <c r="F1069" s="26">
        <v>58.53</v>
      </c>
      <c r="G1069" s="2">
        <f t="shared" si="26"/>
        <v>4.4512925868858133E-3</v>
      </c>
      <c r="H1069" s="2">
        <f t="shared" si="27"/>
        <v>0.58530390980543889</v>
      </c>
    </row>
    <row r="1070" spans="1:8" x14ac:dyDescent="0.35">
      <c r="A1070" s="25">
        <v>45062</v>
      </c>
      <c r="B1070" s="26">
        <v>469.82</v>
      </c>
      <c r="C1070" s="26">
        <v>0</v>
      </c>
      <c r="D1070" s="26">
        <v>0</v>
      </c>
      <c r="E1070" s="26">
        <v>0.1</v>
      </c>
      <c r="F1070" s="26">
        <v>58.69</v>
      </c>
      <c r="G1070" s="2">
        <f t="shared" si="26"/>
        <v>9.8005795125266637E-4</v>
      </c>
      <c r="H1070" s="2">
        <f t="shared" si="27"/>
        <v>0.58685759950739569</v>
      </c>
    </row>
    <row r="1071" spans="1:8" x14ac:dyDescent="0.35">
      <c r="A1071" s="25">
        <v>45063</v>
      </c>
      <c r="B1071" s="26">
        <v>466.71</v>
      </c>
      <c r="C1071" s="26">
        <v>0</v>
      </c>
      <c r="D1071" s="26">
        <v>0</v>
      </c>
      <c r="E1071" s="26">
        <v>-0.66</v>
      </c>
      <c r="F1071" s="26">
        <v>57.64</v>
      </c>
      <c r="G1071" s="2">
        <f t="shared" si="26"/>
        <v>-6.6195564258652029E-3</v>
      </c>
      <c r="H1071" s="2">
        <f t="shared" si="27"/>
        <v>0.57635330608764357</v>
      </c>
    </row>
    <row r="1072" spans="1:8" x14ac:dyDescent="0.35">
      <c r="A1072" s="25">
        <v>45064</v>
      </c>
      <c r="B1072" s="26">
        <v>466.46</v>
      </c>
      <c r="C1072" s="26">
        <v>0</v>
      </c>
      <c r="D1072" s="26">
        <v>0</v>
      </c>
      <c r="E1072" s="26">
        <v>-0.05</v>
      </c>
      <c r="F1072" s="26">
        <v>57.55</v>
      </c>
      <c r="G1072" s="2">
        <f t="shared" si="26"/>
        <v>-5.3566454543507724E-4</v>
      </c>
      <c r="H1072" s="2">
        <f t="shared" si="27"/>
        <v>0.57550890951049305</v>
      </c>
    </row>
    <row r="1073" spans="1:8" x14ac:dyDescent="0.35">
      <c r="A1073" s="25">
        <v>45065</v>
      </c>
      <c r="B1073" s="26">
        <v>468.27</v>
      </c>
      <c r="C1073" s="26">
        <v>0</v>
      </c>
      <c r="D1073" s="26">
        <v>0</v>
      </c>
      <c r="E1073" s="26">
        <v>0.39</v>
      </c>
      <c r="F1073" s="26">
        <v>58.16</v>
      </c>
      <c r="G1073" s="2">
        <f t="shared" si="26"/>
        <v>3.8802898426446575E-3</v>
      </c>
      <c r="H1073" s="2">
        <f t="shared" si="27"/>
        <v>0.58162234072906283</v>
      </c>
    </row>
    <row r="1074" spans="1:8" x14ac:dyDescent="0.35">
      <c r="A1074" s="25">
        <v>45066</v>
      </c>
      <c r="B1074" s="26">
        <v>468.27</v>
      </c>
      <c r="C1074" s="26">
        <v>0</v>
      </c>
      <c r="D1074" s="26">
        <v>0</v>
      </c>
      <c r="E1074" s="26">
        <v>0</v>
      </c>
      <c r="F1074" s="26">
        <v>58.16</v>
      </c>
      <c r="G1074" s="2">
        <f t="shared" si="26"/>
        <v>0</v>
      </c>
      <c r="H1074" s="2">
        <f t="shared" si="27"/>
        <v>0.58162234072906283</v>
      </c>
    </row>
    <row r="1075" spans="1:8" x14ac:dyDescent="0.35">
      <c r="A1075" s="25">
        <v>45067</v>
      </c>
      <c r="B1075" s="26">
        <v>468.27</v>
      </c>
      <c r="C1075" s="26">
        <v>0</v>
      </c>
      <c r="D1075" s="26">
        <v>0</v>
      </c>
      <c r="E1075" s="26">
        <v>0</v>
      </c>
      <c r="F1075" s="26">
        <v>58.16</v>
      </c>
      <c r="G1075" s="2">
        <f t="shared" si="26"/>
        <v>0</v>
      </c>
      <c r="H1075" s="2">
        <f t="shared" si="27"/>
        <v>0.58162234072906283</v>
      </c>
    </row>
    <row r="1076" spans="1:8" x14ac:dyDescent="0.35">
      <c r="A1076" s="25">
        <v>45068</v>
      </c>
      <c r="B1076" s="26">
        <v>465.78</v>
      </c>
      <c r="C1076" s="26">
        <v>0</v>
      </c>
      <c r="D1076" s="26">
        <v>0</v>
      </c>
      <c r="E1076" s="26">
        <v>-0.53</v>
      </c>
      <c r="F1076" s="26">
        <v>57.32</v>
      </c>
      <c r="G1076" s="2">
        <f t="shared" si="26"/>
        <v>-5.3174450637453186E-3</v>
      </c>
      <c r="H1076" s="2">
        <f t="shared" si="27"/>
        <v>0.57321215082064381</v>
      </c>
    </row>
    <row r="1077" spans="1:8" x14ac:dyDescent="0.35">
      <c r="A1077" s="25">
        <v>45069</v>
      </c>
      <c r="B1077" s="26">
        <v>465.78</v>
      </c>
      <c r="C1077" s="26">
        <v>0</v>
      </c>
      <c r="D1077" s="26">
        <v>0</v>
      </c>
      <c r="E1077" s="26">
        <v>0</v>
      </c>
      <c r="F1077" s="26">
        <v>57.32</v>
      </c>
      <c r="G1077" s="2">
        <f t="shared" si="26"/>
        <v>0</v>
      </c>
      <c r="H1077" s="2">
        <f t="shared" si="27"/>
        <v>0.57321215082064381</v>
      </c>
    </row>
    <row r="1078" spans="1:8" x14ac:dyDescent="0.35">
      <c r="A1078" s="25">
        <v>45070</v>
      </c>
      <c r="B1078" s="26">
        <v>457.52</v>
      </c>
      <c r="C1078" s="26">
        <v>0</v>
      </c>
      <c r="D1078" s="26">
        <v>0</v>
      </c>
      <c r="E1078" s="26">
        <v>-1.77</v>
      </c>
      <c r="F1078" s="26">
        <v>54.53</v>
      </c>
      <c r="G1078" s="2">
        <f t="shared" si="26"/>
        <v>-1.7733694018635338E-2</v>
      </c>
      <c r="H1078" s="2">
        <f t="shared" si="27"/>
        <v>0.54531328791159139</v>
      </c>
    </row>
    <row r="1079" spans="1:8" x14ac:dyDescent="0.35">
      <c r="A1079" s="25">
        <v>45071</v>
      </c>
      <c r="B1079" s="26">
        <v>452</v>
      </c>
      <c r="C1079" s="26">
        <v>0</v>
      </c>
      <c r="D1079" s="26">
        <v>0</v>
      </c>
      <c r="E1079" s="26">
        <v>-1.21</v>
      </c>
      <c r="F1079" s="26">
        <v>52.67</v>
      </c>
      <c r="G1079" s="2">
        <f t="shared" si="26"/>
        <v>-1.2065046336772078E-2</v>
      </c>
      <c r="H1079" s="2">
        <f t="shared" si="27"/>
        <v>0.52666901148810852</v>
      </c>
    </row>
    <row r="1080" spans="1:8" x14ac:dyDescent="0.35">
      <c r="A1080" s="25">
        <v>45072</v>
      </c>
      <c r="B1080" s="26">
        <v>452.88</v>
      </c>
      <c r="C1080" s="26">
        <v>0</v>
      </c>
      <c r="D1080" s="26">
        <v>0</v>
      </c>
      <c r="E1080" s="26">
        <v>0.19</v>
      </c>
      <c r="F1080" s="26">
        <v>52.96</v>
      </c>
      <c r="G1080" s="2">
        <f t="shared" si="26"/>
        <v>1.9469026548672996E-3</v>
      </c>
      <c r="H1080" s="2">
        <f t="shared" si="27"/>
        <v>0.52964128743967831</v>
      </c>
    </row>
    <row r="1081" spans="1:8" x14ac:dyDescent="0.35">
      <c r="A1081" s="25">
        <v>45073</v>
      </c>
      <c r="B1081" s="26">
        <v>452.88</v>
      </c>
      <c r="C1081" s="26">
        <v>0</v>
      </c>
      <c r="D1081" s="26">
        <v>0</v>
      </c>
      <c r="E1081" s="26">
        <v>0</v>
      </c>
      <c r="F1081" s="26">
        <v>52.96</v>
      </c>
      <c r="G1081" s="2">
        <f t="shared" si="26"/>
        <v>0</v>
      </c>
      <c r="H1081" s="2">
        <f t="shared" si="27"/>
        <v>0.52964128743967831</v>
      </c>
    </row>
    <row r="1082" spans="1:8" x14ac:dyDescent="0.35">
      <c r="A1082" s="25">
        <v>45074</v>
      </c>
      <c r="B1082" s="26">
        <v>452.88</v>
      </c>
      <c r="C1082" s="26">
        <v>0</v>
      </c>
      <c r="D1082" s="26">
        <v>0</v>
      </c>
      <c r="E1082" s="26">
        <v>0</v>
      </c>
      <c r="F1082" s="26">
        <v>52.96</v>
      </c>
      <c r="G1082" s="2">
        <f t="shared" si="26"/>
        <v>0</v>
      </c>
      <c r="H1082" s="2">
        <f t="shared" si="27"/>
        <v>0.52964128743967831</v>
      </c>
    </row>
    <row r="1083" spans="1:8" x14ac:dyDescent="0.35">
      <c r="A1083" s="25">
        <v>45075</v>
      </c>
      <c r="B1083" s="26">
        <v>452.27</v>
      </c>
      <c r="C1083" s="26">
        <v>0</v>
      </c>
      <c r="D1083" s="26">
        <v>0</v>
      </c>
      <c r="E1083" s="26">
        <v>-0.13</v>
      </c>
      <c r="F1083" s="26">
        <v>52.76</v>
      </c>
      <c r="G1083" s="2">
        <f t="shared" si="26"/>
        <v>-1.3469351704645804E-3</v>
      </c>
      <c r="H1083" s="2">
        <f t="shared" si="27"/>
        <v>0.52758095979143116</v>
      </c>
    </row>
    <row r="1084" spans="1:8" x14ac:dyDescent="0.35">
      <c r="A1084" s="25">
        <v>45076</v>
      </c>
      <c r="B1084" s="26">
        <v>449.22</v>
      </c>
      <c r="C1084" s="26">
        <v>0</v>
      </c>
      <c r="D1084" s="26">
        <v>0</v>
      </c>
      <c r="E1084" s="26">
        <v>-0.67</v>
      </c>
      <c r="F1084" s="26">
        <v>51.73</v>
      </c>
      <c r="G1084" s="2">
        <f t="shared" si="26"/>
        <v>-6.7437592588497353E-3</v>
      </c>
      <c r="H1084" s="2">
        <f t="shared" si="27"/>
        <v>0.51727932155019518</v>
      </c>
    </row>
    <row r="1085" spans="1:8" x14ac:dyDescent="0.35">
      <c r="A1085" s="25">
        <v>45077</v>
      </c>
      <c r="B1085" s="26">
        <v>449.53</v>
      </c>
      <c r="C1085" s="26">
        <v>0</v>
      </c>
      <c r="D1085" s="26">
        <v>0</v>
      </c>
      <c r="E1085" s="26">
        <v>7.0000000000000007E-2</v>
      </c>
      <c r="F1085" s="26">
        <v>51.83</v>
      </c>
      <c r="G1085" s="2">
        <f t="shared" si="26"/>
        <v>6.9008503628498197E-4</v>
      </c>
      <c r="H1085" s="2">
        <f t="shared" si="27"/>
        <v>0.51832637330586162</v>
      </c>
    </row>
    <row r="1086" spans="1:8" x14ac:dyDescent="0.35">
      <c r="A1086" s="25">
        <v>45078</v>
      </c>
      <c r="B1086" s="26">
        <v>449.53</v>
      </c>
      <c r="C1086" s="26">
        <v>0</v>
      </c>
      <c r="D1086" s="26">
        <v>0</v>
      </c>
      <c r="E1086" s="26">
        <v>0</v>
      </c>
      <c r="F1086" s="26">
        <v>51.83</v>
      </c>
      <c r="G1086" s="2">
        <f t="shared" si="26"/>
        <v>0</v>
      </c>
      <c r="H1086" s="2">
        <f t="shared" si="27"/>
        <v>0.51832637330586162</v>
      </c>
    </row>
    <row r="1087" spans="1:8" x14ac:dyDescent="0.35">
      <c r="A1087" s="25">
        <v>45079</v>
      </c>
      <c r="B1087" s="26">
        <v>433.78</v>
      </c>
      <c r="C1087" s="26">
        <v>0</v>
      </c>
      <c r="D1087" s="26">
        <v>0</v>
      </c>
      <c r="E1087" s="26">
        <v>-3.5</v>
      </c>
      <c r="F1087" s="26">
        <v>46.51</v>
      </c>
      <c r="G1087" s="2">
        <f t="shared" si="26"/>
        <v>-3.5036593775721325E-2</v>
      </c>
      <c r="H1087" s="2">
        <f t="shared" si="27"/>
        <v>0.46512938894538003</v>
      </c>
    </row>
    <row r="1088" spans="1:8" x14ac:dyDescent="0.35">
      <c r="A1088" s="25">
        <v>45080</v>
      </c>
      <c r="B1088" s="26">
        <v>433.78</v>
      </c>
      <c r="C1088" s="26">
        <v>0</v>
      </c>
      <c r="D1088" s="26">
        <v>0</v>
      </c>
      <c r="E1088" s="26">
        <v>0</v>
      </c>
      <c r="F1088" s="26">
        <v>46.51</v>
      </c>
      <c r="G1088" s="2">
        <f t="shared" si="26"/>
        <v>0</v>
      </c>
      <c r="H1088" s="2">
        <f t="shared" si="27"/>
        <v>0.46512938894538003</v>
      </c>
    </row>
    <row r="1089" spans="1:8" x14ac:dyDescent="0.35">
      <c r="A1089" s="25">
        <v>45081</v>
      </c>
      <c r="B1089" s="26">
        <v>433.78</v>
      </c>
      <c r="C1089" s="26">
        <v>0</v>
      </c>
      <c r="D1089" s="26">
        <v>0</v>
      </c>
      <c r="E1089" s="26">
        <v>0</v>
      </c>
      <c r="F1089" s="26">
        <v>46.51</v>
      </c>
      <c r="G1089" s="2">
        <f t="shared" si="26"/>
        <v>0</v>
      </c>
      <c r="H1089" s="2">
        <f t="shared" si="27"/>
        <v>0.46512938894538003</v>
      </c>
    </row>
    <row r="1090" spans="1:8" x14ac:dyDescent="0.35">
      <c r="A1090" s="25">
        <v>45082</v>
      </c>
      <c r="B1090" s="26">
        <v>435.48</v>
      </c>
      <c r="C1090" s="26">
        <v>0</v>
      </c>
      <c r="D1090" s="26">
        <v>0</v>
      </c>
      <c r="E1090" s="26">
        <v>0.39</v>
      </c>
      <c r="F1090" s="26">
        <v>47.09</v>
      </c>
      <c r="G1090" s="2">
        <f t="shared" si="26"/>
        <v>3.9190373000139722E-3</v>
      </c>
      <c r="H1090" s="2">
        <f t="shared" si="27"/>
        <v>0.47087128567000369</v>
      </c>
    </row>
    <row r="1091" spans="1:8" x14ac:dyDescent="0.35">
      <c r="A1091" s="25">
        <v>45083</v>
      </c>
      <c r="B1091" s="26">
        <v>432.98</v>
      </c>
      <c r="C1091" s="26">
        <v>0</v>
      </c>
      <c r="D1091" s="26">
        <v>0</v>
      </c>
      <c r="E1091" s="26">
        <v>-0.56999999999999995</v>
      </c>
      <c r="F1091" s="26">
        <v>46.24</v>
      </c>
      <c r="G1091" s="2">
        <f t="shared" si="26"/>
        <v>-5.7407917700008637E-3</v>
      </c>
      <c r="H1091" s="2">
        <f t="shared" si="27"/>
        <v>0.46242731989849872</v>
      </c>
    </row>
    <row r="1092" spans="1:8" x14ac:dyDescent="0.35">
      <c r="A1092" s="25">
        <v>45084</v>
      </c>
      <c r="B1092" s="26">
        <v>426.72</v>
      </c>
      <c r="C1092" s="26">
        <v>0</v>
      </c>
      <c r="D1092" s="26">
        <v>0</v>
      </c>
      <c r="E1092" s="26">
        <v>-1.45</v>
      </c>
      <c r="F1092" s="26">
        <v>44.13</v>
      </c>
      <c r="G1092" s="2">
        <f t="shared" si="26"/>
        <v>-1.4457942630144549E-2</v>
      </c>
      <c r="H1092" s="2">
        <f t="shared" si="27"/>
        <v>0.44128362960665024</v>
      </c>
    </row>
    <row r="1093" spans="1:8" x14ac:dyDescent="0.35">
      <c r="A1093" s="25">
        <v>45085</v>
      </c>
      <c r="B1093" s="26">
        <v>424.38</v>
      </c>
      <c r="C1093" s="26">
        <v>0</v>
      </c>
      <c r="D1093" s="26">
        <v>0</v>
      </c>
      <c r="E1093" s="26">
        <v>-0.55000000000000004</v>
      </c>
      <c r="F1093" s="26">
        <v>43.34</v>
      </c>
      <c r="G1093" s="2">
        <f t="shared" si="26"/>
        <v>-5.4836895388077345E-3</v>
      </c>
      <c r="H1093" s="2">
        <f t="shared" si="27"/>
        <v>0.43338007764452136</v>
      </c>
    </row>
    <row r="1094" spans="1:8" x14ac:dyDescent="0.35">
      <c r="A1094" s="25">
        <v>45086</v>
      </c>
      <c r="B1094" s="26">
        <v>426.1</v>
      </c>
      <c r="C1094" s="26">
        <v>0</v>
      </c>
      <c r="D1094" s="26">
        <v>0</v>
      </c>
      <c r="E1094" s="26">
        <v>0.41</v>
      </c>
      <c r="F1094" s="26">
        <v>43.92</v>
      </c>
      <c r="G1094" s="2">
        <f t="shared" si="26"/>
        <v>4.0529713935624212E-3</v>
      </c>
      <c r="H1094" s="2">
        <f t="shared" si="27"/>
        <v>0.43918952609531692</v>
      </c>
    </row>
    <row r="1095" spans="1:8" x14ac:dyDescent="0.35">
      <c r="A1095" s="25">
        <v>45087</v>
      </c>
      <c r="B1095" s="26">
        <v>426.1</v>
      </c>
      <c r="C1095" s="26">
        <v>0</v>
      </c>
      <c r="D1095" s="26">
        <v>0</v>
      </c>
      <c r="E1095" s="26">
        <v>0</v>
      </c>
      <c r="F1095" s="26">
        <v>43.92</v>
      </c>
      <c r="G1095" s="2">
        <f t="shared" si="26"/>
        <v>0</v>
      </c>
      <c r="H1095" s="2">
        <f t="shared" si="27"/>
        <v>0.43918952609531692</v>
      </c>
    </row>
    <row r="1096" spans="1:8" x14ac:dyDescent="0.35">
      <c r="A1096" s="25">
        <v>45088</v>
      </c>
      <c r="B1096" s="26">
        <v>426.1</v>
      </c>
      <c r="C1096" s="26">
        <v>0</v>
      </c>
      <c r="D1096" s="26">
        <v>0</v>
      </c>
      <c r="E1096" s="26">
        <v>0</v>
      </c>
      <c r="F1096" s="26">
        <v>43.92</v>
      </c>
      <c r="G1096" s="2">
        <f t="shared" si="26"/>
        <v>0</v>
      </c>
      <c r="H1096" s="2">
        <f t="shared" si="27"/>
        <v>0.43918952609531692</v>
      </c>
    </row>
    <row r="1097" spans="1:8" x14ac:dyDescent="0.35">
      <c r="A1097" s="25">
        <v>45089</v>
      </c>
      <c r="B1097" s="26">
        <v>426.82</v>
      </c>
      <c r="C1097" s="26">
        <v>0</v>
      </c>
      <c r="D1097" s="26">
        <v>0</v>
      </c>
      <c r="E1097" s="26">
        <v>0.17</v>
      </c>
      <c r="F1097" s="26">
        <v>44.16</v>
      </c>
      <c r="G1097" s="2">
        <f t="shared" si="26"/>
        <v>1.6897441915042499E-3</v>
      </c>
      <c r="H1097" s="2">
        <f t="shared" si="27"/>
        <v>0.44162138823751018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0605C-F7A1-422A-905B-0CCD6AF5DC5A}">
  <dimension ref="A1:G10"/>
  <sheetViews>
    <sheetView zoomScale="160" zoomScaleNormal="160" workbookViewId="0">
      <selection activeCell="G3" sqref="G3"/>
    </sheetView>
  </sheetViews>
  <sheetFormatPr defaultRowHeight="14.5" x14ac:dyDescent="0.35"/>
  <cols>
    <col min="1" max="1" width="10.08984375" bestFit="1" customWidth="1"/>
    <col min="2" max="2" width="6.1796875" bestFit="1" customWidth="1"/>
    <col min="6" max="6" width="11.7265625" customWidth="1"/>
  </cols>
  <sheetData>
    <row r="1" spans="1:7" ht="15" thickBot="1" x14ac:dyDescent="0.4">
      <c r="A1" s="112" t="s">
        <v>101</v>
      </c>
      <c r="B1" s="113"/>
      <c r="C1" s="113"/>
      <c r="D1" s="113"/>
      <c r="E1" s="113"/>
      <c r="F1" s="113"/>
      <c r="G1" s="114"/>
    </row>
    <row r="2" spans="1:7" ht="16.5" x14ac:dyDescent="0.35">
      <c r="A2" s="80" t="s">
        <v>32</v>
      </c>
      <c r="B2" s="21" t="s">
        <v>105</v>
      </c>
      <c r="C2" s="21" t="s">
        <v>54</v>
      </c>
      <c r="D2" s="21" t="s">
        <v>113</v>
      </c>
      <c r="E2" s="21" t="s">
        <v>114</v>
      </c>
      <c r="F2" s="21" t="s">
        <v>67</v>
      </c>
      <c r="G2" s="81" t="s">
        <v>68</v>
      </c>
    </row>
    <row r="3" spans="1:7" x14ac:dyDescent="0.35">
      <c r="A3" s="82">
        <v>44211</v>
      </c>
      <c r="B3" s="50" t="s">
        <v>102</v>
      </c>
      <c r="C3">
        <v>0</v>
      </c>
      <c r="D3">
        <v>160.26</v>
      </c>
      <c r="E3">
        <v>155</v>
      </c>
      <c r="F3" s="83">
        <f>(D3/(C3+E3))-1</f>
        <v>3.3935483870967786E-2</v>
      </c>
      <c r="G3" s="84">
        <f>1+F3</f>
        <v>1.0339354838709678</v>
      </c>
    </row>
    <row r="4" spans="1:7" x14ac:dyDescent="0.35">
      <c r="A4" s="82">
        <v>44575</v>
      </c>
      <c r="B4" s="50" t="s">
        <v>103</v>
      </c>
      <c r="C4">
        <v>160.26</v>
      </c>
      <c r="D4">
        <v>264.57</v>
      </c>
      <c r="E4">
        <v>84</v>
      </c>
      <c r="F4" s="83">
        <f t="shared" ref="F4:F5" si="0">(D4/(C4+E4))-1</f>
        <v>8.3149103414394521E-2</v>
      </c>
      <c r="G4" s="84">
        <f t="shared" ref="G4:G5" si="1">1+F4</f>
        <v>1.0831491034143945</v>
      </c>
    </row>
    <row r="5" spans="1:7" x14ac:dyDescent="0.35">
      <c r="A5" s="82">
        <v>44834</v>
      </c>
      <c r="B5" s="50" t="s">
        <v>104</v>
      </c>
      <c r="C5">
        <v>264.57</v>
      </c>
      <c r="D5">
        <v>426.82</v>
      </c>
      <c r="E5">
        <v>67</v>
      </c>
      <c r="F5" s="83">
        <f t="shared" si="0"/>
        <v>0.2872696564827939</v>
      </c>
      <c r="G5" s="84">
        <f t="shared" si="1"/>
        <v>1.2872696564827939</v>
      </c>
    </row>
    <row r="6" spans="1:7" x14ac:dyDescent="0.35">
      <c r="A6" s="82"/>
      <c r="B6" s="1"/>
      <c r="F6" s="83"/>
      <c r="G6" s="84"/>
    </row>
    <row r="7" spans="1:7" x14ac:dyDescent="0.35">
      <c r="A7" s="82"/>
      <c r="B7" s="1"/>
      <c r="F7" s="93" t="s">
        <v>112</v>
      </c>
      <c r="G7" s="84"/>
    </row>
    <row r="8" spans="1:7" x14ac:dyDescent="0.35">
      <c r="A8" s="85"/>
      <c r="G8" s="86"/>
    </row>
    <row r="9" spans="1:7" x14ac:dyDescent="0.35">
      <c r="A9" s="87" t="s">
        <v>69</v>
      </c>
      <c r="B9" s="72"/>
      <c r="D9" s="83">
        <f>(G3*G4*G5)-1</f>
        <v>0.44162138823750774</v>
      </c>
      <c r="F9" s="24" t="s">
        <v>115</v>
      </c>
      <c r="G9" s="86"/>
    </row>
    <row r="10" spans="1:7" ht="15" thickBot="1" x14ac:dyDescent="0.4">
      <c r="A10" s="88" t="s">
        <v>70</v>
      </c>
      <c r="B10" s="94"/>
      <c r="C10" s="89"/>
      <c r="D10" s="90">
        <f>GEOMEAN(G3:G5)-1</f>
        <v>0.12966690478130505</v>
      </c>
      <c r="E10" s="89"/>
      <c r="F10" s="91" t="s">
        <v>116</v>
      </c>
      <c r="G10" s="92"/>
    </row>
  </sheetData>
  <mergeCells count="1">
    <mergeCell ref="A1:G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3F1A-FC8C-4B96-898D-0E104FDB01D2}">
  <dimension ref="A1:J12"/>
  <sheetViews>
    <sheetView tabSelected="1" zoomScale="160" zoomScaleNormal="160" workbookViewId="0">
      <selection activeCell="F11" sqref="F11"/>
    </sheetView>
  </sheetViews>
  <sheetFormatPr defaultRowHeight="14.5" x14ac:dyDescent="0.35"/>
  <cols>
    <col min="1" max="1" width="7.6328125" customWidth="1"/>
    <col min="2" max="2" width="10.81640625" customWidth="1"/>
    <col min="3" max="3" width="11.08984375" customWidth="1"/>
    <col min="4" max="4" width="17.81640625" customWidth="1"/>
    <col min="5" max="5" width="7.7265625" customWidth="1"/>
    <col min="7" max="7" width="10.1796875" bestFit="1" customWidth="1"/>
    <col min="9" max="9" width="11.7265625" customWidth="1"/>
  </cols>
  <sheetData>
    <row r="1" spans="1:10" ht="15" thickBot="1" x14ac:dyDescent="0.4">
      <c r="A1" s="112" t="s">
        <v>106</v>
      </c>
      <c r="B1" s="113"/>
      <c r="C1" s="113"/>
      <c r="D1" s="113"/>
      <c r="E1" s="113"/>
      <c r="F1" s="113"/>
      <c r="G1" s="113"/>
      <c r="H1" s="113"/>
      <c r="I1" s="113"/>
      <c r="J1" s="114"/>
    </row>
    <row r="2" spans="1:10" x14ac:dyDescent="0.35">
      <c r="A2" s="21" t="s">
        <v>105</v>
      </c>
      <c r="B2" s="95" t="s">
        <v>107</v>
      </c>
      <c r="C2" s="21" t="s">
        <v>108</v>
      </c>
      <c r="D2" s="21"/>
      <c r="E2" s="21" t="s">
        <v>54</v>
      </c>
      <c r="F2" s="21" t="s">
        <v>113</v>
      </c>
      <c r="G2" s="21" t="s">
        <v>114</v>
      </c>
      <c r="H2" s="21" t="s">
        <v>117</v>
      </c>
      <c r="I2" s="21" t="s">
        <v>67</v>
      </c>
      <c r="J2" s="81" t="s">
        <v>68</v>
      </c>
    </row>
    <row r="3" spans="1:10" x14ac:dyDescent="0.35">
      <c r="A3" s="50" t="s">
        <v>102</v>
      </c>
      <c r="B3" s="1">
        <v>43994</v>
      </c>
      <c r="C3" s="1">
        <v>44210</v>
      </c>
      <c r="D3" s="1" t="s">
        <v>124</v>
      </c>
      <c r="E3">
        <v>0</v>
      </c>
      <c r="F3">
        <v>0</v>
      </c>
      <c r="I3" s="83">
        <v>0</v>
      </c>
      <c r="J3" s="84">
        <v>1</v>
      </c>
    </row>
    <row r="4" spans="1:10" x14ac:dyDescent="0.35">
      <c r="A4" s="50" t="s">
        <v>103</v>
      </c>
      <c r="B4" s="1">
        <v>44211</v>
      </c>
      <c r="C4" s="1">
        <v>44574</v>
      </c>
      <c r="D4" s="1" t="s">
        <v>125</v>
      </c>
      <c r="E4">
        <v>150.5</v>
      </c>
      <c r="F4">
        <v>160.26</v>
      </c>
      <c r="G4">
        <v>153</v>
      </c>
      <c r="I4" s="83">
        <f>((F4)/(E4+G4-H4))-1</f>
        <v>-0.47196046128500824</v>
      </c>
      <c r="J4" s="84">
        <f>1+I4</f>
        <v>0.52803953871499176</v>
      </c>
    </row>
    <row r="5" spans="1:10" x14ac:dyDescent="0.35">
      <c r="A5" s="50" t="s">
        <v>104</v>
      </c>
      <c r="B5" s="1">
        <v>44575</v>
      </c>
      <c r="C5" s="1">
        <v>44909</v>
      </c>
      <c r="D5" s="1" t="s">
        <v>126</v>
      </c>
      <c r="E5">
        <f>F4</f>
        <v>160.26</v>
      </c>
      <c r="F5">
        <v>287.49</v>
      </c>
      <c r="G5">
        <v>83</v>
      </c>
      <c r="I5" s="83">
        <f t="shared" ref="I5:I7" si="0">((F5)/(E5+G5-H5))-1</f>
        <v>0.18182191893447341</v>
      </c>
      <c r="J5" s="84">
        <f t="shared" ref="J5:J7" si="1">1+I5</f>
        <v>1.1818219189344734</v>
      </c>
    </row>
    <row r="6" spans="1:10" x14ac:dyDescent="0.35">
      <c r="A6" s="50" t="s">
        <v>109</v>
      </c>
      <c r="B6" s="1">
        <v>44910</v>
      </c>
      <c r="C6" s="1">
        <v>45027</v>
      </c>
      <c r="D6" s="1" t="s">
        <v>127</v>
      </c>
      <c r="E6">
        <f>F5</f>
        <v>287.49</v>
      </c>
      <c r="F6">
        <v>339</v>
      </c>
      <c r="H6">
        <v>30</v>
      </c>
      <c r="I6" s="83">
        <f t="shared" si="0"/>
        <v>0.31655598275661179</v>
      </c>
      <c r="J6" s="84">
        <f t="shared" si="1"/>
        <v>1.3165559827566118</v>
      </c>
    </row>
    <row r="7" spans="1:10" x14ac:dyDescent="0.35">
      <c r="A7" s="100" t="s">
        <v>123</v>
      </c>
      <c r="B7" s="1">
        <v>45028</v>
      </c>
      <c r="C7" s="1">
        <v>45089</v>
      </c>
      <c r="D7" s="1" t="s">
        <v>128</v>
      </c>
      <c r="E7">
        <f>F6</f>
        <v>339</v>
      </c>
      <c r="F7">
        <v>190.06</v>
      </c>
      <c r="H7">
        <v>107</v>
      </c>
      <c r="I7" s="83">
        <f t="shared" si="0"/>
        <v>-0.18077586206896545</v>
      </c>
      <c r="J7" s="84">
        <f t="shared" si="1"/>
        <v>0.81922413793103455</v>
      </c>
    </row>
    <row r="8" spans="1:10" x14ac:dyDescent="0.35">
      <c r="A8" s="82"/>
      <c r="B8" s="1"/>
      <c r="C8" s="1"/>
      <c r="D8" s="1"/>
      <c r="J8" s="84"/>
    </row>
    <row r="9" spans="1:10" x14ac:dyDescent="0.35">
      <c r="A9" s="85"/>
      <c r="I9" s="93" t="s">
        <v>119</v>
      </c>
      <c r="J9" s="86"/>
    </row>
    <row r="10" spans="1:10" x14ac:dyDescent="0.35">
      <c r="A10" s="85"/>
      <c r="I10" s="93"/>
      <c r="J10" s="86"/>
    </row>
    <row r="11" spans="1:10" x14ac:dyDescent="0.35">
      <c r="A11" s="87" t="s">
        <v>69</v>
      </c>
      <c r="B11" s="72"/>
      <c r="C11" s="72"/>
      <c r="D11" s="72"/>
      <c r="F11" s="83">
        <f>(J3*J4*J5*J6*J7)-1</f>
        <v>-0.32692950284195754</v>
      </c>
      <c r="I11" s="24" t="s">
        <v>110</v>
      </c>
      <c r="J11" s="86"/>
    </row>
    <row r="12" spans="1:10" ht="15" thickBot="1" x14ac:dyDescent="0.4">
      <c r="A12" s="88" t="s">
        <v>70</v>
      </c>
      <c r="B12" s="94"/>
      <c r="C12" s="94"/>
      <c r="D12" s="94"/>
      <c r="E12" s="89"/>
      <c r="F12" s="90">
        <f>GEOMEAN(J3:J6)-1</f>
        <v>-4.7939704972544295E-2</v>
      </c>
      <c r="G12" s="89"/>
      <c r="H12" s="89"/>
      <c r="I12" s="91" t="s">
        <v>111</v>
      </c>
      <c r="J12" s="92"/>
    </row>
  </sheetData>
  <mergeCells count="1">
    <mergeCell ref="A1:J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0C7CD-4D80-4949-9389-3FDA8092B7B6}">
  <dimension ref="A1:I10"/>
  <sheetViews>
    <sheetView zoomScale="160" zoomScaleNormal="160" workbookViewId="0">
      <selection activeCell="I23" sqref="I23"/>
    </sheetView>
  </sheetViews>
  <sheetFormatPr defaultRowHeight="14.5" x14ac:dyDescent="0.35"/>
  <cols>
    <col min="1" max="1" width="10.1796875" bestFit="1" customWidth="1"/>
  </cols>
  <sheetData>
    <row r="1" spans="1:9" x14ac:dyDescent="0.35">
      <c r="B1" t="s">
        <v>54</v>
      </c>
      <c r="C1" t="s">
        <v>113</v>
      </c>
      <c r="D1" t="s">
        <v>114</v>
      </c>
      <c r="E1" t="s">
        <v>117</v>
      </c>
      <c r="F1" t="s">
        <v>67</v>
      </c>
      <c r="G1" t="s">
        <v>120</v>
      </c>
    </row>
    <row r="2" spans="1:9" x14ac:dyDescent="0.35">
      <c r="A2" s="1">
        <v>45291</v>
      </c>
      <c r="C2">
        <v>100</v>
      </c>
    </row>
    <row r="3" spans="1:9" x14ac:dyDescent="0.35">
      <c r="A3" s="97">
        <v>45292</v>
      </c>
      <c r="B3">
        <f>C2</f>
        <v>100</v>
      </c>
      <c r="C3">
        <v>106</v>
      </c>
      <c r="D3">
        <v>5</v>
      </c>
      <c r="F3" s="2">
        <f>(C3/(B3+D3-E3)-1)</f>
        <v>9.52380952380949E-3</v>
      </c>
      <c r="G3" s="2">
        <f>((1+F3)*(1+F2))-1</f>
        <v>9.52380952380949E-3</v>
      </c>
    </row>
    <row r="4" spans="1:9" x14ac:dyDescent="0.35">
      <c r="A4" s="97">
        <v>45293</v>
      </c>
      <c r="B4">
        <f t="shared" ref="B4:B10" si="0">C3</f>
        <v>106</v>
      </c>
      <c r="C4">
        <v>105</v>
      </c>
      <c r="F4" s="2">
        <f t="shared" ref="F4:F10" si="1">(C4/(B4+D4-E4)-1)</f>
        <v>-9.4339622641509413E-3</v>
      </c>
      <c r="G4" s="2">
        <f t="shared" ref="G4:G10" si="2">((1+F4)*(1+F3))-1</f>
        <v>0</v>
      </c>
    </row>
    <row r="5" spans="1:9" x14ac:dyDescent="0.35">
      <c r="A5" s="97">
        <v>45294</v>
      </c>
      <c r="B5">
        <f t="shared" si="0"/>
        <v>105</v>
      </c>
      <c r="C5">
        <v>104</v>
      </c>
      <c r="F5" s="2">
        <f t="shared" si="1"/>
        <v>-9.52380952380949E-3</v>
      </c>
      <c r="G5" s="2">
        <f t="shared" si="2"/>
        <v>-1.8867924528301883E-2</v>
      </c>
      <c r="I5" s="2">
        <f>(C5/(B3+D3))-1</f>
        <v>-9.52380952380949E-3</v>
      </c>
    </row>
    <row r="6" spans="1:9" x14ac:dyDescent="0.35">
      <c r="A6" s="98">
        <v>45295</v>
      </c>
      <c r="B6">
        <f t="shared" si="0"/>
        <v>104</v>
      </c>
      <c r="C6">
        <v>105</v>
      </c>
      <c r="D6">
        <v>2</v>
      </c>
      <c r="F6" s="2">
        <f t="shared" si="1"/>
        <v>-9.4339622641509413E-3</v>
      </c>
      <c r="G6" s="2">
        <f t="shared" si="2"/>
        <v>-1.8867924528301883E-2</v>
      </c>
    </row>
    <row r="7" spans="1:9" x14ac:dyDescent="0.35">
      <c r="A7" s="98">
        <v>45296</v>
      </c>
      <c r="B7">
        <f t="shared" si="0"/>
        <v>105</v>
      </c>
      <c r="C7">
        <v>106</v>
      </c>
      <c r="F7" s="2">
        <f t="shared" si="1"/>
        <v>9.52380952380949E-3</v>
      </c>
      <c r="G7" s="2">
        <f t="shared" si="2"/>
        <v>0</v>
      </c>
      <c r="I7" s="5">
        <f>(C7/(B6+D6))-1</f>
        <v>0</v>
      </c>
    </row>
    <row r="8" spans="1:9" x14ac:dyDescent="0.35">
      <c r="A8" s="99">
        <v>45297</v>
      </c>
      <c r="B8">
        <f t="shared" si="0"/>
        <v>106</v>
      </c>
      <c r="C8">
        <v>107</v>
      </c>
      <c r="E8">
        <v>3</v>
      </c>
      <c r="F8" s="2">
        <f t="shared" si="1"/>
        <v>3.8834951456310662E-2</v>
      </c>
      <c r="G8" s="2">
        <f t="shared" si="2"/>
        <v>4.8728617660656504E-2</v>
      </c>
    </row>
    <row r="9" spans="1:9" x14ac:dyDescent="0.35">
      <c r="A9" s="99">
        <v>45298</v>
      </c>
      <c r="B9">
        <f t="shared" si="0"/>
        <v>107</v>
      </c>
      <c r="C9">
        <v>107</v>
      </c>
      <c r="F9" s="2">
        <f t="shared" si="1"/>
        <v>0</v>
      </c>
      <c r="G9" s="2">
        <f t="shared" si="2"/>
        <v>3.8834951456310662E-2</v>
      </c>
    </row>
    <row r="10" spans="1:9" x14ac:dyDescent="0.35">
      <c r="A10" s="99">
        <v>45299</v>
      </c>
      <c r="B10">
        <f t="shared" si="0"/>
        <v>107</v>
      </c>
      <c r="C10">
        <v>107</v>
      </c>
      <c r="F10" s="2">
        <f t="shared" si="1"/>
        <v>0</v>
      </c>
      <c r="G10" s="2">
        <f t="shared" si="2"/>
        <v>0</v>
      </c>
      <c r="I10" s="2">
        <f>(C10/(B3+D3+D6-E8))-1</f>
        <v>2.8846153846153744E-2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9F7AA-4469-4AA4-9C6C-0F9C6B73FC10}">
  <sheetPr filterMode="1"/>
  <dimension ref="A1:G1122"/>
  <sheetViews>
    <sheetView zoomScale="110" zoomScaleNormal="110" workbookViewId="0">
      <selection activeCell="I1101" sqref="I1101"/>
    </sheetView>
  </sheetViews>
  <sheetFormatPr defaultRowHeight="14.5" x14ac:dyDescent="0.35"/>
  <cols>
    <col min="1" max="1" width="18" style="7" customWidth="1"/>
    <col min="2" max="2" width="10" customWidth="1"/>
    <col min="3" max="4" width="14.26953125" style="7" customWidth="1"/>
    <col min="5" max="5" width="12.7265625" style="55" customWidth="1"/>
    <col min="6" max="6" width="17.08984375" style="55" customWidth="1"/>
  </cols>
  <sheetData>
    <row r="1" spans="1:7" ht="46.5" x14ac:dyDescent="0.35">
      <c r="A1" s="51" t="s">
        <v>32</v>
      </c>
      <c r="B1" s="51" t="s">
        <v>45</v>
      </c>
      <c r="C1" s="51" t="s">
        <v>43</v>
      </c>
      <c r="D1" s="51" t="s">
        <v>44</v>
      </c>
      <c r="E1" s="53" t="s">
        <v>33</v>
      </c>
      <c r="F1" s="53" t="s">
        <v>62</v>
      </c>
    </row>
    <row r="2" spans="1:7" hidden="1" x14ac:dyDescent="0.35">
      <c r="A2" s="52">
        <v>43994</v>
      </c>
      <c r="B2" s="26">
        <v>0</v>
      </c>
      <c r="C2" s="18">
        <v>0</v>
      </c>
      <c r="D2" s="18">
        <v>0</v>
      </c>
      <c r="E2" s="54">
        <v>0</v>
      </c>
      <c r="F2" s="54">
        <v>0</v>
      </c>
      <c r="G2" t="str">
        <f t="shared" ref="G2:G65" si="0">IF(C2&lt;&gt;0,"x","")</f>
        <v/>
      </c>
    </row>
    <row r="3" spans="1:7" hidden="1" x14ac:dyDescent="0.35">
      <c r="A3" s="52">
        <v>43995</v>
      </c>
      <c r="B3" s="26">
        <v>0</v>
      </c>
      <c r="C3" s="18">
        <v>0</v>
      </c>
      <c r="D3" s="18">
        <v>0</v>
      </c>
      <c r="E3" s="54">
        <v>0</v>
      </c>
      <c r="F3" s="54">
        <v>0</v>
      </c>
      <c r="G3" t="str">
        <f t="shared" si="0"/>
        <v/>
      </c>
    </row>
    <row r="4" spans="1:7" hidden="1" x14ac:dyDescent="0.35">
      <c r="A4" s="52">
        <v>43996</v>
      </c>
      <c r="B4" s="26">
        <v>0</v>
      </c>
      <c r="C4" s="18">
        <v>0</v>
      </c>
      <c r="D4" s="18">
        <v>0</v>
      </c>
      <c r="E4" s="54">
        <v>0</v>
      </c>
      <c r="F4" s="54">
        <v>0</v>
      </c>
      <c r="G4" t="str">
        <f t="shared" si="0"/>
        <v/>
      </c>
    </row>
    <row r="5" spans="1:7" hidden="1" x14ac:dyDescent="0.35">
      <c r="A5" s="52">
        <v>43997</v>
      </c>
      <c r="B5" s="26">
        <v>0</v>
      </c>
      <c r="C5" s="18">
        <v>0</v>
      </c>
      <c r="D5" s="18">
        <v>0</v>
      </c>
      <c r="E5" s="54">
        <v>0</v>
      </c>
      <c r="F5" s="54">
        <v>0</v>
      </c>
      <c r="G5" t="str">
        <f t="shared" si="0"/>
        <v/>
      </c>
    </row>
    <row r="6" spans="1:7" hidden="1" x14ac:dyDescent="0.35">
      <c r="A6" s="52">
        <v>43998</v>
      </c>
      <c r="B6" s="26">
        <v>0</v>
      </c>
      <c r="C6" s="18">
        <v>0</v>
      </c>
      <c r="D6" s="18">
        <v>0</v>
      </c>
      <c r="E6" s="54">
        <v>0</v>
      </c>
      <c r="F6" s="54">
        <v>0</v>
      </c>
      <c r="G6" t="str">
        <f t="shared" si="0"/>
        <v/>
      </c>
    </row>
    <row r="7" spans="1:7" hidden="1" x14ac:dyDescent="0.35">
      <c r="A7" s="52">
        <v>43999</v>
      </c>
      <c r="B7" s="26">
        <v>0</v>
      </c>
      <c r="C7" s="18">
        <v>0</v>
      </c>
      <c r="D7" s="18">
        <v>0</v>
      </c>
      <c r="E7" s="54">
        <v>0</v>
      </c>
      <c r="F7" s="54">
        <v>0</v>
      </c>
      <c r="G7" t="str">
        <f t="shared" si="0"/>
        <v/>
      </c>
    </row>
    <row r="8" spans="1:7" hidden="1" x14ac:dyDescent="0.35">
      <c r="A8" s="52">
        <v>44000</v>
      </c>
      <c r="B8" s="26">
        <v>0</v>
      </c>
      <c r="C8" s="18">
        <v>0</v>
      </c>
      <c r="D8" s="18">
        <v>0</v>
      </c>
      <c r="E8" s="54">
        <v>0</v>
      </c>
      <c r="F8" s="54">
        <v>0</v>
      </c>
      <c r="G8" t="str">
        <f t="shared" si="0"/>
        <v/>
      </c>
    </row>
    <row r="9" spans="1:7" hidden="1" x14ac:dyDescent="0.35">
      <c r="A9" s="52">
        <v>44001</v>
      </c>
      <c r="B9" s="26">
        <v>0</v>
      </c>
      <c r="C9" s="18">
        <v>0</v>
      </c>
      <c r="D9" s="18">
        <v>0</v>
      </c>
      <c r="E9" s="54">
        <v>0</v>
      </c>
      <c r="F9" s="54">
        <v>0</v>
      </c>
      <c r="G9" t="str">
        <f t="shared" si="0"/>
        <v/>
      </c>
    </row>
    <row r="10" spans="1:7" hidden="1" x14ac:dyDescent="0.35">
      <c r="A10" s="52">
        <v>44002</v>
      </c>
      <c r="B10" s="26">
        <v>0</v>
      </c>
      <c r="C10" s="18">
        <v>0</v>
      </c>
      <c r="D10" s="18">
        <v>0</v>
      </c>
      <c r="E10" s="54">
        <v>0</v>
      </c>
      <c r="F10" s="54">
        <v>0</v>
      </c>
      <c r="G10" t="str">
        <f t="shared" si="0"/>
        <v/>
      </c>
    </row>
    <row r="11" spans="1:7" hidden="1" x14ac:dyDescent="0.35">
      <c r="A11" s="52">
        <v>44003</v>
      </c>
      <c r="B11" s="26">
        <v>0</v>
      </c>
      <c r="C11" s="18">
        <v>0</v>
      </c>
      <c r="D11" s="18">
        <v>0</v>
      </c>
      <c r="E11" s="54">
        <v>0</v>
      </c>
      <c r="F11" s="54">
        <v>0</v>
      </c>
      <c r="G11" t="str">
        <f t="shared" si="0"/>
        <v/>
      </c>
    </row>
    <row r="12" spans="1:7" hidden="1" x14ac:dyDescent="0.35">
      <c r="A12" s="52">
        <v>44004</v>
      </c>
      <c r="B12" s="26">
        <v>0</v>
      </c>
      <c r="C12" s="18">
        <v>0</v>
      </c>
      <c r="D12" s="18">
        <v>0</v>
      </c>
      <c r="E12" s="54">
        <v>0</v>
      </c>
      <c r="F12" s="54">
        <v>0</v>
      </c>
      <c r="G12" t="str">
        <f t="shared" si="0"/>
        <v/>
      </c>
    </row>
    <row r="13" spans="1:7" hidden="1" x14ac:dyDescent="0.35">
      <c r="A13" s="52">
        <v>44005</v>
      </c>
      <c r="B13" s="26">
        <v>0</v>
      </c>
      <c r="C13" s="18">
        <v>0</v>
      </c>
      <c r="D13" s="18">
        <v>0</v>
      </c>
      <c r="E13" s="54">
        <v>0</v>
      </c>
      <c r="F13" s="54">
        <v>0</v>
      </c>
      <c r="G13" t="str">
        <f t="shared" si="0"/>
        <v/>
      </c>
    </row>
    <row r="14" spans="1:7" hidden="1" x14ac:dyDescent="0.35">
      <c r="A14" s="52">
        <v>44006</v>
      </c>
      <c r="B14" s="26">
        <v>0</v>
      </c>
      <c r="C14" s="18">
        <v>0</v>
      </c>
      <c r="D14" s="18">
        <v>0</v>
      </c>
      <c r="E14" s="54">
        <v>0</v>
      </c>
      <c r="F14" s="54">
        <v>0</v>
      </c>
      <c r="G14" t="str">
        <f t="shared" si="0"/>
        <v/>
      </c>
    </row>
    <row r="15" spans="1:7" hidden="1" x14ac:dyDescent="0.35">
      <c r="A15" s="52">
        <v>44007</v>
      </c>
      <c r="B15" s="26">
        <v>0</v>
      </c>
      <c r="C15" s="18">
        <v>0</v>
      </c>
      <c r="D15" s="18">
        <v>0</v>
      </c>
      <c r="E15" s="54">
        <v>0</v>
      </c>
      <c r="F15" s="54">
        <v>0</v>
      </c>
      <c r="G15" t="str">
        <f t="shared" si="0"/>
        <v/>
      </c>
    </row>
    <row r="16" spans="1:7" hidden="1" x14ac:dyDescent="0.35">
      <c r="A16" s="52">
        <v>44008</v>
      </c>
      <c r="B16" s="26">
        <v>0</v>
      </c>
      <c r="C16" s="18">
        <v>0</v>
      </c>
      <c r="D16" s="18">
        <v>0</v>
      </c>
      <c r="E16" s="54">
        <v>0</v>
      </c>
      <c r="F16" s="54">
        <v>0</v>
      </c>
      <c r="G16" t="str">
        <f t="shared" si="0"/>
        <v/>
      </c>
    </row>
    <row r="17" spans="1:7" hidden="1" x14ac:dyDescent="0.35">
      <c r="A17" s="52">
        <v>44009</v>
      </c>
      <c r="B17" s="26">
        <v>0</v>
      </c>
      <c r="C17" s="18">
        <v>0</v>
      </c>
      <c r="D17" s="18">
        <v>0</v>
      </c>
      <c r="E17" s="54">
        <v>0</v>
      </c>
      <c r="F17" s="54">
        <v>0</v>
      </c>
      <c r="G17" t="str">
        <f t="shared" si="0"/>
        <v/>
      </c>
    </row>
    <row r="18" spans="1:7" hidden="1" x14ac:dyDescent="0.35">
      <c r="A18" s="52">
        <v>44010</v>
      </c>
      <c r="B18" s="26">
        <v>0</v>
      </c>
      <c r="C18" s="18">
        <v>0</v>
      </c>
      <c r="D18" s="18">
        <v>0</v>
      </c>
      <c r="E18" s="54">
        <v>0</v>
      </c>
      <c r="F18" s="54">
        <v>0</v>
      </c>
      <c r="G18" t="str">
        <f t="shared" si="0"/>
        <v/>
      </c>
    </row>
    <row r="19" spans="1:7" hidden="1" x14ac:dyDescent="0.35">
      <c r="A19" s="52">
        <v>44011</v>
      </c>
      <c r="B19" s="26">
        <v>0</v>
      </c>
      <c r="C19" s="18">
        <v>0</v>
      </c>
      <c r="D19" s="18">
        <v>0</v>
      </c>
      <c r="E19" s="54">
        <v>0</v>
      </c>
      <c r="F19" s="54">
        <v>0</v>
      </c>
      <c r="G19" t="str">
        <f t="shared" si="0"/>
        <v/>
      </c>
    </row>
    <row r="20" spans="1:7" hidden="1" x14ac:dyDescent="0.35">
      <c r="A20" s="52">
        <v>44012</v>
      </c>
      <c r="B20" s="26">
        <v>0</v>
      </c>
      <c r="C20" s="18">
        <v>0</v>
      </c>
      <c r="D20" s="18">
        <v>0</v>
      </c>
      <c r="E20" s="54">
        <v>0</v>
      </c>
      <c r="F20" s="54">
        <v>0</v>
      </c>
      <c r="G20" t="str">
        <f t="shared" si="0"/>
        <v/>
      </c>
    </row>
    <row r="21" spans="1:7" hidden="1" x14ac:dyDescent="0.35">
      <c r="A21" s="52">
        <v>44013</v>
      </c>
      <c r="B21" s="26">
        <v>0</v>
      </c>
      <c r="C21" s="18">
        <v>0</v>
      </c>
      <c r="D21" s="18">
        <v>0</v>
      </c>
      <c r="E21" s="54">
        <v>0</v>
      </c>
      <c r="F21" s="54">
        <v>0</v>
      </c>
      <c r="G21" t="str">
        <f t="shared" si="0"/>
        <v/>
      </c>
    </row>
    <row r="22" spans="1:7" hidden="1" x14ac:dyDescent="0.35">
      <c r="A22" s="52">
        <v>44014</v>
      </c>
      <c r="B22" s="26">
        <v>0</v>
      </c>
      <c r="C22" s="18">
        <v>0</v>
      </c>
      <c r="D22" s="18">
        <v>0</v>
      </c>
      <c r="E22" s="54">
        <v>0</v>
      </c>
      <c r="F22" s="54">
        <v>0</v>
      </c>
      <c r="G22" t="str">
        <f t="shared" si="0"/>
        <v/>
      </c>
    </row>
    <row r="23" spans="1:7" hidden="1" x14ac:dyDescent="0.35">
      <c r="A23" s="52">
        <v>44015</v>
      </c>
      <c r="B23" s="26">
        <v>0</v>
      </c>
      <c r="C23" s="18">
        <v>0</v>
      </c>
      <c r="D23" s="18">
        <v>0</v>
      </c>
      <c r="E23" s="54">
        <v>0</v>
      </c>
      <c r="F23" s="54">
        <v>0</v>
      </c>
      <c r="G23" t="str">
        <f t="shared" si="0"/>
        <v/>
      </c>
    </row>
    <row r="24" spans="1:7" hidden="1" x14ac:dyDescent="0.35">
      <c r="A24" s="52">
        <v>44016</v>
      </c>
      <c r="B24" s="26">
        <v>0</v>
      </c>
      <c r="C24" s="18">
        <v>0</v>
      </c>
      <c r="D24" s="18">
        <v>0</v>
      </c>
      <c r="E24" s="54">
        <v>0</v>
      </c>
      <c r="F24" s="54">
        <v>0</v>
      </c>
      <c r="G24" t="str">
        <f t="shared" si="0"/>
        <v/>
      </c>
    </row>
    <row r="25" spans="1:7" hidden="1" x14ac:dyDescent="0.35">
      <c r="A25" s="52">
        <v>44017</v>
      </c>
      <c r="B25" s="26">
        <v>0</v>
      </c>
      <c r="C25" s="18">
        <v>0</v>
      </c>
      <c r="D25" s="18">
        <v>0</v>
      </c>
      <c r="E25" s="54">
        <v>0</v>
      </c>
      <c r="F25" s="54">
        <v>0</v>
      </c>
      <c r="G25" t="str">
        <f t="shared" si="0"/>
        <v/>
      </c>
    </row>
    <row r="26" spans="1:7" hidden="1" x14ac:dyDescent="0.35">
      <c r="A26" s="52">
        <v>44018</v>
      </c>
      <c r="B26" s="26">
        <v>0</v>
      </c>
      <c r="C26" s="18">
        <v>0</v>
      </c>
      <c r="D26" s="18">
        <v>0</v>
      </c>
      <c r="E26" s="54">
        <v>0</v>
      </c>
      <c r="F26" s="54">
        <v>0</v>
      </c>
      <c r="G26" t="str">
        <f t="shared" si="0"/>
        <v/>
      </c>
    </row>
    <row r="27" spans="1:7" hidden="1" x14ac:dyDescent="0.35">
      <c r="A27" s="52">
        <v>44019</v>
      </c>
      <c r="B27" s="26">
        <v>0</v>
      </c>
      <c r="C27" s="18">
        <v>0</v>
      </c>
      <c r="D27" s="18">
        <v>0</v>
      </c>
      <c r="E27" s="54">
        <v>0</v>
      </c>
      <c r="F27" s="54">
        <v>0</v>
      </c>
      <c r="G27" t="str">
        <f t="shared" si="0"/>
        <v/>
      </c>
    </row>
    <row r="28" spans="1:7" hidden="1" x14ac:dyDescent="0.35">
      <c r="A28" s="52">
        <v>44020</v>
      </c>
      <c r="B28" s="26">
        <v>0</v>
      </c>
      <c r="C28" s="18">
        <v>0</v>
      </c>
      <c r="D28" s="18">
        <v>0</v>
      </c>
      <c r="E28" s="54">
        <v>0</v>
      </c>
      <c r="F28" s="54">
        <v>0</v>
      </c>
      <c r="G28" t="str">
        <f t="shared" si="0"/>
        <v/>
      </c>
    </row>
    <row r="29" spans="1:7" hidden="1" x14ac:dyDescent="0.35">
      <c r="A29" s="52">
        <v>44021</v>
      </c>
      <c r="B29" s="26">
        <v>0</v>
      </c>
      <c r="C29" s="18">
        <v>0</v>
      </c>
      <c r="D29" s="18">
        <v>0</v>
      </c>
      <c r="E29" s="54">
        <v>0</v>
      </c>
      <c r="F29" s="54">
        <v>0</v>
      </c>
      <c r="G29" t="str">
        <f t="shared" si="0"/>
        <v/>
      </c>
    </row>
    <row r="30" spans="1:7" hidden="1" x14ac:dyDescent="0.35">
      <c r="A30" s="52">
        <v>44022</v>
      </c>
      <c r="B30" s="26">
        <v>0</v>
      </c>
      <c r="C30" s="18">
        <v>0</v>
      </c>
      <c r="D30" s="18">
        <v>0</v>
      </c>
      <c r="E30" s="54">
        <v>0</v>
      </c>
      <c r="F30" s="54">
        <v>0</v>
      </c>
      <c r="G30" t="str">
        <f t="shared" si="0"/>
        <v/>
      </c>
    </row>
    <row r="31" spans="1:7" hidden="1" x14ac:dyDescent="0.35">
      <c r="A31" s="52">
        <v>44023</v>
      </c>
      <c r="B31" s="26">
        <v>0</v>
      </c>
      <c r="C31" s="18">
        <v>0</v>
      </c>
      <c r="D31" s="18">
        <v>0</v>
      </c>
      <c r="E31" s="54">
        <v>0</v>
      </c>
      <c r="F31" s="54">
        <v>0</v>
      </c>
      <c r="G31" t="str">
        <f t="shared" si="0"/>
        <v/>
      </c>
    </row>
    <row r="32" spans="1:7" hidden="1" x14ac:dyDescent="0.35">
      <c r="A32" s="52">
        <v>44024</v>
      </c>
      <c r="B32" s="26">
        <v>0</v>
      </c>
      <c r="C32" s="18">
        <v>0</v>
      </c>
      <c r="D32" s="18">
        <v>0</v>
      </c>
      <c r="E32" s="54">
        <v>0</v>
      </c>
      <c r="F32" s="54">
        <v>0</v>
      </c>
      <c r="G32" t="str">
        <f t="shared" si="0"/>
        <v/>
      </c>
    </row>
    <row r="33" spans="1:7" hidden="1" x14ac:dyDescent="0.35">
      <c r="A33" s="52">
        <v>44025</v>
      </c>
      <c r="B33" s="26">
        <v>0</v>
      </c>
      <c r="C33" s="18">
        <v>0</v>
      </c>
      <c r="D33" s="18">
        <v>0</v>
      </c>
      <c r="E33" s="54">
        <v>0</v>
      </c>
      <c r="F33" s="54">
        <v>0</v>
      </c>
      <c r="G33" t="str">
        <f t="shared" si="0"/>
        <v/>
      </c>
    </row>
    <row r="34" spans="1:7" hidden="1" x14ac:dyDescent="0.35">
      <c r="A34" s="52">
        <v>44026</v>
      </c>
      <c r="B34" s="26">
        <v>0</v>
      </c>
      <c r="C34" s="18">
        <v>0</v>
      </c>
      <c r="D34" s="18">
        <v>0</v>
      </c>
      <c r="E34" s="54">
        <v>0</v>
      </c>
      <c r="F34" s="54">
        <v>0</v>
      </c>
      <c r="G34" t="str">
        <f t="shared" si="0"/>
        <v/>
      </c>
    </row>
    <row r="35" spans="1:7" hidden="1" x14ac:dyDescent="0.35">
      <c r="A35" s="52">
        <v>44027</v>
      </c>
      <c r="B35" s="26">
        <v>0</v>
      </c>
      <c r="C35" s="18">
        <v>0</v>
      </c>
      <c r="D35" s="18">
        <v>0</v>
      </c>
      <c r="E35" s="54">
        <v>0</v>
      </c>
      <c r="F35" s="54">
        <v>0</v>
      </c>
      <c r="G35" t="str">
        <f t="shared" si="0"/>
        <v/>
      </c>
    </row>
    <row r="36" spans="1:7" hidden="1" x14ac:dyDescent="0.35">
      <c r="A36" s="52">
        <v>44028</v>
      </c>
      <c r="B36" s="26">
        <v>0</v>
      </c>
      <c r="C36" s="18">
        <v>0</v>
      </c>
      <c r="D36" s="18">
        <v>0</v>
      </c>
      <c r="E36" s="54">
        <v>0</v>
      </c>
      <c r="F36" s="54">
        <v>0</v>
      </c>
      <c r="G36" t="str">
        <f t="shared" si="0"/>
        <v/>
      </c>
    </row>
    <row r="37" spans="1:7" hidden="1" x14ac:dyDescent="0.35">
      <c r="A37" s="52">
        <v>44029</v>
      </c>
      <c r="B37" s="26">
        <v>0</v>
      </c>
      <c r="C37" s="18">
        <v>0</v>
      </c>
      <c r="D37" s="18">
        <v>0</v>
      </c>
      <c r="E37" s="54">
        <v>0</v>
      </c>
      <c r="F37" s="54">
        <v>0</v>
      </c>
      <c r="G37" t="str">
        <f t="shared" si="0"/>
        <v/>
      </c>
    </row>
    <row r="38" spans="1:7" hidden="1" x14ac:dyDescent="0.35">
      <c r="A38" s="52">
        <v>44030</v>
      </c>
      <c r="B38" s="26">
        <v>0</v>
      </c>
      <c r="C38" s="18">
        <v>0</v>
      </c>
      <c r="D38" s="18">
        <v>0</v>
      </c>
      <c r="E38" s="54">
        <v>0</v>
      </c>
      <c r="F38" s="54">
        <v>0</v>
      </c>
      <c r="G38" t="str">
        <f t="shared" si="0"/>
        <v/>
      </c>
    </row>
    <row r="39" spans="1:7" hidden="1" x14ac:dyDescent="0.35">
      <c r="A39" s="52">
        <v>44031</v>
      </c>
      <c r="B39" s="26">
        <v>0</v>
      </c>
      <c r="C39" s="18">
        <v>0</v>
      </c>
      <c r="D39" s="18">
        <v>0</v>
      </c>
      <c r="E39" s="54">
        <v>0</v>
      </c>
      <c r="F39" s="54">
        <v>0</v>
      </c>
      <c r="G39" t="str">
        <f t="shared" si="0"/>
        <v/>
      </c>
    </row>
    <row r="40" spans="1:7" hidden="1" x14ac:dyDescent="0.35">
      <c r="A40" s="52">
        <v>44032</v>
      </c>
      <c r="B40" s="26">
        <v>0</v>
      </c>
      <c r="C40" s="18">
        <v>0</v>
      </c>
      <c r="D40" s="18">
        <v>0</v>
      </c>
      <c r="E40" s="54">
        <v>0</v>
      </c>
      <c r="F40" s="54">
        <v>0</v>
      </c>
      <c r="G40" t="str">
        <f t="shared" si="0"/>
        <v/>
      </c>
    </row>
    <row r="41" spans="1:7" hidden="1" x14ac:dyDescent="0.35">
      <c r="A41" s="52">
        <v>44033</v>
      </c>
      <c r="B41" s="26">
        <v>0</v>
      </c>
      <c r="C41" s="18">
        <v>0</v>
      </c>
      <c r="D41" s="18">
        <v>0</v>
      </c>
      <c r="E41" s="54">
        <v>0</v>
      </c>
      <c r="F41" s="54">
        <v>0</v>
      </c>
      <c r="G41" t="str">
        <f t="shared" si="0"/>
        <v/>
      </c>
    </row>
    <row r="42" spans="1:7" hidden="1" x14ac:dyDescent="0.35">
      <c r="A42" s="52">
        <v>44034</v>
      </c>
      <c r="B42" s="26">
        <v>0</v>
      </c>
      <c r="C42" s="18">
        <v>0</v>
      </c>
      <c r="D42" s="18">
        <v>0</v>
      </c>
      <c r="E42" s="54">
        <v>0</v>
      </c>
      <c r="F42" s="54">
        <v>0</v>
      </c>
      <c r="G42" t="str">
        <f t="shared" si="0"/>
        <v/>
      </c>
    </row>
    <row r="43" spans="1:7" hidden="1" x14ac:dyDescent="0.35">
      <c r="A43" s="52">
        <v>44035</v>
      </c>
      <c r="B43" s="26">
        <v>0</v>
      </c>
      <c r="C43" s="18">
        <v>0</v>
      </c>
      <c r="D43" s="18">
        <v>0</v>
      </c>
      <c r="E43" s="54">
        <v>0</v>
      </c>
      <c r="F43" s="54">
        <v>0</v>
      </c>
      <c r="G43" t="str">
        <f t="shared" si="0"/>
        <v/>
      </c>
    </row>
    <row r="44" spans="1:7" hidden="1" x14ac:dyDescent="0.35">
      <c r="A44" s="52">
        <v>44036</v>
      </c>
      <c r="B44" s="26">
        <v>0</v>
      </c>
      <c r="C44" s="18">
        <v>0</v>
      </c>
      <c r="D44" s="18">
        <v>0</v>
      </c>
      <c r="E44" s="54">
        <v>0</v>
      </c>
      <c r="F44" s="54">
        <v>0</v>
      </c>
      <c r="G44" t="str">
        <f t="shared" si="0"/>
        <v/>
      </c>
    </row>
    <row r="45" spans="1:7" hidden="1" x14ac:dyDescent="0.35">
      <c r="A45" s="52">
        <v>44037</v>
      </c>
      <c r="B45" s="26">
        <v>0</v>
      </c>
      <c r="C45" s="18">
        <v>0</v>
      </c>
      <c r="D45" s="18">
        <v>0</v>
      </c>
      <c r="E45" s="54">
        <v>0</v>
      </c>
      <c r="F45" s="54">
        <v>0</v>
      </c>
      <c r="G45" t="str">
        <f t="shared" si="0"/>
        <v/>
      </c>
    </row>
    <row r="46" spans="1:7" hidden="1" x14ac:dyDescent="0.35">
      <c r="A46" s="52">
        <v>44038</v>
      </c>
      <c r="B46" s="26">
        <v>0</v>
      </c>
      <c r="C46" s="18">
        <v>0</v>
      </c>
      <c r="D46" s="18">
        <v>0</v>
      </c>
      <c r="E46" s="54">
        <v>0</v>
      </c>
      <c r="F46" s="54">
        <v>0</v>
      </c>
      <c r="G46" t="str">
        <f t="shared" si="0"/>
        <v/>
      </c>
    </row>
    <row r="47" spans="1:7" hidden="1" x14ac:dyDescent="0.35">
      <c r="A47" s="52">
        <v>44039</v>
      </c>
      <c r="B47" s="26">
        <v>0</v>
      </c>
      <c r="C47" s="18">
        <v>0</v>
      </c>
      <c r="D47" s="18">
        <v>0</v>
      </c>
      <c r="E47" s="54">
        <v>0</v>
      </c>
      <c r="F47" s="54">
        <v>0</v>
      </c>
      <c r="G47" t="str">
        <f t="shared" si="0"/>
        <v/>
      </c>
    </row>
    <row r="48" spans="1:7" hidden="1" x14ac:dyDescent="0.35">
      <c r="A48" s="52">
        <v>44040</v>
      </c>
      <c r="B48" s="26">
        <v>0</v>
      </c>
      <c r="C48" s="18">
        <v>0</v>
      </c>
      <c r="D48" s="18">
        <v>0</v>
      </c>
      <c r="E48" s="54">
        <v>0</v>
      </c>
      <c r="F48" s="54">
        <v>0</v>
      </c>
      <c r="G48" t="str">
        <f t="shared" si="0"/>
        <v/>
      </c>
    </row>
    <row r="49" spans="1:7" hidden="1" x14ac:dyDescent="0.35">
      <c r="A49" s="52">
        <v>44041</v>
      </c>
      <c r="B49" s="26">
        <v>0</v>
      </c>
      <c r="C49" s="18">
        <v>0</v>
      </c>
      <c r="D49" s="18">
        <v>0</v>
      </c>
      <c r="E49" s="54">
        <v>0</v>
      </c>
      <c r="F49" s="54">
        <v>0</v>
      </c>
      <c r="G49" t="str">
        <f t="shared" si="0"/>
        <v/>
      </c>
    </row>
    <row r="50" spans="1:7" hidden="1" x14ac:dyDescent="0.35">
      <c r="A50" s="52">
        <v>44042</v>
      </c>
      <c r="B50" s="26">
        <v>0</v>
      </c>
      <c r="C50" s="18">
        <v>0</v>
      </c>
      <c r="D50" s="18">
        <v>0</v>
      </c>
      <c r="E50" s="54">
        <v>0</v>
      </c>
      <c r="F50" s="54">
        <v>0</v>
      </c>
      <c r="G50" t="str">
        <f t="shared" si="0"/>
        <v/>
      </c>
    </row>
    <row r="51" spans="1:7" hidden="1" x14ac:dyDescent="0.35">
      <c r="A51" s="52">
        <v>44043</v>
      </c>
      <c r="B51" s="26">
        <v>0</v>
      </c>
      <c r="C51" s="18">
        <v>0</v>
      </c>
      <c r="D51" s="18">
        <v>0</v>
      </c>
      <c r="E51" s="54">
        <v>0</v>
      </c>
      <c r="F51" s="54">
        <v>0</v>
      </c>
      <c r="G51" t="str">
        <f t="shared" si="0"/>
        <v/>
      </c>
    </row>
    <row r="52" spans="1:7" hidden="1" x14ac:dyDescent="0.35">
      <c r="A52" s="52">
        <v>44044</v>
      </c>
      <c r="B52" s="26">
        <v>0</v>
      </c>
      <c r="C52" s="18">
        <v>0</v>
      </c>
      <c r="D52" s="18">
        <v>0</v>
      </c>
      <c r="E52" s="54">
        <v>0</v>
      </c>
      <c r="F52" s="54">
        <v>0</v>
      </c>
      <c r="G52" t="str">
        <f t="shared" si="0"/>
        <v/>
      </c>
    </row>
    <row r="53" spans="1:7" hidden="1" x14ac:dyDescent="0.35">
      <c r="A53" s="52">
        <v>44045</v>
      </c>
      <c r="B53" s="26">
        <v>0</v>
      </c>
      <c r="C53" s="18">
        <v>0</v>
      </c>
      <c r="D53" s="18">
        <v>0</v>
      </c>
      <c r="E53" s="54">
        <v>0</v>
      </c>
      <c r="F53" s="54">
        <v>0</v>
      </c>
      <c r="G53" t="str">
        <f t="shared" si="0"/>
        <v/>
      </c>
    </row>
    <row r="54" spans="1:7" hidden="1" x14ac:dyDescent="0.35">
      <c r="A54" s="52">
        <v>44046</v>
      </c>
      <c r="B54" s="26">
        <v>0</v>
      </c>
      <c r="C54" s="18">
        <v>0</v>
      </c>
      <c r="D54" s="18">
        <v>0</v>
      </c>
      <c r="E54" s="54">
        <v>0</v>
      </c>
      <c r="F54" s="54">
        <v>0</v>
      </c>
      <c r="G54" t="str">
        <f t="shared" si="0"/>
        <v/>
      </c>
    </row>
    <row r="55" spans="1:7" hidden="1" x14ac:dyDescent="0.35">
      <c r="A55" s="52">
        <v>44047</v>
      </c>
      <c r="B55" s="26">
        <v>0</v>
      </c>
      <c r="C55" s="18">
        <v>0</v>
      </c>
      <c r="D55" s="18">
        <v>0</v>
      </c>
      <c r="E55" s="54">
        <v>0</v>
      </c>
      <c r="F55" s="54">
        <v>0</v>
      </c>
      <c r="G55" t="str">
        <f t="shared" si="0"/>
        <v/>
      </c>
    </row>
    <row r="56" spans="1:7" hidden="1" x14ac:dyDescent="0.35">
      <c r="A56" s="52">
        <v>44048</v>
      </c>
      <c r="B56" s="26">
        <v>0</v>
      </c>
      <c r="C56" s="18">
        <v>0</v>
      </c>
      <c r="D56" s="18">
        <v>0</v>
      </c>
      <c r="E56" s="54">
        <v>0</v>
      </c>
      <c r="F56" s="54">
        <v>0</v>
      </c>
      <c r="G56" t="str">
        <f t="shared" si="0"/>
        <v/>
      </c>
    </row>
    <row r="57" spans="1:7" hidden="1" x14ac:dyDescent="0.35">
      <c r="A57" s="52">
        <v>44049</v>
      </c>
      <c r="B57" s="26">
        <v>0</v>
      </c>
      <c r="C57" s="18">
        <v>0</v>
      </c>
      <c r="D57" s="18">
        <v>0</v>
      </c>
      <c r="E57" s="54">
        <v>0</v>
      </c>
      <c r="F57" s="54">
        <v>0</v>
      </c>
      <c r="G57" t="str">
        <f t="shared" si="0"/>
        <v/>
      </c>
    </row>
    <row r="58" spans="1:7" hidden="1" x14ac:dyDescent="0.35">
      <c r="A58" s="52">
        <v>44050</v>
      </c>
      <c r="B58" s="26">
        <v>0</v>
      </c>
      <c r="C58" s="18">
        <v>0</v>
      </c>
      <c r="D58" s="18">
        <v>0</v>
      </c>
      <c r="E58" s="54">
        <v>0</v>
      </c>
      <c r="F58" s="54">
        <v>0</v>
      </c>
      <c r="G58" t="str">
        <f t="shared" si="0"/>
        <v/>
      </c>
    </row>
    <row r="59" spans="1:7" hidden="1" x14ac:dyDescent="0.35">
      <c r="A59" s="52">
        <v>44051</v>
      </c>
      <c r="B59" s="26">
        <v>0</v>
      </c>
      <c r="C59" s="18">
        <v>0</v>
      </c>
      <c r="D59" s="18">
        <v>0</v>
      </c>
      <c r="E59" s="54">
        <v>0</v>
      </c>
      <c r="F59" s="54">
        <v>0</v>
      </c>
      <c r="G59" t="str">
        <f t="shared" si="0"/>
        <v/>
      </c>
    </row>
    <row r="60" spans="1:7" hidden="1" x14ac:dyDescent="0.35">
      <c r="A60" s="52">
        <v>44052</v>
      </c>
      <c r="B60" s="26">
        <v>0</v>
      </c>
      <c r="C60" s="18">
        <v>0</v>
      </c>
      <c r="D60" s="18">
        <v>0</v>
      </c>
      <c r="E60" s="54">
        <v>0</v>
      </c>
      <c r="F60" s="54">
        <v>0</v>
      </c>
      <c r="G60" t="str">
        <f t="shared" si="0"/>
        <v/>
      </c>
    </row>
    <row r="61" spans="1:7" hidden="1" x14ac:dyDescent="0.35">
      <c r="A61" s="52">
        <v>44053</v>
      </c>
      <c r="B61" s="26">
        <v>0</v>
      </c>
      <c r="C61" s="18">
        <v>0</v>
      </c>
      <c r="D61" s="18">
        <v>0</v>
      </c>
      <c r="E61" s="54">
        <v>0</v>
      </c>
      <c r="F61" s="54">
        <v>0</v>
      </c>
      <c r="G61" t="str">
        <f t="shared" si="0"/>
        <v/>
      </c>
    </row>
    <row r="62" spans="1:7" hidden="1" x14ac:dyDescent="0.35">
      <c r="A62" s="52">
        <v>44054</v>
      </c>
      <c r="B62" s="26">
        <v>0</v>
      </c>
      <c r="C62" s="18">
        <v>0</v>
      </c>
      <c r="D62" s="18">
        <v>0</v>
      </c>
      <c r="E62" s="54">
        <v>0</v>
      </c>
      <c r="F62" s="54">
        <v>0</v>
      </c>
      <c r="G62" t="str">
        <f t="shared" si="0"/>
        <v/>
      </c>
    </row>
    <row r="63" spans="1:7" hidden="1" x14ac:dyDescent="0.35">
      <c r="A63" s="52">
        <v>44055</v>
      </c>
      <c r="B63" s="26">
        <v>0</v>
      </c>
      <c r="C63" s="18">
        <v>0</v>
      </c>
      <c r="D63" s="18">
        <v>0</v>
      </c>
      <c r="E63" s="54">
        <v>0</v>
      </c>
      <c r="F63" s="54">
        <v>0</v>
      </c>
      <c r="G63" t="str">
        <f t="shared" si="0"/>
        <v/>
      </c>
    </row>
    <row r="64" spans="1:7" hidden="1" x14ac:dyDescent="0.35">
      <c r="A64" s="52">
        <v>44056</v>
      </c>
      <c r="B64" s="26">
        <v>0</v>
      </c>
      <c r="C64" s="18">
        <v>0</v>
      </c>
      <c r="D64" s="18">
        <v>0</v>
      </c>
      <c r="E64" s="54">
        <v>0</v>
      </c>
      <c r="F64" s="54">
        <v>0</v>
      </c>
      <c r="G64" t="str">
        <f t="shared" si="0"/>
        <v/>
      </c>
    </row>
    <row r="65" spans="1:7" hidden="1" x14ac:dyDescent="0.35">
      <c r="A65" s="52">
        <v>44057</v>
      </c>
      <c r="B65" s="26">
        <v>0</v>
      </c>
      <c r="C65" s="18">
        <v>0</v>
      </c>
      <c r="D65" s="18">
        <v>0</v>
      </c>
      <c r="E65" s="54">
        <v>0</v>
      </c>
      <c r="F65" s="54">
        <v>0</v>
      </c>
      <c r="G65" t="str">
        <f t="shared" si="0"/>
        <v/>
      </c>
    </row>
    <row r="66" spans="1:7" hidden="1" x14ac:dyDescent="0.35">
      <c r="A66" s="52">
        <v>44058</v>
      </c>
      <c r="B66" s="26">
        <v>0</v>
      </c>
      <c r="C66" s="18">
        <v>0</v>
      </c>
      <c r="D66" s="18">
        <v>0</v>
      </c>
      <c r="E66" s="54">
        <v>0</v>
      </c>
      <c r="F66" s="54">
        <v>0</v>
      </c>
      <c r="G66" t="str">
        <f t="shared" ref="G66:G129" si="1">IF(C66&lt;&gt;0,"x","")</f>
        <v/>
      </c>
    </row>
    <row r="67" spans="1:7" hidden="1" x14ac:dyDescent="0.35">
      <c r="A67" s="52">
        <v>44059</v>
      </c>
      <c r="B67" s="26">
        <v>0</v>
      </c>
      <c r="C67" s="18">
        <v>0</v>
      </c>
      <c r="D67" s="18">
        <v>0</v>
      </c>
      <c r="E67" s="54">
        <v>0</v>
      </c>
      <c r="F67" s="54">
        <v>0</v>
      </c>
      <c r="G67" t="str">
        <f t="shared" si="1"/>
        <v/>
      </c>
    </row>
    <row r="68" spans="1:7" hidden="1" x14ac:dyDescent="0.35">
      <c r="A68" s="52">
        <v>44060</v>
      </c>
      <c r="B68" s="26">
        <v>0</v>
      </c>
      <c r="C68" s="18">
        <v>0</v>
      </c>
      <c r="D68" s="18">
        <v>0</v>
      </c>
      <c r="E68" s="54">
        <v>0</v>
      </c>
      <c r="F68" s="54">
        <v>0</v>
      </c>
      <c r="G68" t="str">
        <f t="shared" si="1"/>
        <v/>
      </c>
    </row>
    <row r="69" spans="1:7" hidden="1" x14ac:dyDescent="0.35">
      <c r="A69" s="52">
        <v>44061</v>
      </c>
      <c r="B69" s="26">
        <v>0</v>
      </c>
      <c r="C69" s="18">
        <v>0</v>
      </c>
      <c r="D69" s="18">
        <v>0</v>
      </c>
      <c r="E69" s="54">
        <v>0</v>
      </c>
      <c r="F69" s="54">
        <v>0</v>
      </c>
      <c r="G69" t="str">
        <f t="shared" si="1"/>
        <v/>
      </c>
    </row>
    <row r="70" spans="1:7" hidden="1" x14ac:dyDescent="0.35">
      <c r="A70" s="52">
        <v>44062</v>
      </c>
      <c r="B70" s="26">
        <v>0</v>
      </c>
      <c r="C70" s="18">
        <v>0</v>
      </c>
      <c r="D70" s="18">
        <v>0</v>
      </c>
      <c r="E70" s="54">
        <v>0</v>
      </c>
      <c r="F70" s="54">
        <v>0</v>
      </c>
      <c r="G70" t="str">
        <f t="shared" si="1"/>
        <v/>
      </c>
    </row>
    <row r="71" spans="1:7" hidden="1" x14ac:dyDescent="0.35">
      <c r="A71" s="52">
        <v>44063</v>
      </c>
      <c r="B71" s="26">
        <v>0</v>
      </c>
      <c r="C71" s="18">
        <v>0</v>
      </c>
      <c r="D71" s="18">
        <v>0</v>
      </c>
      <c r="E71" s="54">
        <v>0</v>
      </c>
      <c r="F71" s="54">
        <v>0</v>
      </c>
      <c r="G71" t="str">
        <f t="shared" si="1"/>
        <v/>
      </c>
    </row>
    <row r="72" spans="1:7" hidden="1" x14ac:dyDescent="0.35">
      <c r="A72" s="52">
        <v>44064</v>
      </c>
      <c r="B72" s="26">
        <v>0</v>
      </c>
      <c r="C72" s="18">
        <v>0</v>
      </c>
      <c r="D72" s="18">
        <v>0</v>
      </c>
      <c r="E72" s="54">
        <v>0</v>
      </c>
      <c r="F72" s="54">
        <v>0</v>
      </c>
      <c r="G72" t="str">
        <f t="shared" si="1"/>
        <v/>
      </c>
    </row>
    <row r="73" spans="1:7" hidden="1" x14ac:dyDescent="0.35">
      <c r="A73" s="52">
        <v>44065</v>
      </c>
      <c r="B73" s="26">
        <v>0</v>
      </c>
      <c r="C73" s="18">
        <v>0</v>
      </c>
      <c r="D73" s="18">
        <v>0</v>
      </c>
      <c r="E73" s="54">
        <v>0</v>
      </c>
      <c r="F73" s="54">
        <v>0</v>
      </c>
      <c r="G73" t="str">
        <f t="shared" si="1"/>
        <v/>
      </c>
    </row>
    <row r="74" spans="1:7" hidden="1" x14ac:dyDescent="0.35">
      <c r="A74" s="52">
        <v>44066</v>
      </c>
      <c r="B74" s="26">
        <v>0</v>
      </c>
      <c r="C74" s="18">
        <v>0</v>
      </c>
      <c r="D74" s="18">
        <v>0</v>
      </c>
      <c r="E74" s="54">
        <v>0</v>
      </c>
      <c r="F74" s="54">
        <v>0</v>
      </c>
      <c r="G74" t="str">
        <f t="shared" si="1"/>
        <v/>
      </c>
    </row>
    <row r="75" spans="1:7" hidden="1" x14ac:dyDescent="0.35">
      <c r="A75" s="52">
        <v>44067</v>
      </c>
      <c r="B75" s="26">
        <v>0</v>
      </c>
      <c r="C75" s="18">
        <v>0</v>
      </c>
      <c r="D75" s="18">
        <v>0</v>
      </c>
      <c r="E75" s="54">
        <v>0</v>
      </c>
      <c r="F75" s="54">
        <v>0</v>
      </c>
      <c r="G75" t="str">
        <f t="shared" si="1"/>
        <v/>
      </c>
    </row>
    <row r="76" spans="1:7" hidden="1" x14ac:dyDescent="0.35">
      <c r="A76" s="52">
        <v>44068</v>
      </c>
      <c r="B76" s="26">
        <v>0</v>
      </c>
      <c r="C76" s="18">
        <v>0</v>
      </c>
      <c r="D76" s="18">
        <v>0</v>
      </c>
      <c r="E76" s="54">
        <v>0</v>
      </c>
      <c r="F76" s="54">
        <v>0</v>
      </c>
      <c r="G76" t="str">
        <f t="shared" si="1"/>
        <v/>
      </c>
    </row>
    <row r="77" spans="1:7" hidden="1" x14ac:dyDescent="0.35">
      <c r="A77" s="52">
        <v>44069</v>
      </c>
      <c r="B77" s="26">
        <v>0</v>
      </c>
      <c r="C77" s="18">
        <v>0</v>
      </c>
      <c r="D77" s="18">
        <v>0</v>
      </c>
      <c r="E77" s="54">
        <v>0</v>
      </c>
      <c r="F77" s="54">
        <v>0</v>
      </c>
      <c r="G77" t="str">
        <f t="shared" si="1"/>
        <v/>
      </c>
    </row>
    <row r="78" spans="1:7" hidden="1" x14ac:dyDescent="0.35">
      <c r="A78" s="52">
        <v>44070</v>
      </c>
      <c r="B78" s="26">
        <v>0</v>
      </c>
      <c r="C78" s="18">
        <v>0</v>
      </c>
      <c r="D78" s="18">
        <v>0</v>
      </c>
      <c r="E78" s="54">
        <v>0</v>
      </c>
      <c r="F78" s="54">
        <v>0</v>
      </c>
      <c r="G78" t="str">
        <f t="shared" si="1"/>
        <v/>
      </c>
    </row>
    <row r="79" spans="1:7" hidden="1" x14ac:dyDescent="0.35">
      <c r="A79" s="52">
        <v>44071</v>
      </c>
      <c r="B79" s="26">
        <v>0</v>
      </c>
      <c r="C79" s="18">
        <v>0</v>
      </c>
      <c r="D79" s="18">
        <v>0</v>
      </c>
      <c r="E79" s="54">
        <v>0</v>
      </c>
      <c r="F79" s="54">
        <v>0</v>
      </c>
      <c r="G79" t="str">
        <f t="shared" si="1"/>
        <v/>
      </c>
    </row>
    <row r="80" spans="1:7" hidden="1" x14ac:dyDescent="0.35">
      <c r="A80" s="52">
        <v>44072</v>
      </c>
      <c r="B80" s="26">
        <v>0</v>
      </c>
      <c r="C80" s="18">
        <v>0</v>
      </c>
      <c r="D80" s="18">
        <v>0</v>
      </c>
      <c r="E80" s="54">
        <v>0</v>
      </c>
      <c r="F80" s="54">
        <v>0</v>
      </c>
      <c r="G80" t="str">
        <f t="shared" si="1"/>
        <v/>
      </c>
    </row>
    <row r="81" spans="1:7" hidden="1" x14ac:dyDescent="0.35">
      <c r="A81" s="52">
        <v>44073</v>
      </c>
      <c r="B81" s="26">
        <v>0</v>
      </c>
      <c r="C81" s="18">
        <v>0</v>
      </c>
      <c r="D81" s="18">
        <v>0</v>
      </c>
      <c r="E81" s="54">
        <v>0</v>
      </c>
      <c r="F81" s="54">
        <v>0</v>
      </c>
      <c r="G81" t="str">
        <f t="shared" si="1"/>
        <v/>
      </c>
    </row>
    <row r="82" spans="1:7" hidden="1" x14ac:dyDescent="0.35">
      <c r="A82" s="52">
        <v>44074</v>
      </c>
      <c r="B82" s="26">
        <v>0</v>
      </c>
      <c r="C82" s="18">
        <v>0</v>
      </c>
      <c r="D82" s="18">
        <v>0</v>
      </c>
      <c r="E82" s="54">
        <v>0</v>
      </c>
      <c r="F82" s="54">
        <v>0</v>
      </c>
      <c r="G82" t="str">
        <f t="shared" si="1"/>
        <v/>
      </c>
    </row>
    <row r="83" spans="1:7" hidden="1" x14ac:dyDescent="0.35">
      <c r="A83" s="52">
        <v>44075</v>
      </c>
      <c r="B83" s="26">
        <v>0</v>
      </c>
      <c r="C83" s="18">
        <v>0</v>
      </c>
      <c r="D83" s="18">
        <v>0</v>
      </c>
      <c r="E83" s="54">
        <v>0</v>
      </c>
      <c r="F83" s="54">
        <v>0</v>
      </c>
      <c r="G83" t="str">
        <f t="shared" si="1"/>
        <v/>
      </c>
    </row>
    <row r="84" spans="1:7" hidden="1" x14ac:dyDescent="0.35">
      <c r="A84" s="52">
        <v>44076</v>
      </c>
      <c r="B84" s="26">
        <v>0</v>
      </c>
      <c r="C84" s="18">
        <v>0</v>
      </c>
      <c r="D84" s="18">
        <v>0</v>
      </c>
      <c r="E84" s="54">
        <v>0</v>
      </c>
      <c r="F84" s="54">
        <v>0</v>
      </c>
      <c r="G84" t="str">
        <f t="shared" si="1"/>
        <v/>
      </c>
    </row>
    <row r="85" spans="1:7" hidden="1" x14ac:dyDescent="0.35">
      <c r="A85" s="52">
        <v>44077</v>
      </c>
      <c r="B85" s="26">
        <v>0</v>
      </c>
      <c r="C85" s="18">
        <v>0</v>
      </c>
      <c r="D85" s="18">
        <v>0</v>
      </c>
      <c r="E85" s="54">
        <v>0</v>
      </c>
      <c r="F85" s="54">
        <v>0</v>
      </c>
      <c r="G85" t="str">
        <f t="shared" si="1"/>
        <v/>
      </c>
    </row>
    <row r="86" spans="1:7" hidden="1" x14ac:dyDescent="0.35">
      <c r="A86" s="52">
        <v>44078</v>
      </c>
      <c r="B86" s="26">
        <v>0</v>
      </c>
      <c r="C86" s="18">
        <v>0</v>
      </c>
      <c r="D86" s="18">
        <v>0</v>
      </c>
      <c r="E86" s="54">
        <v>0</v>
      </c>
      <c r="F86" s="54">
        <v>0</v>
      </c>
      <c r="G86" t="str">
        <f t="shared" si="1"/>
        <v/>
      </c>
    </row>
    <row r="87" spans="1:7" hidden="1" x14ac:dyDescent="0.35">
      <c r="A87" s="52">
        <v>44079</v>
      </c>
      <c r="B87" s="26">
        <v>0</v>
      </c>
      <c r="C87" s="18">
        <v>0</v>
      </c>
      <c r="D87" s="18">
        <v>0</v>
      </c>
      <c r="E87" s="54">
        <v>0</v>
      </c>
      <c r="F87" s="54">
        <v>0</v>
      </c>
      <c r="G87" t="str">
        <f t="shared" si="1"/>
        <v/>
      </c>
    </row>
    <row r="88" spans="1:7" hidden="1" x14ac:dyDescent="0.35">
      <c r="A88" s="52">
        <v>44080</v>
      </c>
      <c r="B88" s="26">
        <v>0</v>
      </c>
      <c r="C88" s="18">
        <v>0</v>
      </c>
      <c r="D88" s="18">
        <v>0</v>
      </c>
      <c r="E88" s="54">
        <v>0</v>
      </c>
      <c r="F88" s="54">
        <v>0</v>
      </c>
      <c r="G88" t="str">
        <f t="shared" si="1"/>
        <v/>
      </c>
    </row>
    <row r="89" spans="1:7" hidden="1" x14ac:dyDescent="0.35">
      <c r="A89" s="52">
        <v>44081</v>
      </c>
      <c r="B89" s="26">
        <v>0</v>
      </c>
      <c r="C89" s="18">
        <v>0</v>
      </c>
      <c r="D89" s="18">
        <v>0</v>
      </c>
      <c r="E89" s="54">
        <v>0</v>
      </c>
      <c r="F89" s="54">
        <v>0</v>
      </c>
      <c r="G89" t="str">
        <f t="shared" si="1"/>
        <v/>
      </c>
    </row>
    <row r="90" spans="1:7" hidden="1" x14ac:dyDescent="0.35">
      <c r="A90" s="52">
        <v>44082</v>
      </c>
      <c r="B90" s="26">
        <v>0</v>
      </c>
      <c r="C90" s="18">
        <v>0</v>
      </c>
      <c r="D90" s="18">
        <v>0</v>
      </c>
      <c r="E90" s="54">
        <v>0</v>
      </c>
      <c r="F90" s="54">
        <v>0</v>
      </c>
      <c r="G90" t="str">
        <f t="shared" si="1"/>
        <v/>
      </c>
    </row>
    <row r="91" spans="1:7" hidden="1" x14ac:dyDescent="0.35">
      <c r="A91" s="52">
        <v>44083</v>
      </c>
      <c r="B91" s="26">
        <v>0</v>
      </c>
      <c r="C91" s="18">
        <v>0</v>
      </c>
      <c r="D91" s="18">
        <v>0</v>
      </c>
      <c r="E91" s="54">
        <v>0</v>
      </c>
      <c r="F91" s="54">
        <v>0</v>
      </c>
      <c r="G91" t="str">
        <f t="shared" si="1"/>
        <v/>
      </c>
    </row>
    <row r="92" spans="1:7" hidden="1" x14ac:dyDescent="0.35">
      <c r="A92" s="52">
        <v>44084</v>
      </c>
      <c r="B92" s="26">
        <v>0</v>
      </c>
      <c r="C92" s="18">
        <v>0</v>
      </c>
      <c r="D92" s="18">
        <v>0</v>
      </c>
      <c r="E92" s="54">
        <v>0</v>
      </c>
      <c r="F92" s="54">
        <v>0</v>
      </c>
      <c r="G92" t="str">
        <f t="shared" si="1"/>
        <v/>
      </c>
    </row>
    <row r="93" spans="1:7" hidden="1" x14ac:dyDescent="0.35">
      <c r="A93" s="52">
        <v>44085</v>
      </c>
      <c r="B93" s="26">
        <v>0</v>
      </c>
      <c r="C93" s="18">
        <v>0</v>
      </c>
      <c r="D93" s="18">
        <v>0</v>
      </c>
      <c r="E93" s="54">
        <v>0</v>
      </c>
      <c r="F93" s="54">
        <v>0</v>
      </c>
      <c r="G93" t="str">
        <f t="shared" si="1"/>
        <v/>
      </c>
    </row>
    <row r="94" spans="1:7" hidden="1" x14ac:dyDescent="0.35">
      <c r="A94" s="52">
        <v>44086</v>
      </c>
      <c r="B94" s="26">
        <v>0</v>
      </c>
      <c r="C94" s="18">
        <v>0</v>
      </c>
      <c r="D94" s="18">
        <v>0</v>
      </c>
      <c r="E94" s="54">
        <v>0</v>
      </c>
      <c r="F94" s="54">
        <v>0</v>
      </c>
      <c r="G94" t="str">
        <f t="shared" si="1"/>
        <v/>
      </c>
    </row>
    <row r="95" spans="1:7" hidden="1" x14ac:dyDescent="0.35">
      <c r="A95" s="52">
        <v>44087</v>
      </c>
      <c r="B95" s="26">
        <v>0</v>
      </c>
      <c r="C95" s="18">
        <v>0</v>
      </c>
      <c r="D95" s="18">
        <v>0</v>
      </c>
      <c r="E95" s="54">
        <v>0</v>
      </c>
      <c r="F95" s="54">
        <v>0</v>
      </c>
      <c r="G95" t="str">
        <f t="shared" si="1"/>
        <v/>
      </c>
    </row>
    <row r="96" spans="1:7" hidden="1" x14ac:dyDescent="0.35">
      <c r="A96" s="52">
        <v>44088</v>
      </c>
      <c r="B96" s="26">
        <v>0</v>
      </c>
      <c r="C96" s="18">
        <v>0</v>
      </c>
      <c r="D96" s="18">
        <v>0</v>
      </c>
      <c r="E96" s="54">
        <v>0</v>
      </c>
      <c r="F96" s="54">
        <v>0</v>
      </c>
      <c r="G96" t="str">
        <f t="shared" si="1"/>
        <v/>
      </c>
    </row>
    <row r="97" spans="1:7" hidden="1" x14ac:dyDescent="0.35">
      <c r="A97" s="52">
        <v>44089</v>
      </c>
      <c r="B97" s="26">
        <v>0</v>
      </c>
      <c r="C97" s="18">
        <v>0</v>
      </c>
      <c r="D97" s="18">
        <v>0</v>
      </c>
      <c r="E97" s="54">
        <v>0</v>
      </c>
      <c r="F97" s="54">
        <v>0</v>
      </c>
      <c r="G97" t="str">
        <f t="shared" si="1"/>
        <v/>
      </c>
    </row>
    <row r="98" spans="1:7" hidden="1" x14ac:dyDescent="0.35">
      <c r="A98" s="52">
        <v>44090</v>
      </c>
      <c r="B98" s="26">
        <v>0</v>
      </c>
      <c r="C98" s="18">
        <v>0</v>
      </c>
      <c r="D98" s="18">
        <v>0</v>
      </c>
      <c r="E98" s="54">
        <v>0</v>
      </c>
      <c r="F98" s="54">
        <v>0</v>
      </c>
      <c r="G98" t="str">
        <f t="shared" si="1"/>
        <v/>
      </c>
    </row>
    <row r="99" spans="1:7" hidden="1" x14ac:dyDescent="0.35">
      <c r="A99" s="52">
        <v>44091</v>
      </c>
      <c r="B99" s="26">
        <v>0</v>
      </c>
      <c r="C99" s="18">
        <v>0</v>
      </c>
      <c r="D99" s="18">
        <v>0</v>
      </c>
      <c r="E99" s="54">
        <v>0</v>
      </c>
      <c r="F99" s="54">
        <v>0</v>
      </c>
      <c r="G99" t="str">
        <f t="shared" si="1"/>
        <v/>
      </c>
    </row>
    <row r="100" spans="1:7" hidden="1" x14ac:dyDescent="0.35">
      <c r="A100" s="52">
        <v>44092</v>
      </c>
      <c r="B100" s="26">
        <v>0</v>
      </c>
      <c r="C100" s="18">
        <v>0</v>
      </c>
      <c r="D100" s="18">
        <v>0</v>
      </c>
      <c r="E100" s="54">
        <v>0</v>
      </c>
      <c r="F100" s="54">
        <v>0</v>
      </c>
      <c r="G100" t="str">
        <f t="shared" si="1"/>
        <v/>
      </c>
    </row>
    <row r="101" spans="1:7" hidden="1" x14ac:dyDescent="0.35">
      <c r="A101" s="52">
        <v>44093</v>
      </c>
      <c r="B101" s="26">
        <v>0</v>
      </c>
      <c r="C101" s="18">
        <v>0</v>
      </c>
      <c r="D101" s="18">
        <v>0</v>
      </c>
      <c r="E101" s="54">
        <v>0</v>
      </c>
      <c r="F101" s="54">
        <v>0</v>
      </c>
      <c r="G101" t="str">
        <f t="shared" si="1"/>
        <v/>
      </c>
    </row>
    <row r="102" spans="1:7" hidden="1" x14ac:dyDescent="0.35">
      <c r="A102" s="52">
        <v>44094</v>
      </c>
      <c r="B102" s="26">
        <v>0</v>
      </c>
      <c r="C102" s="18">
        <v>0</v>
      </c>
      <c r="D102" s="18">
        <v>0</v>
      </c>
      <c r="E102" s="54">
        <v>0</v>
      </c>
      <c r="F102" s="54">
        <v>0</v>
      </c>
      <c r="G102" t="str">
        <f t="shared" si="1"/>
        <v/>
      </c>
    </row>
    <row r="103" spans="1:7" hidden="1" x14ac:dyDescent="0.35">
      <c r="A103" s="52">
        <v>44095</v>
      </c>
      <c r="B103" s="26">
        <v>0</v>
      </c>
      <c r="C103" s="18">
        <v>0</v>
      </c>
      <c r="D103" s="18">
        <v>0</v>
      </c>
      <c r="E103" s="54">
        <v>0</v>
      </c>
      <c r="F103" s="54">
        <v>0</v>
      </c>
      <c r="G103" t="str">
        <f t="shared" si="1"/>
        <v/>
      </c>
    </row>
    <row r="104" spans="1:7" hidden="1" x14ac:dyDescent="0.35">
      <c r="A104" s="52">
        <v>44096</v>
      </c>
      <c r="B104" s="26">
        <v>0</v>
      </c>
      <c r="C104" s="18">
        <v>0</v>
      </c>
      <c r="D104" s="18">
        <v>0</v>
      </c>
      <c r="E104" s="54">
        <v>0</v>
      </c>
      <c r="F104" s="54">
        <v>0</v>
      </c>
      <c r="G104" t="str">
        <f t="shared" si="1"/>
        <v/>
      </c>
    </row>
    <row r="105" spans="1:7" hidden="1" x14ac:dyDescent="0.35">
      <c r="A105" s="52">
        <v>44097</v>
      </c>
      <c r="B105" s="26">
        <v>0</v>
      </c>
      <c r="C105" s="18">
        <v>0</v>
      </c>
      <c r="D105" s="18">
        <v>0</v>
      </c>
      <c r="E105" s="54">
        <v>0</v>
      </c>
      <c r="F105" s="54">
        <v>0</v>
      </c>
      <c r="G105" t="str">
        <f t="shared" si="1"/>
        <v/>
      </c>
    </row>
    <row r="106" spans="1:7" hidden="1" x14ac:dyDescent="0.35">
      <c r="A106" s="52">
        <v>44098</v>
      </c>
      <c r="B106" s="26">
        <v>0</v>
      </c>
      <c r="C106" s="18">
        <v>0</v>
      </c>
      <c r="D106" s="18">
        <v>0</v>
      </c>
      <c r="E106" s="54">
        <v>0</v>
      </c>
      <c r="F106" s="54">
        <v>0</v>
      </c>
      <c r="G106" t="str">
        <f t="shared" si="1"/>
        <v/>
      </c>
    </row>
    <row r="107" spans="1:7" hidden="1" x14ac:dyDescent="0.35">
      <c r="A107" s="52">
        <v>44099</v>
      </c>
      <c r="B107" s="26">
        <v>0</v>
      </c>
      <c r="C107" s="18">
        <v>0</v>
      </c>
      <c r="D107" s="18">
        <v>0</v>
      </c>
      <c r="E107" s="54">
        <v>0</v>
      </c>
      <c r="F107" s="54">
        <v>0</v>
      </c>
      <c r="G107" t="str">
        <f t="shared" si="1"/>
        <v/>
      </c>
    </row>
    <row r="108" spans="1:7" hidden="1" x14ac:dyDescent="0.35">
      <c r="A108" s="52">
        <v>44100</v>
      </c>
      <c r="B108" s="26">
        <v>0</v>
      </c>
      <c r="C108" s="18">
        <v>0</v>
      </c>
      <c r="D108" s="18">
        <v>0</v>
      </c>
      <c r="E108" s="54">
        <v>0</v>
      </c>
      <c r="F108" s="54">
        <v>0</v>
      </c>
      <c r="G108" t="str">
        <f t="shared" si="1"/>
        <v/>
      </c>
    </row>
    <row r="109" spans="1:7" hidden="1" x14ac:dyDescent="0.35">
      <c r="A109" s="52">
        <v>44101</v>
      </c>
      <c r="B109" s="26">
        <v>0</v>
      </c>
      <c r="C109" s="18">
        <v>0</v>
      </c>
      <c r="D109" s="18">
        <v>0</v>
      </c>
      <c r="E109" s="54">
        <v>0</v>
      </c>
      <c r="F109" s="54">
        <v>0</v>
      </c>
      <c r="G109" t="str">
        <f t="shared" si="1"/>
        <v/>
      </c>
    </row>
    <row r="110" spans="1:7" hidden="1" x14ac:dyDescent="0.35">
      <c r="A110" s="52">
        <v>44102</v>
      </c>
      <c r="B110" s="26">
        <v>0</v>
      </c>
      <c r="C110" s="18">
        <v>0</v>
      </c>
      <c r="D110" s="18">
        <v>0</v>
      </c>
      <c r="E110" s="54">
        <v>0</v>
      </c>
      <c r="F110" s="54">
        <v>0</v>
      </c>
      <c r="G110" t="str">
        <f t="shared" si="1"/>
        <v/>
      </c>
    </row>
    <row r="111" spans="1:7" hidden="1" x14ac:dyDescent="0.35">
      <c r="A111" s="52">
        <v>44103</v>
      </c>
      <c r="B111" s="26">
        <v>0</v>
      </c>
      <c r="C111" s="18">
        <v>0</v>
      </c>
      <c r="D111" s="18">
        <v>0</v>
      </c>
      <c r="E111" s="54">
        <v>0</v>
      </c>
      <c r="F111" s="54">
        <v>0</v>
      </c>
      <c r="G111" t="str">
        <f t="shared" si="1"/>
        <v/>
      </c>
    </row>
    <row r="112" spans="1:7" hidden="1" x14ac:dyDescent="0.35">
      <c r="A112" s="52">
        <v>44104</v>
      </c>
      <c r="B112" s="26">
        <v>0</v>
      </c>
      <c r="C112" s="18">
        <v>0</v>
      </c>
      <c r="D112" s="18">
        <v>0</v>
      </c>
      <c r="E112" s="54">
        <v>0</v>
      </c>
      <c r="F112" s="54">
        <v>0</v>
      </c>
      <c r="G112" t="str">
        <f t="shared" si="1"/>
        <v/>
      </c>
    </row>
    <row r="113" spans="1:7" hidden="1" x14ac:dyDescent="0.35">
      <c r="A113" s="52">
        <v>44105</v>
      </c>
      <c r="B113" s="26">
        <v>0</v>
      </c>
      <c r="C113" s="18">
        <v>0</v>
      </c>
      <c r="D113" s="18">
        <v>0</v>
      </c>
      <c r="E113" s="54">
        <v>0</v>
      </c>
      <c r="F113" s="54">
        <v>0</v>
      </c>
      <c r="G113" t="str">
        <f t="shared" si="1"/>
        <v/>
      </c>
    </row>
    <row r="114" spans="1:7" hidden="1" x14ac:dyDescent="0.35">
      <c r="A114" s="52">
        <v>44106</v>
      </c>
      <c r="B114" s="26">
        <v>0</v>
      </c>
      <c r="C114" s="18">
        <v>0</v>
      </c>
      <c r="D114" s="18">
        <v>0</v>
      </c>
      <c r="E114" s="54">
        <v>0</v>
      </c>
      <c r="F114" s="54">
        <v>0</v>
      </c>
      <c r="G114" t="str">
        <f t="shared" si="1"/>
        <v/>
      </c>
    </row>
    <row r="115" spans="1:7" hidden="1" x14ac:dyDescent="0.35">
      <c r="A115" s="52">
        <v>44107</v>
      </c>
      <c r="B115" s="26">
        <v>0</v>
      </c>
      <c r="C115" s="18">
        <v>0</v>
      </c>
      <c r="D115" s="18">
        <v>0</v>
      </c>
      <c r="E115" s="54">
        <v>0</v>
      </c>
      <c r="F115" s="54">
        <v>0</v>
      </c>
      <c r="G115" t="str">
        <f t="shared" si="1"/>
        <v/>
      </c>
    </row>
    <row r="116" spans="1:7" hidden="1" x14ac:dyDescent="0.35">
      <c r="A116" s="52">
        <v>44108</v>
      </c>
      <c r="B116" s="26">
        <v>0</v>
      </c>
      <c r="C116" s="18">
        <v>0</v>
      </c>
      <c r="D116" s="18">
        <v>0</v>
      </c>
      <c r="E116" s="54">
        <v>0</v>
      </c>
      <c r="F116" s="54">
        <v>0</v>
      </c>
      <c r="G116" t="str">
        <f t="shared" si="1"/>
        <v/>
      </c>
    </row>
    <row r="117" spans="1:7" hidden="1" x14ac:dyDescent="0.35">
      <c r="A117" s="52">
        <v>44109</v>
      </c>
      <c r="B117" s="26">
        <v>0</v>
      </c>
      <c r="C117" s="18">
        <v>0</v>
      </c>
      <c r="D117" s="18">
        <v>0</v>
      </c>
      <c r="E117" s="54">
        <v>0</v>
      </c>
      <c r="F117" s="54">
        <v>0</v>
      </c>
      <c r="G117" t="str">
        <f t="shared" si="1"/>
        <v/>
      </c>
    </row>
    <row r="118" spans="1:7" hidden="1" x14ac:dyDescent="0.35">
      <c r="A118" s="52">
        <v>44110</v>
      </c>
      <c r="B118" s="26">
        <v>0</v>
      </c>
      <c r="C118" s="18">
        <v>0</v>
      </c>
      <c r="D118" s="18">
        <v>0</v>
      </c>
      <c r="E118" s="54">
        <v>0</v>
      </c>
      <c r="F118" s="54">
        <v>0</v>
      </c>
      <c r="G118" t="str">
        <f t="shared" si="1"/>
        <v/>
      </c>
    </row>
    <row r="119" spans="1:7" hidden="1" x14ac:dyDescent="0.35">
      <c r="A119" s="52">
        <v>44111</v>
      </c>
      <c r="B119" s="26">
        <v>0</v>
      </c>
      <c r="C119" s="18">
        <v>0</v>
      </c>
      <c r="D119" s="18">
        <v>0</v>
      </c>
      <c r="E119" s="54">
        <v>0</v>
      </c>
      <c r="F119" s="54">
        <v>0</v>
      </c>
      <c r="G119" t="str">
        <f t="shared" si="1"/>
        <v/>
      </c>
    </row>
    <row r="120" spans="1:7" hidden="1" x14ac:dyDescent="0.35">
      <c r="A120" s="52">
        <v>44112</v>
      </c>
      <c r="B120" s="26">
        <v>0</v>
      </c>
      <c r="C120" s="18">
        <v>0</v>
      </c>
      <c r="D120" s="18">
        <v>0</v>
      </c>
      <c r="E120" s="54">
        <v>0</v>
      </c>
      <c r="F120" s="54">
        <v>0</v>
      </c>
      <c r="G120" t="str">
        <f t="shared" si="1"/>
        <v/>
      </c>
    </row>
    <row r="121" spans="1:7" hidden="1" x14ac:dyDescent="0.35">
      <c r="A121" s="52">
        <v>44113</v>
      </c>
      <c r="B121" s="26">
        <v>0</v>
      </c>
      <c r="C121" s="18">
        <v>0</v>
      </c>
      <c r="D121" s="18">
        <v>0</v>
      </c>
      <c r="E121" s="54">
        <v>0</v>
      </c>
      <c r="F121" s="54">
        <v>0</v>
      </c>
      <c r="G121" t="str">
        <f t="shared" si="1"/>
        <v/>
      </c>
    </row>
    <row r="122" spans="1:7" hidden="1" x14ac:dyDescent="0.35">
      <c r="A122" s="52">
        <v>44114</v>
      </c>
      <c r="B122" s="26">
        <v>0</v>
      </c>
      <c r="C122" s="18">
        <v>0</v>
      </c>
      <c r="D122" s="18">
        <v>0</v>
      </c>
      <c r="E122" s="54">
        <v>0</v>
      </c>
      <c r="F122" s="54">
        <v>0</v>
      </c>
      <c r="G122" t="str">
        <f t="shared" si="1"/>
        <v/>
      </c>
    </row>
    <row r="123" spans="1:7" hidden="1" x14ac:dyDescent="0.35">
      <c r="A123" s="52">
        <v>44115</v>
      </c>
      <c r="B123" s="26">
        <v>0</v>
      </c>
      <c r="C123" s="18">
        <v>0</v>
      </c>
      <c r="D123" s="18">
        <v>0</v>
      </c>
      <c r="E123" s="54">
        <v>0</v>
      </c>
      <c r="F123" s="54">
        <v>0</v>
      </c>
      <c r="G123" t="str">
        <f t="shared" si="1"/>
        <v/>
      </c>
    </row>
    <row r="124" spans="1:7" hidden="1" x14ac:dyDescent="0.35">
      <c r="A124" s="52">
        <v>44116</v>
      </c>
      <c r="B124" s="26">
        <v>0</v>
      </c>
      <c r="C124" s="18">
        <v>0</v>
      </c>
      <c r="D124" s="18">
        <v>0</v>
      </c>
      <c r="E124" s="54">
        <v>0</v>
      </c>
      <c r="F124" s="54">
        <v>0</v>
      </c>
      <c r="G124" t="str">
        <f t="shared" si="1"/>
        <v/>
      </c>
    </row>
    <row r="125" spans="1:7" hidden="1" x14ac:dyDescent="0.35">
      <c r="A125" s="52">
        <v>44117</v>
      </c>
      <c r="B125" s="26">
        <v>0</v>
      </c>
      <c r="C125" s="18">
        <v>0</v>
      </c>
      <c r="D125" s="18">
        <v>0</v>
      </c>
      <c r="E125" s="54">
        <v>0</v>
      </c>
      <c r="F125" s="54">
        <v>0</v>
      </c>
      <c r="G125" t="str">
        <f t="shared" si="1"/>
        <v/>
      </c>
    </row>
    <row r="126" spans="1:7" hidden="1" x14ac:dyDescent="0.35">
      <c r="A126" s="52">
        <v>44118</v>
      </c>
      <c r="B126" s="26">
        <v>0</v>
      </c>
      <c r="C126" s="18">
        <v>0</v>
      </c>
      <c r="D126" s="18">
        <v>0</v>
      </c>
      <c r="E126" s="54">
        <v>0</v>
      </c>
      <c r="F126" s="54">
        <v>0</v>
      </c>
      <c r="G126" t="str">
        <f t="shared" si="1"/>
        <v/>
      </c>
    </row>
    <row r="127" spans="1:7" hidden="1" x14ac:dyDescent="0.35">
      <c r="A127" s="52">
        <v>44119</v>
      </c>
      <c r="B127" s="26">
        <v>0</v>
      </c>
      <c r="C127" s="18">
        <v>0</v>
      </c>
      <c r="D127" s="18">
        <v>0</v>
      </c>
      <c r="E127" s="54">
        <v>0</v>
      </c>
      <c r="F127" s="54">
        <v>0</v>
      </c>
      <c r="G127" t="str">
        <f t="shared" si="1"/>
        <v/>
      </c>
    </row>
    <row r="128" spans="1:7" hidden="1" x14ac:dyDescent="0.35">
      <c r="A128" s="52">
        <v>44120</v>
      </c>
      <c r="B128" s="26">
        <v>0</v>
      </c>
      <c r="C128" s="18">
        <v>0</v>
      </c>
      <c r="D128" s="18">
        <v>0</v>
      </c>
      <c r="E128" s="54">
        <v>0</v>
      </c>
      <c r="F128" s="54">
        <v>0</v>
      </c>
      <c r="G128" t="str">
        <f t="shared" si="1"/>
        <v/>
      </c>
    </row>
    <row r="129" spans="1:7" hidden="1" x14ac:dyDescent="0.35">
      <c r="A129" s="52">
        <v>44121</v>
      </c>
      <c r="B129" s="26">
        <v>0</v>
      </c>
      <c r="C129" s="18">
        <v>0</v>
      </c>
      <c r="D129" s="18">
        <v>0</v>
      </c>
      <c r="E129" s="54">
        <v>0</v>
      </c>
      <c r="F129" s="54">
        <v>0</v>
      </c>
      <c r="G129" t="str">
        <f t="shared" si="1"/>
        <v/>
      </c>
    </row>
    <row r="130" spans="1:7" hidden="1" x14ac:dyDescent="0.35">
      <c r="A130" s="52">
        <v>44122</v>
      </c>
      <c r="B130" s="26">
        <v>0</v>
      </c>
      <c r="C130" s="18">
        <v>0</v>
      </c>
      <c r="D130" s="18">
        <v>0</v>
      </c>
      <c r="E130" s="54">
        <v>0</v>
      </c>
      <c r="F130" s="54">
        <v>0</v>
      </c>
      <c r="G130" t="str">
        <f t="shared" ref="G130:G193" si="2">IF(C130&lt;&gt;0,"x","")</f>
        <v/>
      </c>
    </row>
    <row r="131" spans="1:7" hidden="1" x14ac:dyDescent="0.35">
      <c r="A131" s="52">
        <v>44123</v>
      </c>
      <c r="B131" s="26">
        <v>0</v>
      </c>
      <c r="C131" s="18">
        <v>0</v>
      </c>
      <c r="D131" s="18">
        <v>0</v>
      </c>
      <c r="E131" s="54">
        <v>0</v>
      </c>
      <c r="F131" s="54">
        <v>0</v>
      </c>
      <c r="G131" t="str">
        <f t="shared" si="2"/>
        <v/>
      </c>
    </row>
    <row r="132" spans="1:7" hidden="1" x14ac:dyDescent="0.35">
      <c r="A132" s="52">
        <v>44124</v>
      </c>
      <c r="B132" s="26">
        <v>0</v>
      </c>
      <c r="C132" s="18">
        <v>0</v>
      </c>
      <c r="D132" s="18">
        <v>0</v>
      </c>
      <c r="E132" s="54">
        <v>0</v>
      </c>
      <c r="F132" s="54">
        <v>0</v>
      </c>
      <c r="G132" t="str">
        <f t="shared" si="2"/>
        <v/>
      </c>
    </row>
    <row r="133" spans="1:7" hidden="1" x14ac:dyDescent="0.35">
      <c r="A133" s="52">
        <v>44125</v>
      </c>
      <c r="B133" s="26">
        <v>0</v>
      </c>
      <c r="C133" s="18">
        <v>0</v>
      </c>
      <c r="D133" s="18">
        <v>0</v>
      </c>
      <c r="E133" s="54">
        <v>0</v>
      </c>
      <c r="F133" s="54">
        <v>0</v>
      </c>
      <c r="G133" t="str">
        <f t="shared" si="2"/>
        <v/>
      </c>
    </row>
    <row r="134" spans="1:7" hidden="1" x14ac:dyDescent="0.35">
      <c r="A134" s="52">
        <v>44126</v>
      </c>
      <c r="B134" s="26">
        <v>0</v>
      </c>
      <c r="C134" s="18">
        <v>0</v>
      </c>
      <c r="D134" s="18">
        <v>0</v>
      </c>
      <c r="E134" s="54">
        <v>0</v>
      </c>
      <c r="F134" s="54">
        <v>0</v>
      </c>
      <c r="G134" t="str">
        <f t="shared" si="2"/>
        <v/>
      </c>
    </row>
    <row r="135" spans="1:7" hidden="1" x14ac:dyDescent="0.35">
      <c r="A135" s="52">
        <v>44127</v>
      </c>
      <c r="B135" s="26">
        <v>0</v>
      </c>
      <c r="C135" s="18">
        <v>0</v>
      </c>
      <c r="D135" s="18">
        <v>0</v>
      </c>
      <c r="E135" s="54">
        <v>0</v>
      </c>
      <c r="F135" s="54">
        <v>0</v>
      </c>
      <c r="G135" t="str">
        <f t="shared" si="2"/>
        <v/>
      </c>
    </row>
    <row r="136" spans="1:7" hidden="1" x14ac:dyDescent="0.35">
      <c r="A136" s="52">
        <v>44128</v>
      </c>
      <c r="B136" s="26">
        <v>0</v>
      </c>
      <c r="C136" s="18">
        <v>0</v>
      </c>
      <c r="D136" s="18">
        <v>0</v>
      </c>
      <c r="E136" s="54">
        <v>0</v>
      </c>
      <c r="F136" s="54">
        <v>0</v>
      </c>
      <c r="G136" t="str">
        <f t="shared" si="2"/>
        <v/>
      </c>
    </row>
    <row r="137" spans="1:7" hidden="1" x14ac:dyDescent="0.35">
      <c r="A137" s="52">
        <v>44129</v>
      </c>
      <c r="B137" s="26">
        <v>0</v>
      </c>
      <c r="C137" s="18">
        <v>0</v>
      </c>
      <c r="D137" s="18">
        <v>0</v>
      </c>
      <c r="E137" s="54">
        <v>0</v>
      </c>
      <c r="F137" s="54">
        <v>0</v>
      </c>
      <c r="G137" t="str">
        <f t="shared" si="2"/>
        <v/>
      </c>
    </row>
    <row r="138" spans="1:7" hidden="1" x14ac:dyDescent="0.35">
      <c r="A138" s="52">
        <v>44130</v>
      </c>
      <c r="B138" s="26">
        <v>0</v>
      </c>
      <c r="C138" s="18">
        <v>0</v>
      </c>
      <c r="D138" s="18">
        <v>0</v>
      </c>
      <c r="E138" s="54">
        <v>0</v>
      </c>
      <c r="F138" s="54">
        <v>0</v>
      </c>
      <c r="G138" t="str">
        <f t="shared" si="2"/>
        <v/>
      </c>
    </row>
    <row r="139" spans="1:7" hidden="1" x14ac:dyDescent="0.35">
      <c r="A139" s="52">
        <v>44131</v>
      </c>
      <c r="B139" s="26">
        <v>0</v>
      </c>
      <c r="C139" s="18">
        <v>0</v>
      </c>
      <c r="D139" s="18">
        <v>0</v>
      </c>
      <c r="E139" s="54">
        <v>0</v>
      </c>
      <c r="F139" s="54">
        <v>0</v>
      </c>
      <c r="G139" t="str">
        <f t="shared" si="2"/>
        <v/>
      </c>
    </row>
    <row r="140" spans="1:7" hidden="1" x14ac:dyDescent="0.35">
      <c r="A140" s="52">
        <v>44132</v>
      </c>
      <c r="B140" s="26">
        <v>0</v>
      </c>
      <c r="C140" s="18">
        <v>0</v>
      </c>
      <c r="D140" s="18">
        <v>0</v>
      </c>
      <c r="E140" s="54">
        <v>0</v>
      </c>
      <c r="F140" s="54">
        <v>0</v>
      </c>
      <c r="G140" t="str">
        <f t="shared" si="2"/>
        <v/>
      </c>
    </row>
    <row r="141" spans="1:7" hidden="1" x14ac:dyDescent="0.35">
      <c r="A141" s="52">
        <v>44133</v>
      </c>
      <c r="B141" s="26">
        <v>0</v>
      </c>
      <c r="C141" s="18">
        <v>0</v>
      </c>
      <c r="D141" s="18">
        <v>0</v>
      </c>
      <c r="E141" s="54">
        <v>0</v>
      </c>
      <c r="F141" s="54">
        <v>0</v>
      </c>
      <c r="G141" t="str">
        <f t="shared" si="2"/>
        <v/>
      </c>
    </row>
    <row r="142" spans="1:7" hidden="1" x14ac:dyDescent="0.35">
      <c r="A142" s="52">
        <v>44134</v>
      </c>
      <c r="B142" s="26">
        <v>0</v>
      </c>
      <c r="C142" s="18">
        <v>0</v>
      </c>
      <c r="D142" s="18">
        <v>0</v>
      </c>
      <c r="E142" s="54">
        <v>0</v>
      </c>
      <c r="F142" s="54">
        <v>0</v>
      </c>
      <c r="G142" t="str">
        <f t="shared" si="2"/>
        <v/>
      </c>
    </row>
    <row r="143" spans="1:7" hidden="1" x14ac:dyDescent="0.35">
      <c r="A143" s="52">
        <v>44135</v>
      </c>
      <c r="B143" s="26">
        <v>0</v>
      </c>
      <c r="C143" s="18">
        <v>0</v>
      </c>
      <c r="D143" s="18">
        <v>0</v>
      </c>
      <c r="E143" s="54">
        <v>0</v>
      </c>
      <c r="F143" s="54">
        <v>0</v>
      </c>
      <c r="G143" t="str">
        <f t="shared" si="2"/>
        <v/>
      </c>
    </row>
    <row r="144" spans="1:7" hidden="1" x14ac:dyDescent="0.35">
      <c r="A144" s="52">
        <v>44136</v>
      </c>
      <c r="B144" s="26">
        <v>0</v>
      </c>
      <c r="C144" s="18">
        <v>0</v>
      </c>
      <c r="D144" s="18">
        <v>0</v>
      </c>
      <c r="E144" s="54">
        <v>0</v>
      </c>
      <c r="F144" s="54">
        <v>0</v>
      </c>
      <c r="G144" t="str">
        <f t="shared" si="2"/>
        <v/>
      </c>
    </row>
    <row r="145" spans="1:7" hidden="1" x14ac:dyDescent="0.35">
      <c r="A145" s="52">
        <v>44137</v>
      </c>
      <c r="B145" s="26">
        <v>0</v>
      </c>
      <c r="C145" s="18">
        <v>0</v>
      </c>
      <c r="D145" s="18">
        <v>0</v>
      </c>
      <c r="E145" s="54">
        <v>0</v>
      </c>
      <c r="F145" s="54">
        <v>0</v>
      </c>
      <c r="G145" t="str">
        <f t="shared" si="2"/>
        <v/>
      </c>
    </row>
    <row r="146" spans="1:7" hidden="1" x14ac:dyDescent="0.35">
      <c r="A146" s="52">
        <v>44138</v>
      </c>
      <c r="B146" s="26">
        <v>0</v>
      </c>
      <c r="C146" s="18">
        <v>0</v>
      </c>
      <c r="D146" s="18">
        <v>0</v>
      </c>
      <c r="E146" s="54">
        <v>0</v>
      </c>
      <c r="F146" s="54">
        <v>0</v>
      </c>
      <c r="G146" t="str">
        <f t="shared" si="2"/>
        <v/>
      </c>
    </row>
    <row r="147" spans="1:7" hidden="1" x14ac:dyDescent="0.35">
      <c r="A147" s="52">
        <v>44139</v>
      </c>
      <c r="B147" s="26">
        <v>0</v>
      </c>
      <c r="C147" s="18">
        <v>0</v>
      </c>
      <c r="D147" s="18">
        <v>0</v>
      </c>
      <c r="E147" s="54">
        <v>0</v>
      </c>
      <c r="F147" s="54">
        <v>0</v>
      </c>
      <c r="G147" t="str">
        <f t="shared" si="2"/>
        <v/>
      </c>
    </row>
    <row r="148" spans="1:7" hidden="1" x14ac:dyDescent="0.35">
      <c r="A148" s="52">
        <v>44140</v>
      </c>
      <c r="B148" s="26">
        <v>0</v>
      </c>
      <c r="C148" s="18">
        <v>0</v>
      </c>
      <c r="D148" s="18">
        <v>0</v>
      </c>
      <c r="E148" s="54">
        <v>0</v>
      </c>
      <c r="F148" s="54">
        <v>0</v>
      </c>
      <c r="G148" t="str">
        <f t="shared" si="2"/>
        <v/>
      </c>
    </row>
    <row r="149" spans="1:7" hidden="1" x14ac:dyDescent="0.35">
      <c r="A149" s="52">
        <v>44141</v>
      </c>
      <c r="B149" s="26">
        <v>0</v>
      </c>
      <c r="C149" s="18">
        <v>0</v>
      </c>
      <c r="D149" s="18">
        <v>0</v>
      </c>
      <c r="E149" s="54">
        <v>0</v>
      </c>
      <c r="F149" s="54">
        <v>0</v>
      </c>
      <c r="G149" t="str">
        <f t="shared" si="2"/>
        <v/>
      </c>
    </row>
    <row r="150" spans="1:7" hidden="1" x14ac:dyDescent="0.35">
      <c r="A150" s="52">
        <v>44142</v>
      </c>
      <c r="B150" s="26">
        <v>0</v>
      </c>
      <c r="C150" s="18">
        <v>0</v>
      </c>
      <c r="D150" s="18">
        <v>0</v>
      </c>
      <c r="E150" s="54">
        <v>0</v>
      </c>
      <c r="F150" s="54">
        <v>0</v>
      </c>
      <c r="G150" t="str">
        <f t="shared" si="2"/>
        <v/>
      </c>
    </row>
    <row r="151" spans="1:7" hidden="1" x14ac:dyDescent="0.35">
      <c r="A151" s="52">
        <v>44143</v>
      </c>
      <c r="B151" s="26">
        <v>0</v>
      </c>
      <c r="C151" s="18">
        <v>0</v>
      </c>
      <c r="D151" s="18">
        <v>0</v>
      </c>
      <c r="E151" s="54">
        <v>0</v>
      </c>
      <c r="F151" s="54">
        <v>0</v>
      </c>
      <c r="G151" t="str">
        <f t="shared" si="2"/>
        <v/>
      </c>
    </row>
    <row r="152" spans="1:7" hidden="1" x14ac:dyDescent="0.35">
      <c r="A152" s="52">
        <v>44144</v>
      </c>
      <c r="B152" s="26">
        <v>0</v>
      </c>
      <c r="C152" s="18">
        <v>0</v>
      </c>
      <c r="D152" s="18">
        <v>0</v>
      </c>
      <c r="E152" s="54">
        <v>0</v>
      </c>
      <c r="F152" s="54">
        <v>0</v>
      </c>
      <c r="G152" t="str">
        <f t="shared" si="2"/>
        <v/>
      </c>
    </row>
    <row r="153" spans="1:7" hidden="1" x14ac:dyDescent="0.35">
      <c r="A153" s="52">
        <v>44145</v>
      </c>
      <c r="B153" s="26">
        <v>0</v>
      </c>
      <c r="C153" s="18">
        <v>0</v>
      </c>
      <c r="D153" s="18">
        <v>0</v>
      </c>
      <c r="E153" s="54">
        <v>0</v>
      </c>
      <c r="F153" s="54">
        <v>0</v>
      </c>
      <c r="G153" t="str">
        <f t="shared" si="2"/>
        <v/>
      </c>
    </row>
    <row r="154" spans="1:7" hidden="1" x14ac:dyDescent="0.35">
      <c r="A154" s="52">
        <v>44146</v>
      </c>
      <c r="B154" s="26">
        <v>0</v>
      </c>
      <c r="C154" s="18">
        <v>0</v>
      </c>
      <c r="D154" s="18">
        <v>0</v>
      </c>
      <c r="E154" s="54">
        <v>0</v>
      </c>
      <c r="F154" s="54">
        <v>0</v>
      </c>
      <c r="G154" t="str">
        <f t="shared" si="2"/>
        <v/>
      </c>
    </row>
    <row r="155" spans="1:7" hidden="1" x14ac:dyDescent="0.35">
      <c r="A155" s="52">
        <v>44147</v>
      </c>
      <c r="B155" s="26">
        <v>0</v>
      </c>
      <c r="C155" s="18">
        <v>0</v>
      </c>
      <c r="D155" s="18">
        <v>0</v>
      </c>
      <c r="E155" s="54">
        <v>0</v>
      </c>
      <c r="F155" s="54">
        <v>0</v>
      </c>
      <c r="G155" t="str">
        <f t="shared" si="2"/>
        <v/>
      </c>
    </row>
    <row r="156" spans="1:7" hidden="1" x14ac:dyDescent="0.35">
      <c r="A156" s="52">
        <v>44148</v>
      </c>
      <c r="B156" s="26">
        <v>0</v>
      </c>
      <c r="C156" s="18">
        <v>0</v>
      </c>
      <c r="D156" s="18">
        <v>0</v>
      </c>
      <c r="E156" s="54">
        <v>0</v>
      </c>
      <c r="F156" s="54">
        <v>0</v>
      </c>
      <c r="G156" t="str">
        <f t="shared" si="2"/>
        <v/>
      </c>
    </row>
    <row r="157" spans="1:7" hidden="1" x14ac:dyDescent="0.35">
      <c r="A157" s="52">
        <v>44149</v>
      </c>
      <c r="B157" s="26">
        <v>0</v>
      </c>
      <c r="C157" s="18">
        <v>0</v>
      </c>
      <c r="D157" s="18">
        <v>0</v>
      </c>
      <c r="E157" s="54">
        <v>0</v>
      </c>
      <c r="F157" s="54">
        <v>0</v>
      </c>
      <c r="G157" t="str">
        <f t="shared" si="2"/>
        <v/>
      </c>
    </row>
    <row r="158" spans="1:7" hidden="1" x14ac:dyDescent="0.35">
      <c r="A158" s="52">
        <v>44150</v>
      </c>
      <c r="B158" s="26">
        <v>0</v>
      </c>
      <c r="C158" s="18">
        <v>0</v>
      </c>
      <c r="D158" s="18">
        <v>0</v>
      </c>
      <c r="E158" s="54">
        <v>0</v>
      </c>
      <c r="F158" s="54">
        <v>0</v>
      </c>
      <c r="G158" t="str">
        <f t="shared" si="2"/>
        <v/>
      </c>
    </row>
    <row r="159" spans="1:7" hidden="1" x14ac:dyDescent="0.35">
      <c r="A159" s="52">
        <v>44151</v>
      </c>
      <c r="B159" s="26">
        <v>0</v>
      </c>
      <c r="C159" s="18">
        <v>0</v>
      </c>
      <c r="D159" s="18">
        <v>0</v>
      </c>
      <c r="E159" s="54">
        <v>0</v>
      </c>
      <c r="F159" s="54">
        <v>0</v>
      </c>
      <c r="G159" t="str">
        <f t="shared" si="2"/>
        <v/>
      </c>
    </row>
    <row r="160" spans="1:7" hidden="1" x14ac:dyDescent="0.35">
      <c r="A160" s="52">
        <v>44152</v>
      </c>
      <c r="B160" s="26">
        <v>0</v>
      </c>
      <c r="C160" s="18">
        <v>0</v>
      </c>
      <c r="D160" s="18">
        <v>0</v>
      </c>
      <c r="E160" s="54">
        <v>0</v>
      </c>
      <c r="F160" s="54">
        <v>0</v>
      </c>
      <c r="G160" t="str">
        <f t="shared" si="2"/>
        <v/>
      </c>
    </row>
    <row r="161" spans="1:7" hidden="1" x14ac:dyDescent="0.35">
      <c r="A161" s="52">
        <v>44153</v>
      </c>
      <c r="B161" s="26">
        <v>0</v>
      </c>
      <c r="C161" s="18">
        <v>0</v>
      </c>
      <c r="D161" s="18">
        <v>0</v>
      </c>
      <c r="E161" s="54">
        <v>0</v>
      </c>
      <c r="F161" s="54">
        <v>0</v>
      </c>
      <c r="G161" t="str">
        <f t="shared" si="2"/>
        <v/>
      </c>
    </row>
    <row r="162" spans="1:7" hidden="1" x14ac:dyDescent="0.35">
      <c r="A162" s="52">
        <v>44154</v>
      </c>
      <c r="B162" s="26">
        <v>0</v>
      </c>
      <c r="C162" s="18">
        <v>0</v>
      </c>
      <c r="D162" s="18">
        <v>0</v>
      </c>
      <c r="E162" s="54">
        <v>0</v>
      </c>
      <c r="F162" s="54">
        <v>0</v>
      </c>
      <c r="G162" t="str">
        <f t="shared" si="2"/>
        <v/>
      </c>
    </row>
    <row r="163" spans="1:7" hidden="1" x14ac:dyDescent="0.35">
      <c r="A163" s="52">
        <v>44155</v>
      </c>
      <c r="B163" s="26">
        <v>0</v>
      </c>
      <c r="C163" s="18">
        <v>0</v>
      </c>
      <c r="D163" s="18">
        <v>0</v>
      </c>
      <c r="E163" s="54">
        <v>0</v>
      </c>
      <c r="F163" s="54">
        <v>0</v>
      </c>
      <c r="G163" t="str">
        <f t="shared" si="2"/>
        <v/>
      </c>
    </row>
    <row r="164" spans="1:7" hidden="1" x14ac:dyDescent="0.35">
      <c r="A164" s="52">
        <v>44156</v>
      </c>
      <c r="B164" s="26">
        <v>0</v>
      </c>
      <c r="C164" s="18">
        <v>0</v>
      </c>
      <c r="D164" s="18">
        <v>0</v>
      </c>
      <c r="E164" s="54">
        <v>0</v>
      </c>
      <c r="F164" s="54">
        <v>0</v>
      </c>
      <c r="G164" t="str">
        <f t="shared" si="2"/>
        <v/>
      </c>
    </row>
    <row r="165" spans="1:7" hidden="1" x14ac:dyDescent="0.35">
      <c r="A165" s="52">
        <v>44157</v>
      </c>
      <c r="B165" s="26">
        <v>0</v>
      </c>
      <c r="C165" s="18">
        <v>0</v>
      </c>
      <c r="D165" s="18">
        <v>0</v>
      </c>
      <c r="E165" s="54">
        <v>0</v>
      </c>
      <c r="F165" s="54">
        <v>0</v>
      </c>
      <c r="G165" t="str">
        <f t="shared" si="2"/>
        <v/>
      </c>
    </row>
    <row r="166" spans="1:7" hidden="1" x14ac:dyDescent="0.35">
      <c r="A166" s="52">
        <v>44158</v>
      </c>
      <c r="B166" s="26">
        <v>0</v>
      </c>
      <c r="C166" s="18">
        <v>0</v>
      </c>
      <c r="D166" s="18">
        <v>0</v>
      </c>
      <c r="E166" s="54">
        <v>0</v>
      </c>
      <c r="F166" s="54">
        <v>0</v>
      </c>
      <c r="G166" t="str">
        <f t="shared" si="2"/>
        <v/>
      </c>
    </row>
    <row r="167" spans="1:7" hidden="1" x14ac:dyDescent="0.35">
      <c r="A167" s="52">
        <v>44159</v>
      </c>
      <c r="B167" s="26">
        <v>0</v>
      </c>
      <c r="C167" s="18">
        <v>0</v>
      </c>
      <c r="D167" s="18">
        <v>0</v>
      </c>
      <c r="E167" s="54">
        <v>0</v>
      </c>
      <c r="F167" s="54">
        <v>0</v>
      </c>
      <c r="G167" t="str">
        <f t="shared" si="2"/>
        <v/>
      </c>
    </row>
    <row r="168" spans="1:7" hidden="1" x14ac:dyDescent="0.35">
      <c r="A168" s="52">
        <v>44160</v>
      </c>
      <c r="B168" s="26">
        <v>0</v>
      </c>
      <c r="C168" s="18">
        <v>0</v>
      </c>
      <c r="D168" s="18">
        <v>0</v>
      </c>
      <c r="E168" s="54">
        <v>0</v>
      </c>
      <c r="F168" s="54">
        <v>0</v>
      </c>
      <c r="G168" t="str">
        <f t="shared" si="2"/>
        <v/>
      </c>
    </row>
    <row r="169" spans="1:7" hidden="1" x14ac:dyDescent="0.35">
      <c r="A169" s="52">
        <v>44161</v>
      </c>
      <c r="B169" s="26">
        <v>0</v>
      </c>
      <c r="C169" s="18">
        <v>0</v>
      </c>
      <c r="D169" s="18">
        <v>0</v>
      </c>
      <c r="E169" s="54">
        <v>0</v>
      </c>
      <c r="F169" s="54">
        <v>0</v>
      </c>
      <c r="G169" t="str">
        <f t="shared" si="2"/>
        <v/>
      </c>
    </row>
    <row r="170" spans="1:7" hidden="1" x14ac:dyDescent="0.35">
      <c r="A170" s="52">
        <v>44162</v>
      </c>
      <c r="B170" s="26">
        <v>0</v>
      </c>
      <c r="C170" s="18">
        <v>0</v>
      </c>
      <c r="D170" s="18">
        <v>0</v>
      </c>
      <c r="E170" s="54">
        <v>0</v>
      </c>
      <c r="F170" s="54">
        <v>0</v>
      </c>
      <c r="G170" t="str">
        <f t="shared" si="2"/>
        <v/>
      </c>
    </row>
    <row r="171" spans="1:7" hidden="1" x14ac:dyDescent="0.35">
      <c r="A171" s="52">
        <v>44163</v>
      </c>
      <c r="B171" s="26">
        <v>0</v>
      </c>
      <c r="C171" s="18">
        <v>0</v>
      </c>
      <c r="D171" s="18">
        <v>0</v>
      </c>
      <c r="E171" s="54">
        <v>0</v>
      </c>
      <c r="F171" s="54">
        <v>0</v>
      </c>
      <c r="G171" t="str">
        <f t="shared" si="2"/>
        <v/>
      </c>
    </row>
    <row r="172" spans="1:7" hidden="1" x14ac:dyDescent="0.35">
      <c r="A172" s="52">
        <v>44164</v>
      </c>
      <c r="B172" s="26">
        <v>0</v>
      </c>
      <c r="C172" s="18">
        <v>0</v>
      </c>
      <c r="D172" s="18">
        <v>0</v>
      </c>
      <c r="E172" s="54">
        <v>0</v>
      </c>
      <c r="F172" s="54">
        <v>0</v>
      </c>
      <c r="G172" t="str">
        <f t="shared" si="2"/>
        <v/>
      </c>
    </row>
    <row r="173" spans="1:7" hidden="1" x14ac:dyDescent="0.35">
      <c r="A173" s="52">
        <v>44165</v>
      </c>
      <c r="B173" s="26">
        <v>0</v>
      </c>
      <c r="C173" s="18">
        <v>0</v>
      </c>
      <c r="D173" s="18">
        <v>0</v>
      </c>
      <c r="E173" s="54">
        <v>0</v>
      </c>
      <c r="F173" s="54">
        <v>0</v>
      </c>
      <c r="G173" t="str">
        <f t="shared" si="2"/>
        <v/>
      </c>
    </row>
    <row r="174" spans="1:7" hidden="1" x14ac:dyDescent="0.35">
      <c r="A174" s="52">
        <v>44166</v>
      </c>
      <c r="B174" s="26">
        <v>0</v>
      </c>
      <c r="C174" s="18">
        <v>0</v>
      </c>
      <c r="D174" s="18">
        <v>0</v>
      </c>
      <c r="E174" s="54">
        <v>0</v>
      </c>
      <c r="F174" s="54">
        <v>0</v>
      </c>
      <c r="G174" t="str">
        <f t="shared" si="2"/>
        <v/>
      </c>
    </row>
    <row r="175" spans="1:7" hidden="1" x14ac:dyDescent="0.35">
      <c r="A175" s="52">
        <v>44167</v>
      </c>
      <c r="B175" s="26">
        <v>0</v>
      </c>
      <c r="C175" s="18">
        <v>0</v>
      </c>
      <c r="D175" s="18">
        <v>0</v>
      </c>
      <c r="E175" s="54">
        <v>0</v>
      </c>
      <c r="F175" s="54">
        <v>0</v>
      </c>
      <c r="G175" t="str">
        <f t="shared" si="2"/>
        <v/>
      </c>
    </row>
    <row r="176" spans="1:7" hidden="1" x14ac:dyDescent="0.35">
      <c r="A176" s="52">
        <v>44168</v>
      </c>
      <c r="B176" s="26">
        <v>0</v>
      </c>
      <c r="C176" s="18">
        <v>0</v>
      </c>
      <c r="D176" s="18">
        <v>0</v>
      </c>
      <c r="E176" s="54">
        <v>0</v>
      </c>
      <c r="F176" s="54">
        <v>0</v>
      </c>
      <c r="G176" t="str">
        <f t="shared" si="2"/>
        <v/>
      </c>
    </row>
    <row r="177" spans="1:7" hidden="1" x14ac:dyDescent="0.35">
      <c r="A177" s="52">
        <v>44169</v>
      </c>
      <c r="B177" s="26">
        <v>0</v>
      </c>
      <c r="C177" s="18">
        <v>0</v>
      </c>
      <c r="D177" s="18">
        <v>0</v>
      </c>
      <c r="E177" s="54">
        <v>0</v>
      </c>
      <c r="F177" s="54">
        <v>0</v>
      </c>
      <c r="G177" t="str">
        <f t="shared" si="2"/>
        <v/>
      </c>
    </row>
    <row r="178" spans="1:7" hidden="1" x14ac:dyDescent="0.35">
      <c r="A178" s="52">
        <v>44170</v>
      </c>
      <c r="B178" s="26">
        <v>0</v>
      </c>
      <c r="C178" s="18">
        <v>0</v>
      </c>
      <c r="D178" s="18">
        <v>0</v>
      </c>
      <c r="E178" s="54">
        <v>0</v>
      </c>
      <c r="F178" s="54">
        <v>0</v>
      </c>
      <c r="G178" t="str">
        <f t="shared" si="2"/>
        <v/>
      </c>
    </row>
    <row r="179" spans="1:7" hidden="1" x14ac:dyDescent="0.35">
      <c r="A179" s="52">
        <v>44171</v>
      </c>
      <c r="B179" s="26">
        <v>0</v>
      </c>
      <c r="C179" s="18">
        <v>0</v>
      </c>
      <c r="D179" s="18">
        <v>0</v>
      </c>
      <c r="E179" s="54">
        <v>0</v>
      </c>
      <c r="F179" s="54">
        <v>0</v>
      </c>
      <c r="G179" t="str">
        <f t="shared" si="2"/>
        <v/>
      </c>
    </row>
    <row r="180" spans="1:7" hidden="1" x14ac:dyDescent="0.35">
      <c r="A180" s="52">
        <v>44172</v>
      </c>
      <c r="B180" s="26">
        <v>0</v>
      </c>
      <c r="C180" s="18">
        <v>0</v>
      </c>
      <c r="D180" s="18">
        <v>0</v>
      </c>
      <c r="E180" s="54">
        <v>0</v>
      </c>
      <c r="F180" s="54">
        <v>0</v>
      </c>
      <c r="G180" t="str">
        <f t="shared" si="2"/>
        <v/>
      </c>
    </row>
    <row r="181" spans="1:7" hidden="1" x14ac:dyDescent="0.35">
      <c r="A181" s="52">
        <v>44173</v>
      </c>
      <c r="B181" s="26">
        <v>0</v>
      </c>
      <c r="C181" s="18">
        <v>0</v>
      </c>
      <c r="D181" s="18">
        <v>0</v>
      </c>
      <c r="E181" s="54">
        <v>0</v>
      </c>
      <c r="F181" s="54">
        <v>0</v>
      </c>
      <c r="G181" t="str">
        <f t="shared" si="2"/>
        <v/>
      </c>
    </row>
    <row r="182" spans="1:7" hidden="1" x14ac:dyDescent="0.35">
      <c r="A182" s="52">
        <v>44174</v>
      </c>
      <c r="B182" s="26">
        <v>0</v>
      </c>
      <c r="C182" s="18">
        <v>0</v>
      </c>
      <c r="D182" s="18">
        <v>0</v>
      </c>
      <c r="E182" s="54">
        <v>0</v>
      </c>
      <c r="F182" s="54">
        <v>0</v>
      </c>
      <c r="G182" t="str">
        <f t="shared" si="2"/>
        <v/>
      </c>
    </row>
    <row r="183" spans="1:7" hidden="1" x14ac:dyDescent="0.35">
      <c r="A183" s="52">
        <v>44175</v>
      </c>
      <c r="B183" s="26">
        <v>0</v>
      </c>
      <c r="C183" s="18">
        <v>0</v>
      </c>
      <c r="D183" s="18">
        <v>0</v>
      </c>
      <c r="E183" s="54">
        <v>0</v>
      </c>
      <c r="F183" s="54">
        <v>0</v>
      </c>
      <c r="G183" t="str">
        <f t="shared" si="2"/>
        <v/>
      </c>
    </row>
    <row r="184" spans="1:7" hidden="1" x14ac:dyDescent="0.35">
      <c r="A184" s="52">
        <v>44176</v>
      </c>
      <c r="B184" s="26">
        <v>0</v>
      </c>
      <c r="C184" s="18">
        <v>0</v>
      </c>
      <c r="D184" s="18">
        <v>0</v>
      </c>
      <c r="E184" s="54">
        <v>0</v>
      </c>
      <c r="F184" s="54">
        <v>0</v>
      </c>
      <c r="G184" t="str">
        <f t="shared" si="2"/>
        <v/>
      </c>
    </row>
    <row r="185" spans="1:7" hidden="1" x14ac:dyDescent="0.35">
      <c r="A185" s="52">
        <v>44177</v>
      </c>
      <c r="B185" s="26">
        <v>0</v>
      </c>
      <c r="C185" s="18">
        <v>0</v>
      </c>
      <c r="D185" s="18">
        <v>0</v>
      </c>
      <c r="E185" s="54">
        <v>0</v>
      </c>
      <c r="F185" s="54">
        <v>0</v>
      </c>
      <c r="G185" t="str">
        <f t="shared" si="2"/>
        <v/>
      </c>
    </row>
    <row r="186" spans="1:7" hidden="1" x14ac:dyDescent="0.35">
      <c r="A186" s="52">
        <v>44178</v>
      </c>
      <c r="B186" s="26">
        <v>0</v>
      </c>
      <c r="C186" s="18">
        <v>0</v>
      </c>
      <c r="D186" s="18">
        <v>0</v>
      </c>
      <c r="E186" s="54">
        <v>0</v>
      </c>
      <c r="F186" s="54">
        <v>0</v>
      </c>
      <c r="G186" t="str">
        <f t="shared" si="2"/>
        <v/>
      </c>
    </row>
    <row r="187" spans="1:7" hidden="1" x14ac:dyDescent="0.35">
      <c r="A187" s="52">
        <v>44179</v>
      </c>
      <c r="B187" s="26">
        <v>0</v>
      </c>
      <c r="C187" s="18">
        <v>0</v>
      </c>
      <c r="D187" s="18">
        <v>0</v>
      </c>
      <c r="E187" s="54">
        <v>0</v>
      </c>
      <c r="F187" s="54">
        <v>0</v>
      </c>
      <c r="G187" t="str">
        <f t="shared" si="2"/>
        <v/>
      </c>
    </row>
    <row r="188" spans="1:7" hidden="1" x14ac:dyDescent="0.35">
      <c r="A188" s="52">
        <v>44180</v>
      </c>
      <c r="B188" s="26">
        <v>0</v>
      </c>
      <c r="C188" s="18">
        <v>0</v>
      </c>
      <c r="D188" s="18">
        <v>0</v>
      </c>
      <c r="E188" s="54">
        <v>0</v>
      </c>
      <c r="F188" s="54">
        <v>0</v>
      </c>
      <c r="G188" t="str">
        <f t="shared" si="2"/>
        <v/>
      </c>
    </row>
    <row r="189" spans="1:7" hidden="1" x14ac:dyDescent="0.35">
      <c r="A189" s="52">
        <v>44181</v>
      </c>
      <c r="B189" s="26">
        <v>0</v>
      </c>
      <c r="C189" s="18">
        <v>0</v>
      </c>
      <c r="D189" s="18">
        <v>0</v>
      </c>
      <c r="E189" s="54">
        <v>0</v>
      </c>
      <c r="F189" s="54">
        <v>0</v>
      </c>
      <c r="G189" t="str">
        <f t="shared" si="2"/>
        <v/>
      </c>
    </row>
    <row r="190" spans="1:7" hidden="1" x14ac:dyDescent="0.35">
      <c r="A190" s="52">
        <v>44182</v>
      </c>
      <c r="B190" s="26">
        <v>0</v>
      </c>
      <c r="C190" s="18">
        <v>0</v>
      </c>
      <c r="D190" s="18">
        <v>0</v>
      </c>
      <c r="E190" s="54">
        <v>0</v>
      </c>
      <c r="F190" s="54">
        <v>0</v>
      </c>
      <c r="G190" t="str">
        <f t="shared" si="2"/>
        <v/>
      </c>
    </row>
    <row r="191" spans="1:7" hidden="1" x14ac:dyDescent="0.35">
      <c r="A191" s="52">
        <v>44183</v>
      </c>
      <c r="B191" s="26">
        <v>0</v>
      </c>
      <c r="C191" s="18">
        <v>0</v>
      </c>
      <c r="D191" s="18">
        <v>0</v>
      </c>
      <c r="E191" s="54">
        <v>0</v>
      </c>
      <c r="F191" s="54">
        <v>0</v>
      </c>
      <c r="G191" t="str">
        <f t="shared" si="2"/>
        <v/>
      </c>
    </row>
    <row r="192" spans="1:7" hidden="1" x14ac:dyDescent="0.35">
      <c r="A192" s="52">
        <v>44184</v>
      </c>
      <c r="B192" s="26">
        <v>0</v>
      </c>
      <c r="C192" s="18">
        <v>0</v>
      </c>
      <c r="D192" s="18">
        <v>0</v>
      </c>
      <c r="E192" s="54">
        <v>0</v>
      </c>
      <c r="F192" s="54">
        <v>0</v>
      </c>
      <c r="G192" t="str">
        <f t="shared" si="2"/>
        <v/>
      </c>
    </row>
    <row r="193" spans="1:7" hidden="1" x14ac:dyDescent="0.35">
      <c r="A193" s="52">
        <v>44185</v>
      </c>
      <c r="B193" s="26">
        <v>0</v>
      </c>
      <c r="C193" s="18">
        <v>0</v>
      </c>
      <c r="D193" s="18">
        <v>0</v>
      </c>
      <c r="E193" s="54">
        <v>0</v>
      </c>
      <c r="F193" s="54">
        <v>0</v>
      </c>
      <c r="G193" t="str">
        <f t="shared" si="2"/>
        <v/>
      </c>
    </row>
    <row r="194" spans="1:7" hidden="1" x14ac:dyDescent="0.35">
      <c r="A194" s="52">
        <v>44186</v>
      </c>
      <c r="B194" s="26">
        <v>0</v>
      </c>
      <c r="C194" s="18">
        <v>0</v>
      </c>
      <c r="D194" s="18">
        <v>0</v>
      </c>
      <c r="E194" s="54">
        <v>0</v>
      </c>
      <c r="F194" s="54">
        <v>0</v>
      </c>
      <c r="G194" t="str">
        <f t="shared" ref="G194:G217" si="3">IF(C194&lt;&gt;0,"x","")</f>
        <v/>
      </c>
    </row>
    <row r="195" spans="1:7" hidden="1" x14ac:dyDescent="0.35">
      <c r="A195" s="52">
        <v>44187</v>
      </c>
      <c r="B195" s="26">
        <v>0</v>
      </c>
      <c r="C195" s="18">
        <v>0</v>
      </c>
      <c r="D195" s="18">
        <v>0</v>
      </c>
      <c r="E195" s="54">
        <v>0</v>
      </c>
      <c r="F195" s="54">
        <v>0</v>
      </c>
      <c r="G195" t="str">
        <f t="shared" si="3"/>
        <v/>
      </c>
    </row>
    <row r="196" spans="1:7" hidden="1" x14ac:dyDescent="0.35">
      <c r="A196" s="52">
        <v>44188</v>
      </c>
      <c r="B196" s="26">
        <v>0</v>
      </c>
      <c r="C196" s="18">
        <v>0</v>
      </c>
      <c r="D196" s="18">
        <v>0</v>
      </c>
      <c r="E196" s="54">
        <v>0</v>
      </c>
      <c r="F196" s="54">
        <v>0</v>
      </c>
      <c r="G196" t="str">
        <f t="shared" si="3"/>
        <v/>
      </c>
    </row>
    <row r="197" spans="1:7" hidden="1" x14ac:dyDescent="0.35">
      <c r="A197" s="52">
        <v>44189</v>
      </c>
      <c r="B197" s="26">
        <v>0</v>
      </c>
      <c r="C197" s="18">
        <v>0</v>
      </c>
      <c r="D197" s="18">
        <v>0</v>
      </c>
      <c r="E197" s="54">
        <v>0</v>
      </c>
      <c r="F197" s="54">
        <v>0</v>
      </c>
      <c r="G197" t="str">
        <f t="shared" si="3"/>
        <v/>
      </c>
    </row>
    <row r="198" spans="1:7" hidden="1" x14ac:dyDescent="0.35">
      <c r="A198" s="52">
        <v>44190</v>
      </c>
      <c r="B198" s="26">
        <v>0</v>
      </c>
      <c r="C198" s="18">
        <v>0</v>
      </c>
      <c r="D198" s="18">
        <v>0</v>
      </c>
      <c r="E198" s="54">
        <v>0</v>
      </c>
      <c r="F198" s="54">
        <v>0</v>
      </c>
      <c r="G198" t="str">
        <f t="shared" si="3"/>
        <v/>
      </c>
    </row>
    <row r="199" spans="1:7" hidden="1" x14ac:dyDescent="0.35">
      <c r="A199" s="52">
        <v>44191</v>
      </c>
      <c r="B199" s="26">
        <v>0</v>
      </c>
      <c r="C199" s="18">
        <v>0</v>
      </c>
      <c r="D199" s="18">
        <v>0</v>
      </c>
      <c r="E199" s="54">
        <v>0</v>
      </c>
      <c r="F199" s="54">
        <v>0</v>
      </c>
      <c r="G199" t="str">
        <f t="shared" si="3"/>
        <v/>
      </c>
    </row>
    <row r="200" spans="1:7" hidden="1" x14ac:dyDescent="0.35">
      <c r="A200" s="52">
        <v>44192</v>
      </c>
      <c r="B200" s="26">
        <v>0</v>
      </c>
      <c r="C200" s="18">
        <v>0</v>
      </c>
      <c r="D200" s="18">
        <v>0</v>
      </c>
      <c r="E200" s="54">
        <v>0</v>
      </c>
      <c r="F200" s="54">
        <v>0</v>
      </c>
      <c r="G200" t="str">
        <f t="shared" si="3"/>
        <v/>
      </c>
    </row>
    <row r="201" spans="1:7" hidden="1" x14ac:dyDescent="0.35">
      <c r="A201" s="52">
        <v>44193</v>
      </c>
      <c r="B201" s="26">
        <v>0</v>
      </c>
      <c r="C201" s="18">
        <v>0</v>
      </c>
      <c r="D201" s="18">
        <v>0</v>
      </c>
      <c r="E201" s="54">
        <v>0</v>
      </c>
      <c r="F201" s="54">
        <v>0</v>
      </c>
      <c r="G201" t="str">
        <f t="shared" si="3"/>
        <v/>
      </c>
    </row>
    <row r="202" spans="1:7" hidden="1" x14ac:dyDescent="0.35">
      <c r="A202" s="52">
        <v>44194</v>
      </c>
      <c r="B202" s="26">
        <v>0</v>
      </c>
      <c r="C202" s="18">
        <v>0</v>
      </c>
      <c r="D202" s="18">
        <v>0</v>
      </c>
      <c r="E202" s="54">
        <v>0</v>
      </c>
      <c r="F202" s="54">
        <v>0</v>
      </c>
      <c r="G202" t="str">
        <f t="shared" si="3"/>
        <v/>
      </c>
    </row>
    <row r="203" spans="1:7" hidden="1" x14ac:dyDescent="0.35">
      <c r="A203" s="52">
        <v>44195</v>
      </c>
      <c r="B203" s="26">
        <v>0</v>
      </c>
      <c r="C203" s="18">
        <v>0</v>
      </c>
      <c r="D203" s="18">
        <v>0</v>
      </c>
      <c r="E203" s="54">
        <v>0</v>
      </c>
      <c r="F203" s="54">
        <v>0</v>
      </c>
      <c r="G203" t="str">
        <f t="shared" si="3"/>
        <v/>
      </c>
    </row>
    <row r="204" spans="1:7" hidden="1" x14ac:dyDescent="0.35">
      <c r="A204" s="52">
        <v>44196</v>
      </c>
      <c r="B204" s="26">
        <v>0</v>
      </c>
      <c r="C204" s="18">
        <v>0</v>
      </c>
      <c r="D204" s="18">
        <v>0</v>
      </c>
      <c r="E204" s="54">
        <v>0</v>
      </c>
      <c r="F204" s="54">
        <v>0</v>
      </c>
      <c r="G204" t="str">
        <f t="shared" si="3"/>
        <v/>
      </c>
    </row>
    <row r="205" spans="1:7" hidden="1" x14ac:dyDescent="0.35">
      <c r="A205" s="52">
        <v>44197</v>
      </c>
      <c r="B205" s="26">
        <v>0</v>
      </c>
      <c r="C205" s="18">
        <v>0</v>
      </c>
      <c r="D205" s="18">
        <v>0</v>
      </c>
      <c r="E205" s="54">
        <v>0</v>
      </c>
      <c r="F205" s="54">
        <v>0</v>
      </c>
      <c r="G205" t="str">
        <f t="shared" si="3"/>
        <v/>
      </c>
    </row>
    <row r="206" spans="1:7" hidden="1" x14ac:dyDescent="0.35">
      <c r="A206" s="52">
        <v>44198</v>
      </c>
      <c r="B206" s="26">
        <v>0</v>
      </c>
      <c r="C206" s="18">
        <v>0</v>
      </c>
      <c r="D206" s="18">
        <v>0</v>
      </c>
      <c r="E206" s="54">
        <v>0</v>
      </c>
      <c r="F206" s="54">
        <v>0</v>
      </c>
      <c r="G206" t="str">
        <f t="shared" si="3"/>
        <v/>
      </c>
    </row>
    <row r="207" spans="1:7" hidden="1" x14ac:dyDescent="0.35">
      <c r="A207" s="52">
        <v>44199</v>
      </c>
      <c r="B207" s="26">
        <v>0</v>
      </c>
      <c r="C207" s="18">
        <v>0</v>
      </c>
      <c r="D207" s="18">
        <v>0</v>
      </c>
      <c r="E207" s="54">
        <v>0</v>
      </c>
      <c r="F207" s="54">
        <v>0</v>
      </c>
      <c r="G207" t="str">
        <f t="shared" si="3"/>
        <v/>
      </c>
    </row>
    <row r="208" spans="1:7" hidden="1" x14ac:dyDescent="0.35">
      <c r="A208" s="52">
        <v>44200</v>
      </c>
      <c r="B208" s="26">
        <v>0</v>
      </c>
      <c r="C208" s="18">
        <v>0</v>
      </c>
      <c r="D208" s="18">
        <v>0</v>
      </c>
      <c r="E208" s="54">
        <v>0</v>
      </c>
      <c r="F208" s="54">
        <v>0</v>
      </c>
      <c r="G208" t="str">
        <f t="shared" si="3"/>
        <v/>
      </c>
    </row>
    <row r="209" spans="1:7" hidden="1" x14ac:dyDescent="0.35">
      <c r="A209" s="52">
        <v>44201</v>
      </c>
      <c r="B209" s="26">
        <v>0</v>
      </c>
      <c r="C209" s="18">
        <v>0</v>
      </c>
      <c r="D209" s="18">
        <v>0</v>
      </c>
      <c r="E209" s="54">
        <v>0</v>
      </c>
      <c r="F209" s="54">
        <v>0</v>
      </c>
      <c r="G209" t="str">
        <f t="shared" si="3"/>
        <v/>
      </c>
    </row>
    <row r="210" spans="1:7" hidden="1" x14ac:dyDescent="0.35">
      <c r="A210" s="52">
        <v>44202</v>
      </c>
      <c r="B210" s="26">
        <v>0</v>
      </c>
      <c r="C210" s="18">
        <v>0</v>
      </c>
      <c r="D210" s="18">
        <v>0</v>
      </c>
      <c r="E210" s="56">
        <v>0</v>
      </c>
      <c r="F210" s="54">
        <v>0</v>
      </c>
      <c r="G210" t="str">
        <f t="shared" si="3"/>
        <v/>
      </c>
    </row>
    <row r="211" spans="1:7" hidden="1" x14ac:dyDescent="0.35">
      <c r="A211" s="52">
        <v>44203</v>
      </c>
      <c r="B211" s="26">
        <v>0</v>
      </c>
      <c r="C211" s="18">
        <v>0</v>
      </c>
      <c r="D211" s="18">
        <v>0</v>
      </c>
      <c r="E211" s="56">
        <v>0</v>
      </c>
      <c r="F211" s="54">
        <v>0</v>
      </c>
      <c r="G211" t="str">
        <f t="shared" si="3"/>
        <v/>
      </c>
    </row>
    <row r="212" spans="1:7" hidden="1" x14ac:dyDescent="0.35">
      <c r="A212" s="52">
        <v>44204</v>
      </c>
      <c r="B212" s="26">
        <v>0</v>
      </c>
      <c r="C212" s="18">
        <v>0</v>
      </c>
      <c r="D212" s="18">
        <v>0</v>
      </c>
      <c r="E212" s="56">
        <v>0</v>
      </c>
      <c r="F212" s="54">
        <v>0</v>
      </c>
      <c r="G212" t="str">
        <f t="shared" si="3"/>
        <v/>
      </c>
    </row>
    <row r="213" spans="1:7" hidden="1" x14ac:dyDescent="0.35">
      <c r="A213" s="52">
        <v>44205</v>
      </c>
      <c r="B213" s="26">
        <v>0</v>
      </c>
      <c r="C213" s="18">
        <v>0</v>
      </c>
      <c r="D213" s="18">
        <v>0</v>
      </c>
      <c r="E213" s="56">
        <v>0</v>
      </c>
      <c r="F213" s="54">
        <v>0</v>
      </c>
      <c r="G213" t="str">
        <f t="shared" si="3"/>
        <v/>
      </c>
    </row>
    <row r="214" spans="1:7" hidden="1" x14ac:dyDescent="0.35">
      <c r="A214" s="52">
        <v>44206</v>
      </c>
      <c r="B214" s="26">
        <v>0</v>
      </c>
      <c r="C214" s="18">
        <v>0</v>
      </c>
      <c r="D214" s="18">
        <v>0</v>
      </c>
      <c r="E214" s="56">
        <v>0</v>
      </c>
      <c r="F214" s="54">
        <v>0</v>
      </c>
      <c r="G214" t="str">
        <f t="shared" si="3"/>
        <v/>
      </c>
    </row>
    <row r="215" spans="1:7" hidden="1" x14ac:dyDescent="0.35">
      <c r="A215" s="52">
        <v>44207</v>
      </c>
      <c r="B215" s="26">
        <v>0</v>
      </c>
      <c r="C215" s="18">
        <v>0</v>
      </c>
      <c r="D215" s="18">
        <v>0</v>
      </c>
      <c r="E215" s="56">
        <v>0</v>
      </c>
      <c r="F215" s="54">
        <v>0</v>
      </c>
      <c r="G215" t="str">
        <f t="shared" si="3"/>
        <v/>
      </c>
    </row>
    <row r="216" spans="1:7" hidden="1" x14ac:dyDescent="0.35">
      <c r="A216" s="52">
        <v>44208</v>
      </c>
      <c r="B216" s="26">
        <v>0</v>
      </c>
      <c r="C216" s="18">
        <v>0</v>
      </c>
      <c r="D216" s="18">
        <v>0</v>
      </c>
      <c r="E216" s="56">
        <v>0</v>
      </c>
      <c r="F216" s="54">
        <v>0</v>
      </c>
      <c r="G216" t="str">
        <f t="shared" si="3"/>
        <v/>
      </c>
    </row>
    <row r="217" spans="1:7" hidden="1" x14ac:dyDescent="0.35">
      <c r="A217" s="52">
        <v>44209</v>
      </c>
      <c r="B217" s="26">
        <v>0</v>
      </c>
      <c r="C217" s="18">
        <v>0</v>
      </c>
      <c r="D217" s="18">
        <v>0</v>
      </c>
      <c r="E217" s="56">
        <v>0</v>
      </c>
      <c r="F217" s="54">
        <v>0</v>
      </c>
      <c r="G217" t="str">
        <f t="shared" si="3"/>
        <v/>
      </c>
    </row>
    <row r="218" spans="1:7" x14ac:dyDescent="0.35">
      <c r="A218" s="52">
        <v>44210</v>
      </c>
      <c r="B218" s="26">
        <v>0</v>
      </c>
      <c r="C218" s="18">
        <v>0</v>
      </c>
      <c r="D218" s="18">
        <v>0</v>
      </c>
      <c r="E218" s="56">
        <v>0</v>
      </c>
      <c r="F218" s="56">
        <v>0</v>
      </c>
    </row>
    <row r="219" spans="1:7" x14ac:dyDescent="0.35">
      <c r="A219" s="57">
        <v>44211</v>
      </c>
      <c r="B219" s="26">
        <v>150.5</v>
      </c>
      <c r="C219" s="58">
        <v>155</v>
      </c>
      <c r="D219" s="18">
        <v>0</v>
      </c>
      <c r="E219" s="56">
        <v>-2.9</v>
      </c>
      <c r="F219" s="56">
        <v>-2.9</v>
      </c>
    </row>
    <row r="220" spans="1:7" x14ac:dyDescent="0.35">
      <c r="A220" s="52">
        <v>44212</v>
      </c>
      <c r="B220" s="26">
        <v>150.5</v>
      </c>
      <c r="C220" s="18">
        <v>0</v>
      </c>
      <c r="D220" s="18">
        <v>0</v>
      </c>
      <c r="E220" s="56">
        <v>0</v>
      </c>
      <c r="F220" s="56">
        <v>-2.9</v>
      </c>
    </row>
    <row r="221" spans="1:7" x14ac:dyDescent="0.35">
      <c r="A221" s="52">
        <v>44213</v>
      </c>
      <c r="B221" s="26">
        <v>150.5</v>
      </c>
      <c r="C221" s="18">
        <v>0</v>
      </c>
      <c r="D221" s="18">
        <v>0</v>
      </c>
      <c r="E221" s="56">
        <v>0</v>
      </c>
      <c r="F221" s="56">
        <v>-2.9</v>
      </c>
    </row>
    <row r="222" spans="1:7" x14ac:dyDescent="0.35">
      <c r="A222" s="52">
        <v>44214</v>
      </c>
      <c r="B222" s="26">
        <v>149.4</v>
      </c>
      <c r="C222" s="18">
        <v>0</v>
      </c>
      <c r="D222" s="18">
        <v>0</v>
      </c>
      <c r="E222" s="56">
        <v>-0.73</v>
      </c>
      <c r="F222" s="56">
        <v>-3.61</v>
      </c>
    </row>
    <row r="223" spans="1:7" hidden="1" x14ac:dyDescent="0.35">
      <c r="A223" s="52">
        <v>44215</v>
      </c>
      <c r="B223" s="26">
        <v>150.65</v>
      </c>
      <c r="C223" s="18">
        <v>0</v>
      </c>
      <c r="D223" s="18">
        <v>0</v>
      </c>
      <c r="E223" s="56">
        <v>0.84</v>
      </c>
      <c r="F223" s="56">
        <v>-2.81</v>
      </c>
    </row>
    <row r="224" spans="1:7" hidden="1" x14ac:dyDescent="0.35">
      <c r="A224" s="52">
        <v>44216</v>
      </c>
      <c r="B224" s="26">
        <v>151.4</v>
      </c>
      <c r="C224" s="18">
        <v>0</v>
      </c>
      <c r="D224" s="18">
        <v>0</v>
      </c>
      <c r="E224" s="56">
        <v>0.5</v>
      </c>
      <c r="F224" s="56">
        <v>-2.3199999999999998</v>
      </c>
    </row>
    <row r="225" spans="1:7" hidden="1" x14ac:dyDescent="0.35">
      <c r="A225" s="52">
        <v>44217</v>
      </c>
      <c r="B225" s="26">
        <v>151.05000000000001</v>
      </c>
      <c r="C225" s="18">
        <v>0</v>
      </c>
      <c r="D225" s="18">
        <v>0</v>
      </c>
      <c r="E225" s="56">
        <v>-0.23</v>
      </c>
      <c r="F225" s="56">
        <v>-2.5499999999999998</v>
      </c>
    </row>
    <row r="226" spans="1:7" hidden="1" x14ac:dyDescent="0.35">
      <c r="A226" s="52">
        <v>44218</v>
      </c>
      <c r="B226" s="26">
        <v>150.65</v>
      </c>
      <c r="C226" s="18">
        <v>0</v>
      </c>
      <c r="D226" s="18">
        <v>0</v>
      </c>
      <c r="E226" s="56">
        <v>-0.26</v>
      </c>
      <c r="F226" s="56">
        <v>-2.81</v>
      </c>
      <c r="G226" t="str">
        <f t="shared" ref="G226:G289" si="4">IF(C226&lt;&gt;0,"x","")</f>
        <v/>
      </c>
    </row>
    <row r="227" spans="1:7" hidden="1" x14ac:dyDescent="0.35">
      <c r="A227" s="52">
        <v>44219</v>
      </c>
      <c r="B227" s="26">
        <v>150.65</v>
      </c>
      <c r="C227" s="18">
        <v>0</v>
      </c>
      <c r="D227" s="18">
        <v>0</v>
      </c>
      <c r="E227" s="56">
        <v>0</v>
      </c>
      <c r="F227" s="56">
        <v>-2.81</v>
      </c>
      <c r="G227" t="str">
        <f t="shared" si="4"/>
        <v/>
      </c>
    </row>
    <row r="228" spans="1:7" hidden="1" x14ac:dyDescent="0.35">
      <c r="A228" s="52">
        <v>44220</v>
      </c>
      <c r="B228" s="26">
        <v>150.65</v>
      </c>
      <c r="C228" s="18">
        <v>0</v>
      </c>
      <c r="D228" s="18">
        <v>0</v>
      </c>
      <c r="E228" s="56">
        <v>0</v>
      </c>
      <c r="F228" s="56">
        <v>-2.81</v>
      </c>
      <c r="G228" t="str">
        <f t="shared" si="4"/>
        <v/>
      </c>
    </row>
    <row r="229" spans="1:7" hidden="1" x14ac:dyDescent="0.35">
      <c r="A229" s="52">
        <v>44221</v>
      </c>
      <c r="B229" s="26">
        <v>149.19999999999999</v>
      </c>
      <c r="C229" s="18">
        <v>0</v>
      </c>
      <c r="D229" s="18">
        <v>0</v>
      </c>
      <c r="E229" s="56">
        <v>-0.96</v>
      </c>
      <c r="F229" s="56">
        <v>-3.74</v>
      </c>
      <c r="G229" t="str">
        <f t="shared" si="4"/>
        <v/>
      </c>
    </row>
    <row r="230" spans="1:7" hidden="1" x14ac:dyDescent="0.35">
      <c r="A230" s="52">
        <v>44222</v>
      </c>
      <c r="B230" s="26">
        <v>149.9</v>
      </c>
      <c r="C230" s="18">
        <v>0</v>
      </c>
      <c r="D230" s="18">
        <v>0</v>
      </c>
      <c r="E230" s="56">
        <v>0.47</v>
      </c>
      <c r="F230" s="56">
        <v>-3.29</v>
      </c>
      <c r="G230" t="str">
        <f t="shared" si="4"/>
        <v/>
      </c>
    </row>
    <row r="231" spans="1:7" hidden="1" x14ac:dyDescent="0.35">
      <c r="A231" s="52">
        <v>44223</v>
      </c>
      <c r="B231" s="26">
        <v>150.85</v>
      </c>
      <c r="C231" s="18">
        <v>0</v>
      </c>
      <c r="D231" s="18">
        <v>0</v>
      </c>
      <c r="E231" s="56">
        <v>0.63</v>
      </c>
      <c r="F231" s="56">
        <v>-2.68</v>
      </c>
      <c r="G231" t="str">
        <f t="shared" si="4"/>
        <v/>
      </c>
    </row>
    <row r="232" spans="1:7" hidden="1" x14ac:dyDescent="0.35">
      <c r="A232" s="52">
        <v>44224</v>
      </c>
      <c r="B232" s="26">
        <v>149.75</v>
      </c>
      <c r="C232" s="18">
        <v>0</v>
      </c>
      <c r="D232" s="18">
        <v>0</v>
      </c>
      <c r="E232" s="56">
        <v>-0.73</v>
      </c>
      <c r="F232" s="56">
        <v>-3.39</v>
      </c>
      <c r="G232" t="str">
        <f t="shared" si="4"/>
        <v/>
      </c>
    </row>
    <row r="233" spans="1:7" hidden="1" x14ac:dyDescent="0.35">
      <c r="A233" s="52">
        <v>44225</v>
      </c>
      <c r="B233" s="26">
        <v>147</v>
      </c>
      <c r="C233" s="18">
        <v>0</v>
      </c>
      <c r="D233" s="18">
        <v>0</v>
      </c>
      <c r="E233" s="56">
        <v>-1.84</v>
      </c>
      <c r="F233" s="56">
        <v>-5.16</v>
      </c>
      <c r="G233" t="str">
        <f t="shared" si="4"/>
        <v/>
      </c>
    </row>
    <row r="234" spans="1:7" hidden="1" x14ac:dyDescent="0.35">
      <c r="A234" s="52">
        <v>44226</v>
      </c>
      <c r="B234" s="26">
        <v>147</v>
      </c>
      <c r="C234" s="18">
        <v>0</v>
      </c>
      <c r="D234" s="18">
        <v>0</v>
      </c>
      <c r="E234" s="56">
        <v>0</v>
      </c>
      <c r="F234" s="56">
        <v>-5.16</v>
      </c>
      <c r="G234" t="str">
        <f t="shared" si="4"/>
        <v/>
      </c>
    </row>
    <row r="235" spans="1:7" hidden="1" x14ac:dyDescent="0.35">
      <c r="A235" s="52">
        <v>44227</v>
      </c>
      <c r="B235" s="26">
        <v>147</v>
      </c>
      <c r="C235" s="18">
        <v>0</v>
      </c>
      <c r="D235" s="18">
        <v>0</v>
      </c>
      <c r="E235" s="56">
        <v>0</v>
      </c>
      <c r="F235" s="56">
        <v>-5.16</v>
      </c>
      <c r="G235" t="str">
        <f t="shared" si="4"/>
        <v/>
      </c>
    </row>
    <row r="236" spans="1:7" hidden="1" x14ac:dyDescent="0.35">
      <c r="A236" s="52">
        <v>44228</v>
      </c>
      <c r="B236" s="26">
        <v>148.35</v>
      </c>
      <c r="C236" s="18">
        <v>0</v>
      </c>
      <c r="D236" s="18">
        <v>0</v>
      </c>
      <c r="E236" s="56">
        <v>0.92</v>
      </c>
      <c r="F236" s="56">
        <v>-4.29</v>
      </c>
      <c r="G236" t="str">
        <f t="shared" si="4"/>
        <v/>
      </c>
    </row>
    <row r="237" spans="1:7" hidden="1" x14ac:dyDescent="0.35">
      <c r="A237" s="52">
        <v>44229</v>
      </c>
      <c r="B237" s="26">
        <v>149.85</v>
      </c>
      <c r="C237" s="18">
        <v>0</v>
      </c>
      <c r="D237" s="18">
        <v>0</v>
      </c>
      <c r="E237" s="56">
        <v>1.01</v>
      </c>
      <c r="F237" s="56">
        <v>-3.32</v>
      </c>
      <c r="G237" t="str">
        <f t="shared" si="4"/>
        <v/>
      </c>
    </row>
    <row r="238" spans="1:7" hidden="1" x14ac:dyDescent="0.35">
      <c r="A238" s="52">
        <v>44230</v>
      </c>
      <c r="B238" s="26">
        <v>152.55000000000001</v>
      </c>
      <c r="C238" s="18">
        <v>0</v>
      </c>
      <c r="D238" s="18">
        <v>0</v>
      </c>
      <c r="E238" s="56">
        <v>1.8</v>
      </c>
      <c r="F238" s="56">
        <v>-1.58</v>
      </c>
      <c r="G238" t="str">
        <f t="shared" si="4"/>
        <v/>
      </c>
    </row>
    <row r="239" spans="1:7" hidden="1" x14ac:dyDescent="0.35">
      <c r="A239" s="52">
        <v>44231</v>
      </c>
      <c r="B239" s="26">
        <v>152.94999999999999</v>
      </c>
      <c r="C239" s="18">
        <v>0</v>
      </c>
      <c r="D239" s="18">
        <v>0</v>
      </c>
      <c r="E239" s="56">
        <v>0.26</v>
      </c>
      <c r="F239" s="56">
        <v>-1.32</v>
      </c>
      <c r="G239" t="str">
        <f t="shared" si="4"/>
        <v/>
      </c>
    </row>
    <row r="240" spans="1:7" hidden="1" x14ac:dyDescent="0.35">
      <c r="A240" s="52">
        <v>44232</v>
      </c>
      <c r="B240" s="26">
        <v>150.65</v>
      </c>
      <c r="C240" s="18">
        <v>0</v>
      </c>
      <c r="D240" s="18">
        <v>0</v>
      </c>
      <c r="E240" s="56">
        <v>-1.5</v>
      </c>
      <c r="F240" s="56">
        <v>-2.81</v>
      </c>
      <c r="G240" t="str">
        <f t="shared" si="4"/>
        <v/>
      </c>
    </row>
    <row r="241" spans="1:7" hidden="1" x14ac:dyDescent="0.35">
      <c r="A241" s="52">
        <v>44233</v>
      </c>
      <c r="B241" s="26">
        <v>150.65</v>
      </c>
      <c r="C241" s="18">
        <v>0</v>
      </c>
      <c r="D241" s="18">
        <v>0</v>
      </c>
      <c r="E241" s="56">
        <v>0</v>
      </c>
      <c r="F241" s="56">
        <v>-2.81</v>
      </c>
      <c r="G241" t="str">
        <f t="shared" si="4"/>
        <v/>
      </c>
    </row>
    <row r="242" spans="1:7" hidden="1" x14ac:dyDescent="0.35">
      <c r="A242" s="52">
        <v>44234</v>
      </c>
      <c r="B242" s="26">
        <v>150.65</v>
      </c>
      <c r="C242" s="18">
        <v>0</v>
      </c>
      <c r="D242" s="18">
        <v>0</v>
      </c>
      <c r="E242" s="56">
        <v>0</v>
      </c>
      <c r="F242" s="56">
        <v>-2.81</v>
      </c>
      <c r="G242" t="str">
        <f t="shared" si="4"/>
        <v/>
      </c>
    </row>
    <row r="243" spans="1:7" hidden="1" x14ac:dyDescent="0.35">
      <c r="A243" s="52">
        <v>44235</v>
      </c>
      <c r="B243" s="26">
        <v>150.30000000000001</v>
      </c>
      <c r="C243" s="18">
        <v>0</v>
      </c>
      <c r="D243" s="18">
        <v>0</v>
      </c>
      <c r="E243" s="56">
        <v>-0.23</v>
      </c>
      <c r="F243" s="56">
        <v>-3.03</v>
      </c>
      <c r="G243" t="str">
        <f t="shared" si="4"/>
        <v/>
      </c>
    </row>
    <row r="244" spans="1:7" hidden="1" x14ac:dyDescent="0.35">
      <c r="A244" s="52">
        <v>44236</v>
      </c>
      <c r="B244" s="26">
        <v>148.94999999999999</v>
      </c>
      <c r="C244" s="18">
        <v>0</v>
      </c>
      <c r="D244" s="18">
        <v>0</v>
      </c>
      <c r="E244" s="56">
        <v>-0.9</v>
      </c>
      <c r="F244" s="56">
        <v>-3.9</v>
      </c>
      <c r="G244" t="str">
        <f t="shared" si="4"/>
        <v/>
      </c>
    </row>
    <row r="245" spans="1:7" hidden="1" x14ac:dyDescent="0.35">
      <c r="A245" s="52">
        <v>44237</v>
      </c>
      <c r="B245" s="26">
        <v>148.69999999999999</v>
      </c>
      <c r="C245" s="18">
        <v>0</v>
      </c>
      <c r="D245" s="18">
        <v>0</v>
      </c>
      <c r="E245" s="56">
        <v>-0.17</v>
      </c>
      <c r="F245" s="56">
        <v>-4.0599999999999996</v>
      </c>
      <c r="G245" t="str">
        <f t="shared" si="4"/>
        <v/>
      </c>
    </row>
    <row r="246" spans="1:7" hidden="1" x14ac:dyDescent="0.35">
      <c r="A246" s="52">
        <v>44238</v>
      </c>
      <c r="B246" s="26">
        <v>147.94999999999999</v>
      </c>
      <c r="C246" s="18">
        <v>0</v>
      </c>
      <c r="D246" s="18">
        <v>0</v>
      </c>
      <c r="E246" s="56">
        <v>-0.5</v>
      </c>
      <c r="F246" s="56">
        <v>-4.55</v>
      </c>
      <c r="G246" t="str">
        <f t="shared" si="4"/>
        <v/>
      </c>
    </row>
    <row r="247" spans="1:7" hidden="1" x14ac:dyDescent="0.35">
      <c r="A247" s="52">
        <v>44239</v>
      </c>
      <c r="B247" s="26">
        <v>148.44999999999999</v>
      </c>
      <c r="C247" s="18">
        <v>0</v>
      </c>
      <c r="D247" s="18">
        <v>0</v>
      </c>
      <c r="E247" s="56">
        <v>0.34</v>
      </c>
      <c r="F247" s="56">
        <v>-4.2300000000000004</v>
      </c>
      <c r="G247" t="str">
        <f t="shared" si="4"/>
        <v/>
      </c>
    </row>
    <row r="248" spans="1:7" hidden="1" x14ac:dyDescent="0.35">
      <c r="A248" s="52">
        <v>44240</v>
      </c>
      <c r="B248" s="26">
        <v>148.44999999999999</v>
      </c>
      <c r="C248" s="18">
        <v>0</v>
      </c>
      <c r="D248" s="18">
        <v>0</v>
      </c>
      <c r="E248" s="56">
        <v>0</v>
      </c>
      <c r="F248" s="56">
        <v>-4.2300000000000004</v>
      </c>
      <c r="G248" t="str">
        <f t="shared" si="4"/>
        <v/>
      </c>
    </row>
    <row r="249" spans="1:7" hidden="1" x14ac:dyDescent="0.35">
      <c r="A249" s="52">
        <v>44241</v>
      </c>
      <c r="B249" s="26">
        <v>148.44999999999999</v>
      </c>
      <c r="C249" s="18">
        <v>0</v>
      </c>
      <c r="D249" s="18">
        <v>0</v>
      </c>
      <c r="E249" s="56">
        <v>0</v>
      </c>
      <c r="F249" s="56">
        <v>-4.2300000000000004</v>
      </c>
      <c r="G249" t="str">
        <f t="shared" si="4"/>
        <v/>
      </c>
    </row>
    <row r="250" spans="1:7" hidden="1" x14ac:dyDescent="0.35">
      <c r="A250" s="52">
        <v>44242</v>
      </c>
      <c r="B250" s="26">
        <v>149.15</v>
      </c>
      <c r="C250" s="18">
        <v>0</v>
      </c>
      <c r="D250" s="18">
        <v>0</v>
      </c>
      <c r="E250" s="56">
        <v>0.47</v>
      </c>
      <c r="F250" s="56">
        <v>-3.77</v>
      </c>
      <c r="G250" t="str">
        <f t="shared" si="4"/>
        <v/>
      </c>
    </row>
    <row r="251" spans="1:7" hidden="1" x14ac:dyDescent="0.35">
      <c r="A251" s="52">
        <v>44243</v>
      </c>
      <c r="B251" s="26">
        <v>147.9</v>
      </c>
      <c r="C251" s="18">
        <v>0</v>
      </c>
      <c r="D251" s="18">
        <v>0</v>
      </c>
      <c r="E251" s="56">
        <v>-0.84</v>
      </c>
      <c r="F251" s="56">
        <v>-4.58</v>
      </c>
      <c r="G251" t="str">
        <f t="shared" si="4"/>
        <v/>
      </c>
    </row>
    <row r="252" spans="1:7" hidden="1" x14ac:dyDescent="0.35">
      <c r="A252" s="52">
        <v>44244</v>
      </c>
      <c r="B252" s="26">
        <v>147.6</v>
      </c>
      <c r="C252" s="18">
        <v>0</v>
      </c>
      <c r="D252" s="18">
        <v>0</v>
      </c>
      <c r="E252" s="56">
        <v>-0.2</v>
      </c>
      <c r="F252" s="56">
        <v>-4.7699999999999996</v>
      </c>
      <c r="G252" t="str">
        <f t="shared" si="4"/>
        <v/>
      </c>
    </row>
    <row r="253" spans="1:7" hidden="1" x14ac:dyDescent="0.35">
      <c r="A253" s="52">
        <v>44245</v>
      </c>
      <c r="B253" s="26">
        <v>147</v>
      </c>
      <c r="C253" s="18">
        <v>0</v>
      </c>
      <c r="D253" s="18">
        <v>0</v>
      </c>
      <c r="E253" s="56">
        <v>-0.41</v>
      </c>
      <c r="F253" s="56">
        <v>-5.16</v>
      </c>
      <c r="G253" t="str">
        <f t="shared" si="4"/>
        <v/>
      </c>
    </row>
    <row r="254" spans="1:7" hidden="1" x14ac:dyDescent="0.35">
      <c r="A254" s="52">
        <v>44246</v>
      </c>
      <c r="B254" s="26">
        <v>148.30000000000001</v>
      </c>
      <c r="C254" s="18">
        <v>0</v>
      </c>
      <c r="D254" s="18">
        <v>0</v>
      </c>
      <c r="E254" s="56">
        <v>0.88</v>
      </c>
      <c r="F254" s="56">
        <v>-4.32</v>
      </c>
      <c r="G254" t="str">
        <f t="shared" si="4"/>
        <v/>
      </c>
    </row>
    <row r="255" spans="1:7" hidden="1" x14ac:dyDescent="0.35">
      <c r="A255" s="52">
        <v>44247</v>
      </c>
      <c r="B255" s="26">
        <v>148.30000000000001</v>
      </c>
      <c r="C255" s="18">
        <v>0</v>
      </c>
      <c r="D255" s="18">
        <v>0</v>
      </c>
      <c r="E255" s="56">
        <v>0</v>
      </c>
      <c r="F255" s="56">
        <v>-4.32</v>
      </c>
      <c r="G255" t="str">
        <f t="shared" si="4"/>
        <v/>
      </c>
    </row>
    <row r="256" spans="1:7" hidden="1" x14ac:dyDescent="0.35">
      <c r="A256" s="52">
        <v>44248</v>
      </c>
      <c r="B256" s="26">
        <v>148.30000000000001</v>
      </c>
      <c r="C256" s="18">
        <v>0</v>
      </c>
      <c r="D256" s="18">
        <v>0</v>
      </c>
      <c r="E256" s="56">
        <v>0</v>
      </c>
      <c r="F256" s="56">
        <v>-4.32</v>
      </c>
      <c r="G256" t="str">
        <f t="shared" si="4"/>
        <v/>
      </c>
    </row>
    <row r="257" spans="1:7" hidden="1" x14ac:dyDescent="0.35">
      <c r="A257" s="52">
        <v>44249</v>
      </c>
      <c r="B257" s="26">
        <v>148.05000000000001</v>
      </c>
      <c r="C257" s="18">
        <v>0</v>
      </c>
      <c r="D257" s="18">
        <v>0</v>
      </c>
      <c r="E257" s="56">
        <v>-0.17</v>
      </c>
      <c r="F257" s="56">
        <v>-4.4800000000000004</v>
      </c>
      <c r="G257" t="str">
        <f t="shared" si="4"/>
        <v/>
      </c>
    </row>
    <row r="258" spans="1:7" hidden="1" x14ac:dyDescent="0.35">
      <c r="A258" s="52">
        <v>44250</v>
      </c>
      <c r="B258" s="26">
        <v>147.19999999999999</v>
      </c>
      <c r="C258" s="18">
        <v>0</v>
      </c>
      <c r="D258" s="18">
        <v>0</v>
      </c>
      <c r="E258" s="56">
        <v>-0.56999999999999995</v>
      </c>
      <c r="F258" s="56">
        <v>-5.03</v>
      </c>
      <c r="G258" t="str">
        <f t="shared" si="4"/>
        <v/>
      </c>
    </row>
    <row r="259" spans="1:7" hidden="1" x14ac:dyDescent="0.35">
      <c r="A259" s="52">
        <v>44251</v>
      </c>
      <c r="B259" s="26">
        <v>147.69999999999999</v>
      </c>
      <c r="C259" s="18">
        <v>0</v>
      </c>
      <c r="D259" s="18">
        <v>0</v>
      </c>
      <c r="E259" s="56">
        <v>0.34</v>
      </c>
      <c r="F259" s="56">
        <v>-4.71</v>
      </c>
      <c r="G259" t="str">
        <f t="shared" si="4"/>
        <v/>
      </c>
    </row>
    <row r="260" spans="1:7" hidden="1" x14ac:dyDescent="0.35">
      <c r="A260" s="52">
        <v>44252</v>
      </c>
      <c r="B260" s="26">
        <v>149.69999999999999</v>
      </c>
      <c r="C260" s="18">
        <v>0</v>
      </c>
      <c r="D260" s="18">
        <v>0</v>
      </c>
      <c r="E260" s="56">
        <v>1.35</v>
      </c>
      <c r="F260" s="56">
        <v>-3.42</v>
      </c>
      <c r="G260" t="str">
        <f t="shared" si="4"/>
        <v/>
      </c>
    </row>
    <row r="261" spans="1:7" hidden="1" x14ac:dyDescent="0.35">
      <c r="A261" s="52">
        <v>44253</v>
      </c>
      <c r="B261" s="26">
        <v>150.30000000000001</v>
      </c>
      <c r="C261" s="18">
        <v>0</v>
      </c>
      <c r="D261" s="18">
        <v>0</v>
      </c>
      <c r="E261" s="56">
        <v>0.4</v>
      </c>
      <c r="F261" s="56">
        <v>-3.03</v>
      </c>
      <c r="G261" t="str">
        <f t="shared" si="4"/>
        <v/>
      </c>
    </row>
    <row r="262" spans="1:7" hidden="1" x14ac:dyDescent="0.35">
      <c r="A262" s="52">
        <v>44254</v>
      </c>
      <c r="B262" s="26">
        <v>150.30000000000001</v>
      </c>
      <c r="C262" s="18">
        <v>0</v>
      </c>
      <c r="D262" s="18">
        <v>0</v>
      </c>
      <c r="E262" s="54">
        <v>0</v>
      </c>
      <c r="F262" s="56">
        <v>-3.03</v>
      </c>
      <c r="G262" t="str">
        <f t="shared" si="4"/>
        <v/>
      </c>
    </row>
    <row r="263" spans="1:7" hidden="1" x14ac:dyDescent="0.35">
      <c r="A263" s="52">
        <v>44255</v>
      </c>
      <c r="B263" s="26">
        <v>150.30000000000001</v>
      </c>
      <c r="C263" s="18">
        <v>0</v>
      </c>
      <c r="D263" s="18">
        <v>0</v>
      </c>
      <c r="E263" s="54">
        <v>0</v>
      </c>
      <c r="F263" s="56">
        <v>-3.03</v>
      </c>
      <c r="G263" t="str">
        <f t="shared" si="4"/>
        <v/>
      </c>
    </row>
    <row r="264" spans="1:7" hidden="1" x14ac:dyDescent="0.35">
      <c r="A264" s="52">
        <v>44256</v>
      </c>
      <c r="B264" s="26">
        <v>150.25</v>
      </c>
      <c r="C264" s="18">
        <v>0</v>
      </c>
      <c r="D264" s="18">
        <v>0</v>
      </c>
      <c r="E264" s="54">
        <v>-0.03</v>
      </c>
      <c r="F264" s="56">
        <v>-3.06</v>
      </c>
      <c r="G264" t="str">
        <f t="shared" si="4"/>
        <v/>
      </c>
    </row>
    <row r="265" spans="1:7" hidden="1" x14ac:dyDescent="0.35">
      <c r="A265" s="52">
        <v>44257</v>
      </c>
      <c r="B265" s="26">
        <v>150</v>
      </c>
      <c r="C265" s="18">
        <v>0</v>
      </c>
      <c r="D265" s="18">
        <v>0</v>
      </c>
      <c r="E265" s="54">
        <v>-0.17</v>
      </c>
      <c r="F265" s="56">
        <v>-3.23</v>
      </c>
      <c r="G265" t="str">
        <f t="shared" si="4"/>
        <v/>
      </c>
    </row>
    <row r="266" spans="1:7" hidden="1" x14ac:dyDescent="0.35">
      <c r="A266" s="52">
        <v>44258</v>
      </c>
      <c r="B266" s="26">
        <v>149.05000000000001</v>
      </c>
      <c r="C266" s="18">
        <v>0</v>
      </c>
      <c r="D266" s="18">
        <v>0</v>
      </c>
      <c r="E266" s="54">
        <v>-0.63</v>
      </c>
      <c r="F266" s="56">
        <v>-3.84</v>
      </c>
      <c r="G266" t="str">
        <f t="shared" si="4"/>
        <v/>
      </c>
    </row>
    <row r="267" spans="1:7" hidden="1" x14ac:dyDescent="0.35">
      <c r="A267" s="52">
        <v>44259</v>
      </c>
      <c r="B267" s="26">
        <v>149.85</v>
      </c>
      <c r="C267" s="18">
        <v>0</v>
      </c>
      <c r="D267" s="18">
        <v>0</v>
      </c>
      <c r="E267" s="54">
        <v>0.54</v>
      </c>
      <c r="F267" s="56">
        <v>-3.32</v>
      </c>
      <c r="G267" t="str">
        <f t="shared" si="4"/>
        <v/>
      </c>
    </row>
    <row r="268" spans="1:7" hidden="1" x14ac:dyDescent="0.35">
      <c r="A268" s="52">
        <v>44260</v>
      </c>
      <c r="B268" s="26">
        <v>150</v>
      </c>
      <c r="C268" s="18">
        <v>0</v>
      </c>
      <c r="D268" s="18">
        <v>0</v>
      </c>
      <c r="E268" s="54">
        <v>0.1</v>
      </c>
      <c r="F268" s="56">
        <v>-3.23</v>
      </c>
      <c r="G268" t="str">
        <f t="shared" si="4"/>
        <v/>
      </c>
    </row>
    <row r="269" spans="1:7" hidden="1" x14ac:dyDescent="0.35">
      <c r="A269" s="52">
        <v>44261</v>
      </c>
      <c r="B269" s="26">
        <v>150</v>
      </c>
      <c r="C269" s="18">
        <v>0</v>
      </c>
      <c r="D269" s="18">
        <v>0</v>
      </c>
      <c r="E269" s="54">
        <v>0</v>
      </c>
      <c r="F269" s="56">
        <v>-3.23</v>
      </c>
      <c r="G269" t="str">
        <f t="shared" si="4"/>
        <v/>
      </c>
    </row>
    <row r="270" spans="1:7" hidden="1" x14ac:dyDescent="0.35">
      <c r="A270" s="52">
        <v>44262</v>
      </c>
      <c r="B270" s="26">
        <v>150</v>
      </c>
      <c r="C270" s="18">
        <v>0</v>
      </c>
      <c r="D270" s="18">
        <v>0</v>
      </c>
      <c r="E270" s="54">
        <v>0</v>
      </c>
      <c r="F270" s="56">
        <v>-3.23</v>
      </c>
      <c r="G270" t="str">
        <f t="shared" si="4"/>
        <v/>
      </c>
    </row>
    <row r="271" spans="1:7" hidden="1" x14ac:dyDescent="0.35">
      <c r="A271" s="52">
        <v>44263</v>
      </c>
      <c r="B271" s="26">
        <v>153.15</v>
      </c>
      <c r="C271" s="18">
        <v>0</v>
      </c>
      <c r="D271" s="18">
        <v>0</v>
      </c>
      <c r="E271" s="54">
        <v>2.1</v>
      </c>
      <c r="F271" s="56">
        <v>-1.19</v>
      </c>
      <c r="G271" t="str">
        <f t="shared" si="4"/>
        <v/>
      </c>
    </row>
    <row r="272" spans="1:7" hidden="1" x14ac:dyDescent="0.35">
      <c r="A272" s="52">
        <v>44264</v>
      </c>
      <c r="B272" s="26">
        <v>154.15</v>
      </c>
      <c r="C272" s="18">
        <v>0</v>
      </c>
      <c r="D272" s="18">
        <v>0</v>
      </c>
      <c r="E272" s="54">
        <v>0.65</v>
      </c>
      <c r="F272" s="56">
        <v>-0.55000000000000004</v>
      </c>
      <c r="G272" t="str">
        <f t="shared" si="4"/>
        <v/>
      </c>
    </row>
    <row r="273" spans="1:7" hidden="1" x14ac:dyDescent="0.35">
      <c r="A273" s="52">
        <v>44265</v>
      </c>
      <c r="B273" s="26">
        <v>162</v>
      </c>
      <c r="C273" s="18">
        <v>0</v>
      </c>
      <c r="D273" s="18">
        <v>0</v>
      </c>
      <c r="E273" s="54">
        <v>5.09</v>
      </c>
      <c r="F273" s="56">
        <v>4.5199999999999996</v>
      </c>
      <c r="G273" t="str">
        <f t="shared" si="4"/>
        <v/>
      </c>
    </row>
    <row r="274" spans="1:7" hidden="1" x14ac:dyDescent="0.35">
      <c r="A274" s="52">
        <v>44266</v>
      </c>
      <c r="B274" s="26">
        <v>162.19999999999999</v>
      </c>
      <c r="C274" s="18">
        <v>0</v>
      </c>
      <c r="D274" s="18">
        <v>0</v>
      </c>
      <c r="E274" s="54">
        <v>0.12</v>
      </c>
      <c r="F274" s="56">
        <v>4.6500000000000004</v>
      </c>
      <c r="G274" t="str">
        <f t="shared" si="4"/>
        <v/>
      </c>
    </row>
    <row r="275" spans="1:7" hidden="1" x14ac:dyDescent="0.35">
      <c r="A275" s="52">
        <v>44267</v>
      </c>
      <c r="B275" s="26">
        <v>164.85</v>
      </c>
      <c r="C275" s="18">
        <v>0</v>
      </c>
      <c r="D275" s="18">
        <v>0</v>
      </c>
      <c r="E275" s="54">
        <v>1.63</v>
      </c>
      <c r="F275" s="56">
        <v>6.35</v>
      </c>
      <c r="G275" t="str">
        <f t="shared" si="4"/>
        <v/>
      </c>
    </row>
    <row r="276" spans="1:7" hidden="1" x14ac:dyDescent="0.35">
      <c r="A276" s="52">
        <v>44268</v>
      </c>
      <c r="B276" s="26">
        <v>164.85</v>
      </c>
      <c r="C276" s="18">
        <v>0</v>
      </c>
      <c r="D276" s="18">
        <v>0</v>
      </c>
      <c r="E276" s="54">
        <v>0</v>
      </c>
      <c r="F276" s="56">
        <v>6.35</v>
      </c>
      <c r="G276" t="str">
        <f t="shared" si="4"/>
        <v/>
      </c>
    </row>
    <row r="277" spans="1:7" hidden="1" x14ac:dyDescent="0.35">
      <c r="A277" s="52">
        <v>44269</v>
      </c>
      <c r="B277" s="26">
        <v>164.85</v>
      </c>
      <c r="C277" s="18">
        <v>0</v>
      </c>
      <c r="D277" s="18">
        <v>0</v>
      </c>
      <c r="E277" s="54">
        <v>0</v>
      </c>
      <c r="F277" s="56">
        <v>6.35</v>
      </c>
      <c r="G277" t="str">
        <f t="shared" si="4"/>
        <v/>
      </c>
    </row>
    <row r="278" spans="1:7" hidden="1" x14ac:dyDescent="0.35">
      <c r="A278" s="52">
        <v>44270</v>
      </c>
      <c r="B278" s="26">
        <v>166.25</v>
      </c>
      <c r="C278" s="18">
        <v>0</v>
      </c>
      <c r="D278" s="18">
        <v>0</v>
      </c>
      <c r="E278" s="54">
        <v>0.85</v>
      </c>
      <c r="F278" s="56">
        <v>7.26</v>
      </c>
      <c r="G278" t="str">
        <f t="shared" si="4"/>
        <v/>
      </c>
    </row>
    <row r="279" spans="1:7" hidden="1" x14ac:dyDescent="0.35">
      <c r="A279" s="52">
        <v>44271</v>
      </c>
      <c r="B279" s="26">
        <v>164.85</v>
      </c>
      <c r="C279" s="18">
        <v>0</v>
      </c>
      <c r="D279" s="18">
        <v>0</v>
      </c>
      <c r="E279" s="54">
        <v>-0.84</v>
      </c>
      <c r="F279" s="56">
        <v>6.35</v>
      </c>
      <c r="G279" t="str">
        <f t="shared" si="4"/>
        <v/>
      </c>
    </row>
    <row r="280" spans="1:7" hidden="1" x14ac:dyDescent="0.35">
      <c r="A280" s="52">
        <v>44272</v>
      </c>
      <c r="B280" s="26">
        <v>166.25</v>
      </c>
      <c r="C280" s="18">
        <v>0</v>
      </c>
      <c r="D280" s="18">
        <v>0</v>
      </c>
      <c r="E280" s="54">
        <v>0.85</v>
      </c>
      <c r="F280" s="56">
        <v>7.26</v>
      </c>
      <c r="G280" t="str">
        <f t="shared" si="4"/>
        <v/>
      </c>
    </row>
    <row r="281" spans="1:7" hidden="1" x14ac:dyDescent="0.35">
      <c r="A281" s="52">
        <v>44273</v>
      </c>
      <c r="B281" s="26">
        <v>167.55</v>
      </c>
      <c r="C281" s="18">
        <v>0</v>
      </c>
      <c r="D281" s="18">
        <v>0</v>
      </c>
      <c r="E281" s="54">
        <v>0.78</v>
      </c>
      <c r="F281" s="56">
        <v>8.1</v>
      </c>
      <c r="G281" t="str">
        <f t="shared" si="4"/>
        <v/>
      </c>
    </row>
    <row r="282" spans="1:7" hidden="1" x14ac:dyDescent="0.35">
      <c r="A282" s="52">
        <v>44274</v>
      </c>
      <c r="B282" s="26">
        <v>164.7</v>
      </c>
      <c r="C282" s="18">
        <v>0</v>
      </c>
      <c r="D282" s="18">
        <v>0</v>
      </c>
      <c r="E282" s="54">
        <v>-1.7</v>
      </c>
      <c r="F282" s="56">
        <v>6.26</v>
      </c>
      <c r="G282" t="str">
        <f t="shared" si="4"/>
        <v/>
      </c>
    </row>
    <row r="283" spans="1:7" hidden="1" x14ac:dyDescent="0.35">
      <c r="A283" s="52">
        <v>44275</v>
      </c>
      <c r="B283" s="26">
        <v>164.7</v>
      </c>
      <c r="C283" s="18">
        <v>0</v>
      </c>
      <c r="D283" s="18">
        <v>0</v>
      </c>
      <c r="E283" s="54">
        <v>0</v>
      </c>
      <c r="F283" s="56">
        <v>6.26</v>
      </c>
      <c r="G283" t="str">
        <f t="shared" si="4"/>
        <v/>
      </c>
    </row>
    <row r="284" spans="1:7" hidden="1" x14ac:dyDescent="0.35">
      <c r="A284" s="52">
        <v>44276</v>
      </c>
      <c r="B284" s="26">
        <v>164.7</v>
      </c>
      <c r="C284" s="18">
        <v>0</v>
      </c>
      <c r="D284" s="18">
        <v>0</v>
      </c>
      <c r="E284" s="54">
        <v>0</v>
      </c>
      <c r="F284" s="56">
        <v>6.26</v>
      </c>
      <c r="G284" t="str">
        <f t="shared" si="4"/>
        <v/>
      </c>
    </row>
    <row r="285" spans="1:7" hidden="1" x14ac:dyDescent="0.35">
      <c r="A285" s="52">
        <v>44277</v>
      </c>
      <c r="B285" s="26">
        <v>164.45</v>
      </c>
      <c r="C285" s="18">
        <v>0</v>
      </c>
      <c r="D285" s="18">
        <v>0</v>
      </c>
      <c r="E285" s="54">
        <v>-0.15</v>
      </c>
      <c r="F285" s="56">
        <v>6.1</v>
      </c>
      <c r="G285" t="str">
        <f t="shared" si="4"/>
        <v/>
      </c>
    </row>
    <row r="286" spans="1:7" hidden="1" x14ac:dyDescent="0.35">
      <c r="A286" s="52">
        <v>44278</v>
      </c>
      <c r="B286" s="26">
        <v>167.5</v>
      </c>
      <c r="C286" s="18">
        <v>0</v>
      </c>
      <c r="D286" s="18">
        <v>0</v>
      </c>
      <c r="E286" s="54">
        <v>1.85</v>
      </c>
      <c r="F286" s="56">
        <v>8.06</v>
      </c>
      <c r="G286" t="str">
        <f t="shared" si="4"/>
        <v/>
      </c>
    </row>
    <row r="287" spans="1:7" hidden="1" x14ac:dyDescent="0.35">
      <c r="A287" s="52">
        <v>44279</v>
      </c>
      <c r="B287" s="26">
        <v>167.25</v>
      </c>
      <c r="C287" s="18">
        <v>0</v>
      </c>
      <c r="D287" s="18">
        <v>0</v>
      </c>
      <c r="E287" s="54">
        <v>-0.15</v>
      </c>
      <c r="F287" s="56">
        <v>7.9</v>
      </c>
      <c r="G287" t="str">
        <f t="shared" si="4"/>
        <v/>
      </c>
    </row>
    <row r="288" spans="1:7" hidden="1" x14ac:dyDescent="0.35">
      <c r="A288" s="52">
        <v>44280</v>
      </c>
      <c r="B288" s="26">
        <v>167.35</v>
      </c>
      <c r="C288" s="18">
        <v>0</v>
      </c>
      <c r="D288" s="18">
        <v>0</v>
      </c>
      <c r="E288" s="54">
        <v>0.06</v>
      </c>
      <c r="F288" s="56">
        <v>7.97</v>
      </c>
      <c r="G288" t="str">
        <f t="shared" si="4"/>
        <v/>
      </c>
    </row>
    <row r="289" spans="1:7" hidden="1" x14ac:dyDescent="0.35">
      <c r="A289" s="52">
        <v>44281</v>
      </c>
      <c r="B289" s="26">
        <v>168.4</v>
      </c>
      <c r="C289" s="18">
        <v>0</v>
      </c>
      <c r="D289" s="18">
        <v>0</v>
      </c>
      <c r="E289" s="54">
        <v>0.63</v>
      </c>
      <c r="F289" s="56">
        <v>8.65</v>
      </c>
      <c r="G289" t="str">
        <f t="shared" si="4"/>
        <v/>
      </c>
    </row>
    <row r="290" spans="1:7" hidden="1" x14ac:dyDescent="0.35">
      <c r="A290" s="52">
        <v>44282</v>
      </c>
      <c r="B290" s="26">
        <v>168.4</v>
      </c>
      <c r="C290" s="18">
        <v>0</v>
      </c>
      <c r="D290" s="18">
        <v>0</v>
      </c>
      <c r="E290" s="54">
        <v>0</v>
      </c>
      <c r="F290" s="56">
        <v>8.65</v>
      </c>
      <c r="G290" t="str">
        <f t="shared" ref="G290:G353" si="5">IF(C290&lt;&gt;0,"x","")</f>
        <v/>
      </c>
    </row>
    <row r="291" spans="1:7" hidden="1" x14ac:dyDescent="0.35">
      <c r="A291" s="52">
        <v>44283</v>
      </c>
      <c r="B291" s="26">
        <v>168.4</v>
      </c>
      <c r="C291" s="18">
        <v>0</v>
      </c>
      <c r="D291" s="18">
        <v>0</v>
      </c>
      <c r="E291" s="54">
        <v>0</v>
      </c>
      <c r="F291" s="56">
        <v>8.65</v>
      </c>
      <c r="G291" t="str">
        <f t="shared" si="5"/>
        <v/>
      </c>
    </row>
    <row r="292" spans="1:7" hidden="1" x14ac:dyDescent="0.35">
      <c r="A292" s="52">
        <v>44284</v>
      </c>
      <c r="B292" s="26">
        <v>171.35</v>
      </c>
      <c r="C292" s="18">
        <v>0</v>
      </c>
      <c r="D292" s="18">
        <v>0</v>
      </c>
      <c r="E292" s="54">
        <v>1.75</v>
      </c>
      <c r="F292" s="56">
        <v>10.55</v>
      </c>
      <c r="G292" t="str">
        <f t="shared" si="5"/>
        <v/>
      </c>
    </row>
    <row r="293" spans="1:7" hidden="1" x14ac:dyDescent="0.35">
      <c r="A293" s="52">
        <v>44285</v>
      </c>
      <c r="B293" s="26">
        <v>171.15</v>
      </c>
      <c r="C293" s="18">
        <v>0</v>
      </c>
      <c r="D293" s="18">
        <v>0</v>
      </c>
      <c r="E293" s="54">
        <v>-0.12</v>
      </c>
      <c r="F293" s="56">
        <v>10.42</v>
      </c>
      <c r="G293" t="str">
        <f t="shared" si="5"/>
        <v/>
      </c>
    </row>
    <row r="294" spans="1:7" hidden="1" x14ac:dyDescent="0.35">
      <c r="A294" s="52">
        <v>44286</v>
      </c>
      <c r="B294" s="26">
        <v>171.7</v>
      </c>
      <c r="C294" s="18">
        <v>0</v>
      </c>
      <c r="D294" s="18">
        <v>0</v>
      </c>
      <c r="E294" s="54">
        <v>0.32</v>
      </c>
      <c r="F294" s="56">
        <v>10.77</v>
      </c>
      <c r="G294" t="str">
        <f t="shared" si="5"/>
        <v/>
      </c>
    </row>
    <row r="295" spans="1:7" hidden="1" x14ac:dyDescent="0.35">
      <c r="A295" s="52">
        <v>44287</v>
      </c>
      <c r="B295" s="26">
        <v>172.5</v>
      </c>
      <c r="C295" s="18">
        <v>0</v>
      </c>
      <c r="D295" s="18">
        <v>0</v>
      </c>
      <c r="E295" s="54">
        <v>0.47</v>
      </c>
      <c r="F295" s="56">
        <v>11.29</v>
      </c>
      <c r="G295" t="str">
        <f t="shared" si="5"/>
        <v/>
      </c>
    </row>
    <row r="296" spans="1:7" hidden="1" x14ac:dyDescent="0.35">
      <c r="A296" s="52">
        <v>44288</v>
      </c>
      <c r="B296" s="26">
        <v>172.5</v>
      </c>
      <c r="C296" s="18">
        <v>0</v>
      </c>
      <c r="D296" s="18">
        <v>0</v>
      </c>
      <c r="E296" s="54">
        <v>0</v>
      </c>
      <c r="F296" s="56">
        <v>11.29</v>
      </c>
      <c r="G296" t="str">
        <f t="shared" si="5"/>
        <v/>
      </c>
    </row>
    <row r="297" spans="1:7" hidden="1" x14ac:dyDescent="0.35">
      <c r="A297" s="52">
        <v>44289</v>
      </c>
      <c r="B297" s="26">
        <v>172.5</v>
      </c>
      <c r="C297" s="18">
        <v>0</v>
      </c>
      <c r="D297" s="18">
        <v>0</v>
      </c>
      <c r="E297" s="54">
        <v>0</v>
      </c>
      <c r="F297" s="56">
        <v>11.29</v>
      </c>
      <c r="G297" t="str">
        <f t="shared" si="5"/>
        <v/>
      </c>
    </row>
    <row r="298" spans="1:7" hidden="1" x14ac:dyDescent="0.35">
      <c r="A298" s="52">
        <v>44290</v>
      </c>
      <c r="B298" s="26">
        <v>172.5</v>
      </c>
      <c r="C298" s="18">
        <v>0</v>
      </c>
      <c r="D298" s="18">
        <v>0</v>
      </c>
      <c r="E298" s="54">
        <v>0</v>
      </c>
      <c r="F298" s="56">
        <v>11.29</v>
      </c>
      <c r="G298" t="str">
        <f t="shared" si="5"/>
        <v/>
      </c>
    </row>
    <row r="299" spans="1:7" hidden="1" x14ac:dyDescent="0.35">
      <c r="A299" s="52">
        <v>44291</v>
      </c>
      <c r="B299" s="26">
        <v>172.5</v>
      </c>
      <c r="C299" s="18">
        <v>0</v>
      </c>
      <c r="D299" s="18">
        <v>0</v>
      </c>
      <c r="E299" s="54">
        <v>0</v>
      </c>
      <c r="F299" s="56">
        <v>11.29</v>
      </c>
      <c r="G299" t="str">
        <f t="shared" si="5"/>
        <v/>
      </c>
    </row>
    <row r="300" spans="1:7" hidden="1" x14ac:dyDescent="0.35">
      <c r="A300" s="52">
        <v>44292</v>
      </c>
      <c r="B300" s="26">
        <v>165.7</v>
      </c>
      <c r="C300" s="18">
        <v>0</v>
      </c>
      <c r="D300" s="18">
        <v>0</v>
      </c>
      <c r="E300" s="54">
        <v>-3.94</v>
      </c>
      <c r="F300" s="56">
        <v>6.9</v>
      </c>
      <c r="G300" t="str">
        <f t="shared" si="5"/>
        <v/>
      </c>
    </row>
    <row r="301" spans="1:7" hidden="1" x14ac:dyDescent="0.35">
      <c r="A301" s="52">
        <v>44293</v>
      </c>
      <c r="B301" s="26">
        <v>165.74</v>
      </c>
      <c r="C301" s="18">
        <v>0</v>
      </c>
      <c r="D301" s="18">
        <v>0</v>
      </c>
      <c r="E301" s="54">
        <v>0.02</v>
      </c>
      <c r="F301" s="56">
        <v>6.93</v>
      </c>
      <c r="G301" t="str">
        <f t="shared" si="5"/>
        <v/>
      </c>
    </row>
    <row r="302" spans="1:7" hidden="1" x14ac:dyDescent="0.35">
      <c r="A302" s="52">
        <v>44294</v>
      </c>
      <c r="B302" s="26">
        <v>166.38</v>
      </c>
      <c r="C302" s="18">
        <v>0</v>
      </c>
      <c r="D302" s="18">
        <v>0</v>
      </c>
      <c r="E302" s="54">
        <v>0.39</v>
      </c>
      <c r="F302" s="56">
        <v>7.34</v>
      </c>
      <c r="G302" t="str">
        <f t="shared" si="5"/>
        <v/>
      </c>
    </row>
    <row r="303" spans="1:7" hidden="1" x14ac:dyDescent="0.35">
      <c r="A303" s="52">
        <v>44295</v>
      </c>
      <c r="B303" s="26">
        <v>164.52</v>
      </c>
      <c r="C303" s="18">
        <v>0</v>
      </c>
      <c r="D303" s="18">
        <v>0</v>
      </c>
      <c r="E303" s="54">
        <v>-1.1200000000000001</v>
      </c>
      <c r="F303" s="56">
        <v>6.14</v>
      </c>
      <c r="G303" t="str">
        <f t="shared" si="5"/>
        <v/>
      </c>
    </row>
    <row r="304" spans="1:7" hidden="1" x14ac:dyDescent="0.35">
      <c r="A304" s="52">
        <v>44296</v>
      </c>
      <c r="B304" s="26">
        <v>164.52</v>
      </c>
      <c r="C304" s="18">
        <v>0</v>
      </c>
      <c r="D304" s="18">
        <v>0</v>
      </c>
      <c r="E304" s="54">
        <v>0</v>
      </c>
      <c r="F304" s="56">
        <v>6.14</v>
      </c>
      <c r="G304" t="str">
        <f t="shared" si="5"/>
        <v/>
      </c>
    </row>
    <row r="305" spans="1:7" hidden="1" x14ac:dyDescent="0.35">
      <c r="A305" s="52">
        <v>44297</v>
      </c>
      <c r="B305" s="26">
        <v>164.52</v>
      </c>
      <c r="C305" s="18">
        <v>0</v>
      </c>
      <c r="D305" s="18">
        <v>0</v>
      </c>
      <c r="E305" s="54">
        <v>0</v>
      </c>
      <c r="F305" s="56">
        <v>6.14</v>
      </c>
      <c r="G305" t="str">
        <f t="shared" si="5"/>
        <v/>
      </c>
    </row>
    <row r="306" spans="1:7" hidden="1" x14ac:dyDescent="0.35">
      <c r="A306" s="52">
        <v>44298</v>
      </c>
      <c r="B306" s="26">
        <v>163.02000000000001</v>
      </c>
      <c r="C306" s="18">
        <v>0</v>
      </c>
      <c r="D306" s="18">
        <v>0</v>
      </c>
      <c r="E306" s="54">
        <v>-0.91</v>
      </c>
      <c r="F306" s="56">
        <v>5.17</v>
      </c>
      <c r="G306" t="str">
        <f t="shared" si="5"/>
        <v/>
      </c>
    </row>
    <row r="307" spans="1:7" hidden="1" x14ac:dyDescent="0.35">
      <c r="A307" s="52">
        <v>44299</v>
      </c>
      <c r="B307" s="26">
        <v>160.96</v>
      </c>
      <c r="C307" s="18">
        <v>0</v>
      </c>
      <c r="D307" s="18">
        <v>0</v>
      </c>
      <c r="E307" s="54">
        <v>-1.26</v>
      </c>
      <c r="F307" s="56">
        <v>3.85</v>
      </c>
      <c r="G307" t="str">
        <f t="shared" si="5"/>
        <v/>
      </c>
    </row>
    <row r="308" spans="1:7" hidden="1" x14ac:dyDescent="0.35">
      <c r="A308" s="52">
        <v>44300</v>
      </c>
      <c r="B308" s="26">
        <v>160.69999999999999</v>
      </c>
      <c r="C308" s="18">
        <v>0</v>
      </c>
      <c r="D308" s="18">
        <v>0</v>
      </c>
      <c r="E308" s="54">
        <v>-0.16</v>
      </c>
      <c r="F308" s="56">
        <v>3.68</v>
      </c>
      <c r="G308" t="str">
        <f t="shared" si="5"/>
        <v/>
      </c>
    </row>
    <row r="309" spans="1:7" hidden="1" x14ac:dyDescent="0.35">
      <c r="A309" s="52">
        <v>44301</v>
      </c>
      <c r="B309" s="26">
        <v>159.91999999999999</v>
      </c>
      <c r="C309" s="18">
        <v>0</v>
      </c>
      <c r="D309" s="18">
        <v>0</v>
      </c>
      <c r="E309" s="54">
        <v>-0.49</v>
      </c>
      <c r="F309" s="56">
        <v>3.17</v>
      </c>
      <c r="G309" t="str">
        <f t="shared" si="5"/>
        <v/>
      </c>
    </row>
    <row r="310" spans="1:7" hidden="1" x14ac:dyDescent="0.35">
      <c r="A310" s="52">
        <v>44302</v>
      </c>
      <c r="B310" s="26">
        <v>161.24</v>
      </c>
      <c r="C310" s="18">
        <v>0</v>
      </c>
      <c r="D310" s="18">
        <v>0</v>
      </c>
      <c r="E310" s="54">
        <v>0.83</v>
      </c>
      <c r="F310" s="56">
        <v>4.03</v>
      </c>
      <c r="G310" t="str">
        <f t="shared" si="5"/>
        <v/>
      </c>
    </row>
    <row r="311" spans="1:7" hidden="1" x14ac:dyDescent="0.35">
      <c r="A311" s="52">
        <v>44303</v>
      </c>
      <c r="B311" s="26">
        <v>161.24</v>
      </c>
      <c r="C311" s="18">
        <v>0</v>
      </c>
      <c r="D311" s="18">
        <v>0</v>
      </c>
      <c r="E311" s="54">
        <v>0</v>
      </c>
      <c r="F311" s="56">
        <v>4.03</v>
      </c>
      <c r="G311" t="str">
        <f t="shared" si="5"/>
        <v/>
      </c>
    </row>
    <row r="312" spans="1:7" hidden="1" x14ac:dyDescent="0.35">
      <c r="A312" s="52">
        <v>44304</v>
      </c>
      <c r="B312" s="26">
        <v>161.24</v>
      </c>
      <c r="C312" s="18">
        <v>0</v>
      </c>
      <c r="D312" s="18">
        <v>0</v>
      </c>
      <c r="E312" s="54">
        <v>0</v>
      </c>
      <c r="F312" s="56">
        <v>4.03</v>
      </c>
      <c r="G312" t="str">
        <f t="shared" si="5"/>
        <v/>
      </c>
    </row>
    <row r="313" spans="1:7" hidden="1" x14ac:dyDescent="0.35">
      <c r="A313" s="52">
        <v>44305</v>
      </c>
      <c r="B313" s="26">
        <v>161.94</v>
      </c>
      <c r="C313" s="18">
        <v>0</v>
      </c>
      <c r="D313" s="18">
        <v>0</v>
      </c>
      <c r="E313" s="54">
        <v>0.43</v>
      </c>
      <c r="F313" s="56">
        <v>4.4800000000000004</v>
      </c>
      <c r="G313" t="str">
        <f t="shared" si="5"/>
        <v/>
      </c>
    </row>
    <row r="314" spans="1:7" hidden="1" x14ac:dyDescent="0.35">
      <c r="A314" s="52">
        <v>44306</v>
      </c>
      <c r="B314" s="26">
        <v>160.47999999999999</v>
      </c>
      <c r="C314" s="18">
        <v>0</v>
      </c>
      <c r="D314" s="18">
        <v>0</v>
      </c>
      <c r="E314" s="54">
        <v>-0.9</v>
      </c>
      <c r="F314" s="56">
        <v>3.54</v>
      </c>
      <c r="G314" t="str">
        <f t="shared" si="5"/>
        <v/>
      </c>
    </row>
    <row r="315" spans="1:7" hidden="1" x14ac:dyDescent="0.35">
      <c r="A315" s="52">
        <v>44307</v>
      </c>
      <c r="B315" s="26">
        <v>160.32</v>
      </c>
      <c r="C315" s="18">
        <v>0</v>
      </c>
      <c r="D315" s="18">
        <v>0</v>
      </c>
      <c r="E315" s="54">
        <v>-0.1</v>
      </c>
      <c r="F315" s="56">
        <v>3.43</v>
      </c>
      <c r="G315" t="str">
        <f t="shared" si="5"/>
        <v/>
      </c>
    </row>
    <row r="316" spans="1:7" hidden="1" x14ac:dyDescent="0.35">
      <c r="A316" s="52">
        <v>44308</v>
      </c>
      <c r="B316" s="26">
        <v>161.52000000000001</v>
      </c>
      <c r="C316" s="18">
        <v>0</v>
      </c>
      <c r="D316" s="18">
        <v>0</v>
      </c>
      <c r="E316" s="54">
        <v>0.75</v>
      </c>
      <c r="F316" s="56">
        <v>4.21</v>
      </c>
      <c r="G316" t="str">
        <f t="shared" si="5"/>
        <v/>
      </c>
    </row>
    <row r="317" spans="1:7" hidden="1" x14ac:dyDescent="0.35">
      <c r="A317" s="52">
        <v>44309</v>
      </c>
      <c r="B317" s="26">
        <v>160.82</v>
      </c>
      <c r="C317" s="18">
        <v>0</v>
      </c>
      <c r="D317" s="18">
        <v>0</v>
      </c>
      <c r="E317" s="54">
        <v>-0.43</v>
      </c>
      <c r="F317" s="56">
        <v>3.75</v>
      </c>
      <c r="G317" t="str">
        <f t="shared" si="5"/>
        <v/>
      </c>
    </row>
    <row r="318" spans="1:7" hidden="1" x14ac:dyDescent="0.35">
      <c r="A318" s="52">
        <v>44310</v>
      </c>
      <c r="B318" s="26">
        <v>160.82</v>
      </c>
      <c r="C318" s="18">
        <v>0</v>
      </c>
      <c r="D318" s="18">
        <v>0</v>
      </c>
      <c r="E318" s="54">
        <v>0</v>
      </c>
      <c r="F318" s="56">
        <v>3.75</v>
      </c>
      <c r="G318" t="str">
        <f t="shared" si="5"/>
        <v/>
      </c>
    </row>
    <row r="319" spans="1:7" hidden="1" x14ac:dyDescent="0.35">
      <c r="A319" s="52">
        <v>44311</v>
      </c>
      <c r="B319" s="26">
        <v>160.82</v>
      </c>
      <c r="C319" s="18">
        <v>0</v>
      </c>
      <c r="D319" s="18">
        <v>0</v>
      </c>
      <c r="E319" s="54">
        <v>0</v>
      </c>
      <c r="F319" s="56">
        <v>3.75</v>
      </c>
      <c r="G319" t="str">
        <f t="shared" si="5"/>
        <v/>
      </c>
    </row>
    <row r="320" spans="1:7" hidden="1" x14ac:dyDescent="0.35">
      <c r="A320" s="52">
        <v>44312</v>
      </c>
      <c r="B320" s="26">
        <v>160.44</v>
      </c>
      <c r="C320" s="18">
        <v>0</v>
      </c>
      <c r="D320" s="18">
        <v>0</v>
      </c>
      <c r="E320" s="54">
        <v>-0.24</v>
      </c>
      <c r="F320" s="56">
        <v>3.51</v>
      </c>
      <c r="G320" t="str">
        <f t="shared" si="5"/>
        <v/>
      </c>
    </row>
    <row r="321" spans="1:7" hidden="1" x14ac:dyDescent="0.35">
      <c r="A321" s="52">
        <v>44313</v>
      </c>
      <c r="B321" s="26">
        <v>159.97999999999999</v>
      </c>
      <c r="C321" s="18">
        <v>0</v>
      </c>
      <c r="D321" s="18">
        <v>0</v>
      </c>
      <c r="E321" s="54">
        <v>-0.28999999999999998</v>
      </c>
      <c r="F321" s="56">
        <v>3.21</v>
      </c>
      <c r="G321" t="str">
        <f t="shared" si="5"/>
        <v/>
      </c>
    </row>
    <row r="322" spans="1:7" hidden="1" x14ac:dyDescent="0.35">
      <c r="A322" s="52">
        <v>44314</v>
      </c>
      <c r="B322" s="26">
        <v>159.80000000000001</v>
      </c>
      <c r="C322" s="18">
        <v>0</v>
      </c>
      <c r="D322" s="18">
        <v>0</v>
      </c>
      <c r="E322" s="54">
        <v>-0.11</v>
      </c>
      <c r="F322" s="56">
        <v>3.1</v>
      </c>
      <c r="G322" t="str">
        <f t="shared" si="5"/>
        <v/>
      </c>
    </row>
    <row r="323" spans="1:7" hidden="1" x14ac:dyDescent="0.35">
      <c r="A323" s="52">
        <v>44315</v>
      </c>
      <c r="B323" s="26">
        <v>159.5</v>
      </c>
      <c r="C323" s="18">
        <v>0</v>
      </c>
      <c r="D323" s="18">
        <v>0</v>
      </c>
      <c r="E323" s="54">
        <v>-0.19</v>
      </c>
      <c r="F323" s="56">
        <v>2.9</v>
      </c>
      <c r="G323" t="str">
        <f t="shared" si="5"/>
        <v/>
      </c>
    </row>
    <row r="324" spans="1:7" hidden="1" x14ac:dyDescent="0.35">
      <c r="A324" s="52">
        <v>44316</v>
      </c>
      <c r="B324" s="26">
        <v>160</v>
      </c>
      <c r="C324" s="18">
        <v>0</v>
      </c>
      <c r="D324" s="18">
        <v>0</v>
      </c>
      <c r="E324" s="54">
        <v>0.31</v>
      </c>
      <c r="F324" s="56">
        <v>3.23</v>
      </c>
      <c r="G324" t="str">
        <f t="shared" si="5"/>
        <v/>
      </c>
    </row>
    <row r="325" spans="1:7" hidden="1" x14ac:dyDescent="0.35">
      <c r="A325" s="52">
        <v>44317</v>
      </c>
      <c r="B325" s="26">
        <v>160</v>
      </c>
      <c r="C325" s="18">
        <v>0</v>
      </c>
      <c r="D325" s="18">
        <v>0</v>
      </c>
      <c r="E325" s="54">
        <v>0</v>
      </c>
      <c r="F325" s="56">
        <v>3.23</v>
      </c>
      <c r="G325" t="str">
        <f t="shared" si="5"/>
        <v/>
      </c>
    </row>
    <row r="326" spans="1:7" hidden="1" x14ac:dyDescent="0.35">
      <c r="A326" s="52">
        <v>44318</v>
      </c>
      <c r="B326" s="26">
        <v>160</v>
      </c>
      <c r="C326" s="18">
        <v>0</v>
      </c>
      <c r="D326" s="18">
        <v>0</v>
      </c>
      <c r="E326" s="54">
        <v>0</v>
      </c>
      <c r="F326" s="56">
        <v>3.23</v>
      </c>
      <c r="G326" t="str">
        <f t="shared" si="5"/>
        <v/>
      </c>
    </row>
    <row r="327" spans="1:7" hidden="1" x14ac:dyDescent="0.35">
      <c r="A327" s="52">
        <v>44319</v>
      </c>
      <c r="B327" s="26">
        <v>160.97999999999999</v>
      </c>
      <c r="C327" s="18">
        <v>0</v>
      </c>
      <c r="D327" s="18">
        <v>0</v>
      </c>
      <c r="E327" s="54">
        <v>0.61</v>
      </c>
      <c r="F327" s="56">
        <v>3.86</v>
      </c>
      <c r="G327" t="str">
        <f t="shared" si="5"/>
        <v/>
      </c>
    </row>
    <row r="328" spans="1:7" hidden="1" x14ac:dyDescent="0.35">
      <c r="A328" s="52">
        <v>44320</v>
      </c>
      <c r="B328" s="26">
        <v>160.91999999999999</v>
      </c>
      <c r="C328" s="18">
        <v>0</v>
      </c>
      <c r="D328" s="18">
        <v>0</v>
      </c>
      <c r="E328" s="54">
        <v>-0.04</v>
      </c>
      <c r="F328" s="56">
        <v>3.82</v>
      </c>
      <c r="G328" t="str">
        <f t="shared" si="5"/>
        <v/>
      </c>
    </row>
    <row r="329" spans="1:7" hidden="1" x14ac:dyDescent="0.35">
      <c r="A329" s="52">
        <v>44321</v>
      </c>
      <c r="B329" s="26">
        <v>164.12</v>
      </c>
      <c r="C329" s="18">
        <v>0</v>
      </c>
      <c r="D329" s="18">
        <v>0</v>
      </c>
      <c r="E329" s="54">
        <v>1.99</v>
      </c>
      <c r="F329" s="56">
        <v>5.88</v>
      </c>
      <c r="G329" t="str">
        <f t="shared" si="5"/>
        <v/>
      </c>
    </row>
    <row r="330" spans="1:7" hidden="1" x14ac:dyDescent="0.35">
      <c r="A330" s="52">
        <v>44322</v>
      </c>
      <c r="B330" s="26">
        <v>165.32</v>
      </c>
      <c r="C330" s="18">
        <v>0</v>
      </c>
      <c r="D330" s="18">
        <v>0</v>
      </c>
      <c r="E330" s="54">
        <v>0.73</v>
      </c>
      <c r="F330" s="56">
        <v>6.66</v>
      </c>
      <c r="G330" t="str">
        <f t="shared" si="5"/>
        <v/>
      </c>
    </row>
    <row r="331" spans="1:7" hidden="1" x14ac:dyDescent="0.35">
      <c r="A331" s="52">
        <v>44323</v>
      </c>
      <c r="B331" s="26">
        <v>165.34</v>
      </c>
      <c r="C331" s="18">
        <v>0</v>
      </c>
      <c r="D331" s="18">
        <v>0</v>
      </c>
      <c r="E331" s="54">
        <v>0.01</v>
      </c>
      <c r="F331" s="56">
        <v>6.67</v>
      </c>
      <c r="G331" t="str">
        <f t="shared" si="5"/>
        <v/>
      </c>
    </row>
    <row r="332" spans="1:7" hidden="1" x14ac:dyDescent="0.35">
      <c r="A332" s="52">
        <v>44324</v>
      </c>
      <c r="B332" s="26">
        <v>165.34</v>
      </c>
      <c r="C332" s="18">
        <v>0</v>
      </c>
      <c r="D332" s="18">
        <v>0</v>
      </c>
      <c r="E332" s="54">
        <v>0</v>
      </c>
      <c r="F332" s="56">
        <v>6.67</v>
      </c>
      <c r="G332" t="str">
        <f t="shared" si="5"/>
        <v/>
      </c>
    </row>
    <row r="333" spans="1:7" hidden="1" x14ac:dyDescent="0.35">
      <c r="A333" s="52">
        <v>44325</v>
      </c>
      <c r="B333" s="26">
        <v>165.34</v>
      </c>
      <c r="C333" s="18">
        <v>0</v>
      </c>
      <c r="D333" s="18">
        <v>0</v>
      </c>
      <c r="E333" s="54">
        <v>0</v>
      </c>
      <c r="F333" s="56">
        <v>6.67</v>
      </c>
      <c r="G333" t="str">
        <f t="shared" si="5"/>
        <v/>
      </c>
    </row>
    <row r="334" spans="1:7" hidden="1" x14ac:dyDescent="0.35">
      <c r="A334" s="52">
        <v>44326</v>
      </c>
      <c r="B334" s="26">
        <v>166.48</v>
      </c>
      <c r="C334" s="18">
        <v>0</v>
      </c>
      <c r="D334" s="18">
        <v>0</v>
      </c>
      <c r="E334" s="54">
        <v>0.69</v>
      </c>
      <c r="F334" s="56">
        <v>7.41</v>
      </c>
      <c r="G334" t="str">
        <f t="shared" si="5"/>
        <v/>
      </c>
    </row>
    <row r="335" spans="1:7" hidden="1" x14ac:dyDescent="0.35">
      <c r="A335" s="52">
        <v>44327</v>
      </c>
      <c r="B335" s="26">
        <v>163.5</v>
      </c>
      <c r="C335" s="18">
        <v>0</v>
      </c>
      <c r="D335" s="18">
        <v>0</v>
      </c>
      <c r="E335" s="54">
        <v>-1.79</v>
      </c>
      <c r="F335" s="56">
        <v>5.48</v>
      </c>
      <c r="G335" t="str">
        <f t="shared" si="5"/>
        <v/>
      </c>
    </row>
    <row r="336" spans="1:7" hidden="1" x14ac:dyDescent="0.35">
      <c r="A336" s="52">
        <v>44328</v>
      </c>
      <c r="B336" s="26">
        <v>167.12</v>
      </c>
      <c r="C336" s="18">
        <v>0</v>
      </c>
      <c r="D336" s="18">
        <v>0</v>
      </c>
      <c r="E336" s="54">
        <v>2.21</v>
      </c>
      <c r="F336" s="56">
        <v>7.82</v>
      </c>
      <c r="G336" t="str">
        <f t="shared" si="5"/>
        <v/>
      </c>
    </row>
    <row r="337" spans="1:7" hidden="1" x14ac:dyDescent="0.35">
      <c r="A337" s="52">
        <v>44329</v>
      </c>
      <c r="B337" s="26">
        <v>166.18</v>
      </c>
      <c r="C337" s="18">
        <v>0</v>
      </c>
      <c r="D337" s="18">
        <v>0</v>
      </c>
      <c r="E337" s="54">
        <v>-0.56000000000000005</v>
      </c>
      <c r="F337" s="56">
        <v>7.21</v>
      </c>
      <c r="G337" t="str">
        <f t="shared" si="5"/>
        <v/>
      </c>
    </row>
    <row r="338" spans="1:7" hidden="1" x14ac:dyDescent="0.35">
      <c r="A338" s="52">
        <v>44330</v>
      </c>
      <c r="B338" s="26">
        <v>168.12</v>
      </c>
      <c r="C338" s="18">
        <v>0</v>
      </c>
      <c r="D338" s="18">
        <v>0</v>
      </c>
      <c r="E338" s="54">
        <v>1.17</v>
      </c>
      <c r="F338" s="56">
        <v>8.4600000000000009</v>
      </c>
      <c r="G338" t="str">
        <f t="shared" si="5"/>
        <v/>
      </c>
    </row>
    <row r="339" spans="1:7" hidden="1" x14ac:dyDescent="0.35">
      <c r="A339" s="52">
        <v>44331</v>
      </c>
      <c r="B339" s="26">
        <v>168.12</v>
      </c>
      <c r="C339" s="18">
        <v>0</v>
      </c>
      <c r="D339" s="18">
        <v>0</v>
      </c>
      <c r="E339" s="54">
        <v>0</v>
      </c>
      <c r="F339" s="56">
        <v>8.4600000000000009</v>
      </c>
      <c r="G339" t="str">
        <f t="shared" si="5"/>
        <v/>
      </c>
    </row>
    <row r="340" spans="1:7" hidden="1" x14ac:dyDescent="0.35">
      <c r="A340" s="52">
        <v>44332</v>
      </c>
      <c r="B340" s="26">
        <v>168.12</v>
      </c>
      <c r="C340" s="18">
        <v>0</v>
      </c>
      <c r="D340" s="18">
        <v>0</v>
      </c>
      <c r="E340" s="54">
        <v>0</v>
      </c>
      <c r="F340" s="56">
        <v>8.4600000000000009</v>
      </c>
      <c r="G340" t="str">
        <f t="shared" si="5"/>
        <v/>
      </c>
    </row>
    <row r="341" spans="1:7" hidden="1" x14ac:dyDescent="0.35">
      <c r="A341" s="52">
        <v>44333</v>
      </c>
      <c r="B341" s="26">
        <v>172.72</v>
      </c>
      <c r="C341" s="18">
        <v>0</v>
      </c>
      <c r="D341" s="18">
        <v>0</v>
      </c>
      <c r="E341" s="54">
        <v>2.74</v>
      </c>
      <c r="F341" s="56">
        <v>11.43</v>
      </c>
      <c r="G341" t="str">
        <f t="shared" si="5"/>
        <v/>
      </c>
    </row>
    <row r="342" spans="1:7" hidden="1" x14ac:dyDescent="0.35">
      <c r="A342" s="52">
        <v>44334</v>
      </c>
      <c r="B342" s="26">
        <v>170.68</v>
      </c>
      <c r="C342" s="18">
        <v>0</v>
      </c>
      <c r="D342" s="18">
        <v>0</v>
      </c>
      <c r="E342" s="54">
        <v>-1.18</v>
      </c>
      <c r="F342" s="56">
        <v>10.119999999999999</v>
      </c>
      <c r="G342" t="str">
        <f t="shared" si="5"/>
        <v/>
      </c>
    </row>
    <row r="343" spans="1:7" hidden="1" x14ac:dyDescent="0.35">
      <c r="A343" s="52">
        <v>44335</v>
      </c>
      <c r="B343" s="26">
        <v>165.92</v>
      </c>
      <c r="C343" s="18">
        <v>0</v>
      </c>
      <c r="D343" s="18">
        <v>0</v>
      </c>
      <c r="E343" s="54">
        <v>-2.79</v>
      </c>
      <c r="F343" s="56">
        <v>7.05</v>
      </c>
      <c r="G343" t="str">
        <f t="shared" si="5"/>
        <v/>
      </c>
    </row>
    <row r="344" spans="1:7" hidden="1" x14ac:dyDescent="0.35">
      <c r="A344" s="52">
        <v>44336</v>
      </c>
      <c r="B344" s="26">
        <v>170.08</v>
      </c>
      <c r="C344" s="18">
        <v>0</v>
      </c>
      <c r="D344" s="18">
        <v>0</v>
      </c>
      <c r="E344" s="54">
        <v>2.5099999999999998</v>
      </c>
      <c r="F344" s="56">
        <v>9.73</v>
      </c>
      <c r="G344" t="str">
        <f t="shared" si="5"/>
        <v/>
      </c>
    </row>
    <row r="345" spans="1:7" hidden="1" x14ac:dyDescent="0.35">
      <c r="A345" s="52">
        <v>44337</v>
      </c>
      <c r="B345" s="26">
        <v>171.7</v>
      </c>
      <c r="C345" s="18">
        <v>0</v>
      </c>
      <c r="D345" s="18">
        <v>0</v>
      </c>
      <c r="E345" s="54">
        <v>0.95</v>
      </c>
      <c r="F345" s="56">
        <v>10.77</v>
      </c>
      <c r="G345" t="str">
        <f t="shared" si="5"/>
        <v/>
      </c>
    </row>
    <row r="346" spans="1:7" hidden="1" x14ac:dyDescent="0.35">
      <c r="A346" s="52">
        <v>44338</v>
      </c>
      <c r="B346" s="26">
        <v>171.7</v>
      </c>
      <c r="C346" s="18">
        <v>0</v>
      </c>
      <c r="D346" s="18">
        <v>0</v>
      </c>
      <c r="E346" s="54">
        <v>0</v>
      </c>
      <c r="F346" s="56">
        <v>10.77</v>
      </c>
      <c r="G346" t="str">
        <f t="shared" si="5"/>
        <v/>
      </c>
    </row>
    <row r="347" spans="1:7" hidden="1" x14ac:dyDescent="0.35">
      <c r="A347" s="52">
        <v>44339</v>
      </c>
      <c r="B347" s="26">
        <v>171.7</v>
      </c>
      <c r="C347" s="18">
        <v>0</v>
      </c>
      <c r="D347" s="18">
        <v>0</v>
      </c>
      <c r="E347" s="54">
        <v>0</v>
      </c>
      <c r="F347" s="56">
        <v>10.77</v>
      </c>
      <c r="G347" t="str">
        <f t="shared" si="5"/>
        <v/>
      </c>
    </row>
    <row r="348" spans="1:7" hidden="1" x14ac:dyDescent="0.35">
      <c r="A348" s="52">
        <v>44340</v>
      </c>
      <c r="B348" s="26">
        <v>171.7</v>
      </c>
      <c r="C348" s="18">
        <v>0</v>
      </c>
      <c r="D348" s="18">
        <v>0</v>
      </c>
      <c r="E348" s="54">
        <v>0</v>
      </c>
      <c r="F348" s="56">
        <v>10.77</v>
      </c>
      <c r="G348" t="str">
        <f t="shared" si="5"/>
        <v/>
      </c>
    </row>
    <row r="349" spans="1:7" hidden="1" x14ac:dyDescent="0.35">
      <c r="A349" s="52">
        <v>44341</v>
      </c>
      <c r="B349" s="26">
        <v>171.7</v>
      </c>
      <c r="C349" s="18">
        <v>0</v>
      </c>
      <c r="D349" s="18">
        <v>0</v>
      </c>
      <c r="E349" s="54">
        <v>0</v>
      </c>
      <c r="F349" s="56">
        <v>10.77</v>
      </c>
      <c r="G349" t="str">
        <f t="shared" si="5"/>
        <v/>
      </c>
    </row>
    <row r="350" spans="1:7" hidden="1" x14ac:dyDescent="0.35">
      <c r="A350" s="52">
        <v>44342</v>
      </c>
      <c r="B350" s="26">
        <v>170.92</v>
      </c>
      <c r="C350" s="18">
        <v>0</v>
      </c>
      <c r="D350" s="18">
        <v>0</v>
      </c>
      <c r="E350" s="54">
        <v>-0.45</v>
      </c>
      <c r="F350" s="56">
        <v>10.27</v>
      </c>
      <c r="G350" t="str">
        <f t="shared" si="5"/>
        <v/>
      </c>
    </row>
    <row r="351" spans="1:7" hidden="1" x14ac:dyDescent="0.35">
      <c r="A351" s="52">
        <v>44343</v>
      </c>
      <c r="B351" s="26">
        <v>170.14</v>
      </c>
      <c r="C351" s="18">
        <v>0</v>
      </c>
      <c r="D351" s="18">
        <v>0</v>
      </c>
      <c r="E351" s="54">
        <v>-0.46</v>
      </c>
      <c r="F351" s="56">
        <v>9.77</v>
      </c>
      <c r="G351" t="str">
        <f t="shared" si="5"/>
        <v/>
      </c>
    </row>
    <row r="352" spans="1:7" hidden="1" x14ac:dyDescent="0.35">
      <c r="A352" s="52">
        <v>44344</v>
      </c>
      <c r="B352" s="26">
        <v>170.84</v>
      </c>
      <c r="C352" s="18">
        <v>0</v>
      </c>
      <c r="D352" s="18">
        <v>0</v>
      </c>
      <c r="E352" s="54">
        <v>0.41</v>
      </c>
      <c r="F352" s="56">
        <v>10.220000000000001</v>
      </c>
      <c r="G352" t="str">
        <f t="shared" si="5"/>
        <v/>
      </c>
    </row>
    <row r="353" spans="1:7" hidden="1" x14ac:dyDescent="0.35">
      <c r="A353" s="52">
        <v>44345</v>
      </c>
      <c r="B353" s="26">
        <v>170.84</v>
      </c>
      <c r="C353" s="18">
        <v>0</v>
      </c>
      <c r="D353" s="18">
        <v>0</v>
      </c>
      <c r="E353" s="54">
        <v>0</v>
      </c>
      <c r="F353" s="56">
        <v>10.220000000000001</v>
      </c>
      <c r="G353" t="str">
        <f t="shared" si="5"/>
        <v/>
      </c>
    </row>
    <row r="354" spans="1:7" hidden="1" x14ac:dyDescent="0.35">
      <c r="A354" s="52">
        <v>44346</v>
      </c>
      <c r="B354" s="26">
        <v>170.84</v>
      </c>
      <c r="C354" s="18">
        <v>0</v>
      </c>
      <c r="D354" s="18">
        <v>0</v>
      </c>
      <c r="E354" s="54">
        <v>0</v>
      </c>
      <c r="F354" s="56">
        <v>10.220000000000001</v>
      </c>
      <c r="G354" t="str">
        <f t="shared" ref="G354:G417" si="6">IF(C354&lt;&gt;0,"x","")</f>
        <v/>
      </c>
    </row>
    <row r="355" spans="1:7" hidden="1" x14ac:dyDescent="0.35">
      <c r="A355" s="52">
        <v>44347</v>
      </c>
      <c r="B355" s="26">
        <v>169.94</v>
      </c>
      <c r="C355" s="18">
        <v>0</v>
      </c>
      <c r="D355" s="18">
        <v>0</v>
      </c>
      <c r="E355" s="54">
        <v>-0.53</v>
      </c>
      <c r="F355" s="56">
        <v>9.64</v>
      </c>
      <c r="G355" t="str">
        <f t="shared" si="6"/>
        <v/>
      </c>
    </row>
    <row r="356" spans="1:7" hidden="1" x14ac:dyDescent="0.35">
      <c r="A356" s="52">
        <v>44348</v>
      </c>
      <c r="B356" s="26">
        <v>171.76</v>
      </c>
      <c r="C356" s="18">
        <v>0</v>
      </c>
      <c r="D356" s="18">
        <v>0</v>
      </c>
      <c r="E356" s="54">
        <v>1.07</v>
      </c>
      <c r="F356" s="56">
        <v>10.81</v>
      </c>
      <c r="G356" t="str">
        <f t="shared" si="6"/>
        <v/>
      </c>
    </row>
    <row r="357" spans="1:7" hidden="1" x14ac:dyDescent="0.35">
      <c r="A357" s="52">
        <v>44349</v>
      </c>
      <c r="B357" s="26">
        <v>172.46</v>
      </c>
      <c r="C357" s="18">
        <v>0</v>
      </c>
      <c r="D357" s="18">
        <v>0</v>
      </c>
      <c r="E357" s="54">
        <v>0.41</v>
      </c>
      <c r="F357" s="56">
        <v>11.26</v>
      </c>
      <c r="G357" t="str">
        <f t="shared" si="6"/>
        <v/>
      </c>
    </row>
    <row r="358" spans="1:7" hidden="1" x14ac:dyDescent="0.35">
      <c r="A358" s="52">
        <v>44350</v>
      </c>
      <c r="B358" s="26">
        <v>172.6</v>
      </c>
      <c r="C358" s="18">
        <v>0</v>
      </c>
      <c r="D358" s="18">
        <v>0</v>
      </c>
      <c r="E358" s="54">
        <v>0.08</v>
      </c>
      <c r="F358" s="56">
        <v>11.35</v>
      </c>
      <c r="G358" t="str">
        <f t="shared" si="6"/>
        <v/>
      </c>
    </row>
    <row r="359" spans="1:7" hidden="1" x14ac:dyDescent="0.35">
      <c r="A359" s="52">
        <v>44351</v>
      </c>
      <c r="B359" s="26">
        <v>172.82</v>
      </c>
      <c r="C359" s="18">
        <v>0</v>
      </c>
      <c r="D359" s="18">
        <v>0</v>
      </c>
      <c r="E359" s="54">
        <v>0.13</v>
      </c>
      <c r="F359" s="56">
        <v>11.5</v>
      </c>
      <c r="G359" t="str">
        <f t="shared" si="6"/>
        <v/>
      </c>
    </row>
    <row r="360" spans="1:7" hidden="1" x14ac:dyDescent="0.35">
      <c r="A360" s="52">
        <v>44352</v>
      </c>
      <c r="B360" s="26">
        <v>172.82</v>
      </c>
      <c r="C360" s="18">
        <v>0</v>
      </c>
      <c r="D360" s="18">
        <v>0</v>
      </c>
      <c r="E360" s="54">
        <v>0</v>
      </c>
      <c r="F360" s="56">
        <v>11.5</v>
      </c>
      <c r="G360" t="str">
        <f t="shared" si="6"/>
        <v/>
      </c>
    </row>
    <row r="361" spans="1:7" hidden="1" x14ac:dyDescent="0.35">
      <c r="A361" s="52">
        <v>44353</v>
      </c>
      <c r="B361" s="26">
        <v>172.82</v>
      </c>
      <c r="C361" s="18">
        <v>0</v>
      </c>
      <c r="D361" s="18">
        <v>0</v>
      </c>
      <c r="E361" s="54">
        <v>0</v>
      </c>
      <c r="F361" s="56">
        <v>11.5</v>
      </c>
      <c r="G361" t="str">
        <f t="shared" si="6"/>
        <v/>
      </c>
    </row>
    <row r="362" spans="1:7" hidden="1" x14ac:dyDescent="0.35">
      <c r="A362" s="52">
        <v>44354</v>
      </c>
      <c r="B362" s="26">
        <v>174.42</v>
      </c>
      <c r="C362" s="18">
        <v>0</v>
      </c>
      <c r="D362" s="18">
        <v>0</v>
      </c>
      <c r="E362" s="54">
        <v>0.93</v>
      </c>
      <c r="F362" s="56">
        <v>12.53</v>
      </c>
      <c r="G362" t="str">
        <f t="shared" si="6"/>
        <v/>
      </c>
    </row>
    <row r="363" spans="1:7" hidden="1" x14ac:dyDescent="0.35">
      <c r="A363" s="52">
        <v>44355</v>
      </c>
      <c r="B363" s="26">
        <v>174.2</v>
      </c>
      <c r="C363" s="18">
        <v>0</v>
      </c>
      <c r="D363" s="18">
        <v>0</v>
      </c>
      <c r="E363" s="54">
        <v>-0.13</v>
      </c>
      <c r="F363" s="56">
        <v>12.39</v>
      </c>
      <c r="G363" t="str">
        <f t="shared" si="6"/>
        <v/>
      </c>
    </row>
    <row r="364" spans="1:7" hidden="1" x14ac:dyDescent="0.35">
      <c r="A364" s="52">
        <v>44356</v>
      </c>
      <c r="B364" s="26">
        <v>173.86</v>
      </c>
      <c r="C364" s="18">
        <v>0</v>
      </c>
      <c r="D364" s="18">
        <v>0</v>
      </c>
      <c r="E364" s="54">
        <v>-0.2</v>
      </c>
      <c r="F364" s="56">
        <v>12.17</v>
      </c>
      <c r="G364" t="str">
        <f t="shared" si="6"/>
        <v/>
      </c>
    </row>
    <row r="365" spans="1:7" hidden="1" x14ac:dyDescent="0.35">
      <c r="A365" s="52">
        <v>44357</v>
      </c>
      <c r="B365" s="26">
        <v>176.96</v>
      </c>
      <c r="C365" s="18">
        <v>0</v>
      </c>
      <c r="D365" s="18">
        <v>0</v>
      </c>
      <c r="E365" s="54">
        <v>1.78</v>
      </c>
      <c r="F365" s="56">
        <v>14.17</v>
      </c>
      <c r="G365" t="str">
        <f t="shared" si="6"/>
        <v/>
      </c>
    </row>
    <row r="366" spans="1:7" hidden="1" x14ac:dyDescent="0.35">
      <c r="A366" s="52">
        <v>44358</v>
      </c>
      <c r="B366" s="26">
        <v>177.94</v>
      </c>
      <c r="C366" s="18">
        <v>0</v>
      </c>
      <c r="D366" s="18">
        <v>0</v>
      </c>
      <c r="E366" s="54">
        <v>0.55000000000000004</v>
      </c>
      <c r="F366" s="56">
        <v>14.8</v>
      </c>
      <c r="G366" t="str">
        <f t="shared" si="6"/>
        <v/>
      </c>
    </row>
    <row r="367" spans="1:7" hidden="1" x14ac:dyDescent="0.35">
      <c r="A367" s="52">
        <v>44359</v>
      </c>
      <c r="B367" s="26">
        <v>177.94</v>
      </c>
      <c r="C367" s="18">
        <v>0</v>
      </c>
      <c r="D367" s="18">
        <v>0</v>
      </c>
      <c r="E367" s="54">
        <v>0</v>
      </c>
      <c r="F367" s="56">
        <v>14.8</v>
      </c>
      <c r="G367" t="str">
        <f t="shared" si="6"/>
        <v/>
      </c>
    </row>
    <row r="368" spans="1:7" hidden="1" x14ac:dyDescent="0.35">
      <c r="A368" s="52">
        <v>44360</v>
      </c>
      <c r="B368" s="26">
        <v>177.94</v>
      </c>
      <c r="C368" s="18">
        <v>0</v>
      </c>
      <c r="D368" s="18">
        <v>0</v>
      </c>
      <c r="E368" s="54">
        <v>0</v>
      </c>
      <c r="F368" s="56">
        <v>14.8</v>
      </c>
      <c r="G368" t="str">
        <f t="shared" si="6"/>
        <v/>
      </c>
    </row>
    <row r="369" spans="1:7" hidden="1" x14ac:dyDescent="0.35">
      <c r="A369" s="52">
        <v>44361</v>
      </c>
      <c r="B369" s="26">
        <v>177.88</v>
      </c>
      <c r="C369" s="18">
        <v>0</v>
      </c>
      <c r="D369" s="18">
        <v>0</v>
      </c>
      <c r="E369" s="54">
        <v>-0.03</v>
      </c>
      <c r="F369" s="56">
        <v>14.76</v>
      </c>
      <c r="G369" t="str">
        <f t="shared" si="6"/>
        <v/>
      </c>
    </row>
    <row r="370" spans="1:7" hidden="1" x14ac:dyDescent="0.35">
      <c r="A370" s="52">
        <v>44362</v>
      </c>
      <c r="B370" s="26">
        <v>178.72</v>
      </c>
      <c r="C370" s="18">
        <v>0</v>
      </c>
      <c r="D370" s="18">
        <v>0</v>
      </c>
      <c r="E370" s="54">
        <v>0.47</v>
      </c>
      <c r="F370" s="56">
        <v>15.3</v>
      </c>
      <c r="G370" t="str">
        <f t="shared" si="6"/>
        <v/>
      </c>
    </row>
    <row r="371" spans="1:7" hidden="1" x14ac:dyDescent="0.35">
      <c r="A371" s="52">
        <v>44363</v>
      </c>
      <c r="B371" s="26">
        <v>178.1</v>
      </c>
      <c r="C371" s="18">
        <v>0</v>
      </c>
      <c r="D371" s="18">
        <v>0</v>
      </c>
      <c r="E371" s="54">
        <v>-0.35</v>
      </c>
      <c r="F371" s="56">
        <v>14.9</v>
      </c>
      <c r="G371" t="str">
        <f t="shared" si="6"/>
        <v/>
      </c>
    </row>
    <row r="372" spans="1:7" hidden="1" x14ac:dyDescent="0.35">
      <c r="A372" s="52">
        <v>44364</v>
      </c>
      <c r="B372" s="26">
        <v>177.58</v>
      </c>
      <c r="C372" s="18">
        <v>0</v>
      </c>
      <c r="D372" s="18">
        <v>0</v>
      </c>
      <c r="E372" s="54">
        <v>-0.28999999999999998</v>
      </c>
      <c r="F372" s="56">
        <v>14.57</v>
      </c>
      <c r="G372" t="str">
        <f t="shared" si="6"/>
        <v/>
      </c>
    </row>
    <row r="373" spans="1:7" hidden="1" x14ac:dyDescent="0.35">
      <c r="A373" s="52">
        <v>44365</v>
      </c>
      <c r="B373" s="26">
        <v>175.96</v>
      </c>
      <c r="C373" s="18">
        <v>0</v>
      </c>
      <c r="D373" s="18">
        <v>0</v>
      </c>
      <c r="E373" s="54">
        <v>-0.91</v>
      </c>
      <c r="F373" s="56">
        <v>13.52</v>
      </c>
      <c r="G373" t="str">
        <f t="shared" si="6"/>
        <v/>
      </c>
    </row>
    <row r="374" spans="1:7" hidden="1" x14ac:dyDescent="0.35">
      <c r="A374" s="52">
        <v>44366</v>
      </c>
      <c r="B374" s="26">
        <v>175.96</v>
      </c>
      <c r="C374" s="18">
        <v>0</v>
      </c>
      <c r="D374" s="18">
        <v>0</v>
      </c>
      <c r="E374" s="54">
        <v>0</v>
      </c>
      <c r="F374" s="56">
        <v>13.52</v>
      </c>
      <c r="G374" t="str">
        <f t="shared" si="6"/>
        <v/>
      </c>
    </row>
    <row r="375" spans="1:7" hidden="1" x14ac:dyDescent="0.35">
      <c r="A375" s="52">
        <v>44367</v>
      </c>
      <c r="B375" s="26">
        <v>175.96</v>
      </c>
      <c r="C375" s="18">
        <v>0</v>
      </c>
      <c r="D375" s="18">
        <v>0</v>
      </c>
      <c r="E375" s="54">
        <v>0</v>
      </c>
      <c r="F375" s="56">
        <v>13.52</v>
      </c>
      <c r="G375" t="str">
        <f t="shared" si="6"/>
        <v/>
      </c>
    </row>
    <row r="376" spans="1:7" hidden="1" x14ac:dyDescent="0.35">
      <c r="A376" s="52">
        <v>44368</v>
      </c>
      <c r="B376" s="26">
        <v>178.12</v>
      </c>
      <c r="C376" s="18">
        <v>0</v>
      </c>
      <c r="D376" s="18">
        <v>0</v>
      </c>
      <c r="E376" s="54">
        <v>1.23</v>
      </c>
      <c r="F376" s="56">
        <v>14.92</v>
      </c>
      <c r="G376" t="str">
        <f t="shared" si="6"/>
        <v/>
      </c>
    </row>
    <row r="377" spans="1:7" hidden="1" x14ac:dyDescent="0.35">
      <c r="A377" s="52">
        <v>44369</v>
      </c>
      <c r="B377" s="26">
        <v>179.76</v>
      </c>
      <c r="C377" s="18">
        <v>0</v>
      </c>
      <c r="D377" s="18">
        <v>0</v>
      </c>
      <c r="E377" s="54">
        <v>0.92</v>
      </c>
      <c r="F377" s="56">
        <v>15.97</v>
      </c>
      <c r="G377" t="str">
        <f t="shared" si="6"/>
        <v/>
      </c>
    </row>
    <row r="378" spans="1:7" hidden="1" x14ac:dyDescent="0.35">
      <c r="A378" s="52">
        <v>44370</v>
      </c>
      <c r="B378" s="26">
        <v>177.4</v>
      </c>
      <c r="C378" s="18">
        <v>0</v>
      </c>
      <c r="D378" s="18">
        <v>0</v>
      </c>
      <c r="E378" s="54">
        <v>-1.31</v>
      </c>
      <c r="F378" s="56">
        <v>14.45</v>
      </c>
      <c r="G378" t="str">
        <f t="shared" si="6"/>
        <v/>
      </c>
    </row>
    <row r="379" spans="1:7" hidden="1" x14ac:dyDescent="0.35">
      <c r="A379" s="52">
        <v>44371</v>
      </c>
      <c r="B379" s="26">
        <v>178.72</v>
      </c>
      <c r="C379" s="18">
        <v>0</v>
      </c>
      <c r="D379" s="18">
        <v>0</v>
      </c>
      <c r="E379" s="54">
        <v>0.74</v>
      </c>
      <c r="F379" s="56">
        <v>15.3</v>
      </c>
      <c r="G379" t="str">
        <f t="shared" si="6"/>
        <v/>
      </c>
    </row>
    <row r="380" spans="1:7" hidden="1" x14ac:dyDescent="0.35">
      <c r="A380" s="52">
        <v>44372</v>
      </c>
      <c r="B380" s="26">
        <v>178.78</v>
      </c>
      <c r="C380" s="18">
        <v>0</v>
      </c>
      <c r="D380" s="18">
        <v>0</v>
      </c>
      <c r="E380" s="54">
        <v>0.03</v>
      </c>
      <c r="F380" s="56">
        <v>15.34</v>
      </c>
      <c r="G380" t="str">
        <f t="shared" si="6"/>
        <v/>
      </c>
    </row>
    <row r="381" spans="1:7" hidden="1" x14ac:dyDescent="0.35">
      <c r="A381" s="52">
        <v>44373</v>
      </c>
      <c r="B381" s="26">
        <v>178.78</v>
      </c>
      <c r="C381" s="18">
        <v>0</v>
      </c>
      <c r="D381" s="18">
        <v>0</v>
      </c>
      <c r="E381" s="54">
        <v>0</v>
      </c>
      <c r="F381" s="56">
        <v>15.34</v>
      </c>
      <c r="G381" t="str">
        <f t="shared" si="6"/>
        <v/>
      </c>
    </row>
    <row r="382" spans="1:7" hidden="1" x14ac:dyDescent="0.35">
      <c r="A382" s="52">
        <v>44374</v>
      </c>
      <c r="B382" s="26">
        <v>178.78</v>
      </c>
      <c r="C382" s="18">
        <v>0</v>
      </c>
      <c r="D382" s="18">
        <v>0</v>
      </c>
      <c r="E382" s="54">
        <v>0</v>
      </c>
      <c r="F382" s="56">
        <v>15.34</v>
      </c>
      <c r="G382" t="str">
        <f t="shared" si="6"/>
        <v/>
      </c>
    </row>
    <row r="383" spans="1:7" hidden="1" x14ac:dyDescent="0.35">
      <c r="A383" s="52">
        <v>44375</v>
      </c>
      <c r="B383" s="26">
        <v>179.16</v>
      </c>
      <c r="C383" s="18">
        <v>0</v>
      </c>
      <c r="D383" s="18">
        <v>0</v>
      </c>
      <c r="E383" s="54">
        <v>0.21</v>
      </c>
      <c r="F383" s="56">
        <v>15.59</v>
      </c>
      <c r="G383" t="str">
        <f t="shared" si="6"/>
        <v/>
      </c>
    </row>
    <row r="384" spans="1:7" hidden="1" x14ac:dyDescent="0.35">
      <c r="A384" s="52">
        <v>44376</v>
      </c>
      <c r="B384" s="26">
        <v>179.98</v>
      </c>
      <c r="C384" s="18">
        <v>0</v>
      </c>
      <c r="D384" s="18">
        <v>0</v>
      </c>
      <c r="E384" s="54">
        <v>0.46</v>
      </c>
      <c r="F384" s="56">
        <v>16.12</v>
      </c>
      <c r="G384" t="str">
        <f t="shared" si="6"/>
        <v/>
      </c>
    </row>
    <row r="385" spans="1:7" hidden="1" x14ac:dyDescent="0.35">
      <c r="A385" s="52">
        <v>44377</v>
      </c>
      <c r="B385" s="26">
        <v>178.12</v>
      </c>
      <c r="C385" s="18">
        <v>0</v>
      </c>
      <c r="D385" s="18">
        <v>0</v>
      </c>
      <c r="E385" s="54">
        <v>-1.03</v>
      </c>
      <c r="F385" s="56">
        <v>14.92</v>
      </c>
      <c r="G385" t="str">
        <f t="shared" si="6"/>
        <v/>
      </c>
    </row>
    <row r="386" spans="1:7" hidden="1" x14ac:dyDescent="0.35">
      <c r="A386" s="52">
        <v>44378</v>
      </c>
      <c r="B386" s="26">
        <v>178.72</v>
      </c>
      <c r="C386" s="18">
        <v>0</v>
      </c>
      <c r="D386" s="18">
        <v>0</v>
      </c>
      <c r="E386" s="54">
        <v>0.34</v>
      </c>
      <c r="F386" s="56">
        <v>15.3</v>
      </c>
      <c r="G386" t="str">
        <f t="shared" si="6"/>
        <v/>
      </c>
    </row>
    <row r="387" spans="1:7" hidden="1" x14ac:dyDescent="0.35">
      <c r="A387" s="52">
        <v>44379</v>
      </c>
      <c r="B387" s="26">
        <v>179.7</v>
      </c>
      <c r="C387" s="18">
        <v>0</v>
      </c>
      <c r="D387" s="18">
        <v>0</v>
      </c>
      <c r="E387" s="54">
        <v>0.55000000000000004</v>
      </c>
      <c r="F387" s="56">
        <v>15.94</v>
      </c>
      <c r="G387" t="str">
        <f t="shared" si="6"/>
        <v/>
      </c>
    </row>
    <row r="388" spans="1:7" hidden="1" x14ac:dyDescent="0.35">
      <c r="A388" s="52">
        <v>44380</v>
      </c>
      <c r="B388" s="26">
        <v>179.7</v>
      </c>
      <c r="C388" s="18">
        <v>0</v>
      </c>
      <c r="D388" s="18">
        <v>0</v>
      </c>
      <c r="E388" s="54">
        <v>0</v>
      </c>
      <c r="F388" s="56">
        <v>15.94</v>
      </c>
      <c r="G388" t="str">
        <f t="shared" si="6"/>
        <v/>
      </c>
    </row>
    <row r="389" spans="1:7" hidden="1" x14ac:dyDescent="0.35">
      <c r="A389" s="52">
        <v>44381</v>
      </c>
      <c r="B389" s="26">
        <v>179.7</v>
      </c>
      <c r="C389" s="18">
        <v>0</v>
      </c>
      <c r="D389" s="18">
        <v>0</v>
      </c>
      <c r="E389" s="54">
        <v>0</v>
      </c>
      <c r="F389" s="56">
        <v>15.94</v>
      </c>
      <c r="G389" t="str">
        <f t="shared" si="6"/>
        <v/>
      </c>
    </row>
    <row r="390" spans="1:7" hidden="1" x14ac:dyDescent="0.35">
      <c r="A390" s="52">
        <v>44382</v>
      </c>
      <c r="B390" s="26">
        <v>179.34</v>
      </c>
      <c r="C390" s="18">
        <v>0</v>
      </c>
      <c r="D390" s="18">
        <v>0</v>
      </c>
      <c r="E390" s="54">
        <v>-0.2</v>
      </c>
      <c r="F390" s="56">
        <v>15.7</v>
      </c>
      <c r="G390" t="str">
        <f t="shared" si="6"/>
        <v/>
      </c>
    </row>
    <row r="391" spans="1:7" hidden="1" x14ac:dyDescent="0.35">
      <c r="A391" s="52">
        <v>44383</v>
      </c>
      <c r="B391" s="26">
        <v>178.22</v>
      </c>
      <c r="C391" s="18">
        <v>0</v>
      </c>
      <c r="D391" s="18">
        <v>0</v>
      </c>
      <c r="E391" s="54">
        <v>-0.62</v>
      </c>
      <c r="F391" s="56">
        <v>14.98</v>
      </c>
      <c r="G391" t="str">
        <f t="shared" si="6"/>
        <v/>
      </c>
    </row>
    <row r="392" spans="1:7" hidden="1" x14ac:dyDescent="0.35">
      <c r="A392" s="52">
        <v>44384</v>
      </c>
      <c r="B392" s="26">
        <v>180.02</v>
      </c>
      <c r="C392" s="18">
        <v>0</v>
      </c>
      <c r="D392" s="18">
        <v>0</v>
      </c>
      <c r="E392" s="54">
        <v>1.01</v>
      </c>
      <c r="F392" s="56">
        <v>16.14</v>
      </c>
      <c r="G392" t="str">
        <f t="shared" si="6"/>
        <v/>
      </c>
    </row>
    <row r="393" spans="1:7" hidden="1" x14ac:dyDescent="0.35">
      <c r="A393" s="52">
        <v>44385</v>
      </c>
      <c r="B393" s="26">
        <v>177.92</v>
      </c>
      <c r="C393" s="18">
        <v>0</v>
      </c>
      <c r="D393" s="18">
        <v>0</v>
      </c>
      <c r="E393" s="54">
        <v>-1.17</v>
      </c>
      <c r="F393" s="56">
        <v>14.79</v>
      </c>
      <c r="G393" t="str">
        <f t="shared" si="6"/>
        <v/>
      </c>
    </row>
    <row r="394" spans="1:7" hidden="1" x14ac:dyDescent="0.35">
      <c r="A394" s="52">
        <v>44386</v>
      </c>
      <c r="B394" s="26">
        <v>180</v>
      </c>
      <c r="C394" s="18">
        <v>0</v>
      </c>
      <c r="D394" s="18">
        <v>0</v>
      </c>
      <c r="E394" s="54">
        <v>1.17</v>
      </c>
      <c r="F394" s="56">
        <v>16.13</v>
      </c>
      <c r="G394" t="str">
        <f t="shared" si="6"/>
        <v/>
      </c>
    </row>
    <row r="395" spans="1:7" hidden="1" x14ac:dyDescent="0.35">
      <c r="A395" s="52">
        <v>44387</v>
      </c>
      <c r="B395" s="26">
        <v>180</v>
      </c>
      <c r="C395" s="18">
        <v>0</v>
      </c>
      <c r="D395" s="18">
        <v>0</v>
      </c>
      <c r="E395" s="54">
        <v>0</v>
      </c>
      <c r="F395" s="56">
        <v>16.13</v>
      </c>
      <c r="G395" t="str">
        <f t="shared" si="6"/>
        <v/>
      </c>
    </row>
    <row r="396" spans="1:7" hidden="1" x14ac:dyDescent="0.35">
      <c r="A396" s="52">
        <v>44388</v>
      </c>
      <c r="B396" s="26">
        <v>180</v>
      </c>
      <c r="C396" s="18">
        <v>0</v>
      </c>
      <c r="D396" s="18">
        <v>0</v>
      </c>
      <c r="E396" s="54">
        <v>0</v>
      </c>
      <c r="F396" s="56">
        <v>16.13</v>
      </c>
      <c r="G396" t="str">
        <f t="shared" si="6"/>
        <v/>
      </c>
    </row>
    <row r="397" spans="1:7" hidden="1" x14ac:dyDescent="0.35">
      <c r="A397" s="52">
        <v>44389</v>
      </c>
      <c r="B397" s="26">
        <v>182.72</v>
      </c>
      <c r="C397" s="18">
        <v>0</v>
      </c>
      <c r="D397" s="18">
        <v>0</v>
      </c>
      <c r="E397" s="54">
        <v>1.51</v>
      </c>
      <c r="F397" s="56">
        <v>17.88</v>
      </c>
      <c r="G397" t="str">
        <f t="shared" si="6"/>
        <v/>
      </c>
    </row>
    <row r="398" spans="1:7" hidden="1" x14ac:dyDescent="0.35">
      <c r="A398" s="52">
        <v>44390</v>
      </c>
      <c r="B398" s="26">
        <v>184.16</v>
      </c>
      <c r="C398" s="18">
        <v>0</v>
      </c>
      <c r="D398" s="18">
        <v>0</v>
      </c>
      <c r="E398" s="54">
        <v>0.79</v>
      </c>
      <c r="F398" s="56">
        <v>18.809999999999999</v>
      </c>
      <c r="G398" t="str">
        <f t="shared" si="6"/>
        <v/>
      </c>
    </row>
    <row r="399" spans="1:7" hidden="1" x14ac:dyDescent="0.35">
      <c r="A399" s="52">
        <v>44391</v>
      </c>
      <c r="B399" s="26">
        <v>183.12</v>
      </c>
      <c r="C399" s="18">
        <v>0</v>
      </c>
      <c r="D399" s="18">
        <v>0</v>
      </c>
      <c r="E399" s="54">
        <v>-0.56000000000000005</v>
      </c>
      <c r="F399" s="56">
        <v>18.14</v>
      </c>
      <c r="G399" t="str">
        <f t="shared" si="6"/>
        <v/>
      </c>
    </row>
    <row r="400" spans="1:7" hidden="1" x14ac:dyDescent="0.35">
      <c r="A400" s="52">
        <v>44392</v>
      </c>
      <c r="B400" s="26">
        <v>182.2</v>
      </c>
      <c r="C400" s="18">
        <v>0</v>
      </c>
      <c r="D400" s="18">
        <v>0</v>
      </c>
      <c r="E400" s="54">
        <v>-0.5</v>
      </c>
      <c r="F400" s="56">
        <v>17.55</v>
      </c>
      <c r="G400" t="str">
        <f t="shared" si="6"/>
        <v/>
      </c>
    </row>
    <row r="401" spans="1:7" hidden="1" x14ac:dyDescent="0.35">
      <c r="A401" s="52">
        <v>44393</v>
      </c>
      <c r="B401" s="26">
        <v>183.44</v>
      </c>
      <c r="C401" s="18">
        <v>0</v>
      </c>
      <c r="D401" s="18">
        <v>0</v>
      </c>
      <c r="E401" s="54">
        <v>0.68</v>
      </c>
      <c r="F401" s="56">
        <v>18.350000000000001</v>
      </c>
      <c r="G401" t="str">
        <f t="shared" si="6"/>
        <v/>
      </c>
    </row>
    <row r="402" spans="1:7" hidden="1" x14ac:dyDescent="0.35">
      <c r="A402" s="52">
        <v>44394</v>
      </c>
      <c r="B402" s="26">
        <v>183.44</v>
      </c>
      <c r="C402" s="18">
        <v>0</v>
      </c>
      <c r="D402" s="18">
        <v>0</v>
      </c>
      <c r="E402" s="54">
        <v>0</v>
      </c>
      <c r="F402" s="56">
        <v>18.350000000000001</v>
      </c>
      <c r="G402" t="str">
        <f t="shared" si="6"/>
        <v/>
      </c>
    </row>
    <row r="403" spans="1:7" hidden="1" x14ac:dyDescent="0.35">
      <c r="A403" s="52">
        <v>44395</v>
      </c>
      <c r="B403" s="26">
        <v>183.44</v>
      </c>
      <c r="C403" s="18">
        <v>0</v>
      </c>
      <c r="D403" s="18">
        <v>0</v>
      </c>
      <c r="E403" s="54">
        <v>0</v>
      </c>
      <c r="F403" s="56">
        <v>18.350000000000001</v>
      </c>
      <c r="G403" t="str">
        <f t="shared" si="6"/>
        <v/>
      </c>
    </row>
    <row r="404" spans="1:7" hidden="1" x14ac:dyDescent="0.35">
      <c r="A404" s="52">
        <v>44396</v>
      </c>
      <c r="B404" s="26">
        <v>175.42</v>
      </c>
      <c r="C404" s="18">
        <v>0</v>
      </c>
      <c r="D404" s="18">
        <v>0</v>
      </c>
      <c r="E404" s="54">
        <v>-4.37</v>
      </c>
      <c r="F404" s="56">
        <v>13.17</v>
      </c>
      <c r="G404" t="str">
        <f t="shared" si="6"/>
        <v/>
      </c>
    </row>
    <row r="405" spans="1:7" hidden="1" x14ac:dyDescent="0.35">
      <c r="A405" s="52">
        <v>44397</v>
      </c>
      <c r="B405" s="26">
        <v>175.34</v>
      </c>
      <c r="C405" s="18">
        <v>0</v>
      </c>
      <c r="D405" s="18">
        <v>0</v>
      </c>
      <c r="E405" s="54">
        <v>-0.05</v>
      </c>
      <c r="F405" s="56">
        <v>13.12</v>
      </c>
      <c r="G405" t="str">
        <f t="shared" si="6"/>
        <v/>
      </c>
    </row>
    <row r="406" spans="1:7" hidden="1" x14ac:dyDescent="0.35">
      <c r="A406" s="52">
        <v>44398</v>
      </c>
      <c r="B406" s="26">
        <v>178.86</v>
      </c>
      <c r="C406" s="18">
        <v>0</v>
      </c>
      <c r="D406" s="18">
        <v>0</v>
      </c>
      <c r="E406" s="54">
        <v>2.0099999999999998</v>
      </c>
      <c r="F406" s="56">
        <v>15.39</v>
      </c>
      <c r="G406" t="str">
        <f t="shared" si="6"/>
        <v/>
      </c>
    </row>
    <row r="407" spans="1:7" hidden="1" x14ac:dyDescent="0.35">
      <c r="A407" s="52">
        <v>44399</v>
      </c>
      <c r="B407" s="26">
        <v>176.7</v>
      </c>
      <c r="C407" s="18">
        <v>0</v>
      </c>
      <c r="D407" s="18">
        <v>0</v>
      </c>
      <c r="E407" s="54">
        <v>-1.21</v>
      </c>
      <c r="F407" s="56">
        <v>14</v>
      </c>
      <c r="G407" t="str">
        <f t="shared" si="6"/>
        <v/>
      </c>
    </row>
    <row r="408" spans="1:7" hidden="1" x14ac:dyDescent="0.35">
      <c r="A408" s="52">
        <v>44400</v>
      </c>
      <c r="B408" s="26">
        <v>178.84</v>
      </c>
      <c r="C408" s="18">
        <v>0</v>
      </c>
      <c r="D408" s="18">
        <v>0</v>
      </c>
      <c r="E408" s="54">
        <v>1.21</v>
      </c>
      <c r="F408" s="56">
        <v>15.38</v>
      </c>
      <c r="G408" t="str">
        <f t="shared" si="6"/>
        <v/>
      </c>
    </row>
    <row r="409" spans="1:7" hidden="1" x14ac:dyDescent="0.35">
      <c r="A409" s="52">
        <v>44401</v>
      </c>
      <c r="B409" s="26">
        <v>178.84</v>
      </c>
      <c r="C409" s="18">
        <v>0</v>
      </c>
      <c r="D409" s="18">
        <v>0</v>
      </c>
      <c r="E409" s="54">
        <v>0</v>
      </c>
      <c r="F409" s="56">
        <v>15.38</v>
      </c>
      <c r="G409" t="str">
        <f t="shared" si="6"/>
        <v/>
      </c>
    </row>
    <row r="410" spans="1:7" hidden="1" x14ac:dyDescent="0.35">
      <c r="A410" s="52">
        <v>44402</v>
      </c>
      <c r="B410" s="26">
        <v>178.84</v>
      </c>
      <c r="C410" s="18">
        <v>0</v>
      </c>
      <c r="D410" s="18">
        <v>0</v>
      </c>
      <c r="E410" s="54">
        <v>0</v>
      </c>
      <c r="F410" s="56">
        <v>15.38</v>
      </c>
      <c r="G410" t="str">
        <f t="shared" si="6"/>
        <v/>
      </c>
    </row>
    <row r="411" spans="1:7" hidden="1" x14ac:dyDescent="0.35">
      <c r="A411" s="52">
        <v>44403</v>
      </c>
      <c r="B411" s="26">
        <v>178.34</v>
      </c>
      <c r="C411" s="18">
        <v>0</v>
      </c>
      <c r="D411" s="18">
        <v>0</v>
      </c>
      <c r="E411" s="54">
        <v>-0.28000000000000003</v>
      </c>
      <c r="F411" s="56">
        <v>15.06</v>
      </c>
      <c r="G411" t="str">
        <f t="shared" si="6"/>
        <v/>
      </c>
    </row>
    <row r="412" spans="1:7" hidden="1" x14ac:dyDescent="0.35">
      <c r="A412" s="52">
        <v>44404</v>
      </c>
      <c r="B412" s="26">
        <v>178.36</v>
      </c>
      <c r="C412" s="18">
        <v>0</v>
      </c>
      <c r="D412" s="18">
        <v>0</v>
      </c>
      <c r="E412" s="54">
        <v>0.01</v>
      </c>
      <c r="F412" s="56">
        <v>15.07</v>
      </c>
      <c r="G412" t="str">
        <f t="shared" si="6"/>
        <v/>
      </c>
    </row>
    <row r="413" spans="1:7" hidden="1" x14ac:dyDescent="0.35">
      <c r="A413" s="52">
        <v>44405</v>
      </c>
      <c r="B413" s="26">
        <v>178.06</v>
      </c>
      <c r="C413" s="18">
        <v>0</v>
      </c>
      <c r="D413" s="18">
        <v>0</v>
      </c>
      <c r="E413" s="54">
        <v>-0.17</v>
      </c>
      <c r="F413" s="56">
        <v>14.88</v>
      </c>
      <c r="G413" t="str">
        <f t="shared" si="6"/>
        <v/>
      </c>
    </row>
    <row r="414" spans="1:7" hidden="1" x14ac:dyDescent="0.35">
      <c r="A414" s="52">
        <v>44406</v>
      </c>
      <c r="B414" s="26">
        <v>176.84</v>
      </c>
      <c r="C414" s="18">
        <v>0</v>
      </c>
      <c r="D414" s="18">
        <v>0</v>
      </c>
      <c r="E414" s="54">
        <v>-0.69</v>
      </c>
      <c r="F414" s="56">
        <v>14.09</v>
      </c>
      <c r="G414" t="str">
        <f t="shared" si="6"/>
        <v/>
      </c>
    </row>
    <row r="415" spans="1:7" hidden="1" x14ac:dyDescent="0.35">
      <c r="A415" s="52">
        <v>44407</v>
      </c>
      <c r="B415" s="26">
        <v>175.06</v>
      </c>
      <c r="C415" s="18">
        <v>0</v>
      </c>
      <c r="D415" s="18">
        <v>0</v>
      </c>
      <c r="E415" s="54">
        <v>-1.01</v>
      </c>
      <c r="F415" s="56">
        <v>12.94</v>
      </c>
      <c r="G415" t="str">
        <f t="shared" si="6"/>
        <v/>
      </c>
    </row>
    <row r="416" spans="1:7" hidden="1" x14ac:dyDescent="0.35">
      <c r="A416" s="52">
        <v>44408</v>
      </c>
      <c r="B416" s="26">
        <v>175.06</v>
      </c>
      <c r="C416" s="18">
        <v>0</v>
      </c>
      <c r="D416" s="18">
        <v>0</v>
      </c>
      <c r="E416" s="54">
        <v>0</v>
      </c>
      <c r="F416" s="56">
        <v>12.94</v>
      </c>
      <c r="G416" t="str">
        <f t="shared" si="6"/>
        <v/>
      </c>
    </row>
    <row r="417" spans="1:7" hidden="1" x14ac:dyDescent="0.35">
      <c r="A417" s="52">
        <v>44409</v>
      </c>
      <c r="B417" s="26">
        <v>175.06</v>
      </c>
      <c r="C417" s="18">
        <v>0</v>
      </c>
      <c r="D417" s="18">
        <v>0</v>
      </c>
      <c r="E417" s="54">
        <v>0</v>
      </c>
      <c r="F417" s="56">
        <v>12.94</v>
      </c>
      <c r="G417" t="str">
        <f t="shared" si="6"/>
        <v/>
      </c>
    </row>
    <row r="418" spans="1:7" hidden="1" x14ac:dyDescent="0.35">
      <c r="A418" s="52">
        <v>44410</v>
      </c>
      <c r="B418" s="26">
        <v>174.28</v>
      </c>
      <c r="C418" s="18">
        <v>0</v>
      </c>
      <c r="D418" s="18">
        <v>0</v>
      </c>
      <c r="E418" s="54">
        <v>-0.45</v>
      </c>
      <c r="F418" s="56">
        <v>12.44</v>
      </c>
      <c r="G418" t="str">
        <f t="shared" ref="G418:G481" si="7">IF(C418&lt;&gt;0,"x","")</f>
        <v/>
      </c>
    </row>
    <row r="419" spans="1:7" hidden="1" x14ac:dyDescent="0.35">
      <c r="A419" s="52">
        <v>44411</v>
      </c>
      <c r="B419" s="26">
        <v>176.02</v>
      </c>
      <c r="C419" s="18">
        <v>0</v>
      </c>
      <c r="D419" s="18">
        <v>0</v>
      </c>
      <c r="E419" s="54">
        <v>1</v>
      </c>
      <c r="F419" s="56">
        <v>13.56</v>
      </c>
      <c r="G419" t="str">
        <f t="shared" si="7"/>
        <v/>
      </c>
    </row>
    <row r="420" spans="1:7" hidden="1" x14ac:dyDescent="0.35">
      <c r="A420" s="52">
        <v>44412</v>
      </c>
      <c r="B420" s="26">
        <v>175.32</v>
      </c>
      <c r="C420" s="18">
        <v>0</v>
      </c>
      <c r="D420" s="18">
        <v>0</v>
      </c>
      <c r="E420" s="54">
        <v>-0.4</v>
      </c>
      <c r="F420" s="56">
        <v>13.11</v>
      </c>
      <c r="G420" t="str">
        <f t="shared" si="7"/>
        <v/>
      </c>
    </row>
    <row r="421" spans="1:7" hidden="1" x14ac:dyDescent="0.35">
      <c r="A421" s="52">
        <v>44413</v>
      </c>
      <c r="B421" s="26">
        <v>175.48</v>
      </c>
      <c r="C421" s="18">
        <v>0</v>
      </c>
      <c r="D421" s="18">
        <v>0</v>
      </c>
      <c r="E421" s="54">
        <v>0.09</v>
      </c>
      <c r="F421" s="56">
        <v>13.21</v>
      </c>
      <c r="G421" t="str">
        <f t="shared" si="7"/>
        <v/>
      </c>
    </row>
    <row r="422" spans="1:7" hidden="1" x14ac:dyDescent="0.35">
      <c r="A422" s="52">
        <v>44414</v>
      </c>
      <c r="B422" s="26">
        <v>176.86</v>
      </c>
      <c r="C422" s="18">
        <v>0</v>
      </c>
      <c r="D422" s="18">
        <v>0</v>
      </c>
      <c r="E422" s="54">
        <v>0.79</v>
      </c>
      <c r="F422" s="56">
        <v>14.1</v>
      </c>
      <c r="G422" t="str">
        <f t="shared" si="7"/>
        <v/>
      </c>
    </row>
    <row r="423" spans="1:7" hidden="1" x14ac:dyDescent="0.35">
      <c r="A423" s="52">
        <v>44415</v>
      </c>
      <c r="B423" s="26">
        <v>176.86</v>
      </c>
      <c r="C423" s="18">
        <v>0</v>
      </c>
      <c r="D423" s="18">
        <v>0</v>
      </c>
      <c r="E423" s="54">
        <v>0</v>
      </c>
      <c r="F423" s="56">
        <v>14.1</v>
      </c>
      <c r="G423" t="str">
        <f t="shared" si="7"/>
        <v/>
      </c>
    </row>
    <row r="424" spans="1:7" hidden="1" x14ac:dyDescent="0.35">
      <c r="A424" s="52">
        <v>44416</v>
      </c>
      <c r="B424" s="26">
        <v>176.86</v>
      </c>
      <c r="C424" s="18">
        <v>0</v>
      </c>
      <c r="D424" s="18">
        <v>0</v>
      </c>
      <c r="E424" s="54">
        <v>0</v>
      </c>
      <c r="F424" s="56">
        <v>14.1</v>
      </c>
      <c r="G424" t="str">
        <f t="shared" si="7"/>
        <v/>
      </c>
    </row>
    <row r="425" spans="1:7" hidden="1" x14ac:dyDescent="0.35">
      <c r="A425" s="52">
        <v>44417</v>
      </c>
      <c r="B425" s="26">
        <v>178.32</v>
      </c>
      <c r="C425" s="18">
        <v>0</v>
      </c>
      <c r="D425" s="18">
        <v>0</v>
      </c>
      <c r="E425" s="54">
        <v>0.83</v>
      </c>
      <c r="F425" s="56">
        <v>15.05</v>
      </c>
      <c r="G425" t="str">
        <f t="shared" si="7"/>
        <v/>
      </c>
    </row>
    <row r="426" spans="1:7" hidden="1" x14ac:dyDescent="0.35">
      <c r="A426" s="52">
        <v>44418</v>
      </c>
      <c r="B426" s="26">
        <v>178.8</v>
      </c>
      <c r="C426" s="18">
        <v>0</v>
      </c>
      <c r="D426" s="18">
        <v>0</v>
      </c>
      <c r="E426" s="54">
        <v>0.27</v>
      </c>
      <c r="F426" s="56">
        <v>15.35</v>
      </c>
      <c r="G426" t="str">
        <f t="shared" si="7"/>
        <v/>
      </c>
    </row>
    <row r="427" spans="1:7" hidden="1" x14ac:dyDescent="0.35">
      <c r="A427" s="52">
        <v>44419</v>
      </c>
      <c r="B427" s="26">
        <v>179.02</v>
      </c>
      <c r="C427" s="18">
        <v>0</v>
      </c>
      <c r="D427" s="18">
        <v>0</v>
      </c>
      <c r="E427" s="54">
        <v>0.12</v>
      </c>
      <c r="F427" s="56">
        <v>15.5</v>
      </c>
      <c r="G427" t="str">
        <f t="shared" si="7"/>
        <v/>
      </c>
    </row>
    <row r="428" spans="1:7" hidden="1" x14ac:dyDescent="0.35">
      <c r="A428" s="52">
        <v>44420</v>
      </c>
      <c r="B428" s="26">
        <v>184.04</v>
      </c>
      <c r="C428" s="18">
        <v>0</v>
      </c>
      <c r="D428" s="18">
        <v>0</v>
      </c>
      <c r="E428" s="54">
        <v>2.8</v>
      </c>
      <c r="F428" s="56">
        <v>18.739999999999998</v>
      </c>
      <c r="G428" t="str">
        <f t="shared" si="7"/>
        <v/>
      </c>
    </row>
    <row r="429" spans="1:7" hidden="1" x14ac:dyDescent="0.35">
      <c r="A429" s="52">
        <v>44421</v>
      </c>
      <c r="B429" s="26">
        <v>185.52</v>
      </c>
      <c r="C429" s="18">
        <v>0</v>
      </c>
      <c r="D429" s="18">
        <v>0</v>
      </c>
      <c r="E429" s="54">
        <v>0.8</v>
      </c>
      <c r="F429" s="56">
        <v>19.690000000000001</v>
      </c>
      <c r="G429" t="str">
        <f t="shared" si="7"/>
        <v/>
      </c>
    </row>
    <row r="430" spans="1:7" hidden="1" x14ac:dyDescent="0.35">
      <c r="A430" s="52">
        <v>44422</v>
      </c>
      <c r="B430" s="26">
        <v>185.52</v>
      </c>
      <c r="C430" s="18">
        <v>0</v>
      </c>
      <c r="D430" s="18">
        <v>0</v>
      </c>
      <c r="E430" s="54">
        <v>0</v>
      </c>
      <c r="F430" s="56">
        <v>19.690000000000001</v>
      </c>
      <c r="G430" t="str">
        <f t="shared" si="7"/>
        <v/>
      </c>
    </row>
    <row r="431" spans="1:7" hidden="1" x14ac:dyDescent="0.35">
      <c r="A431" s="52">
        <v>44423</v>
      </c>
      <c r="B431" s="26">
        <v>185.52</v>
      </c>
      <c r="C431" s="18">
        <v>0</v>
      </c>
      <c r="D431" s="18">
        <v>0</v>
      </c>
      <c r="E431" s="54">
        <v>0</v>
      </c>
      <c r="F431" s="56">
        <v>19.690000000000001</v>
      </c>
      <c r="G431" t="str">
        <f t="shared" si="7"/>
        <v/>
      </c>
    </row>
    <row r="432" spans="1:7" hidden="1" x14ac:dyDescent="0.35">
      <c r="A432" s="52">
        <v>44424</v>
      </c>
      <c r="B432" s="26">
        <v>185.98</v>
      </c>
      <c r="C432" s="18">
        <v>0</v>
      </c>
      <c r="D432" s="18">
        <v>0</v>
      </c>
      <c r="E432" s="54">
        <v>0.25</v>
      </c>
      <c r="F432" s="56">
        <v>19.989999999999998</v>
      </c>
      <c r="G432" t="str">
        <f t="shared" si="7"/>
        <v/>
      </c>
    </row>
    <row r="433" spans="1:7" hidden="1" x14ac:dyDescent="0.35">
      <c r="A433" s="52">
        <v>44425</v>
      </c>
      <c r="B433" s="26">
        <v>187.46</v>
      </c>
      <c r="C433" s="18">
        <v>0</v>
      </c>
      <c r="D433" s="18">
        <v>0</v>
      </c>
      <c r="E433" s="54">
        <v>0.8</v>
      </c>
      <c r="F433" s="56">
        <v>20.94</v>
      </c>
      <c r="G433" t="str">
        <f t="shared" si="7"/>
        <v/>
      </c>
    </row>
    <row r="434" spans="1:7" hidden="1" x14ac:dyDescent="0.35">
      <c r="A434" s="52">
        <v>44426</v>
      </c>
      <c r="B434" s="26">
        <v>189.16</v>
      </c>
      <c r="C434" s="18">
        <v>0</v>
      </c>
      <c r="D434" s="18">
        <v>0</v>
      </c>
      <c r="E434" s="54">
        <v>0.91</v>
      </c>
      <c r="F434" s="56">
        <v>22.04</v>
      </c>
      <c r="G434" t="str">
        <f t="shared" si="7"/>
        <v/>
      </c>
    </row>
    <row r="435" spans="1:7" hidden="1" x14ac:dyDescent="0.35">
      <c r="A435" s="52">
        <v>44427</v>
      </c>
      <c r="B435" s="26">
        <v>185.74</v>
      </c>
      <c r="C435" s="18">
        <v>0</v>
      </c>
      <c r="D435" s="18">
        <v>0</v>
      </c>
      <c r="E435" s="54">
        <v>-1.81</v>
      </c>
      <c r="F435" s="56">
        <v>19.829999999999998</v>
      </c>
      <c r="G435" t="str">
        <f t="shared" si="7"/>
        <v/>
      </c>
    </row>
    <row r="436" spans="1:7" hidden="1" x14ac:dyDescent="0.35">
      <c r="A436" s="52">
        <v>44428</v>
      </c>
      <c r="B436" s="26">
        <v>188.14</v>
      </c>
      <c r="C436" s="18">
        <v>0</v>
      </c>
      <c r="D436" s="18">
        <v>0</v>
      </c>
      <c r="E436" s="54">
        <v>1.29</v>
      </c>
      <c r="F436" s="56">
        <v>21.38</v>
      </c>
      <c r="G436" t="str">
        <f t="shared" si="7"/>
        <v/>
      </c>
    </row>
    <row r="437" spans="1:7" hidden="1" x14ac:dyDescent="0.35">
      <c r="A437" s="52">
        <v>44429</v>
      </c>
      <c r="B437" s="26">
        <v>188.14</v>
      </c>
      <c r="C437" s="18">
        <v>0</v>
      </c>
      <c r="D437" s="18">
        <v>0</v>
      </c>
      <c r="E437" s="54">
        <v>0</v>
      </c>
      <c r="F437" s="56">
        <v>21.38</v>
      </c>
      <c r="G437" t="str">
        <f t="shared" si="7"/>
        <v/>
      </c>
    </row>
    <row r="438" spans="1:7" hidden="1" x14ac:dyDescent="0.35">
      <c r="A438" s="52">
        <v>44430</v>
      </c>
      <c r="B438" s="26">
        <v>188.14</v>
      </c>
      <c r="C438" s="18">
        <v>0</v>
      </c>
      <c r="D438" s="18">
        <v>0</v>
      </c>
      <c r="E438" s="54">
        <v>0</v>
      </c>
      <c r="F438" s="56">
        <v>21.38</v>
      </c>
      <c r="G438" t="str">
        <f t="shared" si="7"/>
        <v/>
      </c>
    </row>
    <row r="439" spans="1:7" hidden="1" x14ac:dyDescent="0.35">
      <c r="A439" s="52">
        <v>44431</v>
      </c>
      <c r="B439" s="26">
        <v>188.2</v>
      </c>
      <c r="C439" s="18">
        <v>0</v>
      </c>
      <c r="D439" s="18">
        <v>0</v>
      </c>
      <c r="E439" s="54">
        <v>0.03</v>
      </c>
      <c r="F439" s="56">
        <v>21.42</v>
      </c>
      <c r="G439" t="str">
        <f t="shared" si="7"/>
        <v/>
      </c>
    </row>
    <row r="440" spans="1:7" hidden="1" x14ac:dyDescent="0.35">
      <c r="A440" s="52">
        <v>44432</v>
      </c>
      <c r="B440" s="26">
        <v>186.14</v>
      </c>
      <c r="C440" s="18">
        <v>0</v>
      </c>
      <c r="D440" s="18">
        <v>0</v>
      </c>
      <c r="E440" s="54">
        <v>-1.0900000000000001</v>
      </c>
      <c r="F440" s="56">
        <v>20.09</v>
      </c>
      <c r="G440" t="str">
        <f t="shared" si="7"/>
        <v/>
      </c>
    </row>
    <row r="441" spans="1:7" hidden="1" x14ac:dyDescent="0.35">
      <c r="A441" s="52">
        <v>44433</v>
      </c>
      <c r="B441" s="26">
        <v>185.8</v>
      </c>
      <c r="C441" s="18">
        <v>0</v>
      </c>
      <c r="D441" s="18">
        <v>0</v>
      </c>
      <c r="E441" s="54">
        <v>-0.18</v>
      </c>
      <c r="F441" s="56">
        <v>19.87</v>
      </c>
      <c r="G441" t="str">
        <f t="shared" si="7"/>
        <v/>
      </c>
    </row>
    <row r="442" spans="1:7" hidden="1" x14ac:dyDescent="0.35">
      <c r="A442" s="52">
        <v>44434</v>
      </c>
      <c r="B442" s="26">
        <v>184.44</v>
      </c>
      <c r="C442" s="18">
        <v>0</v>
      </c>
      <c r="D442" s="18">
        <v>0</v>
      </c>
      <c r="E442" s="54">
        <v>-0.73</v>
      </c>
      <c r="F442" s="56">
        <v>18.989999999999998</v>
      </c>
      <c r="G442" t="str">
        <f t="shared" si="7"/>
        <v/>
      </c>
    </row>
    <row r="443" spans="1:7" hidden="1" x14ac:dyDescent="0.35">
      <c r="A443" s="52">
        <v>44435</v>
      </c>
      <c r="B443" s="26">
        <v>184.7</v>
      </c>
      <c r="C443" s="18">
        <v>0</v>
      </c>
      <c r="D443" s="18">
        <v>0</v>
      </c>
      <c r="E443" s="54">
        <v>0.14000000000000001</v>
      </c>
      <c r="F443" s="56">
        <v>19.16</v>
      </c>
      <c r="G443" t="str">
        <f t="shared" si="7"/>
        <v/>
      </c>
    </row>
    <row r="444" spans="1:7" hidden="1" x14ac:dyDescent="0.35">
      <c r="A444" s="52">
        <v>44436</v>
      </c>
      <c r="B444" s="26">
        <v>184.7</v>
      </c>
      <c r="C444" s="18">
        <v>0</v>
      </c>
      <c r="D444" s="18">
        <v>0</v>
      </c>
      <c r="E444" s="54">
        <v>0</v>
      </c>
      <c r="F444" s="56">
        <v>19.16</v>
      </c>
      <c r="G444" t="str">
        <f t="shared" si="7"/>
        <v/>
      </c>
    </row>
    <row r="445" spans="1:7" hidden="1" x14ac:dyDescent="0.35">
      <c r="A445" s="52">
        <v>44437</v>
      </c>
      <c r="B445" s="26">
        <v>184.7</v>
      </c>
      <c r="C445" s="18">
        <v>0</v>
      </c>
      <c r="D445" s="18">
        <v>0</v>
      </c>
      <c r="E445" s="54">
        <v>0</v>
      </c>
      <c r="F445" s="56">
        <v>19.16</v>
      </c>
      <c r="G445" t="str">
        <f t="shared" si="7"/>
        <v/>
      </c>
    </row>
    <row r="446" spans="1:7" hidden="1" x14ac:dyDescent="0.35">
      <c r="A446" s="52">
        <v>44438</v>
      </c>
      <c r="B446" s="26">
        <v>184.04</v>
      </c>
      <c r="C446" s="18">
        <v>0</v>
      </c>
      <c r="D446" s="18">
        <v>0</v>
      </c>
      <c r="E446" s="54">
        <v>-0.36</v>
      </c>
      <c r="F446" s="56">
        <v>18.739999999999998</v>
      </c>
      <c r="G446" t="str">
        <f t="shared" si="7"/>
        <v/>
      </c>
    </row>
    <row r="447" spans="1:7" hidden="1" x14ac:dyDescent="0.35">
      <c r="A447" s="52">
        <v>44439</v>
      </c>
      <c r="B447" s="26">
        <v>180.08</v>
      </c>
      <c r="C447" s="18">
        <v>0</v>
      </c>
      <c r="D447" s="18">
        <v>0</v>
      </c>
      <c r="E447" s="54">
        <v>-2.15</v>
      </c>
      <c r="F447" s="56">
        <v>16.18</v>
      </c>
      <c r="G447" t="str">
        <f t="shared" si="7"/>
        <v/>
      </c>
    </row>
    <row r="448" spans="1:7" hidden="1" x14ac:dyDescent="0.35">
      <c r="A448" s="52">
        <v>44440</v>
      </c>
      <c r="B448" s="26">
        <v>180.64</v>
      </c>
      <c r="C448" s="18">
        <v>0</v>
      </c>
      <c r="D448" s="18">
        <v>0</v>
      </c>
      <c r="E448" s="54">
        <v>0.31</v>
      </c>
      <c r="F448" s="56">
        <v>16.54</v>
      </c>
      <c r="G448" t="str">
        <f t="shared" si="7"/>
        <v/>
      </c>
    </row>
    <row r="449" spans="1:7" hidden="1" x14ac:dyDescent="0.35">
      <c r="A449" s="52">
        <v>44441</v>
      </c>
      <c r="B449" s="26">
        <v>179.54</v>
      </c>
      <c r="C449" s="18">
        <v>0</v>
      </c>
      <c r="D449" s="18">
        <v>0</v>
      </c>
      <c r="E449" s="54">
        <v>-0.61</v>
      </c>
      <c r="F449" s="56">
        <v>15.83</v>
      </c>
      <c r="G449" t="str">
        <f t="shared" si="7"/>
        <v/>
      </c>
    </row>
    <row r="450" spans="1:7" hidden="1" x14ac:dyDescent="0.35">
      <c r="A450" s="52">
        <v>44442</v>
      </c>
      <c r="B450" s="26">
        <v>178.04</v>
      </c>
      <c r="C450" s="18">
        <v>0</v>
      </c>
      <c r="D450" s="18">
        <v>0</v>
      </c>
      <c r="E450" s="54">
        <v>-0.84</v>
      </c>
      <c r="F450" s="56">
        <v>14.86</v>
      </c>
      <c r="G450" t="str">
        <f t="shared" si="7"/>
        <v/>
      </c>
    </row>
    <row r="451" spans="1:7" hidden="1" x14ac:dyDescent="0.35">
      <c r="A451" s="52">
        <v>44443</v>
      </c>
      <c r="B451" s="26">
        <v>178.04</v>
      </c>
      <c r="C451" s="18">
        <v>0</v>
      </c>
      <c r="D451" s="18">
        <v>0</v>
      </c>
      <c r="E451" s="54">
        <v>0</v>
      </c>
      <c r="F451" s="56">
        <v>14.86</v>
      </c>
      <c r="G451" t="str">
        <f t="shared" si="7"/>
        <v/>
      </c>
    </row>
    <row r="452" spans="1:7" hidden="1" x14ac:dyDescent="0.35">
      <c r="A452" s="52">
        <v>44444</v>
      </c>
      <c r="B452" s="26">
        <v>178.04</v>
      </c>
      <c r="C452" s="18">
        <v>0</v>
      </c>
      <c r="D452" s="18">
        <v>0</v>
      </c>
      <c r="E452" s="54">
        <v>0</v>
      </c>
      <c r="F452" s="56">
        <v>14.86</v>
      </c>
      <c r="G452" t="str">
        <f t="shared" si="7"/>
        <v/>
      </c>
    </row>
    <row r="453" spans="1:7" hidden="1" x14ac:dyDescent="0.35">
      <c r="A453" s="52">
        <v>44445</v>
      </c>
      <c r="B453" s="26">
        <v>179.04</v>
      </c>
      <c r="C453" s="18">
        <v>0</v>
      </c>
      <c r="D453" s="18">
        <v>0</v>
      </c>
      <c r="E453" s="54">
        <v>0.56000000000000005</v>
      </c>
      <c r="F453" s="56">
        <v>15.51</v>
      </c>
      <c r="G453" t="str">
        <f t="shared" si="7"/>
        <v/>
      </c>
    </row>
    <row r="454" spans="1:7" hidden="1" x14ac:dyDescent="0.35">
      <c r="A454" s="52">
        <v>44446</v>
      </c>
      <c r="B454" s="26">
        <v>179.14</v>
      </c>
      <c r="C454" s="18">
        <v>0</v>
      </c>
      <c r="D454" s="18">
        <v>0</v>
      </c>
      <c r="E454" s="54">
        <v>0.06</v>
      </c>
      <c r="F454" s="56">
        <v>15.57</v>
      </c>
      <c r="G454" t="str">
        <f t="shared" si="7"/>
        <v/>
      </c>
    </row>
    <row r="455" spans="1:7" hidden="1" x14ac:dyDescent="0.35">
      <c r="A455" s="52">
        <v>44447</v>
      </c>
      <c r="B455" s="26">
        <v>179.76</v>
      </c>
      <c r="C455" s="18">
        <v>0</v>
      </c>
      <c r="D455" s="18">
        <v>0</v>
      </c>
      <c r="E455" s="54">
        <v>0.35</v>
      </c>
      <c r="F455" s="56">
        <v>15.97</v>
      </c>
      <c r="G455" t="str">
        <f t="shared" si="7"/>
        <v/>
      </c>
    </row>
    <row r="456" spans="1:7" hidden="1" x14ac:dyDescent="0.35">
      <c r="A456" s="52">
        <v>44448</v>
      </c>
      <c r="B456" s="26">
        <v>177.32</v>
      </c>
      <c r="C456" s="18">
        <v>0</v>
      </c>
      <c r="D456" s="18">
        <v>0</v>
      </c>
      <c r="E456" s="54">
        <v>-1.36</v>
      </c>
      <c r="F456" s="56">
        <v>14.4</v>
      </c>
      <c r="G456" t="str">
        <f t="shared" si="7"/>
        <v/>
      </c>
    </row>
    <row r="457" spans="1:7" hidden="1" x14ac:dyDescent="0.35">
      <c r="A457" s="52">
        <v>44449</v>
      </c>
      <c r="B457" s="26">
        <v>173.42</v>
      </c>
      <c r="C457" s="18">
        <v>0</v>
      </c>
      <c r="D457" s="18">
        <v>0</v>
      </c>
      <c r="E457" s="54">
        <v>-2.2000000000000002</v>
      </c>
      <c r="F457" s="56">
        <v>11.88</v>
      </c>
      <c r="G457" t="str">
        <f t="shared" si="7"/>
        <v/>
      </c>
    </row>
    <row r="458" spans="1:7" hidden="1" x14ac:dyDescent="0.35">
      <c r="A458" s="52">
        <v>44450</v>
      </c>
      <c r="B458" s="26">
        <v>173.42</v>
      </c>
      <c r="C458" s="18">
        <v>0</v>
      </c>
      <c r="D458" s="18">
        <v>0</v>
      </c>
      <c r="E458" s="54">
        <v>0</v>
      </c>
      <c r="F458" s="56">
        <v>11.88</v>
      </c>
      <c r="G458" t="str">
        <f t="shared" si="7"/>
        <v/>
      </c>
    </row>
    <row r="459" spans="1:7" hidden="1" x14ac:dyDescent="0.35">
      <c r="A459" s="52">
        <v>44451</v>
      </c>
      <c r="B459" s="26">
        <v>173.42</v>
      </c>
      <c r="C459" s="18">
        <v>0</v>
      </c>
      <c r="D459" s="18">
        <v>0</v>
      </c>
      <c r="E459" s="54">
        <v>0</v>
      </c>
      <c r="F459" s="56">
        <v>11.88</v>
      </c>
      <c r="G459" t="str">
        <f t="shared" si="7"/>
        <v/>
      </c>
    </row>
    <row r="460" spans="1:7" hidden="1" x14ac:dyDescent="0.35">
      <c r="A460" s="52">
        <v>44452</v>
      </c>
      <c r="B460" s="26">
        <v>175.16</v>
      </c>
      <c r="C460" s="18">
        <v>0</v>
      </c>
      <c r="D460" s="18">
        <v>0</v>
      </c>
      <c r="E460" s="54">
        <v>1</v>
      </c>
      <c r="F460" s="56">
        <v>13.01</v>
      </c>
      <c r="G460" t="str">
        <f t="shared" si="7"/>
        <v/>
      </c>
    </row>
    <row r="461" spans="1:7" hidden="1" x14ac:dyDescent="0.35">
      <c r="A461" s="52">
        <v>44453</v>
      </c>
      <c r="B461" s="26">
        <v>174.16</v>
      </c>
      <c r="C461" s="18">
        <v>0</v>
      </c>
      <c r="D461" s="18">
        <v>0</v>
      </c>
      <c r="E461" s="54">
        <v>-0.56999999999999995</v>
      </c>
      <c r="F461" s="56">
        <v>12.36</v>
      </c>
      <c r="G461" t="str">
        <f t="shared" si="7"/>
        <v/>
      </c>
    </row>
    <row r="462" spans="1:7" hidden="1" x14ac:dyDescent="0.35">
      <c r="A462" s="52">
        <v>44454</v>
      </c>
      <c r="B462" s="26">
        <v>174.04</v>
      </c>
      <c r="C462" s="18">
        <v>0</v>
      </c>
      <c r="D462" s="18">
        <v>0</v>
      </c>
      <c r="E462" s="54">
        <v>-7.0000000000000007E-2</v>
      </c>
      <c r="F462" s="56">
        <v>12.28</v>
      </c>
      <c r="G462" t="str">
        <f t="shared" si="7"/>
        <v/>
      </c>
    </row>
    <row r="463" spans="1:7" hidden="1" x14ac:dyDescent="0.35">
      <c r="A463" s="52">
        <v>44455</v>
      </c>
      <c r="B463" s="26">
        <v>174.2</v>
      </c>
      <c r="C463" s="18">
        <v>0</v>
      </c>
      <c r="D463" s="18">
        <v>0</v>
      </c>
      <c r="E463" s="54">
        <v>0.09</v>
      </c>
      <c r="F463" s="56">
        <v>12.39</v>
      </c>
      <c r="G463" t="str">
        <f t="shared" si="7"/>
        <v/>
      </c>
    </row>
    <row r="464" spans="1:7" hidden="1" x14ac:dyDescent="0.35">
      <c r="A464" s="52">
        <v>44456</v>
      </c>
      <c r="B464" s="26">
        <v>173.52</v>
      </c>
      <c r="C464" s="18">
        <v>0</v>
      </c>
      <c r="D464" s="18">
        <v>0</v>
      </c>
      <c r="E464" s="54">
        <v>-0.39</v>
      </c>
      <c r="F464" s="56">
        <v>11.95</v>
      </c>
      <c r="G464" t="str">
        <f t="shared" si="7"/>
        <v/>
      </c>
    </row>
    <row r="465" spans="1:7" hidden="1" x14ac:dyDescent="0.35">
      <c r="A465" s="52">
        <v>44457</v>
      </c>
      <c r="B465" s="26">
        <v>173.52</v>
      </c>
      <c r="C465" s="18">
        <v>0</v>
      </c>
      <c r="D465" s="18">
        <v>0</v>
      </c>
      <c r="E465" s="54">
        <v>0</v>
      </c>
      <c r="F465" s="56">
        <v>11.95</v>
      </c>
      <c r="G465" t="str">
        <f t="shared" si="7"/>
        <v/>
      </c>
    </row>
    <row r="466" spans="1:7" hidden="1" x14ac:dyDescent="0.35">
      <c r="A466" s="52">
        <v>44458</v>
      </c>
      <c r="B466" s="26">
        <v>173.52</v>
      </c>
      <c r="C466" s="18">
        <v>0</v>
      </c>
      <c r="D466" s="18">
        <v>0</v>
      </c>
      <c r="E466" s="54">
        <v>0</v>
      </c>
      <c r="F466" s="56">
        <v>11.95</v>
      </c>
      <c r="G466" t="str">
        <f t="shared" si="7"/>
        <v/>
      </c>
    </row>
    <row r="467" spans="1:7" hidden="1" x14ac:dyDescent="0.35">
      <c r="A467" s="52">
        <v>44459</v>
      </c>
      <c r="B467" s="26">
        <v>169.62</v>
      </c>
      <c r="C467" s="18">
        <v>0</v>
      </c>
      <c r="D467" s="18">
        <v>0</v>
      </c>
      <c r="E467" s="54">
        <v>-2.25</v>
      </c>
      <c r="F467" s="56">
        <v>9.43</v>
      </c>
      <c r="G467" t="str">
        <f t="shared" si="7"/>
        <v/>
      </c>
    </row>
    <row r="468" spans="1:7" hidden="1" x14ac:dyDescent="0.35">
      <c r="A468" s="52">
        <v>44460</v>
      </c>
      <c r="B468" s="26">
        <v>172.2</v>
      </c>
      <c r="C468" s="18">
        <v>0</v>
      </c>
      <c r="D468" s="18">
        <v>0</v>
      </c>
      <c r="E468" s="54">
        <v>1.52</v>
      </c>
      <c r="F468" s="56">
        <v>11.1</v>
      </c>
      <c r="G468" t="str">
        <f t="shared" si="7"/>
        <v/>
      </c>
    </row>
    <row r="469" spans="1:7" hidden="1" x14ac:dyDescent="0.35">
      <c r="A469" s="52">
        <v>44461</v>
      </c>
      <c r="B469" s="26">
        <v>174.08</v>
      </c>
      <c r="C469" s="18">
        <v>0</v>
      </c>
      <c r="D469" s="18">
        <v>0</v>
      </c>
      <c r="E469" s="54">
        <v>1.0900000000000001</v>
      </c>
      <c r="F469" s="56">
        <v>12.31</v>
      </c>
      <c r="G469" t="str">
        <f t="shared" si="7"/>
        <v/>
      </c>
    </row>
    <row r="470" spans="1:7" hidden="1" x14ac:dyDescent="0.35">
      <c r="A470" s="52">
        <v>44462</v>
      </c>
      <c r="B470" s="26">
        <v>176.66</v>
      </c>
      <c r="C470" s="18">
        <v>0</v>
      </c>
      <c r="D470" s="18">
        <v>0</v>
      </c>
      <c r="E470" s="54">
        <v>1.48</v>
      </c>
      <c r="F470" s="56">
        <v>13.97</v>
      </c>
      <c r="G470" t="str">
        <f t="shared" si="7"/>
        <v/>
      </c>
    </row>
    <row r="471" spans="1:7" hidden="1" x14ac:dyDescent="0.35">
      <c r="A471" s="52">
        <v>44463</v>
      </c>
      <c r="B471" s="26">
        <v>174.5</v>
      </c>
      <c r="C471" s="18">
        <v>0</v>
      </c>
      <c r="D471" s="18">
        <v>0</v>
      </c>
      <c r="E471" s="54">
        <v>-1.22</v>
      </c>
      <c r="F471" s="56">
        <v>12.58</v>
      </c>
      <c r="G471" t="str">
        <f t="shared" si="7"/>
        <v/>
      </c>
    </row>
    <row r="472" spans="1:7" hidden="1" x14ac:dyDescent="0.35">
      <c r="A472" s="52">
        <v>44464</v>
      </c>
      <c r="B472" s="26">
        <v>174.5</v>
      </c>
      <c r="C472" s="18">
        <v>0</v>
      </c>
      <c r="D472" s="18">
        <v>0</v>
      </c>
      <c r="E472" s="54">
        <v>0</v>
      </c>
      <c r="F472" s="56">
        <v>12.58</v>
      </c>
      <c r="G472" t="str">
        <f t="shared" si="7"/>
        <v/>
      </c>
    </row>
    <row r="473" spans="1:7" hidden="1" x14ac:dyDescent="0.35">
      <c r="A473" s="52">
        <v>44465</v>
      </c>
      <c r="B473" s="26">
        <v>174.5</v>
      </c>
      <c r="C473" s="18">
        <v>0</v>
      </c>
      <c r="D473" s="18">
        <v>0</v>
      </c>
      <c r="E473" s="54">
        <v>0</v>
      </c>
      <c r="F473" s="56">
        <v>12.58</v>
      </c>
      <c r="G473" t="str">
        <f t="shared" si="7"/>
        <v/>
      </c>
    </row>
    <row r="474" spans="1:7" hidden="1" x14ac:dyDescent="0.35">
      <c r="A474" s="52">
        <v>44466</v>
      </c>
      <c r="B474" s="26">
        <v>175.7</v>
      </c>
      <c r="C474" s="18">
        <v>0</v>
      </c>
      <c r="D474" s="18">
        <v>0</v>
      </c>
      <c r="E474" s="54">
        <v>0.69</v>
      </c>
      <c r="F474" s="56">
        <v>13.35</v>
      </c>
      <c r="G474" t="str">
        <f t="shared" si="7"/>
        <v/>
      </c>
    </row>
    <row r="475" spans="1:7" hidden="1" x14ac:dyDescent="0.35">
      <c r="A475" s="52">
        <v>44467</v>
      </c>
      <c r="B475" s="26">
        <v>173.1</v>
      </c>
      <c r="C475" s="18">
        <v>0</v>
      </c>
      <c r="D475" s="18">
        <v>0</v>
      </c>
      <c r="E475" s="54">
        <v>-1.48</v>
      </c>
      <c r="F475" s="56">
        <v>11.68</v>
      </c>
      <c r="G475" t="str">
        <f t="shared" si="7"/>
        <v/>
      </c>
    </row>
    <row r="476" spans="1:7" hidden="1" x14ac:dyDescent="0.35">
      <c r="A476" s="52">
        <v>44468</v>
      </c>
      <c r="B476" s="26">
        <v>175.36</v>
      </c>
      <c r="C476" s="18">
        <v>0</v>
      </c>
      <c r="D476" s="18">
        <v>0</v>
      </c>
      <c r="E476" s="54">
        <v>1.31</v>
      </c>
      <c r="F476" s="56">
        <v>13.14</v>
      </c>
      <c r="G476" t="str">
        <f t="shared" si="7"/>
        <v/>
      </c>
    </row>
    <row r="477" spans="1:7" hidden="1" x14ac:dyDescent="0.35">
      <c r="A477" s="52">
        <v>44469</v>
      </c>
      <c r="B477" s="26">
        <v>173.96</v>
      </c>
      <c r="C477" s="18">
        <v>0</v>
      </c>
      <c r="D477" s="18">
        <v>0</v>
      </c>
      <c r="E477" s="54">
        <v>-0.8</v>
      </c>
      <c r="F477" s="56">
        <v>12.23</v>
      </c>
      <c r="G477" t="str">
        <f t="shared" si="7"/>
        <v/>
      </c>
    </row>
    <row r="478" spans="1:7" hidden="1" x14ac:dyDescent="0.35">
      <c r="A478" s="52">
        <v>44470</v>
      </c>
      <c r="B478" s="26">
        <v>173.62</v>
      </c>
      <c r="C478" s="18">
        <v>0</v>
      </c>
      <c r="D478" s="18">
        <v>0</v>
      </c>
      <c r="E478" s="54">
        <v>-0.2</v>
      </c>
      <c r="F478" s="56">
        <v>12.01</v>
      </c>
      <c r="G478" t="str">
        <f t="shared" si="7"/>
        <v/>
      </c>
    </row>
    <row r="479" spans="1:7" hidden="1" x14ac:dyDescent="0.35">
      <c r="A479" s="52">
        <v>44471</v>
      </c>
      <c r="B479" s="26">
        <v>173.62</v>
      </c>
      <c r="C479" s="18">
        <v>0</v>
      </c>
      <c r="D479" s="18">
        <v>0</v>
      </c>
      <c r="E479" s="54">
        <v>0</v>
      </c>
      <c r="F479" s="56">
        <v>12.01</v>
      </c>
      <c r="G479" t="str">
        <f t="shared" si="7"/>
        <v/>
      </c>
    </row>
    <row r="480" spans="1:7" hidden="1" x14ac:dyDescent="0.35">
      <c r="A480" s="52">
        <v>44472</v>
      </c>
      <c r="B480" s="26">
        <v>173.62</v>
      </c>
      <c r="C480" s="18">
        <v>0</v>
      </c>
      <c r="D480" s="18">
        <v>0</v>
      </c>
      <c r="E480" s="54">
        <v>0</v>
      </c>
      <c r="F480" s="56">
        <v>12.01</v>
      </c>
      <c r="G480" t="str">
        <f t="shared" si="7"/>
        <v/>
      </c>
    </row>
    <row r="481" spans="1:7" hidden="1" x14ac:dyDescent="0.35">
      <c r="A481" s="52">
        <v>44473</v>
      </c>
      <c r="B481" s="26">
        <v>173.8</v>
      </c>
      <c r="C481" s="18">
        <v>0</v>
      </c>
      <c r="D481" s="18">
        <v>0</v>
      </c>
      <c r="E481" s="54">
        <v>0.1</v>
      </c>
      <c r="F481" s="56">
        <v>12.13</v>
      </c>
      <c r="G481" t="str">
        <f t="shared" si="7"/>
        <v/>
      </c>
    </row>
    <row r="482" spans="1:7" hidden="1" x14ac:dyDescent="0.35">
      <c r="A482" s="52">
        <v>44474</v>
      </c>
      <c r="B482" s="26">
        <v>176.08</v>
      </c>
      <c r="C482" s="18">
        <v>0</v>
      </c>
      <c r="D482" s="18">
        <v>0</v>
      </c>
      <c r="E482" s="54">
        <v>1.31</v>
      </c>
      <c r="F482" s="56">
        <v>13.6</v>
      </c>
      <c r="G482" t="str">
        <f t="shared" ref="G482:G545" si="8">IF(C482&lt;&gt;0,"x","")</f>
        <v/>
      </c>
    </row>
    <row r="483" spans="1:7" hidden="1" x14ac:dyDescent="0.35">
      <c r="A483" s="52">
        <v>44475</v>
      </c>
      <c r="B483" s="26">
        <v>166.62</v>
      </c>
      <c r="C483" s="18">
        <v>0</v>
      </c>
      <c r="D483" s="18">
        <v>0</v>
      </c>
      <c r="E483" s="54">
        <v>-5.37</v>
      </c>
      <c r="F483" s="56">
        <v>7.5</v>
      </c>
      <c r="G483" t="str">
        <f t="shared" si="8"/>
        <v/>
      </c>
    </row>
    <row r="484" spans="1:7" hidden="1" x14ac:dyDescent="0.35">
      <c r="A484" s="52">
        <v>44476</v>
      </c>
      <c r="B484" s="26">
        <v>168.64</v>
      </c>
      <c r="C484" s="18">
        <v>0</v>
      </c>
      <c r="D484" s="18">
        <v>0</v>
      </c>
      <c r="E484" s="54">
        <v>1.21</v>
      </c>
      <c r="F484" s="56">
        <v>8.8000000000000007</v>
      </c>
      <c r="G484" t="str">
        <f t="shared" si="8"/>
        <v/>
      </c>
    </row>
    <row r="485" spans="1:7" hidden="1" x14ac:dyDescent="0.35">
      <c r="A485" s="52">
        <v>44477</v>
      </c>
      <c r="B485" s="26">
        <v>167.66</v>
      </c>
      <c r="C485" s="18">
        <v>0</v>
      </c>
      <c r="D485" s="18">
        <v>0</v>
      </c>
      <c r="E485" s="54">
        <v>-0.57999999999999996</v>
      </c>
      <c r="F485" s="56">
        <v>8.17</v>
      </c>
      <c r="G485" t="str">
        <f t="shared" si="8"/>
        <v/>
      </c>
    </row>
    <row r="486" spans="1:7" hidden="1" x14ac:dyDescent="0.35">
      <c r="A486" s="52">
        <v>44478</v>
      </c>
      <c r="B486" s="26">
        <v>167.66</v>
      </c>
      <c r="C486" s="18">
        <v>0</v>
      </c>
      <c r="D486" s="18">
        <v>0</v>
      </c>
      <c r="E486" s="54">
        <v>0</v>
      </c>
      <c r="F486" s="56">
        <v>8.17</v>
      </c>
      <c r="G486" t="str">
        <f t="shared" si="8"/>
        <v/>
      </c>
    </row>
    <row r="487" spans="1:7" hidden="1" x14ac:dyDescent="0.35">
      <c r="A487" s="52">
        <v>44479</v>
      </c>
      <c r="B487" s="26">
        <v>167.66</v>
      </c>
      <c r="C487" s="18">
        <v>0</v>
      </c>
      <c r="D487" s="18">
        <v>0</v>
      </c>
      <c r="E487" s="54">
        <v>0</v>
      </c>
      <c r="F487" s="56">
        <v>8.17</v>
      </c>
      <c r="G487" t="str">
        <f t="shared" si="8"/>
        <v/>
      </c>
    </row>
    <row r="488" spans="1:7" hidden="1" x14ac:dyDescent="0.35">
      <c r="A488" s="52">
        <v>44480</v>
      </c>
      <c r="B488" s="26">
        <v>167.16</v>
      </c>
      <c r="C488" s="18">
        <v>0</v>
      </c>
      <c r="D488" s="18">
        <v>0</v>
      </c>
      <c r="E488" s="54">
        <v>-0.3</v>
      </c>
      <c r="F488" s="56">
        <v>7.85</v>
      </c>
      <c r="G488" t="str">
        <f t="shared" si="8"/>
        <v/>
      </c>
    </row>
    <row r="489" spans="1:7" hidden="1" x14ac:dyDescent="0.35">
      <c r="A489" s="52">
        <v>44481</v>
      </c>
      <c r="B489" s="26">
        <v>163.80000000000001</v>
      </c>
      <c r="C489" s="18">
        <v>0</v>
      </c>
      <c r="D489" s="18">
        <v>0</v>
      </c>
      <c r="E489" s="54">
        <v>-2.0099999999999998</v>
      </c>
      <c r="F489" s="56">
        <v>5.68</v>
      </c>
      <c r="G489" t="str">
        <f t="shared" si="8"/>
        <v/>
      </c>
    </row>
    <row r="490" spans="1:7" hidden="1" x14ac:dyDescent="0.35">
      <c r="A490" s="52">
        <v>44482</v>
      </c>
      <c r="B490" s="26">
        <v>163.80000000000001</v>
      </c>
      <c r="C490" s="18">
        <v>0</v>
      </c>
      <c r="D490" s="18">
        <v>0</v>
      </c>
      <c r="E490" s="54">
        <v>0</v>
      </c>
      <c r="F490" s="56">
        <v>5.68</v>
      </c>
      <c r="G490" t="str">
        <f t="shared" si="8"/>
        <v/>
      </c>
    </row>
    <row r="491" spans="1:7" hidden="1" x14ac:dyDescent="0.35">
      <c r="A491" s="52">
        <v>44483</v>
      </c>
      <c r="B491" s="26">
        <v>165.3</v>
      </c>
      <c r="C491" s="18">
        <v>0</v>
      </c>
      <c r="D491" s="18">
        <v>0</v>
      </c>
      <c r="E491" s="54">
        <v>0.92</v>
      </c>
      <c r="F491" s="56">
        <v>6.65</v>
      </c>
      <c r="G491" t="str">
        <f t="shared" si="8"/>
        <v/>
      </c>
    </row>
    <row r="492" spans="1:7" hidden="1" x14ac:dyDescent="0.35">
      <c r="A492" s="52">
        <v>44484</v>
      </c>
      <c r="B492" s="26">
        <v>165.26</v>
      </c>
      <c r="C492" s="18">
        <v>0</v>
      </c>
      <c r="D492" s="18">
        <v>0</v>
      </c>
      <c r="E492" s="54">
        <v>-0.02</v>
      </c>
      <c r="F492" s="56">
        <v>6.62</v>
      </c>
      <c r="G492" t="str">
        <f t="shared" si="8"/>
        <v/>
      </c>
    </row>
    <row r="493" spans="1:7" hidden="1" x14ac:dyDescent="0.35">
      <c r="A493" s="52">
        <v>44485</v>
      </c>
      <c r="B493" s="26">
        <v>165.26</v>
      </c>
      <c r="C493" s="18">
        <v>0</v>
      </c>
      <c r="D493" s="18">
        <v>0</v>
      </c>
      <c r="E493" s="54">
        <v>0</v>
      </c>
      <c r="F493" s="56">
        <v>6.62</v>
      </c>
      <c r="G493" t="str">
        <f t="shared" si="8"/>
        <v/>
      </c>
    </row>
    <row r="494" spans="1:7" hidden="1" x14ac:dyDescent="0.35">
      <c r="A494" s="52">
        <v>44486</v>
      </c>
      <c r="B494" s="26">
        <v>165.26</v>
      </c>
      <c r="C494" s="18">
        <v>0</v>
      </c>
      <c r="D494" s="18">
        <v>0</v>
      </c>
      <c r="E494" s="54">
        <v>0</v>
      </c>
      <c r="F494" s="56">
        <v>6.62</v>
      </c>
      <c r="G494" t="str">
        <f t="shared" si="8"/>
        <v/>
      </c>
    </row>
    <row r="495" spans="1:7" hidden="1" x14ac:dyDescent="0.35">
      <c r="A495" s="52">
        <v>44487</v>
      </c>
      <c r="B495" s="26">
        <v>164.86</v>
      </c>
      <c r="C495" s="18">
        <v>0</v>
      </c>
      <c r="D495" s="18">
        <v>0</v>
      </c>
      <c r="E495" s="54">
        <v>-0.24</v>
      </c>
      <c r="F495" s="56">
        <v>6.36</v>
      </c>
      <c r="G495" t="str">
        <f t="shared" si="8"/>
        <v/>
      </c>
    </row>
    <row r="496" spans="1:7" hidden="1" x14ac:dyDescent="0.35">
      <c r="A496" s="52">
        <v>44488</v>
      </c>
      <c r="B496" s="26">
        <v>163.94</v>
      </c>
      <c r="C496" s="18">
        <v>0</v>
      </c>
      <c r="D496" s="18">
        <v>0</v>
      </c>
      <c r="E496" s="54">
        <v>-0.56000000000000005</v>
      </c>
      <c r="F496" s="56">
        <v>5.77</v>
      </c>
      <c r="G496" t="str">
        <f t="shared" si="8"/>
        <v/>
      </c>
    </row>
    <row r="497" spans="1:7" hidden="1" x14ac:dyDescent="0.35">
      <c r="A497" s="52">
        <v>44489</v>
      </c>
      <c r="B497" s="26">
        <v>165.3</v>
      </c>
      <c r="C497" s="18">
        <v>0</v>
      </c>
      <c r="D497" s="18">
        <v>0</v>
      </c>
      <c r="E497" s="54">
        <v>0.83</v>
      </c>
      <c r="F497" s="56">
        <v>6.65</v>
      </c>
      <c r="G497" t="str">
        <f t="shared" si="8"/>
        <v/>
      </c>
    </row>
    <row r="498" spans="1:7" hidden="1" x14ac:dyDescent="0.35">
      <c r="A498" s="52">
        <v>44490</v>
      </c>
      <c r="B498" s="26">
        <v>165.1</v>
      </c>
      <c r="C498" s="18">
        <v>0</v>
      </c>
      <c r="D498" s="18">
        <v>0</v>
      </c>
      <c r="E498" s="54">
        <v>-0.12</v>
      </c>
      <c r="F498" s="56">
        <v>6.52</v>
      </c>
      <c r="G498" t="str">
        <f t="shared" si="8"/>
        <v/>
      </c>
    </row>
    <row r="499" spans="1:7" hidden="1" x14ac:dyDescent="0.35">
      <c r="A499" s="52">
        <v>44491</v>
      </c>
      <c r="B499" s="26">
        <v>163.94</v>
      </c>
      <c r="C499" s="18">
        <v>0</v>
      </c>
      <c r="D499" s="18">
        <v>0</v>
      </c>
      <c r="E499" s="54">
        <v>-0.7</v>
      </c>
      <c r="F499" s="56">
        <v>5.77</v>
      </c>
      <c r="G499" t="str">
        <f t="shared" si="8"/>
        <v/>
      </c>
    </row>
    <row r="500" spans="1:7" hidden="1" x14ac:dyDescent="0.35">
      <c r="A500" s="52">
        <v>44492</v>
      </c>
      <c r="B500" s="26">
        <v>163.94</v>
      </c>
      <c r="C500" s="18">
        <v>0</v>
      </c>
      <c r="D500" s="18">
        <v>0</v>
      </c>
      <c r="E500" s="54">
        <v>0</v>
      </c>
      <c r="F500" s="56">
        <v>5.77</v>
      </c>
      <c r="G500" t="str">
        <f t="shared" si="8"/>
        <v/>
      </c>
    </row>
    <row r="501" spans="1:7" hidden="1" x14ac:dyDescent="0.35">
      <c r="A501" s="52">
        <v>44493</v>
      </c>
      <c r="B501" s="26">
        <v>163.94</v>
      </c>
      <c r="C501" s="18">
        <v>0</v>
      </c>
      <c r="D501" s="18">
        <v>0</v>
      </c>
      <c r="E501" s="54">
        <v>0</v>
      </c>
      <c r="F501" s="56">
        <v>5.77</v>
      </c>
      <c r="G501" t="str">
        <f t="shared" si="8"/>
        <v/>
      </c>
    </row>
    <row r="502" spans="1:7" hidden="1" x14ac:dyDescent="0.35">
      <c r="A502" s="52">
        <v>44494</v>
      </c>
      <c r="B502" s="26">
        <v>162.82</v>
      </c>
      <c r="C502" s="18">
        <v>0</v>
      </c>
      <c r="D502" s="18">
        <v>0</v>
      </c>
      <c r="E502" s="54">
        <v>-0.68</v>
      </c>
      <c r="F502" s="56">
        <v>5.05</v>
      </c>
      <c r="G502" t="str">
        <f t="shared" si="8"/>
        <v/>
      </c>
    </row>
    <row r="503" spans="1:7" hidden="1" x14ac:dyDescent="0.35">
      <c r="A503" s="52">
        <v>44495</v>
      </c>
      <c r="B503" s="26">
        <v>163.80000000000001</v>
      </c>
      <c r="C503" s="18">
        <v>0</v>
      </c>
      <c r="D503" s="18">
        <v>0</v>
      </c>
      <c r="E503" s="54">
        <v>0.6</v>
      </c>
      <c r="F503" s="56">
        <v>5.68</v>
      </c>
      <c r="G503" t="str">
        <f t="shared" si="8"/>
        <v/>
      </c>
    </row>
    <row r="504" spans="1:7" hidden="1" x14ac:dyDescent="0.35">
      <c r="A504" s="52">
        <v>44496</v>
      </c>
      <c r="B504" s="26">
        <v>162.52000000000001</v>
      </c>
      <c r="C504" s="18">
        <v>0</v>
      </c>
      <c r="D504" s="18">
        <v>0</v>
      </c>
      <c r="E504" s="54">
        <v>-0.78</v>
      </c>
      <c r="F504" s="56">
        <v>4.8499999999999996</v>
      </c>
      <c r="G504" t="str">
        <f t="shared" si="8"/>
        <v/>
      </c>
    </row>
    <row r="505" spans="1:7" hidden="1" x14ac:dyDescent="0.35">
      <c r="A505" s="52">
        <v>44497</v>
      </c>
      <c r="B505" s="26">
        <v>160.32</v>
      </c>
      <c r="C505" s="18">
        <v>0</v>
      </c>
      <c r="D505" s="18">
        <v>0</v>
      </c>
      <c r="E505" s="54">
        <v>-1.35</v>
      </c>
      <c r="F505" s="56">
        <v>3.43</v>
      </c>
      <c r="G505" t="str">
        <f t="shared" si="8"/>
        <v/>
      </c>
    </row>
    <row r="506" spans="1:7" hidden="1" x14ac:dyDescent="0.35">
      <c r="A506" s="52">
        <v>44498</v>
      </c>
      <c r="B506" s="26">
        <v>160.78</v>
      </c>
      <c r="C506" s="18">
        <v>0</v>
      </c>
      <c r="D506" s="18">
        <v>0</v>
      </c>
      <c r="E506" s="54">
        <v>0.28999999999999998</v>
      </c>
      <c r="F506" s="56">
        <v>3.73</v>
      </c>
      <c r="G506" t="str">
        <f t="shared" si="8"/>
        <v/>
      </c>
    </row>
    <row r="507" spans="1:7" hidden="1" x14ac:dyDescent="0.35">
      <c r="A507" s="52">
        <v>44499</v>
      </c>
      <c r="B507" s="26">
        <v>160.78</v>
      </c>
      <c r="C507" s="18">
        <v>0</v>
      </c>
      <c r="D507" s="18">
        <v>0</v>
      </c>
      <c r="E507" s="54">
        <v>0</v>
      </c>
      <c r="F507" s="56">
        <v>3.73</v>
      </c>
      <c r="G507" t="str">
        <f t="shared" si="8"/>
        <v/>
      </c>
    </row>
    <row r="508" spans="1:7" hidden="1" x14ac:dyDescent="0.35">
      <c r="A508" s="52">
        <v>44500</v>
      </c>
      <c r="B508" s="26">
        <v>160.78</v>
      </c>
      <c r="C508" s="18">
        <v>0</v>
      </c>
      <c r="D508" s="18">
        <v>0</v>
      </c>
      <c r="E508" s="54">
        <v>0</v>
      </c>
      <c r="F508" s="56">
        <v>3.73</v>
      </c>
      <c r="G508" t="str">
        <f t="shared" si="8"/>
        <v/>
      </c>
    </row>
    <row r="509" spans="1:7" hidden="1" x14ac:dyDescent="0.35">
      <c r="A509" s="52">
        <v>44501</v>
      </c>
      <c r="B509" s="26">
        <v>162.46</v>
      </c>
      <c r="C509" s="18">
        <v>0</v>
      </c>
      <c r="D509" s="18">
        <v>0</v>
      </c>
      <c r="E509" s="54">
        <v>1.04</v>
      </c>
      <c r="F509" s="56">
        <v>4.8099999999999996</v>
      </c>
      <c r="G509" t="str">
        <f t="shared" si="8"/>
        <v/>
      </c>
    </row>
    <row r="510" spans="1:7" hidden="1" x14ac:dyDescent="0.35">
      <c r="A510" s="52">
        <v>44502</v>
      </c>
      <c r="B510" s="26">
        <v>163.82</v>
      </c>
      <c r="C510" s="18">
        <v>0</v>
      </c>
      <c r="D510" s="18">
        <v>0</v>
      </c>
      <c r="E510" s="54">
        <v>0.84</v>
      </c>
      <c r="F510" s="56">
        <v>5.69</v>
      </c>
      <c r="G510" t="str">
        <f t="shared" si="8"/>
        <v/>
      </c>
    </row>
    <row r="511" spans="1:7" hidden="1" x14ac:dyDescent="0.35">
      <c r="A511" s="52">
        <v>44503</v>
      </c>
      <c r="B511" s="26">
        <v>166.38</v>
      </c>
      <c r="C511" s="18">
        <v>0</v>
      </c>
      <c r="D511" s="18">
        <v>0</v>
      </c>
      <c r="E511" s="54">
        <v>1.56</v>
      </c>
      <c r="F511" s="56">
        <v>7.34</v>
      </c>
      <c r="G511" t="str">
        <f t="shared" si="8"/>
        <v/>
      </c>
    </row>
    <row r="512" spans="1:7" hidden="1" x14ac:dyDescent="0.35">
      <c r="A512" s="52">
        <v>44504</v>
      </c>
      <c r="B512" s="26">
        <v>166.12</v>
      </c>
      <c r="C512" s="18">
        <v>0</v>
      </c>
      <c r="D512" s="18">
        <v>0</v>
      </c>
      <c r="E512" s="54">
        <v>-0.16</v>
      </c>
      <c r="F512" s="56">
        <v>7.17</v>
      </c>
      <c r="G512" t="str">
        <f t="shared" si="8"/>
        <v/>
      </c>
    </row>
    <row r="513" spans="1:7" hidden="1" x14ac:dyDescent="0.35">
      <c r="A513" s="52">
        <v>44505</v>
      </c>
      <c r="B513" s="26">
        <v>168.32</v>
      </c>
      <c r="C513" s="18">
        <v>0</v>
      </c>
      <c r="D513" s="18">
        <v>0</v>
      </c>
      <c r="E513" s="54">
        <v>1.32</v>
      </c>
      <c r="F513" s="56">
        <v>8.59</v>
      </c>
      <c r="G513" t="str">
        <f t="shared" si="8"/>
        <v/>
      </c>
    </row>
    <row r="514" spans="1:7" hidden="1" x14ac:dyDescent="0.35">
      <c r="A514" s="52">
        <v>44506</v>
      </c>
      <c r="B514" s="26">
        <v>168.32</v>
      </c>
      <c r="C514" s="18">
        <v>0</v>
      </c>
      <c r="D514" s="18">
        <v>0</v>
      </c>
      <c r="E514" s="54">
        <v>0</v>
      </c>
      <c r="F514" s="56">
        <v>8.59</v>
      </c>
      <c r="G514" t="str">
        <f t="shared" si="8"/>
        <v/>
      </c>
    </row>
    <row r="515" spans="1:7" hidden="1" x14ac:dyDescent="0.35">
      <c r="A515" s="52">
        <v>44507</v>
      </c>
      <c r="B515" s="26">
        <v>168.32</v>
      </c>
      <c r="C515" s="18">
        <v>0</v>
      </c>
      <c r="D515" s="18">
        <v>0</v>
      </c>
      <c r="E515" s="54">
        <v>0</v>
      </c>
      <c r="F515" s="56">
        <v>8.59</v>
      </c>
      <c r="G515" t="str">
        <f t="shared" si="8"/>
        <v/>
      </c>
    </row>
    <row r="516" spans="1:7" hidden="1" x14ac:dyDescent="0.35">
      <c r="A516" s="52">
        <v>44508</v>
      </c>
      <c r="B516" s="26">
        <v>166.02</v>
      </c>
      <c r="C516" s="18">
        <v>0</v>
      </c>
      <c r="D516" s="18">
        <v>0</v>
      </c>
      <c r="E516" s="54">
        <v>-1.37</v>
      </c>
      <c r="F516" s="56">
        <v>7.11</v>
      </c>
      <c r="G516" t="str">
        <f t="shared" si="8"/>
        <v/>
      </c>
    </row>
    <row r="517" spans="1:7" hidden="1" x14ac:dyDescent="0.35">
      <c r="A517" s="52">
        <v>44509</v>
      </c>
      <c r="B517" s="26">
        <v>165.38</v>
      </c>
      <c r="C517" s="18">
        <v>0</v>
      </c>
      <c r="D517" s="18">
        <v>0</v>
      </c>
      <c r="E517" s="54">
        <v>-0.39</v>
      </c>
      <c r="F517" s="56">
        <v>6.7</v>
      </c>
      <c r="G517" t="str">
        <f t="shared" si="8"/>
        <v/>
      </c>
    </row>
    <row r="518" spans="1:7" hidden="1" x14ac:dyDescent="0.35">
      <c r="A518" s="52">
        <v>44510</v>
      </c>
      <c r="B518" s="26">
        <v>167.18</v>
      </c>
      <c r="C518" s="18">
        <v>0</v>
      </c>
      <c r="D518" s="18">
        <v>0</v>
      </c>
      <c r="E518" s="54">
        <v>1.0900000000000001</v>
      </c>
      <c r="F518" s="56">
        <v>7.86</v>
      </c>
      <c r="G518" t="str">
        <f t="shared" si="8"/>
        <v/>
      </c>
    </row>
    <row r="519" spans="1:7" hidden="1" x14ac:dyDescent="0.35">
      <c r="A519" s="52">
        <v>44511</v>
      </c>
      <c r="B519" s="26">
        <v>167.02</v>
      </c>
      <c r="C519" s="18">
        <v>0</v>
      </c>
      <c r="D519" s="18">
        <v>0</v>
      </c>
      <c r="E519" s="54">
        <v>-0.1</v>
      </c>
      <c r="F519" s="56">
        <v>7.75</v>
      </c>
      <c r="G519" t="str">
        <f t="shared" si="8"/>
        <v/>
      </c>
    </row>
    <row r="520" spans="1:7" hidden="1" x14ac:dyDescent="0.35">
      <c r="A520" s="52">
        <v>44512</v>
      </c>
      <c r="B520" s="26">
        <v>170.36</v>
      </c>
      <c r="C520" s="18">
        <v>0</v>
      </c>
      <c r="D520" s="18">
        <v>0</v>
      </c>
      <c r="E520" s="54">
        <v>2</v>
      </c>
      <c r="F520" s="56">
        <v>9.91</v>
      </c>
      <c r="G520" t="str">
        <f t="shared" si="8"/>
        <v/>
      </c>
    </row>
    <row r="521" spans="1:7" hidden="1" x14ac:dyDescent="0.35">
      <c r="A521" s="52">
        <v>44513</v>
      </c>
      <c r="B521" s="26">
        <v>170.36</v>
      </c>
      <c r="C521" s="18">
        <v>0</v>
      </c>
      <c r="D521" s="18">
        <v>0</v>
      </c>
      <c r="E521" s="54">
        <v>0</v>
      </c>
      <c r="F521" s="56">
        <v>9.91</v>
      </c>
      <c r="G521" t="str">
        <f t="shared" si="8"/>
        <v/>
      </c>
    </row>
    <row r="522" spans="1:7" hidden="1" x14ac:dyDescent="0.35">
      <c r="A522" s="52">
        <v>44514</v>
      </c>
      <c r="B522" s="26">
        <v>170.36</v>
      </c>
      <c r="C522" s="18">
        <v>0</v>
      </c>
      <c r="D522" s="18">
        <v>0</v>
      </c>
      <c r="E522" s="54">
        <v>0</v>
      </c>
      <c r="F522" s="56">
        <v>9.91</v>
      </c>
      <c r="G522" t="str">
        <f t="shared" si="8"/>
        <v/>
      </c>
    </row>
    <row r="523" spans="1:7" hidden="1" x14ac:dyDescent="0.35">
      <c r="A523" s="52">
        <v>44515</v>
      </c>
      <c r="B523" s="26">
        <v>167.38</v>
      </c>
      <c r="C523" s="18">
        <v>0</v>
      </c>
      <c r="D523" s="18">
        <v>0</v>
      </c>
      <c r="E523" s="54">
        <v>-1.75</v>
      </c>
      <c r="F523" s="56">
        <v>7.99</v>
      </c>
      <c r="G523" t="str">
        <f t="shared" si="8"/>
        <v/>
      </c>
    </row>
    <row r="524" spans="1:7" hidden="1" x14ac:dyDescent="0.35">
      <c r="A524" s="52">
        <v>44516</v>
      </c>
      <c r="B524" s="26">
        <v>167.2</v>
      </c>
      <c r="C524" s="18">
        <v>0</v>
      </c>
      <c r="D524" s="18">
        <v>0</v>
      </c>
      <c r="E524" s="54">
        <v>-0.11</v>
      </c>
      <c r="F524" s="56">
        <v>7.87</v>
      </c>
      <c r="G524" t="str">
        <f t="shared" si="8"/>
        <v/>
      </c>
    </row>
    <row r="525" spans="1:7" hidden="1" x14ac:dyDescent="0.35">
      <c r="A525" s="52">
        <v>44517</v>
      </c>
      <c r="B525" s="26">
        <v>168.1</v>
      </c>
      <c r="C525" s="18">
        <v>0</v>
      </c>
      <c r="D525" s="18">
        <v>0</v>
      </c>
      <c r="E525" s="54">
        <v>0.54</v>
      </c>
      <c r="F525" s="56">
        <v>8.4499999999999993</v>
      </c>
      <c r="G525" t="str">
        <f t="shared" si="8"/>
        <v/>
      </c>
    </row>
    <row r="526" spans="1:7" hidden="1" x14ac:dyDescent="0.35">
      <c r="A526" s="52">
        <v>44518</v>
      </c>
      <c r="B526" s="26">
        <v>167.14</v>
      </c>
      <c r="C526" s="18">
        <v>0</v>
      </c>
      <c r="D526" s="18">
        <v>0</v>
      </c>
      <c r="E526" s="54">
        <v>-0.56999999999999995</v>
      </c>
      <c r="F526" s="56">
        <v>7.83</v>
      </c>
      <c r="G526" t="str">
        <f t="shared" si="8"/>
        <v/>
      </c>
    </row>
    <row r="527" spans="1:7" hidden="1" x14ac:dyDescent="0.35">
      <c r="A527" s="52">
        <v>44519</v>
      </c>
      <c r="B527" s="26">
        <v>164.82</v>
      </c>
      <c r="C527" s="18">
        <v>0</v>
      </c>
      <c r="D527" s="18">
        <v>0</v>
      </c>
      <c r="E527" s="54">
        <v>-1.39</v>
      </c>
      <c r="F527" s="56">
        <v>6.34</v>
      </c>
      <c r="G527" t="str">
        <f t="shared" si="8"/>
        <v/>
      </c>
    </row>
    <row r="528" spans="1:7" hidden="1" x14ac:dyDescent="0.35">
      <c r="A528" s="52">
        <v>44520</v>
      </c>
      <c r="B528" s="26">
        <v>164.82</v>
      </c>
      <c r="C528" s="18">
        <v>0</v>
      </c>
      <c r="D528" s="18">
        <v>0</v>
      </c>
      <c r="E528" s="54">
        <v>0</v>
      </c>
      <c r="F528" s="56">
        <v>6.34</v>
      </c>
      <c r="G528" t="str">
        <f t="shared" si="8"/>
        <v/>
      </c>
    </row>
    <row r="529" spans="1:7" hidden="1" x14ac:dyDescent="0.35">
      <c r="A529" s="52">
        <v>44521</v>
      </c>
      <c r="B529" s="26">
        <v>164.82</v>
      </c>
      <c r="C529" s="18">
        <v>0</v>
      </c>
      <c r="D529" s="18">
        <v>0</v>
      </c>
      <c r="E529" s="54">
        <v>0</v>
      </c>
      <c r="F529" s="56">
        <v>6.34</v>
      </c>
      <c r="G529" t="str">
        <f t="shared" si="8"/>
        <v/>
      </c>
    </row>
    <row r="530" spans="1:7" hidden="1" x14ac:dyDescent="0.35">
      <c r="A530" s="52">
        <v>44522</v>
      </c>
      <c r="B530" s="26">
        <v>169.1</v>
      </c>
      <c r="C530" s="18">
        <v>0</v>
      </c>
      <c r="D530" s="18">
        <v>0</v>
      </c>
      <c r="E530" s="54">
        <v>2.6</v>
      </c>
      <c r="F530" s="56">
        <v>9.1</v>
      </c>
      <c r="G530" t="str">
        <f t="shared" si="8"/>
        <v/>
      </c>
    </row>
    <row r="531" spans="1:7" hidden="1" x14ac:dyDescent="0.35">
      <c r="A531" s="52">
        <v>44523</v>
      </c>
      <c r="B531" s="26">
        <v>169.34</v>
      </c>
      <c r="C531" s="18">
        <v>0</v>
      </c>
      <c r="D531" s="18">
        <v>0</v>
      </c>
      <c r="E531" s="54">
        <v>0.14000000000000001</v>
      </c>
      <c r="F531" s="56">
        <v>9.25</v>
      </c>
      <c r="G531" t="str">
        <f t="shared" si="8"/>
        <v/>
      </c>
    </row>
    <row r="532" spans="1:7" hidden="1" x14ac:dyDescent="0.35">
      <c r="A532" s="52">
        <v>44524</v>
      </c>
      <c r="B532" s="26">
        <v>168.7</v>
      </c>
      <c r="C532" s="18">
        <v>0</v>
      </c>
      <c r="D532" s="18">
        <v>0</v>
      </c>
      <c r="E532" s="54">
        <v>-0.38</v>
      </c>
      <c r="F532" s="56">
        <v>8.84</v>
      </c>
      <c r="G532" t="str">
        <f t="shared" si="8"/>
        <v/>
      </c>
    </row>
    <row r="533" spans="1:7" hidden="1" x14ac:dyDescent="0.35">
      <c r="A533" s="52">
        <v>44525</v>
      </c>
      <c r="B533" s="26">
        <v>168.5</v>
      </c>
      <c r="C533" s="18">
        <v>0</v>
      </c>
      <c r="D533" s="18">
        <v>0</v>
      </c>
      <c r="E533" s="54">
        <v>-0.12</v>
      </c>
      <c r="F533" s="56">
        <v>8.7100000000000009</v>
      </c>
      <c r="G533" t="str">
        <f t="shared" si="8"/>
        <v/>
      </c>
    </row>
    <row r="534" spans="1:7" hidden="1" x14ac:dyDescent="0.35">
      <c r="A534" s="52">
        <v>44526</v>
      </c>
      <c r="B534" s="26">
        <v>161.47999999999999</v>
      </c>
      <c r="C534" s="18">
        <v>0</v>
      </c>
      <c r="D534" s="18">
        <v>0</v>
      </c>
      <c r="E534" s="54">
        <v>-4.17</v>
      </c>
      <c r="F534" s="56">
        <v>4.18</v>
      </c>
      <c r="G534" t="str">
        <f t="shared" si="8"/>
        <v/>
      </c>
    </row>
    <row r="535" spans="1:7" hidden="1" x14ac:dyDescent="0.35">
      <c r="A535" s="52">
        <v>44527</v>
      </c>
      <c r="B535" s="26">
        <v>161.47999999999999</v>
      </c>
      <c r="C535" s="18">
        <v>0</v>
      </c>
      <c r="D535" s="18">
        <v>0</v>
      </c>
      <c r="E535" s="54">
        <v>0</v>
      </c>
      <c r="F535" s="56">
        <v>4.18</v>
      </c>
      <c r="G535" t="str">
        <f t="shared" si="8"/>
        <v/>
      </c>
    </row>
    <row r="536" spans="1:7" hidden="1" x14ac:dyDescent="0.35">
      <c r="A536" s="52">
        <v>44528</v>
      </c>
      <c r="B536" s="26">
        <v>161.47999999999999</v>
      </c>
      <c r="C536" s="18">
        <v>0</v>
      </c>
      <c r="D536" s="18">
        <v>0</v>
      </c>
      <c r="E536" s="54">
        <v>0</v>
      </c>
      <c r="F536" s="56">
        <v>4.18</v>
      </c>
      <c r="G536" t="str">
        <f t="shared" si="8"/>
        <v/>
      </c>
    </row>
    <row r="537" spans="1:7" hidden="1" x14ac:dyDescent="0.35">
      <c r="A537" s="52">
        <v>44529</v>
      </c>
      <c r="B537" s="26">
        <v>160.4</v>
      </c>
      <c r="C537" s="18">
        <v>0</v>
      </c>
      <c r="D537" s="18">
        <v>0</v>
      </c>
      <c r="E537" s="54">
        <v>-0.67</v>
      </c>
      <c r="F537" s="56">
        <v>3.48</v>
      </c>
      <c r="G537" t="str">
        <f t="shared" si="8"/>
        <v/>
      </c>
    </row>
    <row r="538" spans="1:7" hidden="1" x14ac:dyDescent="0.35">
      <c r="A538" s="52">
        <v>44530</v>
      </c>
      <c r="B538" s="26">
        <v>155.88</v>
      </c>
      <c r="C538" s="18">
        <v>0</v>
      </c>
      <c r="D538" s="18">
        <v>0</v>
      </c>
      <c r="E538" s="54">
        <v>-2.82</v>
      </c>
      <c r="F538" s="56">
        <v>0.56999999999999995</v>
      </c>
      <c r="G538" t="str">
        <f t="shared" si="8"/>
        <v/>
      </c>
    </row>
    <row r="539" spans="1:7" hidden="1" x14ac:dyDescent="0.35">
      <c r="A539" s="52">
        <v>44531</v>
      </c>
      <c r="B539" s="26">
        <v>159.82</v>
      </c>
      <c r="C539" s="18">
        <v>0</v>
      </c>
      <c r="D539" s="18">
        <v>0</v>
      </c>
      <c r="E539" s="54">
        <v>2.5299999999999998</v>
      </c>
      <c r="F539" s="56">
        <v>3.11</v>
      </c>
      <c r="G539" t="str">
        <f t="shared" si="8"/>
        <v/>
      </c>
    </row>
    <row r="540" spans="1:7" hidden="1" x14ac:dyDescent="0.35">
      <c r="A540" s="52">
        <v>44532</v>
      </c>
      <c r="B540" s="26">
        <v>155.88</v>
      </c>
      <c r="C540" s="18">
        <v>0</v>
      </c>
      <c r="D540" s="18">
        <v>0</v>
      </c>
      <c r="E540" s="54">
        <v>-2.4700000000000002</v>
      </c>
      <c r="F540" s="56">
        <v>0.56999999999999995</v>
      </c>
      <c r="G540" t="str">
        <f t="shared" si="8"/>
        <v/>
      </c>
    </row>
    <row r="541" spans="1:7" hidden="1" x14ac:dyDescent="0.35">
      <c r="A541" s="52">
        <v>44533</v>
      </c>
      <c r="B541" s="26">
        <v>154.62</v>
      </c>
      <c r="C541" s="18">
        <v>0</v>
      </c>
      <c r="D541" s="18">
        <v>0</v>
      </c>
      <c r="E541" s="54">
        <v>-0.81</v>
      </c>
      <c r="F541" s="56">
        <v>-0.25</v>
      </c>
      <c r="G541" t="str">
        <f t="shared" si="8"/>
        <v/>
      </c>
    </row>
    <row r="542" spans="1:7" hidden="1" x14ac:dyDescent="0.35">
      <c r="A542" s="52">
        <v>44534</v>
      </c>
      <c r="B542" s="26">
        <v>154.62</v>
      </c>
      <c r="C542" s="18">
        <v>0</v>
      </c>
      <c r="D542" s="18">
        <v>0</v>
      </c>
      <c r="E542" s="54">
        <v>0</v>
      </c>
      <c r="F542" s="56">
        <v>-0.25</v>
      </c>
      <c r="G542" t="str">
        <f t="shared" si="8"/>
        <v/>
      </c>
    </row>
    <row r="543" spans="1:7" hidden="1" x14ac:dyDescent="0.35">
      <c r="A543" s="52">
        <v>44535</v>
      </c>
      <c r="B543" s="26">
        <v>154.62</v>
      </c>
      <c r="C543" s="18">
        <v>0</v>
      </c>
      <c r="D543" s="18">
        <v>0</v>
      </c>
      <c r="E543" s="54">
        <v>0</v>
      </c>
      <c r="F543" s="56">
        <v>-0.25</v>
      </c>
      <c r="G543" t="str">
        <f t="shared" si="8"/>
        <v/>
      </c>
    </row>
    <row r="544" spans="1:7" hidden="1" x14ac:dyDescent="0.35">
      <c r="A544" s="52">
        <v>44536</v>
      </c>
      <c r="B544" s="26">
        <v>158.76</v>
      </c>
      <c r="C544" s="18">
        <v>0</v>
      </c>
      <c r="D544" s="18">
        <v>0</v>
      </c>
      <c r="E544" s="54">
        <v>2.68</v>
      </c>
      <c r="F544" s="56">
        <v>2.4300000000000002</v>
      </c>
      <c r="G544" t="str">
        <f t="shared" si="8"/>
        <v/>
      </c>
    </row>
    <row r="545" spans="1:7" hidden="1" x14ac:dyDescent="0.35">
      <c r="A545" s="52">
        <v>44537</v>
      </c>
      <c r="B545" s="26">
        <v>158.76</v>
      </c>
      <c r="C545" s="18">
        <v>0</v>
      </c>
      <c r="D545" s="18">
        <v>0</v>
      </c>
      <c r="E545" s="54">
        <v>0</v>
      </c>
      <c r="F545" s="56">
        <v>2.4300000000000002</v>
      </c>
      <c r="G545" t="str">
        <f t="shared" si="8"/>
        <v/>
      </c>
    </row>
    <row r="546" spans="1:7" hidden="1" x14ac:dyDescent="0.35">
      <c r="A546" s="52">
        <v>44538</v>
      </c>
      <c r="B546" s="26">
        <v>160.69999999999999</v>
      </c>
      <c r="C546" s="18">
        <v>0</v>
      </c>
      <c r="D546" s="18">
        <v>0</v>
      </c>
      <c r="E546" s="54">
        <v>1.22</v>
      </c>
      <c r="F546" s="56">
        <v>3.68</v>
      </c>
      <c r="G546" t="str">
        <f t="shared" ref="G546:G580" si="9">IF(C546&lt;&gt;0,"x","")</f>
        <v/>
      </c>
    </row>
    <row r="547" spans="1:7" hidden="1" x14ac:dyDescent="0.35">
      <c r="A547" s="52">
        <v>44539</v>
      </c>
      <c r="B547" s="26">
        <v>159.16</v>
      </c>
      <c r="C547" s="18">
        <v>0</v>
      </c>
      <c r="D547" s="18">
        <v>0</v>
      </c>
      <c r="E547" s="54">
        <v>-0.96</v>
      </c>
      <c r="F547" s="56">
        <v>2.68</v>
      </c>
      <c r="G547" t="str">
        <f t="shared" si="9"/>
        <v/>
      </c>
    </row>
    <row r="548" spans="1:7" hidden="1" x14ac:dyDescent="0.35">
      <c r="A548" s="52">
        <v>44540</v>
      </c>
      <c r="B548" s="26">
        <v>158.52000000000001</v>
      </c>
      <c r="C548" s="18">
        <v>0</v>
      </c>
      <c r="D548" s="18">
        <v>0</v>
      </c>
      <c r="E548" s="54">
        <v>-0.4</v>
      </c>
      <c r="F548" s="56">
        <v>2.27</v>
      </c>
      <c r="G548" t="str">
        <f t="shared" si="9"/>
        <v/>
      </c>
    </row>
    <row r="549" spans="1:7" hidden="1" x14ac:dyDescent="0.35">
      <c r="A549" s="52">
        <v>44541</v>
      </c>
      <c r="B549" s="26">
        <v>158.52000000000001</v>
      </c>
      <c r="C549" s="18">
        <v>0</v>
      </c>
      <c r="D549" s="18">
        <v>0</v>
      </c>
      <c r="E549" s="54">
        <v>0</v>
      </c>
      <c r="F549" s="56">
        <v>2.27</v>
      </c>
      <c r="G549" t="str">
        <f t="shared" si="9"/>
        <v/>
      </c>
    </row>
    <row r="550" spans="1:7" hidden="1" x14ac:dyDescent="0.35">
      <c r="A550" s="52">
        <v>44542</v>
      </c>
      <c r="B550" s="26">
        <v>158.52000000000001</v>
      </c>
      <c r="C550" s="18">
        <v>0</v>
      </c>
      <c r="D550" s="18">
        <v>0</v>
      </c>
      <c r="E550" s="54">
        <v>0</v>
      </c>
      <c r="F550" s="56">
        <v>2.27</v>
      </c>
      <c r="G550" t="str">
        <f t="shared" si="9"/>
        <v/>
      </c>
    </row>
    <row r="551" spans="1:7" hidden="1" x14ac:dyDescent="0.35">
      <c r="A551" s="52">
        <v>44543</v>
      </c>
      <c r="B551" s="26">
        <v>159.97999999999999</v>
      </c>
      <c r="C551" s="18">
        <v>0</v>
      </c>
      <c r="D551" s="18">
        <v>0</v>
      </c>
      <c r="E551" s="54">
        <v>0.92</v>
      </c>
      <c r="F551" s="56">
        <v>3.21</v>
      </c>
      <c r="G551" t="str">
        <f t="shared" si="9"/>
        <v/>
      </c>
    </row>
    <row r="552" spans="1:7" hidden="1" x14ac:dyDescent="0.35">
      <c r="A552" s="52">
        <v>44544</v>
      </c>
      <c r="B552" s="26">
        <v>161.54</v>
      </c>
      <c r="C552" s="18">
        <v>0</v>
      </c>
      <c r="D552" s="18">
        <v>0</v>
      </c>
      <c r="E552" s="54">
        <v>0.98</v>
      </c>
      <c r="F552" s="56">
        <v>4.22</v>
      </c>
      <c r="G552" t="str">
        <f t="shared" si="9"/>
        <v/>
      </c>
    </row>
    <row r="553" spans="1:7" hidden="1" x14ac:dyDescent="0.35">
      <c r="A553" s="52">
        <v>44545</v>
      </c>
      <c r="B553" s="26">
        <v>160.5</v>
      </c>
      <c r="C553" s="18">
        <v>0</v>
      </c>
      <c r="D553" s="18">
        <v>0</v>
      </c>
      <c r="E553" s="54">
        <v>-0.64</v>
      </c>
      <c r="F553" s="56">
        <v>3.55</v>
      </c>
      <c r="G553" t="str">
        <f t="shared" si="9"/>
        <v/>
      </c>
    </row>
    <row r="554" spans="1:7" hidden="1" x14ac:dyDescent="0.35">
      <c r="A554" s="52">
        <v>44546</v>
      </c>
      <c r="B554" s="26">
        <v>161.58000000000001</v>
      </c>
      <c r="C554" s="18">
        <v>0</v>
      </c>
      <c r="D554" s="18">
        <v>0</v>
      </c>
      <c r="E554" s="54">
        <v>0.67</v>
      </c>
      <c r="F554" s="56">
        <v>4.25</v>
      </c>
      <c r="G554" t="str">
        <f t="shared" si="9"/>
        <v/>
      </c>
    </row>
    <row r="555" spans="1:7" hidden="1" x14ac:dyDescent="0.35">
      <c r="A555" s="52">
        <v>44547</v>
      </c>
      <c r="B555" s="26">
        <v>160.5</v>
      </c>
      <c r="C555" s="18">
        <v>0</v>
      </c>
      <c r="D555" s="18">
        <v>0</v>
      </c>
      <c r="E555" s="54">
        <v>-0.67</v>
      </c>
      <c r="F555" s="56">
        <v>3.55</v>
      </c>
      <c r="G555" t="str">
        <f t="shared" si="9"/>
        <v/>
      </c>
    </row>
    <row r="556" spans="1:7" hidden="1" x14ac:dyDescent="0.35">
      <c r="A556" s="52">
        <v>44548</v>
      </c>
      <c r="B556" s="26">
        <v>160.5</v>
      </c>
      <c r="C556" s="18">
        <v>0</v>
      </c>
      <c r="D556" s="18">
        <v>0</v>
      </c>
      <c r="E556" s="54">
        <v>0</v>
      </c>
      <c r="F556" s="56">
        <v>3.55</v>
      </c>
      <c r="G556" t="str">
        <f t="shared" si="9"/>
        <v/>
      </c>
    </row>
    <row r="557" spans="1:7" hidden="1" x14ac:dyDescent="0.35">
      <c r="A557" s="52">
        <v>44549</v>
      </c>
      <c r="B557" s="26">
        <v>160.5</v>
      </c>
      <c r="C557" s="18">
        <v>0</v>
      </c>
      <c r="D557" s="18">
        <v>0</v>
      </c>
      <c r="E557" s="54">
        <v>0</v>
      </c>
      <c r="F557" s="56">
        <v>3.55</v>
      </c>
      <c r="G557" t="str">
        <f t="shared" si="9"/>
        <v/>
      </c>
    </row>
    <row r="558" spans="1:7" hidden="1" x14ac:dyDescent="0.35">
      <c r="A558" s="52">
        <v>44550</v>
      </c>
      <c r="B558" s="26">
        <v>156.97999999999999</v>
      </c>
      <c r="C558" s="18">
        <v>0</v>
      </c>
      <c r="D558" s="18">
        <v>0</v>
      </c>
      <c r="E558" s="54">
        <v>-2.19</v>
      </c>
      <c r="F558" s="56">
        <v>1.28</v>
      </c>
      <c r="G558" t="str">
        <f t="shared" si="9"/>
        <v/>
      </c>
    </row>
    <row r="559" spans="1:7" hidden="1" x14ac:dyDescent="0.35">
      <c r="A559" s="52">
        <v>44551</v>
      </c>
      <c r="B559" s="26">
        <v>159.24</v>
      </c>
      <c r="C559" s="18">
        <v>0</v>
      </c>
      <c r="D559" s="18">
        <v>0</v>
      </c>
      <c r="E559" s="54">
        <v>1.44</v>
      </c>
      <c r="F559" s="56">
        <v>2.74</v>
      </c>
      <c r="G559" t="str">
        <f t="shared" si="9"/>
        <v/>
      </c>
    </row>
    <row r="560" spans="1:7" hidden="1" x14ac:dyDescent="0.35">
      <c r="A560" s="52">
        <v>44552</v>
      </c>
      <c r="B560" s="26">
        <v>159.44</v>
      </c>
      <c r="C560" s="18">
        <v>0</v>
      </c>
      <c r="D560" s="18">
        <v>0</v>
      </c>
      <c r="E560" s="54">
        <v>0.13</v>
      </c>
      <c r="F560" s="56">
        <v>2.86</v>
      </c>
      <c r="G560" t="str">
        <f t="shared" si="9"/>
        <v/>
      </c>
    </row>
    <row r="561" spans="1:7" hidden="1" x14ac:dyDescent="0.35">
      <c r="A561" s="52">
        <v>44553</v>
      </c>
      <c r="B561" s="26">
        <v>162.04</v>
      </c>
      <c r="C561" s="18">
        <v>0</v>
      </c>
      <c r="D561" s="18">
        <v>0</v>
      </c>
      <c r="E561" s="54">
        <v>1.63</v>
      </c>
      <c r="F561" s="56">
        <v>4.54</v>
      </c>
      <c r="G561" t="str">
        <f t="shared" si="9"/>
        <v/>
      </c>
    </row>
    <row r="562" spans="1:7" hidden="1" x14ac:dyDescent="0.35">
      <c r="A562" s="52">
        <v>44554</v>
      </c>
      <c r="B562" s="26">
        <v>162.04</v>
      </c>
      <c r="C562" s="18">
        <v>0</v>
      </c>
      <c r="D562" s="18">
        <v>0</v>
      </c>
      <c r="E562" s="54">
        <v>0</v>
      </c>
      <c r="F562" s="56">
        <v>4.54</v>
      </c>
      <c r="G562" t="str">
        <f t="shared" si="9"/>
        <v/>
      </c>
    </row>
    <row r="563" spans="1:7" hidden="1" x14ac:dyDescent="0.35">
      <c r="A563" s="52">
        <v>44555</v>
      </c>
      <c r="B563" s="26">
        <v>162.04</v>
      </c>
      <c r="C563" s="18">
        <v>0</v>
      </c>
      <c r="D563" s="18">
        <v>0</v>
      </c>
      <c r="E563" s="54">
        <v>0</v>
      </c>
      <c r="F563" s="56">
        <v>4.54</v>
      </c>
      <c r="G563" t="str">
        <f t="shared" si="9"/>
        <v/>
      </c>
    </row>
    <row r="564" spans="1:7" hidden="1" x14ac:dyDescent="0.35">
      <c r="A564" s="52">
        <v>44556</v>
      </c>
      <c r="B564" s="26">
        <v>162.04</v>
      </c>
      <c r="C564" s="18">
        <v>0</v>
      </c>
      <c r="D564" s="18">
        <v>0</v>
      </c>
      <c r="E564" s="54">
        <v>0</v>
      </c>
      <c r="F564" s="56">
        <v>4.54</v>
      </c>
      <c r="G564" t="str">
        <f t="shared" si="9"/>
        <v/>
      </c>
    </row>
    <row r="565" spans="1:7" hidden="1" x14ac:dyDescent="0.35">
      <c r="A565" s="52">
        <v>44557</v>
      </c>
      <c r="B565" s="26">
        <v>162.47999999999999</v>
      </c>
      <c r="C565" s="18">
        <v>0</v>
      </c>
      <c r="D565" s="18">
        <v>0</v>
      </c>
      <c r="E565" s="54">
        <v>0.27</v>
      </c>
      <c r="F565" s="56">
        <v>4.83</v>
      </c>
      <c r="G565" t="str">
        <f t="shared" si="9"/>
        <v/>
      </c>
    </row>
    <row r="566" spans="1:7" hidden="1" x14ac:dyDescent="0.35">
      <c r="A566" s="52">
        <v>44558</v>
      </c>
      <c r="B566" s="26">
        <v>164.86</v>
      </c>
      <c r="C566" s="18">
        <v>0</v>
      </c>
      <c r="D566" s="18">
        <v>0</v>
      </c>
      <c r="E566" s="54">
        <v>1.46</v>
      </c>
      <c r="F566" s="56">
        <v>6.36</v>
      </c>
      <c r="G566" t="str">
        <f t="shared" si="9"/>
        <v/>
      </c>
    </row>
    <row r="567" spans="1:7" hidden="1" x14ac:dyDescent="0.35">
      <c r="A567" s="52">
        <v>44559</v>
      </c>
      <c r="B567" s="26">
        <v>162.18</v>
      </c>
      <c r="C567" s="18">
        <v>0</v>
      </c>
      <c r="D567" s="18">
        <v>0</v>
      </c>
      <c r="E567" s="54">
        <v>-1.63</v>
      </c>
      <c r="F567" s="56">
        <v>4.63</v>
      </c>
      <c r="G567" t="str">
        <f t="shared" si="9"/>
        <v/>
      </c>
    </row>
    <row r="568" spans="1:7" hidden="1" x14ac:dyDescent="0.35">
      <c r="A568" s="52">
        <v>44560</v>
      </c>
      <c r="B568" s="26">
        <v>163</v>
      </c>
      <c r="C568" s="18">
        <v>0</v>
      </c>
      <c r="D568" s="18">
        <v>0</v>
      </c>
      <c r="E568" s="54">
        <v>0.51</v>
      </c>
      <c r="F568" s="56">
        <v>5.16</v>
      </c>
      <c r="G568" t="str">
        <f t="shared" si="9"/>
        <v/>
      </c>
    </row>
    <row r="569" spans="1:7" hidden="1" x14ac:dyDescent="0.35">
      <c r="A569" s="52">
        <v>44561</v>
      </c>
      <c r="B569" s="26">
        <v>163</v>
      </c>
      <c r="C569" s="18">
        <v>0</v>
      </c>
      <c r="D569" s="18">
        <v>0</v>
      </c>
      <c r="E569" s="54">
        <v>0</v>
      </c>
      <c r="F569" s="56">
        <v>5.16</v>
      </c>
      <c r="G569" t="str">
        <f t="shared" si="9"/>
        <v/>
      </c>
    </row>
    <row r="570" spans="1:7" hidden="1" x14ac:dyDescent="0.35">
      <c r="A570" s="52">
        <v>44562</v>
      </c>
      <c r="B570" s="26">
        <v>163</v>
      </c>
      <c r="C570" s="18">
        <v>0</v>
      </c>
      <c r="D570" s="18">
        <v>0</v>
      </c>
      <c r="E570" s="54">
        <v>0</v>
      </c>
      <c r="F570" s="56">
        <v>5.16</v>
      </c>
      <c r="G570" t="str">
        <f t="shared" si="9"/>
        <v/>
      </c>
    </row>
    <row r="571" spans="1:7" hidden="1" x14ac:dyDescent="0.35">
      <c r="A571" s="52">
        <v>44563</v>
      </c>
      <c r="B571" s="26">
        <v>163</v>
      </c>
      <c r="C571" s="18">
        <v>0</v>
      </c>
      <c r="D571" s="18">
        <v>0</v>
      </c>
      <c r="E571" s="54">
        <v>0</v>
      </c>
      <c r="F571" s="56">
        <v>5.16</v>
      </c>
      <c r="G571" t="str">
        <f t="shared" si="9"/>
        <v/>
      </c>
    </row>
    <row r="572" spans="1:7" hidden="1" x14ac:dyDescent="0.35">
      <c r="A572" s="52">
        <v>44564</v>
      </c>
      <c r="B572" s="26">
        <v>165.46</v>
      </c>
      <c r="C572" s="18">
        <v>0</v>
      </c>
      <c r="D572" s="18">
        <v>0</v>
      </c>
      <c r="E572" s="54">
        <v>1.51</v>
      </c>
      <c r="F572" s="56">
        <v>6.75</v>
      </c>
      <c r="G572" t="str">
        <f t="shared" si="9"/>
        <v/>
      </c>
    </row>
    <row r="573" spans="1:7" hidden="1" x14ac:dyDescent="0.35">
      <c r="A573" s="52">
        <v>44565</v>
      </c>
      <c r="B573" s="26">
        <v>165.3</v>
      </c>
      <c r="C573" s="18">
        <v>0</v>
      </c>
      <c r="D573" s="18">
        <v>0</v>
      </c>
      <c r="E573" s="54">
        <v>-0.1</v>
      </c>
      <c r="F573" s="56">
        <v>6.65</v>
      </c>
      <c r="G573" t="str">
        <f t="shared" si="9"/>
        <v/>
      </c>
    </row>
    <row r="574" spans="1:7" hidden="1" x14ac:dyDescent="0.35">
      <c r="A574" s="52">
        <v>44566</v>
      </c>
      <c r="B574" s="26">
        <v>164.7</v>
      </c>
      <c r="C574" s="18">
        <v>0</v>
      </c>
      <c r="D574" s="18">
        <v>0</v>
      </c>
      <c r="E574" s="54">
        <v>-0.36</v>
      </c>
      <c r="F574" s="56">
        <v>6.26</v>
      </c>
      <c r="G574" t="str">
        <f t="shared" si="9"/>
        <v/>
      </c>
    </row>
    <row r="575" spans="1:7" hidden="1" x14ac:dyDescent="0.35">
      <c r="A575" s="52">
        <v>44567</v>
      </c>
      <c r="B575" s="26">
        <v>164.64</v>
      </c>
      <c r="C575" s="18">
        <v>0</v>
      </c>
      <c r="D575" s="18">
        <v>0</v>
      </c>
      <c r="E575" s="54">
        <v>-0.04</v>
      </c>
      <c r="F575" s="56">
        <v>6.22</v>
      </c>
      <c r="G575" t="str">
        <f t="shared" si="9"/>
        <v/>
      </c>
    </row>
    <row r="576" spans="1:7" hidden="1" x14ac:dyDescent="0.35">
      <c r="A576" s="52">
        <v>44568</v>
      </c>
      <c r="B576" s="26">
        <v>161.78</v>
      </c>
      <c r="C576" s="18">
        <v>0</v>
      </c>
      <c r="D576" s="18">
        <v>0</v>
      </c>
      <c r="E576" s="54">
        <v>-1.74</v>
      </c>
      <c r="F576" s="56">
        <v>4.37</v>
      </c>
      <c r="G576" t="str">
        <f t="shared" si="9"/>
        <v/>
      </c>
    </row>
    <row r="577" spans="1:7" hidden="1" x14ac:dyDescent="0.35">
      <c r="A577" s="52">
        <v>44569</v>
      </c>
      <c r="B577" s="26">
        <v>161.78</v>
      </c>
      <c r="C577" s="18">
        <v>0</v>
      </c>
      <c r="D577" s="18">
        <v>0</v>
      </c>
      <c r="E577" s="54">
        <v>0</v>
      </c>
      <c r="F577" s="56">
        <v>4.37</v>
      </c>
      <c r="G577" t="str">
        <f t="shared" si="9"/>
        <v/>
      </c>
    </row>
    <row r="578" spans="1:7" hidden="1" x14ac:dyDescent="0.35">
      <c r="A578" s="52">
        <v>44570</v>
      </c>
      <c r="B578" s="26">
        <v>161.78</v>
      </c>
      <c r="C578" s="18">
        <v>0</v>
      </c>
      <c r="D578" s="18">
        <v>0</v>
      </c>
      <c r="E578" s="54">
        <v>0</v>
      </c>
      <c r="F578" s="56">
        <v>4.37</v>
      </c>
      <c r="G578" t="str">
        <f t="shared" si="9"/>
        <v/>
      </c>
    </row>
    <row r="579" spans="1:7" hidden="1" x14ac:dyDescent="0.35">
      <c r="A579" s="52">
        <v>44571</v>
      </c>
      <c r="B579" s="26">
        <v>155.28</v>
      </c>
      <c r="C579" s="18">
        <v>0</v>
      </c>
      <c r="D579" s="18">
        <v>0</v>
      </c>
      <c r="E579" s="54">
        <v>-4.0199999999999996</v>
      </c>
      <c r="F579" s="56">
        <v>0.18</v>
      </c>
      <c r="G579" t="str">
        <f t="shared" si="9"/>
        <v/>
      </c>
    </row>
    <row r="580" spans="1:7" hidden="1" x14ac:dyDescent="0.35">
      <c r="A580" s="52">
        <v>44572</v>
      </c>
      <c r="B580" s="26">
        <v>158.58000000000001</v>
      </c>
      <c r="C580" s="18">
        <v>0</v>
      </c>
      <c r="D580" s="18">
        <v>0</v>
      </c>
      <c r="E580" s="54">
        <v>2.13</v>
      </c>
      <c r="F580" s="56">
        <v>2.31</v>
      </c>
      <c r="G580" t="str">
        <f t="shared" si="9"/>
        <v/>
      </c>
    </row>
    <row r="581" spans="1:7" x14ac:dyDescent="0.35">
      <c r="A581" s="52" t="s">
        <v>47</v>
      </c>
      <c r="B581" s="52" t="s">
        <v>47</v>
      </c>
      <c r="C581" s="52" t="s">
        <v>47</v>
      </c>
      <c r="D581" s="52" t="s">
        <v>47</v>
      </c>
      <c r="E581" s="52" t="s">
        <v>47</v>
      </c>
      <c r="F581" s="52" t="s">
        <v>47</v>
      </c>
    </row>
    <row r="582" spans="1:7" x14ac:dyDescent="0.35">
      <c r="A582" s="52">
        <v>44573</v>
      </c>
      <c r="B582" s="26">
        <v>160.16</v>
      </c>
      <c r="C582" s="18">
        <v>0</v>
      </c>
      <c r="D582" s="18">
        <v>0</v>
      </c>
      <c r="E582" s="54">
        <v>1</v>
      </c>
      <c r="F582" s="56">
        <v>3.33</v>
      </c>
    </row>
    <row r="583" spans="1:7" x14ac:dyDescent="0.35">
      <c r="A583" s="52">
        <v>44574</v>
      </c>
      <c r="B583" s="26">
        <v>160.26</v>
      </c>
      <c r="C583" s="18">
        <v>0</v>
      </c>
      <c r="D583" s="18">
        <v>0</v>
      </c>
      <c r="E583" s="54">
        <v>0.06</v>
      </c>
      <c r="F583" s="56">
        <v>3.39</v>
      </c>
    </row>
    <row r="584" spans="1:7" x14ac:dyDescent="0.35">
      <c r="A584" s="57">
        <v>44575</v>
      </c>
      <c r="B584" s="26">
        <v>239.43</v>
      </c>
      <c r="C584" s="58">
        <v>84</v>
      </c>
      <c r="D584" s="18">
        <v>0</v>
      </c>
      <c r="E584" s="54">
        <v>-1.98</v>
      </c>
      <c r="F584" s="56">
        <v>1.35</v>
      </c>
    </row>
    <row r="585" spans="1:7" x14ac:dyDescent="0.35">
      <c r="A585" s="52">
        <v>44576</v>
      </c>
      <c r="B585" s="26">
        <v>239.43</v>
      </c>
      <c r="C585" s="18">
        <v>0</v>
      </c>
      <c r="D585" s="18">
        <v>0</v>
      </c>
      <c r="E585" s="54">
        <v>0</v>
      </c>
      <c r="F585" s="56">
        <v>1.35</v>
      </c>
    </row>
    <row r="586" spans="1:7" x14ac:dyDescent="0.35">
      <c r="A586" s="52">
        <v>44577</v>
      </c>
      <c r="B586" s="26">
        <v>239.43</v>
      </c>
      <c r="C586" s="18">
        <v>0</v>
      </c>
      <c r="D586" s="18">
        <v>0</v>
      </c>
      <c r="E586" s="54">
        <v>0</v>
      </c>
      <c r="F586" s="56">
        <v>1.35</v>
      </c>
    </row>
    <row r="587" spans="1:7" hidden="1" x14ac:dyDescent="0.35">
      <c r="A587" s="52">
        <v>44578</v>
      </c>
      <c r="B587" s="26">
        <v>239.19</v>
      </c>
      <c r="C587" s="18">
        <v>0</v>
      </c>
      <c r="D587" s="18">
        <v>0</v>
      </c>
      <c r="E587" s="54">
        <v>-0.1</v>
      </c>
      <c r="F587" s="56">
        <v>1.25</v>
      </c>
      <c r="G587" t="str">
        <f t="shared" ref="G587:G650" si="10">IF(C587&lt;&gt;0,"x","")</f>
        <v/>
      </c>
    </row>
    <row r="588" spans="1:7" hidden="1" x14ac:dyDescent="0.35">
      <c r="A588" s="52">
        <v>44579</v>
      </c>
      <c r="B588" s="26">
        <v>239.37</v>
      </c>
      <c r="C588" s="18">
        <v>0</v>
      </c>
      <c r="D588" s="18">
        <v>0</v>
      </c>
      <c r="E588" s="54">
        <v>0.08</v>
      </c>
      <c r="F588" s="56">
        <v>1.32</v>
      </c>
      <c r="G588" t="str">
        <f t="shared" si="10"/>
        <v/>
      </c>
    </row>
    <row r="589" spans="1:7" hidden="1" x14ac:dyDescent="0.35">
      <c r="A589" s="52">
        <v>44580</v>
      </c>
      <c r="B589" s="26">
        <v>242.97</v>
      </c>
      <c r="C589" s="18">
        <v>0</v>
      </c>
      <c r="D589" s="18">
        <v>0</v>
      </c>
      <c r="E589" s="54">
        <v>1.5</v>
      </c>
      <c r="F589" s="56">
        <v>2.85</v>
      </c>
      <c r="G589" t="str">
        <f t="shared" si="10"/>
        <v/>
      </c>
    </row>
    <row r="590" spans="1:7" hidden="1" x14ac:dyDescent="0.35">
      <c r="A590" s="52">
        <v>44581</v>
      </c>
      <c r="B590" s="26">
        <v>244.8</v>
      </c>
      <c r="C590" s="18">
        <v>0</v>
      </c>
      <c r="D590" s="18">
        <v>0</v>
      </c>
      <c r="E590" s="54">
        <v>0.75</v>
      </c>
      <c r="F590" s="56">
        <v>3.62</v>
      </c>
      <c r="G590" t="str">
        <f t="shared" si="10"/>
        <v/>
      </c>
    </row>
    <row r="591" spans="1:7" hidden="1" x14ac:dyDescent="0.35">
      <c r="A591" s="52">
        <v>44582</v>
      </c>
      <c r="B591" s="26">
        <v>241.29</v>
      </c>
      <c r="C591" s="18">
        <v>0</v>
      </c>
      <c r="D591" s="18">
        <v>0</v>
      </c>
      <c r="E591" s="54">
        <v>-1.43</v>
      </c>
      <c r="F591" s="56">
        <v>2.14</v>
      </c>
      <c r="G591" t="str">
        <f t="shared" si="10"/>
        <v/>
      </c>
    </row>
    <row r="592" spans="1:7" hidden="1" x14ac:dyDescent="0.35">
      <c r="A592" s="52">
        <v>44583</v>
      </c>
      <c r="B592" s="26">
        <v>241.29</v>
      </c>
      <c r="C592" s="18">
        <v>0</v>
      </c>
      <c r="D592" s="18">
        <v>0</v>
      </c>
      <c r="E592" s="54">
        <v>0</v>
      </c>
      <c r="F592" s="56">
        <v>2.14</v>
      </c>
      <c r="G592" t="str">
        <f t="shared" si="10"/>
        <v/>
      </c>
    </row>
    <row r="593" spans="1:7" hidden="1" x14ac:dyDescent="0.35">
      <c r="A593" s="52">
        <v>44584</v>
      </c>
      <c r="B593" s="26">
        <v>241.29</v>
      </c>
      <c r="C593" s="18">
        <v>0</v>
      </c>
      <c r="D593" s="18">
        <v>0</v>
      </c>
      <c r="E593" s="54">
        <v>0</v>
      </c>
      <c r="F593" s="56">
        <v>2.14</v>
      </c>
      <c r="G593" t="str">
        <f t="shared" si="10"/>
        <v/>
      </c>
    </row>
    <row r="594" spans="1:7" hidden="1" x14ac:dyDescent="0.35">
      <c r="A594" s="52">
        <v>44585</v>
      </c>
      <c r="B594" s="26">
        <v>235.8</v>
      </c>
      <c r="C594" s="18">
        <v>0</v>
      </c>
      <c r="D594" s="18">
        <v>0</v>
      </c>
      <c r="E594" s="54">
        <v>-2.2799999999999998</v>
      </c>
      <c r="F594" s="56">
        <v>-0.19</v>
      </c>
      <c r="G594" t="str">
        <f t="shared" si="10"/>
        <v/>
      </c>
    </row>
    <row r="595" spans="1:7" hidden="1" x14ac:dyDescent="0.35">
      <c r="A595" s="52">
        <v>44586</v>
      </c>
      <c r="B595" s="26">
        <v>239.4</v>
      </c>
      <c r="C595" s="18">
        <v>0</v>
      </c>
      <c r="D595" s="18">
        <v>0</v>
      </c>
      <c r="E595" s="54">
        <v>1.53</v>
      </c>
      <c r="F595" s="56">
        <v>1.34</v>
      </c>
      <c r="G595" t="str">
        <f t="shared" si="10"/>
        <v/>
      </c>
    </row>
    <row r="596" spans="1:7" hidden="1" x14ac:dyDescent="0.35">
      <c r="A596" s="52">
        <v>44587</v>
      </c>
      <c r="B596" s="26">
        <v>243.12</v>
      </c>
      <c r="C596" s="18">
        <v>0</v>
      </c>
      <c r="D596" s="18">
        <v>0</v>
      </c>
      <c r="E596" s="54">
        <v>1.55</v>
      </c>
      <c r="F596" s="56">
        <v>2.91</v>
      </c>
      <c r="G596" t="str">
        <f t="shared" si="10"/>
        <v/>
      </c>
    </row>
    <row r="597" spans="1:7" hidden="1" x14ac:dyDescent="0.35">
      <c r="A597" s="52">
        <v>44588</v>
      </c>
      <c r="B597" s="26">
        <v>250.83</v>
      </c>
      <c r="C597" s="18">
        <v>0</v>
      </c>
      <c r="D597" s="18">
        <v>0</v>
      </c>
      <c r="E597" s="54">
        <v>3.17</v>
      </c>
      <c r="F597" s="56">
        <v>6.17</v>
      </c>
      <c r="G597" t="str">
        <f t="shared" si="10"/>
        <v/>
      </c>
    </row>
    <row r="598" spans="1:7" hidden="1" x14ac:dyDescent="0.35">
      <c r="A598" s="52">
        <v>44589</v>
      </c>
      <c r="B598" s="26">
        <v>250.29</v>
      </c>
      <c r="C598" s="18">
        <v>0</v>
      </c>
      <c r="D598" s="18">
        <v>0</v>
      </c>
      <c r="E598" s="54">
        <v>-0.22</v>
      </c>
      <c r="F598" s="56">
        <v>5.95</v>
      </c>
      <c r="G598" t="str">
        <f t="shared" si="10"/>
        <v/>
      </c>
    </row>
    <row r="599" spans="1:7" hidden="1" x14ac:dyDescent="0.35">
      <c r="A599" s="52">
        <v>44590</v>
      </c>
      <c r="B599" s="26">
        <v>250.29</v>
      </c>
      <c r="C599" s="18">
        <v>0</v>
      </c>
      <c r="D599" s="18">
        <v>0</v>
      </c>
      <c r="E599" s="54">
        <v>0</v>
      </c>
      <c r="F599" s="56">
        <v>5.95</v>
      </c>
      <c r="G599" t="str">
        <f t="shared" si="10"/>
        <v/>
      </c>
    </row>
    <row r="600" spans="1:7" hidden="1" x14ac:dyDescent="0.35">
      <c r="A600" s="52">
        <v>44591</v>
      </c>
      <c r="B600" s="26">
        <v>250.29</v>
      </c>
      <c r="C600" s="18">
        <v>0</v>
      </c>
      <c r="D600" s="18">
        <v>0</v>
      </c>
      <c r="E600" s="54">
        <v>0</v>
      </c>
      <c r="F600" s="56">
        <v>5.95</v>
      </c>
      <c r="G600" t="str">
        <f t="shared" si="10"/>
        <v/>
      </c>
    </row>
    <row r="601" spans="1:7" hidden="1" x14ac:dyDescent="0.35">
      <c r="A601" s="52">
        <v>44592</v>
      </c>
      <c r="B601" s="26">
        <v>250.08</v>
      </c>
      <c r="C601" s="18">
        <v>0</v>
      </c>
      <c r="D601" s="18">
        <v>0</v>
      </c>
      <c r="E601" s="54">
        <v>-0.08</v>
      </c>
      <c r="F601" s="56">
        <v>5.86</v>
      </c>
      <c r="G601" t="str">
        <f t="shared" si="10"/>
        <v/>
      </c>
    </row>
    <row r="602" spans="1:7" hidden="1" x14ac:dyDescent="0.35">
      <c r="A602" s="52">
        <v>44593</v>
      </c>
      <c r="B602" s="26">
        <v>252</v>
      </c>
      <c r="C602" s="18">
        <v>0</v>
      </c>
      <c r="D602" s="18">
        <v>0</v>
      </c>
      <c r="E602" s="54">
        <v>0.77</v>
      </c>
      <c r="F602" s="56">
        <v>6.67</v>
      </c>
      <c r="G602" t="str">
        <f t="shared" si="10"/>
        <v/>
      </c>
    </row>
    <row r="603" spans="1:7" hidden="1" x14ac:dyDescent="0.35">
      <c r="A603" s="52">
        <v>44594</v>
      </c>
      <c r="B603" s="26">
        <v>253.14</v>
      </c>
      <c r="C603" s="18">
        <v>0</v>
      </c>
      <c r="D603" s="18">
        <v>0</v>
      </c>
      <c r="E603" s="54">
        <v>0.45</v>
      </c>
      <c r="F603" s="56">
        <v>7.15</v>
      </c>
      <c r="G603" t="str">
        <f t="shared" si="10"/>
        <v/>
      </c>
    </row>
    <row r="604" spans="1:7" hidden="1" x14ac:dyDescent="0.35">
      <c r="A604" s="52">
        <v>44595</v>
      </c>
      <c r="B604" s="26">
        <v>259.64999999999998</v>
      </c>
      <c r="C604" s="18">
        <v>0</v>
      </c>
      <c r="D604" s="18">
        <v>0</v>
      </c>
      <c r="E604" s="54">
        <v>2.57</v>
      </c>
      <c r="F604" s="56">
        <v>9.91</v>
      </c>
      <c r="G604" t="str">
        <f t="shared" si="10"/>
        <v/>
      </c>
    </row>
    <row r="605" spans="1:7" hidden="1" x14ac:dyDescent="0.35">
      <c r="A605" s="52">
        <v>44596</v>
      </c>
      <c r="B605" s="26">
        <v>255.42</v>
      </c>
      <c r="C605" s="18">
        <v>0</v>
      </c>
      <c r="D605" s="18">
        <v>0</v>
      </c>
      <c r="E605" s="54">
        <v>-1.63</v>
      </c>
      <c r="F605" s="56">
        <v>8.1199999999999992</v>
      </c>
      <c r="G605" t="str">
        <f t="shared" si="10"/>
        <v/>
      </c>
    </row>
    <row r="606" spans="1:7" hidden="1" x14ac:dyDescent="0.35">
      <c r="A606" s="52">
        <v>44597</v>
      </c>
      <c r="B606" s="26">
        <v>255.42</v>
      </c>
      <c r="C606" s="18">
        <v>0</v>
      </c>
      <c r="D606" s="18">
        <v>0</v>
      </c>
      <c r="E606" s="54">
        <v>0</v>
      </c>
      <c r="F606" s="56">
        <v>8.1199999999999992</v>
      </c>
      <c r="G606" t="str">
        <f t="shared" si="10"/>
        <v/>
      </c>
    </row>
    <row r="607" spans="1:7" hidden="1" x14ac:dyDescent="0.35">
      <c r="A607" s="52">
        <v>44598</v>
      </c>
      <c r="B607" s="26">
        <v>255.42</v>
      </c>
      <c r="C607" s="18">
        <v>0</v>
      </c>
      <c r="D607" s="18">
        <v>0</v>
      </c>
      <c r="E607" s="54">
        <v>0</v>
      </c>
      <c r="F607" s="56">
        <v>8.1199999999999992</v>
      </c>
      <c r="G607" t="str">
        <f t="shared" si="10"/>
        <v/>
      </c>
    </row>
    <row r="608" spans="1:7" hidden="1" x14ac:dyDescent="0.35">
      <c r="A608" s="52">
        <v>44599</v>
      </c>
      <c r="B608" s="26">
        <v>256.29000000000002</v>
      </c>
      <c r="C608" s="18">
        <v>0</v>
      </c>
      <c r="D608" s="18">
        <v>0</v>
      </c>
      <c r="E608" s="54">
        <v>0.34</v>
      </c>
      <c r="F608" s="56">
        <v>8.49</v>
      </c>
      <c r="G608" t="str">
        <f t="shared" si="10"/>
        <v/>
      </c>
    </row>
    <row r="609" spans="1:7" hidden="1" x14ac:dyDescent="0.35">
      <c r="A609" s="52">
        <v>44600</v>
      </c>
      <c r="B609" s="26">
        <v>260.25</v>
      </c>
      <c r="C609" s="18">
        <v>0</v>
      </c>
      <c r="D609" s="18">
        <v>0</v>
      </c>
      <c r="E609" s="54">
        <v>1.55</v>
      </c>
      <c r="F609" s="56">
        <v>10.16</v>
      </c>
      <c r="G609" t="str">
        <f t="shared" si="10"/>
        <v/>
      </c>
    </row>
    <row r="610" spans="1:7" hidden="1" x14ac:dyDescent="0.35">
      <c r="A610" s="52">
        <v>44601</v>
      </c>
      <c r="B610" s="26">
        <v>265.64999999999998</v>
      </c>
      <c r="C610" s="18">
        <v>0</v>
      </c>
      <c r="D610" s="18">
        <v>0</v>
      </c>
      <c r="E610" s="54">
        <v>2.0699999999999998</v>
      </c>
      <c r="F610" s="56">
        <v>12.45</v>
      </c>
      <c r="G610" t="str">
        <f t="shared" si="10"/>
        <v/>
      </c>
    </row>
    <row r="611" spans="1:7" hidden="1" x14ac:dyDescent="0.35">
      <c r="A611" s="52">
        <v>44602</v>
      </c>
      <c r="B611" s="26">
        <v>263.31</v>
      </c>
      <c r="C611" s="18">
        <v>0</v>
      </c>
      <c r="D611" s="18">
        <v>0</v>
      </c>
      <c r="E611" s="54">
        <v>-0.88</v>
      </c>
      <c r="F611" s="56">
        <v>11.46</v>
      </c>
      <c r="G611" t="str">
        <f t="shared" si="10"/>
        <v/>
      </c>
    </row>
    <row r="612" spans="1:7" hidden="1" x14ac:dyDescent="0.35">
      <c r="A612" s="52">
        <v>44603</v>
      </c>
      <c r="B612" s="26">
        <v>266.49</v>
      </c>
      <c r="C612" s="18">
        <v>0</v>
      </c>
      <c r="D612" s="18">
        <v>0</v>
      </c>
      <c r="E612" s="54">
        <v>1.21</v>
      </c>
      <c r="F612" s="56">
        <v>12.8</v>
      </c>
      <c r="G612" t="str">
        <f t="shared" si="10"/>
        <v/>
      </c>
    </row>
    <row r="613" spans="1:7" hidden="1" x14ac:dyDescent="0.35">
      <c r="A613" s="52">
        <v>44604</v>
      </c>
      <c r="B613" s="26">
        <v>266.49</v>
      </c>
      <c r="C613" s="18">
        <v>0</v>
      </c>
      <c r="D613" s="18">
        <v>0</v>
      </c>
      <c r="E613" s="54">
        <v>0</v>
      </c>
      <c r="F613" s="56">
        <v>12.8</v>
      </c>
      <c r="G613" t="str">
        <f t="shared" si="10"/>
        <v/>
      </c>
    </row>
    <row r="614" spans="1:7" hidden="1" x14ac:dyDescent="0.35">
      <c r="A614" s="52">
        <v>44605</v>
      </c>
      <c r="B614" s="26">
        <v>266.49</v>
      </c>
      <c r="C614" s="18">
        <v>0</v>
      </c>
      <c r="D614" s="18">
        <v>0</v>
      </c>
      <c r="E614" s="54">
        <v>0</v>
      </c>
      <c r="F614" s="56">
        <v>12.8</v>
      </c>
      <c r="G614" t="str">
        <f t="shared" si="10"/>
        <v/>
      </c>
    </row>
    <row r="615" spans="1:7" hidden="1" x14ac:dyDescent="0.35">
      <c r="A615" s="52">
        <v>44606</v>
      </c>
      <c r="B615" s="26">
        <v>260.07</v>
      </c>
      <c r="C615" s="18">
        <v>0</v>
      </c>
      <c r="D615" s="18">
        <v>0</v>
      </c>
      <c r="E615" s="54">
        <v>-2.41</v>
      </c>
      <c r="F615" s="56">
        <v>10.09</v>
      </c>
      <c r="G615" t="str">
        <f t="shared" si="10"/>
        <v/>
      </c>
    </row>
    <row r="616" spans="1:7" hidden="1" x14ac:dyDescent="0.35">
      <c r="A616" s="52">
        <v>44607</v>
      </c>
      <c r="B616" s="26">
        <v>263.13</v>
      </c>
      <c r="C616" s="18">
        <v>0</v>
      </c>
      <c r="D616" s="18">
        <v>0</v>
      </c>
      <c r="E616" s="54">
        <v>1.18</v>
      </c>
      <c r="F616" s="56">
        <v>11.38</v>
      </c>
      <c r="G616" t="str">
        <f t="shared" si="10"/>
        <v/>
      </c>
    </row>
    <row r="617" spans="1:7" hidden="1" x14ac:dyDescent="0.35">
      <c r="A617" s="52">
        <v>44608</v>
      </c>
      <c r="B617" s="26">
        <v>262.5</v>
      </c>
      <c r="C617" s="18">
        <v>0</v>
      </c>
      <c r="D617" s="18">
        <v>0</v>
      </c>
      <c r="E617" s="54">
        <v>-0.24</v>
      </c>
      <c r="F617" s="56">
        <v>11.11</v>
      </c>
      <c r="G617" t="str">
        <f t="shared" si="10"/>
        <v/>
      </c>
    </row>
    <row r="618" spans="1:7" hidden="1" x14ac:dyDescent="0.35">
      <c r="A618" s="52">
        <v>44609</v>
      </c>
      <c r="B618" s="26">
        <v>258.54000000000002</v>
      </c>
      <c r="C618" s="18">
        <v>0</v>
      </c>
      <c r="D618" s="18">
        <v>0</v>
      </c>
      <c r="E618" s="54">
        <v>-1.51</v>
      </c>
      <c r="F618" s="56">
        <v>9.44</v>
      </c>
      <c r="G618" t="str">
        <f t="shared" si="10"/>
        <v/>
      </c>
    </row>
    <row r="619" spans="1:7" hidden="1" x14ac:dyDescent="0.35">
      <c r="A619" s="52">
        <v>44610</v>
      </c>
      <c r="B619" s="26">
        <v>256.14</v>
      </c>
      <c r="C619" s="18">
        <v>0</v>
      </c>
      <c r="D619" s="18">
        <v>0</v>
      </c>
      <c r="E619" s="54">
        <v>-0.93</v>
      </c>
      <c r="F619" s="56">
        <v>8.42</v>
      </c>
      <c r="G619" t="str">
        <f t="shared" si="10"/>
        <v/>
      </c>
    </row>
    <row r="620" spans="1:7" hidden="1" x14ac:dyDescent="0.35">
      <c r="A620" s="52">
        <v>44611</v>
      </c>
      <c r="B620" s="26">
        <v>256.14</v>
      </c>
      <c r="C620" s="18">
        <v>0</v>
      </c>
      <c r="D620" s="18">
        <v>0</v>
      </c>
      <c r="E620" s="54">
        <v>0</v>
      </c>
      <c r="F620" s="56">
        <v>8.42</v>
      </c>
      <c r="G620" t="str">
        <f t="shared" si="10"/>
        <v/>
      </c>
    </row>
    <row r="621" spans="1:7" hidden="1" x14ac:dyDescent="0.35">
      <c r="A621" s="52">
        <v>44612</v>
      </c>
      <c r="B621" s="26">
        <v>256.14</v>
      </c>
      <c r="C621" s="18">
        <v>0</v>
      </c>
      <c r="D621" s="18">
        <v>0</v>
      </c>
      <c r="E621" s="54">
        <v>0</v>
      </c>
      <c r="F621" s="56">
        <v>8.42</v>
      </c>
      <c r="G621" t="str">
        <f t="shared" si="10"/>
        <v/>
      </c>
    </row>
    <row r="622" spans="1:7" hidden="1" x14ac:dyDescent="0.35">
      <c r="A622" s="52">
        <v>44613</v>
      </c>
      <c r="B622" s="26">
        <v>251.25</v>
      </c>
      <c r="C622" s="18">
        <v>0</v>
      </c>
      <c r="D622" s="18">
        <v>0</v>
      </c>
      <c r="E622" s="54">
        <v>-1.91</v>
      </c>
      <c r="F622" s="56">
        <v>6.35</v>
      </c>
      <c r="G622" t="str">
        <f t="shared" si="10"/>
        <v/>
      </c>
    </row>
    <row r="623" spans="1:7" hidden="1" x14ac:dyDescent="0.35">
      <c r="A623" s="52">
        <v>44614</v>
      </c>
      <c r="B623" s="26">
        <v>249.45</v>
      </c>
      <c r="C623" s="18">
        <v>0</v>
      </c>
      <c r="D623" s="18">
        <v>0</v>
      </c>
      <c r="E623" s="54">
        <v>-0.72</v>
      </c>
      <c r="F623" s="56">
        <v>5.59</v>
      </c>
      <c r="G623" t="str">
        <f t="shared" si="10"/>
        <v/>
      </c>
    </row>
    <row r="624" spans="1:7" hidden="1" x14ac:dyDescent="0.35">
      <c r="A624" s="52">
        <v>44615</v>
      </c>
      <c r="B624" s="26">
        <v>247.14</v>
      </c>
      <c r="C624" s="18">
        <v>0</v>
      </c>
      <c r="D624" s="18">
        <v>0</v>
      </c>
      <c r="E624" s="54">
        <v>-0.93</v>
      </c>
      <c r="F624" s="56">
        <v>4.6100000000000003</v>
      </c>
      <c r="G624" t="str">
        <f t="shared" si="10"/>
        <v/>
      </c>
    </row>
    <row r="625" spans="1:7" hidden="1" x14ac:dyDescent="0.35">
      <c r="A625" s="52">
        <v>44616</v>
      </c>
      <c r="B625" s="26">
        <v>233.79</v>
      </c>
      <c r="C625" s="18">
        <v>0</v>
      </c>
      <c r="D625" s="18">
        <v>0</v>
      </c>
      <c r="E625" s="54">
        <v>-5.4</v>
      </c>
      <c r="F625" s="56">
        <v>-1.04</v>
      </c>
      <c r="G625" t="str">
        <f t="shared" si="10"/>
        <v/>
      </c>
    </row>
    <row r="626" spans="1:7" hidden="1" x14ac:dyDescent="0.35">
      <c r="A626" s="52">
        <v>44617</v>
      </c>
      <c r="B626" s="26">
        <v>242.7</v>
      </c>
      <c r="C626" s="18">
        <v>0</v>
      </c>
      <c r="D626" s="18">
        <v>0</v>
      </c>
      <c r="E626" s="54">
        <v>3.81</v>
      </c>
      <c r="F626" s="56">
        <v>2.73</v>
      </c>
      <c r="G626" t="str">
        <f t="shared" si="10"/>
        <v/>
      </c>
    </row>
    <row r="627" spans="1:7" hidden="1" x14ac:dyDescent="0.35">
      <c r="A627" s="52">
        <v>44618</v>
      </c>
      <c r="B627" s="26">
        <v>242.7</v>
      </c>
      <c r="C627" s="18">
        <v>0</v>
      </c>
      <c r="D627" s="18">
        <v>0</v>
      </c>
      <c r="E627" s="54">
        <v>0</v>
      </c>
      <c r="F627" s="56">
        <v>2.73</v>
      </c>
      <c r="G627" t="str">
        <f t="shared" si="10"/>
        <v/>
      </c>
    </row>
    <row r="628" spans="1:7" hidden="1" x14ac:dyDescent="0.35">
      <c r="A628" s="52">
        <v>44619</v>
      </c>
      <c r="B628" s="26">
        <v>242.7</v>
      </c>
      <c r="C628" s="18">
        <v>0</v>
      </c>
      <c r="D628" s="18">
        <v>0</v>
      </c>
      <c r="E628" s="54">
        <v>0</v>
      </c>
      <c r="F628" s="56">
        <v>2.73</v>
      </c>
      <c r="G628" t="str">
        <f t="shared" si="10"/>
        <v/>
      </c>
    </row>
    <row r="629" spans="1:7" hidden="1" x14ac:dyDescent="0.35">
      <c r="A629" s="52">
        <v>44620</v>
      </c>
      <c r="B629" s="26">
        <v>240.45</v>
      </c>
      <c r="C629" s="18">
        <v>0</v>
      </c>
      <c r="D629" s="18">
        <v>0</v>
      </c>
      <c r="E629" s="54">
        <v>-0.93</v>
      </c>
      <c r="F629" s="56">
        <v>1.78</v>
      </c>
      <c r="G629" t="str">
        <f t="shared" si="10"/>
        <v/>
      </c>
    </row>
    <row r="630" spans="1:7" hidden="1" x14ac:dyDescent="0.35">
      <c r="A630" s="52">
        <v>44621</v>
      </c>
      <c r="B630" s="26">
        <v>233.55</v>
      </c>
      <c r="C630" s="18">
        <v>0</v>
      </c>
      <c r="D630" s="18">
        <v>0</v>
      </c>
      <c r="E630" s="54">
        <v>-2.87</v>
      </c>
      <c r="F630" s="56">
        <v>-1.1399999999999999</v>
      </c>
      <c r="G630" t="str">
        <f t="shared" si="10"/>
        <v/>
      </c>
    </row>
    <row r="631" spans="1:7" hidden="1" x14ac:dyDescent="0.35">
      <c r="A631" s="52">
        <v>44622</v>
      </c>
      <c r="B631" s="26">
        <v>240.9</v>
      </c>
      <c r="C631" s="18">
        <v>0</v>
      </c>
      <c r="D631" s="18">
        <v>0</v>
      </c>
      <c r="E631" s="54">
        <v>3.15</v>
      </c>
      <c r="F631" s="56">
        <v>1.97</v>
      </c>
      <c r="G631" t="str">
        <f t="shared" si="10"/>
        <v/>
      </c>
    </row>
    <row r="632" spans="1:7" hidden="1" x14ac:dyDescent="0.35">
      <c r="A632" s="52">
        <v>44623</v>
      </c>
      <c r="B632" s="26">
        <v>237.39</v>
      </c>
      <c r="C632" s="18">
        <v>0</v>
      </c>
      <c r="D632" s="18">
        <v>0</v>
      </c>
      <c r="E632" s="54">
        <v>-1.46</v>
      </c>
      <c r="F632" s="56">
        <v>0.49</v>
      </c>
      <c r="G632" t="str">
        <f t="shared" si="10"/>
        <v/>
      </c>
    </row>
    <row r="633" spans="1:7" hidden="1" x14ac:dyDescent="0.35">
      <c r="A633" s="52">
        <v>44624</v>
      </c>
      <c r="B633" s="26">
        <v>230.31</v>
      </c>
      <c r="C633" s="18">
        <v>0</v>
      </c>
      <c r="D633" s="18">
        <v>0</v>
      </c>
      <c r="E633" s="54">
        <v>-2.98</v>
      </c>
      <c r="F633" s="56">
        <v>-2.5099999999999998</v>
      </c>
      <c r="G633" t="str">
        <f t="shared" si="10"/>
        <v/>
      </c>
    </row>
    <row r="634" spans="1:7" hidden="1" x14ac:dyDescent="0.35">
      <c r="A634" s="52">
        <v>44625</v>
      </c>
      <c r="B634" s="26">
        <v>230.31</v>
      </c>
      <c r="C634" s="18">
        <v>0</v>
      </c>
      <c r="D634" s="18">
        <v>0</v>
      </c>
      <c r="E634" s="54">
        <v>0</v>
      </c>
      <c r="F634" s="56">
        <v>-2.5099999999999998</v>
      </c>
      <c r="G634" t="str">
        <f t="shared" si="10"/>
        <v/>
      </c>
    </row>
    <row r="635" spans="1:7" hidden="1" x14ac:dyDescent="0.35">
      <c r="A635" s="52">
        <v>44626</v>
      </c>
      <c r="B635" s="26">
        <v>230.31</v>
      </c>
      <c r="C635" s="18">
        <v>0</v>
      </c>
      <c r="D635" s="18">
        <v>0</v>
      </c>
      <c r="E635" s="54">
        <v>0</v>
      </c>
      <c r="F635" s="56">
        <v>-2.5099999999999998</v>
      </c>
      <c r="G635" t="str">
        <f t="shared" si="10"/>
        <v/>
      </c>
    </row>
    <row r="636" spans="1:7" hidden="1" x14ac:dyDescent="0.35">
      <c r="A636" s="52">
        <v>44627</v>
      </c>
      <c r="B636" s="26">
        <v>228.93</v>
      </c>
      <c r="C636" s="18">
        <v>0</v>
      </c>
      <c r="D636" s="18">
        <v>0</v>
      </c>
      <c r="E636" s="54">
        <v>-0.6</v>
      </c>
      <c r="F636" s="56">
        <v>-3.1</v>
      </c>
      <c r="G636" t="str">
        <f t="shared" si="10"/>
        <v/>
      </c>
    </row>
    <row r="637" spans="1:7" hidden="1" x14ac:dyDescent="0.35">
      <c r="A637" s="52">
        <v>44628</v>
      </c>
      <c r="B637" s="26">
        <v>226.5</v>
      </c>
      <c r="C637" s="18">
        <v>0</v>
      </c>
      <c r="D637" s="18">
        <v>0</v>
      </c>
      <c r="E637" s="54">
        <v>-1.06</v>
      </c>
      <c r="F637" s="56">
        <v>-4.12</v>
      </c>
      <c r="G637" t="str">
        <f t="shared" si="10"/>
        <v/>
      </c>
    </row>
    <row r="638" spans="1:7" hidden="1" x14ac:dyDescent="0.35">
      <c r="A638" s="52">
        <v>44629</v>
      </c>
      <c r="B638" s="26">
        <v>240.99</v>
      </c>
      <c r="C638" s="18">
        <v>0</v>
      </c>
      <c r="D638" s="18">
        <v>0</v>
      </c>
      <c r="E638" s="54">
        <v>6.4</v>
      </c>
      <c r="F638" s="56">
        <v>2.0099999999999998</v>
      </c>
      <c r="G638" t="str">
        <f t="shared" si="10"/>
        <v/>
      </c>
    </row>
    <row r="639" spans="1:7" hidden="1" x14ac:dyDescent="0.35">
      <c r="A639" s="52">
        <v>44630</v>
      </c>
      <c r="B639" s="26">
        <v>236.91</v>
      </c>
      <c r="C639" s="18">
        <v>0</v>
      </c>
      <c r="D639" s="18">
        <v>0</v>
      </c>
      <c r="E639" s="54">
        <v>-1.69</v>
      </c>
      <c r="F639" s="56">
        <v>0.28000000000000003</v>
      </c>
      <c r="G639" t="str">
        <f t="shared" si="10"/>
        <v/>
      </c>
    </row>
    <row r="640" spans="1:7" hidden="1" x14ac:dyDescent="0.35">
      <c r="A640" s="52">
        <v>44631</v>
      </c>
      <c r="B640" s="26">
        <v>240.84</v>
      </c>
      <c r="C640" s="18">
        <v>0</v>
      </c>
      <c r="D640" s="18">
        <v>0</v>
      </c>
      <c r="E640" s="54">
        <v>1.66</v>
      </c>
      <c r="F640" s="56">
        <v>1.95</v>
      </c>
      <c r="G640" t="str">
        <f t="shared" si="10"/>
        <v/>
      </c>
    </row>
    <row r="641" spans="1:7" hidden="1" x14ac:dyDescent="0.35">
      <c r="A641" s="52">
        <v>44632</v>
      </c>
      <c r="B641" s="26">
        <v>240.84</v>
      </c>
      <c r="C641" s="18">
        <v>0</v>
      </c>
      <c r="D641" s="18">
        <v>0</v>
      </c>
      <c r="E641" s="54">
        <v>0</v>
      </c>
      <c r="F641" s="56">
        <v>1.95</v>
      </c>
      <c r="G641" t="str">
        <f t="shared" si="10"/>
        <v/>
      </c>
    </row>
    <row r="642" spans="1:7" hidden="1" x14ac:dyDescent="0.35">
      <c r="A642" s="52">
        <v>44633</v>
      </c>
      <c r="B642" s="26">
        <v>240.84</v>
      </c>
      <c r="C642" s="18">
        <v>0</v>
      </c>
      <c r="D642" s="18">
        <v>0</v>
      </c>
      <c r="E642" s="54">
        <v>0</v>
      </c>
      <c r="F642" s="56">
        <v>1.95</v>
      </c>
      <c r="G642" t="str">
        <f t="shared" si="10"/>
        <v/>
      </c>
    </row>
    <row r="643" spans="1:7" hidden="1" x14ac:dyDescent="0.35">
      <c r="A643" s="52">
        <v>44634</v>
      </c>
      <c r="B643" s="26">
        <v>246.66</v>
      </c>
      <c r="C643" s="18">
        <v>0</v>
      </c>
      <c r="D643" s="18">
        <v>0</v>
      </c>
      <c r="E643" s="54">
        <v>2.42</v>
      </c>
      <c r="F643" s="56">
        <v>4.41</v>
      </c>
      <c r="G643" t="str">
        <f t="shared" si="10"/>
        <v/>
      </c>
    </row>
    <row r="644" spans="1:7" hidden="1" x14ac:dyDescent="0.35">
      <c r="A644" s="52">
        <v>44635</v>
      </c>
      <c r="B644" s="26">
        <v>248.55</v>
      </c>
      <c r="C644" s="18">
        <v>0</v>
      </c>
      <c r="D644" s="18">
        <v>0</v>
      </c>
      <c r="E644" s="54">
        <v>0.77</v>
      </c>
      <c r="F644" s="56">
        <v>5.21</v>
      </c>
      <c r="G644" t="str">
        <f t="shared" si="10"/>
        <v/>
      </c>
    </row>
    <row r="645" spans="1:7" hidden="1" x14ac:dyDescent="0.35">
      <c r="A645" s="52">
        <v>44636</v>
      </c>
      <c r="B645" s="26">
        <v>252</v>
      </c>
      <c r="C645" s="18">
        <v>0</v>
      </c>
      <c r="D645" s="18">
        <v>0</v>
      </c>
      <c r="E645" s="54">
        <v>1.39</v>
      </c>
      <c r="F645" s="56">
        <v>6.67</v>
      </c>
      <c r="G645" t="str">
        <f t="shared" si="10"/>
        <v/>
      </c>
    </row>
    <row r="646" spans="1:7" hidden="1" x14ac:dyDescent="0.35">
      <c r="A646" s="52">
        <v>44637</v>
      </c>
      <c r="B646" s="26">
        <v>253.71</v>
      </c>
      <c r="C646" s="18">
        <v>0</v>
      </c>
      <c r="D646" s="18">
        <v>0</v>
      </c>
      <c r="E646" s="54">
        <v>0.68</v>
      </c>
      <c r="F646" s="56">
        <v>7.39</v>
      </c>
      <c r="G646" t="str">
        <f t="shared" si="10"/>
        <v/>
      </c>
    </row>
    <row r="647" spans="1:7" hidden="1" x14ac:dyDescent="0.35">
      <c r="A647" s="52">
        <v>44638</v>
      </c>
      <c r="B647" s="26">
        <v>250.5</v>
      </c>
      <c r="C647" s="18">
        <v>0</v>
      </c>
      <c r="D647" s="18">
        <v>0</v>
      </c>
      <c r="E647" s="54">
        <v>-1.27</v>
      </c>
      <c r="F647" s="56">
        <v>6.03</v>
      </c>
      <c r="G647" t="str">
        <f t="shared" si="10"/>
        <v/>
      </c>
    </row>
    <row r="648" spans="1:7" hidden="1" x14ac:dyDescent="0.35">
      <c r="A648" s="52">
        <v>44639</v>
      </c>
      <c r="B648" s="26">
        <v>250.5</v>
      </c>
      <c r="C648" s="18">
        <v>0</v>
      </c>
      <c r="D648" s="18">
        <v>0</v>
      </c>
      <c r="E648" s="54">
        <v>0</v>
      </c>
      <c r="F648" s="56">
        <v>6.03</v>
      </c>
      <c r="G648" t="str">
        <f t="shared" si="10"/>
        <v/>
      </c>
    </row>
    <row r="649" spans="1:7" hidden="1" x14ac:dyDescent="0.35">
      <c r="A649" s="52">
        <v>44640</v>
      </c>
      <c r="B649" s="26">
        <v>250.5</v>
      </c>
      <c r="C649" s="18">
        <v>0</v>
      </c>
      <c r="D649" s="18">
        <v>0</v>
      </c>
      <c r="E649" s="54">
        <v>0</v>
      </c>
      <c r="F649" s="56">
        <v>6.03</v>
      </c>
      <c r="G649" t="str">
        <f t="shared" si="10"/>
        <v/>
      </c>
    </row>
    <row r="650" spans="1:7" hidden="1" x14ac:dyDescent="0.35">
      <c r="A650" s="52">
        <v>44641</v>
      </c>
      <c r="B650" s="26">
        <v>248.94</v>
      </c>
      <c r="C650" s="18">
        <v>0</v>
      </c>
      <c r="D650" s="18">
        <v>0</v>
      </c>
      <c r="E650" s="54">
        <v>-0.62</v>
      </c>
      <c r="F650" s="56">
        <v>5.37</v>
      </c>
      <c r="G650" t="str">
        <f t="shared" si="10"/>
        <v/>
      </c>
    </row>
    <row r="651" spans="1:7" hidden="1" x14ac:dyDescent="0.35">
      <c r="A651" s="52">
        <v>44642</v>
      </c>
      <c r="B651" s="26">
        <v>250.35</v>
      </c>
      <c r="C651" s="18">
        <v>0</v>
      </c>
      <c r="D651" s="18">
        <v>0</v>
      </c>
      <c r="E651" s="54">
        <v>0.56999999999999995</v>
      </c>
      <c r="F651" s="56">
        <v>5.97</v>
      </c>
      <c r="G651" t="str">
        <f t="shared" ref="G651:G714" si="11">IF(C651&lt;&gt;0,"x","")</f>
        <v/>
      </c>
    </row>
    <row r="652" spans="1:7" hidden="1" x14ac:dyDescent="0.35">
      <c r="A652" s="52">
        <v>44643</v>
      </c>
      <c r="B652" s="26">
        <v>248.97</v>
      </c>
      <c r="C652" s="18">
        <v>0</v>
      </c>
      <c r="D652" s="18">
        <v>0</v>
      </c>
      <c r="E652" s="54">
        <v>-0.55000000000000004</v>
      </c>
      <c r="F652" s="56">
        <v>5.39</v>
      </c>
      <c r="G652" t="str">
        <f t="shared" si="11"/>
        <v/>
      </c>
    </row>
    <row r="653" spans="1:7" hidden="1" x14ac:dyDescent="0.35">
      <c r="A653" s="52">
        <v>44644</v>
      </c>
      <c r="B653" s="26">
        <v>251.16</v>
      </c>
      <c r="C653" s="18">
        <v>0</v>
      </c>
      <c r="D653" s="18">
        <v>0</v>
      </c>
      <c r="E653" s="54">
        <v>0.88</v>
      </c>
      <c r="F653" s="56">
        <v>6.31</v>
      </c>
      <c r="G653" t="str">
        <f t="shared" si="11"/>
        <v/>
      </c>
    </row>
    <row r="654" spans="1:7" hidden="1" x14ac:dyDescent="0.35">
      <c r="A654" s="52">
        <v>44645</v>
      </c>
      <c r="B654" s="26">
        <v>253.89</v>
      </c>
      <c r="C654" s="18">
        <v>0</v>
      </c>
      <c r="D654" s="18">
        <v>0</v>
      </c>
      <c r="E654" s="54">
        <v>1.0900000000000001</v>
      </c>
      <c r="F654" s="56">
        <v>7.47</v>
      </c>
      <c r="G654" t="str">
        <f t="shared" si="11"/>
        <v/>
      </c>
    </row>
    <row r="655" spans="1:7" hidden="1" x14ac:dyDescent="0.35">
      <c r="A655" s="52">
        <v>44646</v>
      </c>
      <c r="B655" s="26">
        <v>253.89</v>
      </c>
      <c r="C655" s="18">
        <v>0</v>
      </c>
      <c r="D655" s="18">
        <v>0</v>
      </c>
      <c r="E655" s="54">
        <v>0</v>
      </c>
      <c r="F655" s="56">
        <v>7.47</v>
      </c>
      <c r="G655" t="str">
        <f t="shared" si="11"/>
        <v/>
      </c>
    </row>
    <row r="656" spans="1:7" hidden="1" x14ac:dyDescent="0.35">
      <c r="A656" s="52">
        <v>44647</v>
      </c>
      <c r="B656" s="26">
        <v>253.89</v>
      </c>
      <c r="C656" s="18">
        <v>0</v>
      </c>
      <c r="D656" s="18">
        <v>0</v>
      </c>
      <c r="E656" s="54">
        <v>0</v>
      </c>
      <c r="F656" s="56">
        <v>7.47</v>
      </c>
      <c r="G656" t="str">
        <f t="shared" si="11"/>
        <v/>
      </c>
    </row>
    <row r="657" spans="1:7" hidden="1" x14ac:dyDescent="0.35">
      <c r="A657" s="52">
        <v>44648</v>
      </c>
      <c r="B657" s="26">
        <v>256.2</v>
      </c>
      <c r="C657" s="18">
        <v>0</v>
      </c>
      <c r="D657" s="18">
        <v>0</v>
      </c>
      <c r="E657" s="54">
        <v>0.91</v>
      </c>
      <c r="F657" s="56">
        <v>8.4499999999999993</v>
      </c>
      <c r="G657" t="str">
        <f t="shared" si="11"/>
        <v/>
      </c>
    </row>
    <row r="658" spans="1:7" hidden="1" x14ac:dyDescent="0.35">
      <c r="A658" s="52">
        <v>44649</v>
      </c>
      <c r="B658" s="26">
        <v>259.70999999999998</v>
      </c>
      <c r="C658" s="18">
        <v>0</v>
      </c>
      <c r="D658" s="18">
        <v>0</v>
      </c>
      <c r="E658" s="54">
        <v>1.37</v>
      </c>
      <c r="F658" s="56">
        <v>9.93</v>
      </c>
      <c r="G658" t="str">
        <f t="shared" si="11"/>
        <v/>
      </c>
    </row>
    <row r="659" spans="1:7" hidden="1" x14ac:dyDescent="0.35">
      <c r="A659" s="52">
        <v>44650</v>
      </c>
      <c r="B659" s="26">
        <v>258.14999999999998</v>
      </c>
      <c r="C659" s="18">
        <v>0</v>
      </c>
      <c r="D659" s="18">
        <v>0</v>
      </c>
      <c r="E659" s="54">
        <v>-0.6</v>
      </c>
      <c r="F659" s="56">
        <v>9.27</v>
      </c>
      <c r="G659" t="str">
        <f t="shared" si="11"/>
        <v/>
      </c>
    </row>
    <row r="660" spans="1:7" hidden="1" x14ac:dyDescent="0.35">
      <c r="A660" s="52">
        <v>44651</v>
      </c>
      <c r="B660" s="26">
        <v>253.98</v>
      </c>
      <c r="C660" s="18">
        <v>0</v>
      </c>
      <c r="D660" s="18">
        <v>0</v>
      </c>
      <c r="E660" s="54">
        <v>-1.62</v>
      </c>
      <c r="F660" s="56">
        <v>7.51</v>
      </c>
      <c r="G660" t="str">
        <f t="shared" si="11"/>
        <v/>
      </c>
    </row>
    <row r="661" spans="1:7" hidden="1" x14ac:dyDescent="0.35">
      <c r="A661" s="52">
        <v>44652</v>
      </c>
      <c r="B661" s="26">
        <v>258.66000000000003</v>
      </c>
      <c r="C661" s="18">
        <v>0</v>
      </c>
      <c r="D661" s="18">
        <v>0</v>
      </c>
      <c r="E661" s="54">
        <v>1.84</v>
      </c>
      <c r="F661" s="56">
        <v>9.49</v>
      </c>
      <c r="G661" t="str">
        <f t="shared" si="11"/>
        <v/>
      </c>
    </row>
    <row r="662" spans="1:7" hidden="1" x14ac:dyDescent="0.35">
      <c r="A662" s="52">
        <v>44653</v>
      </c>
      <c r="B662" s="26">
        <v>258.66000000000003</v>
      </c>
      <c r="C662" s="18">
        <v>0</v>
      </c>
      <c r="D662" s="18">
        <v>0</v>
      </c>
      <c r="E662" s="54">
        <v>0</v>
      </c>
      <c r="F662" s="56">
        <v>9.49</v>
      </c>
      <c r="G662" t="str">
        <f t="shared" si="11"/>
        <v/>
      </c>
    </row>
    <row r="663" spans="1:7" hidden="1" x14ac:dyDescent="0.35">
      <c r="A663" s="52">
        <v>44654</v>
      </c>
      <c r="B663" s="26">
        <v>258.66000000000003</v>
      </c>
      <c r="C663" s="18">
        <v>0</v>
      </c>
      <c r="D663" s="18">
        <v>0</v>
      </c>
      <c r="E663" s="54">
        <v>0</v>
      </c>
      <c r="F663" s="56">
        <v>9.49</v>
      </c>
      <c r="G663" t="str">
        <f t="shared" si="11"/>
        <v/>
      </c>
    </row>
    <row r="664" spans="1:7" hidden="1" x14ac:dyDescent="0.35">
      <c r="A664" s="52">
        <v>44655</v>
      </c>
      <c r="B664" s="26">
        <v>260.52</v>
      </c>
      <c r="C664" s="18">
        <v>0</v>
      </c>
      <c r="D664" s="18">
        <v>0</v>
      </c>
      <c r="E664" s="54">
        <v>0.72</v>
      </c>
      <c r="F664" s="56">
        <v>10.28</v>
      </c>
      <c r="G664" t="str">
        <f t="shared" si="11"/>
        <v/>
      </c>
    </row>
    <row r="665" spans="1:7" hidden="1" x14ac:dyDescent="0.35">
      <c r="A665" s="52">
        <v>44656</v>
      </c>
      <c r="B665" s="26">
        <v>263.88</v>
      </c>
      <c r="C665" s="18">
        <v>0</v>
      </c>
      <c r="D665" s="18">
        <v>0</v>
      </c>
      <c r="E665" s="54">
        <v>1.29</v>
      </c>
      <c r="F665" s="56">
        <v>11.7</v>
      </c>
      <c r="G665" t="str">
        <f t="shared" si="11"/>
        <v/>
      </c>
    </row>
    <row r="666" spans="1:7" hidden="1" x14ac:dyDescent="0.35">
      <c r="A666" s="52">
        <v>44657</v>
      </c>
      <c r="B666" s="26">
        <v>264.14999999999998</v>
      </c>
      <c r="C666" s="18">
        <v>0</v>
      </c>
      <c r="D666" s="18">
        <v>0</v>
      </c>
      <c r="E666" s="54">
        <v>0.1</v>
      </c>
      <c r="F666" s="56">
        <v>11.81</v>
      </c>
      <c r="G666" t="str">
        <f t="shared" si="11"/>
        <v/>
      </c>
    </row>
    <row r="667" spans="1:7" hidden="1" x14ac:dyDescent="0.35">
      <c r="A667" s="52">
        <v>44658</v>
      </c>
      <c r="B667" s="26">
        <v>263.45999999999998</v>
      </c>
      <c r="C667" s="18">
        <v>0</v>
      </c>
      <c r="D667" s="18">
        <v>0</v>
      </c>
      <c r="E667" s="54">
        <v>-0.26</v>
      </c>
      <c r="F667" s="56">
        <v>11.52</v>
      </c>
      <c r="G667" t="str">
        <f t="shared" si="11"/>
        <v/>
      </c>
    </row>
    <row r="668" spans="1:7" hidden="1" x14ac:dyDescent="0.35">
      <c r="A668" s="52">
        <v>44659</v>
      </c>
      <c r="B668" s="26">
        <v>256.95</v>
      </c>
      <c r="C668" s="18">
        <v>0</v>
      </c>
      <c r="D668" s="18">
        <v>0</v>
      </c>
      <c r="E668" s="54">
        <v>-2.4700000000000002</v>
      </c>
      <c r="F668" s="56">
        <v>8.77</v>
      </c>
      <c r="G668" t="str">
        <f t="shared" si="11"/>
        <v/>
      </c>
    </row>
    <row r="669" spans="1:7" hidden="1" x14ac:dyDescent="0.35">
      <c r="A669" s="52">
        <v>44660</v>
      </c>
      <c r="B669" s="26">
        <v>256.95</v>
      </c>
      <c r="C669" s="18">
        <v>0</v>
      </c>
      <c r="D669" s="18">
        <v>0</v>
      </c>
      <c r="E669" s="54">
        <v>0</v>
      </c>
      <c r="F669" s="56">
        <v>8.77</v>
      </c>
      <c r="G669" t="str">
        <f t="shared" si="11"/>
        <v/>
      </c>
    </row>
    <row r="670" spans="1:7" hidden="1" x14ac:dyDescent="0.35">
      <c r="A670" s="52">
        <v>44661</v>
      </c>
      <c r="B670" s="26">
        <v>256.95</v>
      </c>
      <c r="C670" s="18">
        <v>0</v>
      </c>
      <c r="D670" s="18">
        <v>0</v>
      </c>
      <c r="E670" s="54">
        <v>0</v>
      </c>
      <c r="F670" s="56">
        <v>8.77</v>
      </c>
      <c r="G670" t="str">
        <f t="shared" si="11"/>
        <v/>
      </c>
    </row>
    <row r="671" spans="1:7" hidden="1" x14ac:dyDescent="0.35">
      <c r="A671" s="52">
        <v>44662</v>
      </c>
      <c r="B671" s="26">
        <v>257.10000000000002</v>
      </c>
      <c r="C671" s="18">
        <v>0</v>
      </c>
      <c r="D671" s="18">
        <v>0</v>
      </c>
      <c r="E671" s="54">
        <v>0.06</v>
      </c>
      <c r="F671" s="56">
        <v>8.83</v>
      </c>
      <c r="G671" t="str">
        <f t="shared" si="11"/>
        <v/>
      </c>
    </row>
    <row r="672" spans="1:7" hidden="1" x14ac:dyDescent="0.35">
      <c r="A672" s="52">
        <v>44663</v>
      </c>
      <c r="B672" s="26">
        <v>255.84</v>
      </c>
      <c r="C672" s="18">
        <v>0</v>
      </c>
      <c r="D672" s="18">
        <v>0</v>
      </c>
      <c r="E672" s="54">
        <v>-0.49</v>
      </c>
      <c r="F672" s="56">
        <v>8.3000000000000007</v>
      </c>
      <c r="G672" t="str">
        <f t="shared" si="11"/>
        <v/>
      </c>
    </row>
    <row r="673" spans="1:7" hidden="1" x14ac:dyDescent="0.35">
      <c r="A673" s="52">
        <v>44664</v>
      </c>
      <c r="B673" s="26">
        <v>259.5</v>
      </c>
      <c r="C673" s="18">
        <v>0</v>
      </c>
      <c r="D673" s="18">
        <v>0</v>
      </c>
      <c r="E673" s="54">
        <v>1.43</v>
      </c>
      <c r="F673" s="56">
        <v>9.84</v>
      </c>
      <c r="G673" t="str">
        <f t="shared" si="11"/>
        <v/>
      </c>
    </row>
    <row r="674" spans="1:7" hidden="1" x14ac:dyDescent="0.35">
      <c r="A674" s="52">
        <v>44665</v>
      </c>
      <c r="B674" s="26">
        <v>259.5</v>
      </c>
      <c r="C674" s="18">
        <v>0</v>
      </c>
      <c r="D674" s="18">
        <v>0</v>
      </c>
      <c r="E674" s="54">
        <v>0</v>
      </c>
      <c r="F674" s="56">
        <v>9.84</v>
      </c>
      <c r="G674" t="str">
        <f t="shared" si="11"/>
        <v/>
      </c>
    </row>
    <row r="675" spans="1:7" hidden="1" x14ac:dyDescent="0.35">
      <c r="A675" s="52">
        <v>44666</v>
      </c>
      <c r="B675" s="26">
        <v>259.5</v>
      </c>
      <c r="C675" s="18">
        <v>0</v>
      </c>
      <c r="D675" s="18">
        <v>0</v>
      </c>
      <c r="E675" s="54">
        <v>0</v>
      </c>
      <c r="F675" s="56">
        <v>9.84</v>
      </c>
      <c r="G675" t="str">
        <f t="shared" si="11"/>
        <v/>
      </c>
    </row>
    <row r="676" spans="1:7" hidden="1" x14ac:dyDescent="0.35">
      <c r="A676" s="52">
        <v>44667</v>
      </c>
      <c r="B676" s="26">
        <v>259.5</v>
      </c>
      <c r="C676" s="18">
        <v>0</v>
      </c>
      <c r="D676" s="18">
        <v>0</v>
      </c>
      <c r="E676" s="54">
        <v>0</v>
      </c>
      <c r="F676" s="56">
        <v>9.84</v>
      </c>
      <c r="G676" t="str">
        <f t="shared" si="11"/>
        <v/>
      </c>
    </row>
    <row r="677" spans="1:7" hidden="1" x14ac:dyDescent="0.35">
      <c r="A677" s="52">
        <v>44668</v>
      </c>
      <c r="B677" s="26">
        <v>259.5</v>
      </c>
      <c r="C677" s="18">
        <v>0</v>
      </c>
      <c r="D677" s="18">
        <v>0</v>
      </c>
      <c r="E677" s="54">
        <v>0</v>
      </c>
      <c r="F677" s="56">
        <v>9.84</v>
      </c>
      <c r="G677" t="str">
        <f t="shared" si="11"/>
        <v/>
      </c>
    </row>
    <row r="678" spans="1:7" hidden="1" x14ac:dyDescent="0.35">
      <c r="A678" s="52">
        <v>44669</v>
      </c>
      <c r="B678" s="26">
        <v>259.5</v>
      </c>
      <c r="C678" s="18">
        <v>0</v>
      </c>
      <c r="D678" s="18">
        <v>0</v>
      </c>
      <c r="E678" s="54">
        <v>0</v>
      </c>
      <c r="F678" s="56">
        <v>9.84</v>
      </c>
      <c r="G678" t="str">
        <f t="shared" si="11"/>
        <v/>
      </c>
    </row>
    <row r="679" spans="1:7" hidden="1" x14ac:dyDescent="0.35">
      <c r="A679" s="52">
        <v>44670</v>
      </c>
      <c r="B679" s="26">
        <v>257.04000000000002</v>
      </c>
      <c r="C679" s="18">
        <v>0</v>
      </c>
      <c r="D679" s="18">
        <v>0</v>
      </c>
      <c r="E679" s="54">
        <v>-0.95</v>
      </c>
      <c r="F679" s="56">
        <v>8.8000000000000007</v>
      </c>
      <c r="G679" t="str">
        <f t="shared" si="11"/>
        <v/>
      </c>
    </row>
    <row r="680" spans="1:7" hidden="1" x14ac:dyDescent="0.35">
      <c r="A680" s="52">
        <v>44671</v>
      </c>
      <c r="B680" s="26">
        <v>259.5</v>
      </c>
      <c r="C680" s="18">
        <v>0</v>
      </c>
      <c r="D680" s="18">
        <v>0</v>
      </c>
      <c r="E680" s="54">
        <v>0.96</v>
      </c>
      <c r="F680" s="56">
        <v>9.84</v>
      </c>
      <c r="G680" t="str">
        <f t="shared" si="11"/>
        <v/>
      </c>
    </row>
    <row r="681" spans="1:7" hidden="1" x14ac:dyDescent="0.35">
      <c r="A681" s="52">
        <v>44672</v>
      </c>
      <c r="B681" s="26">
        <v>259.5</v>
      </c>
      <c r="C681" s="18">
        <v>0</v>
      </c>
      <c r="D681" s="18">
        <v>0</v>
      </c>
      <c r="E681" s="54">
        <v>0</v>
      </c>
      <c r="F681" s="56">
        <v>9.84</v>
      </c>
      <c r="G681" t="str">
        <f t="shared" si="11"/>
        <v/>
      </c>
    </row>
    <row r="682" spans="1:7" hidden="1" x14ac:dyDescent="0.35">
      <c r="A682" s="52">
        <v>44673</v>
      </c>
      <c r="B682" s="26">
        <v>259.5</v>
      </c>
      <c r="C682" s="18">
        <v>0</v>
      </c>
      <c r="D682" s="18">
        <v>0</v>
      </c>
      <c r="E682" s="54">
        <v>0</v>
      </c>
      <c r="F682" s="56">
        <v>9.84</v>
      </c>
      <c r="G682" t="str">
        <f t="shared" si="11"/>
        <v/>
      </c>
    </row>
    <row r="683" spans="1:7" hidden="1" x14ac:dyDescent="0.35">
      <c r="A683" s="52">
        <v>44674</v>
      </c>
      <c r="B683" s="26">
        <v>259.5</v>
      </c>
      <c r="C683" s="18">
        <v>0</v>
      </c>
      <c r="D683" s="18">
        <v>0</v>
      </c>
      <c r="E683" s="54">
        <v>0</v>
      </c>
      <c r="F683" s="56">
        <v>9.84</v>
      </c>
      <c r="G683" t="str">
        <f t="shared" si="11"/>
        <v/>
      </c>
    </row>
    <row r="684" spans="1:7" hidden="1" x14ac:dyDescent="0.35">
      <c r="A684" s="52">
        <v>44675</v>
      </c>
      <c r="B684" s="26">
        <v>259.5</v>
      </c>
      <c r="C684" s="18">
        <v>0</v>
      </c>
      <c r="D684" s="18">
        <v>0</v>
      </c>
      <c r="E684" s="54">
        <v>0</v>
      </c>
      <c r="F684" s="56">
        <v>9.84</v>
      </c>
      <c r="G684" t="str">
        <f t="shared" si="11"/>
        <v/>
      </c>
    </row>
    <row r="685" spans="1:7" hidden="1" x14ac:dyDescent="0.35">
      <c r="A685" s="52">
        <v>44676</v>
      </c>
      <c r="B685" s="26">
        <v>257.27999999999997</v>
      </c>
      <c r="C685" s="18">
        <v>0</v>
      </c>
      <c r="D685" s="18">
        <v>0</v>
      </c>
      <c r="E685" s="54">
        <v>-0.86</v>
      </c>
      <c r="F685" s="56">
        <v>8.9</v>
      </c>
      <c r="G685" t="str">
        <f t="shared" si="11"/>
        <v/>
      </c>
    </row>
    <row r="686" spans="1:7" hidden="1" x14ac:dyDescent="0.35">
      <c r="A686" s="52">
        <v>44677</v>
      </c>
      <c r="B686" s="26">
        <v>257.85000000000002</v>
      </c>
      <c r="C686" s="18">
        <v>0</v>
      </c>
      <c r="D686" s="18">
        <v>0</v>
      </c>
      <c r="E686" s="54">
        <v>0.22</v>
      </c>
      <c r="F686" s="56">
        <v>9.15</v>
      </c>
      <c r="G686" t="str">
        <f t="shared" si="11"/>
        <v/>
      </c>
    </row>
    <row r="687" spans="1:7" hidden="1" x14ac:dyDescent="0.35">
      <c r="A687" s="52">
        <v>44678</v>
      </c>
      <c r="B687" s="26">
        <v>257.85000000000002</v>
      </c>
      <c r="C687" s="18">
        <v>0</v>
      </c>
      <c r="D687" s="18">
        <v>0</v>
      </c>
      <c r="E687" s="54">
        <v>0</v>
      </c>
      <c r="F687" s="56">
        <v>9.15</v>
      </c>
      <c r="G687" t="str">
        <f t="shared" si="11"/>
        <v/>
      </c>
    </row>
    <row r="688" spans="1:7" hidden="1" x14ac:dyDescent="0.35">
      <c r="A688" s="52">
        <v>44679</v>
      </c>
      <c r="B688" s="26">
        <v>265.62</v>
      </c>
      <c r="C688" s="18">
        <v>0</v>
      </c>
      <c r="D688" s="18">
        <v>0</v>
      </c>
      <c r="E688" s="54">
        <v>3.01</v>
      </c>
      <c r="F688" s="56">
        <v>12.44</v>
      </c>
      <c r="G688" t="str">
        <f t="shared" si="11"/>
        <v/>
      </c>
    </row>
    <row r="689" spans="1:7" hidden="1" x14ac:dyDescent="0.35">
      <c r="A689" s="52">
        <v>44680</v>
      </c>
      <c r="B689" s="26">
        <v>263.55</v>
      </c>
      <c r="C689" s="18">
        <v>0</v>
      </c>
      <c r="D689" s="18">
        <v>0</v>
      </c>
      <c r="E689" s="54">
        <v>-0.78</v>
      </c>
      <c r="F689" s="56">
        <v>11.56</v>
      </c>
      <c r="G689" t="str">
        <f t="shared" si="11"/>
        <v/>
      </c>
    </row>
    <row r="690" spans="1:7" hidden="1" x14ac:dyDescent="0.35">
      <c r="A690" s="52">
        <v>44681</v>
      </c>
      <c r="B690" s="26">
        <v>263.55</v>
      </c>
      <c r="C690" s="18">
        <v>0</v>
      </c>
      <c r="D690" s="18">
        <v>0</v>
      </c>
      <c r="E690" s="54">
        <v>0</v>
      </c>
      <c r="F690" s="56">
        <v>11.56</v>
      </c>
      <c r="G690" t="str">
        <f t="shared" si="11"/>
        <v/>
      </c>
    </row>
    <row r="691" spans="1:7" hidden="1" x14ac:dyDescent="0.35">
      <c r="A691" s="52">
        <v>44682</v>
      </c>
      <c r="B691" s="26">
        <v>263.55</v>
      </c>
      <c r="C691" s="18">
        <v>0</v>
      </c>
      <c r="D691" s="18">
        <v>0</v>
      </c>
      <c r="E691" s="54">
        <v>0</v>
      </c>
      <c r="F691" s="56">
        <v>11.56</v>
      </c>
      <c r="G691" t="str">
        <f t="shared" si="11"/>
        <v/>
      </c>
    </row>
    <row r="692" spans="1:7" hidden="1" x14ac:dyDescent="0.35">
      <c r="A692" s="52">
        <v>44683</v>
      </c>
      <c r="B692" s="26">
        <v>259.35000000000002</v>
      </c>
      <c r="C692" s="18">
        <v>0</v>
      </c>
      <c r="D692" s="18">
        <v>0</v>
      </c>
      <c r="E692" s="54">
        <v>-1.59</v>
      </c>
      <c r="F692" s="56">
        <v>9.7799999999999994</v>
      </c>
      <c r="G692" t="str">
        <f t="shared" si="11"/>
        <v/>
      </c>
    </row>
    <row r="693" spans="1:7" hidden="1" x14ac:dyDescent="0.35">
      <c r="A693" s="52">
        <v>44684</v>
      </c>
      <c r="B693" s="26">
        <v>260.64</v>
      </c>
      <c r="C693" s="18">
        <v>0</v>
      </c>
      <c r="D693" s="18">
        <v>0</v>
      </c>
      <c r="E693" s="54">
        <v>0.5</v>
      </c>
      <c r="F693" s="56">
        <v>10.33</v>
      </c>
      <c r="G693" t="str">
        <f t="shared" si="11"/>
        <v/>
      </c>
    </row>
    <row r="694" spans="1:7" hidden="1" x14ac:dyDescent="0.35">
      <c r="A694" s="52">
        <v>44685</v>
      </c>
      <c r="B694" s="26">
        <v>262.95</v>
      </c>
      <c r="C694" s="18">
        <v>0</v>
      </c>
      <c r="D694" s="18">
        <v>0</v>
      </c>
      <c r="E694" s="54">
        <v>0.89</v>
      </c>
      <c r="F694" s="56">
        <v>11.3</v>
      </c>
      <c r="G694" t="str">
        <f t="shared" si="11"/>
        <v/>
      </c>
    </row>
    <row r="695" spans="1:7" hidden="1" x14ac:dyDescent="0.35">
      <c r="A695" s="52">
        <v>44686</v>
      </c>
      <c r="B695" s="26">
        <v>263.88</v>
      </c>
      <c r="C695" s="18">
        <v>0</v>
      </c>
      <c r="D695" s="18">
        <v>0</v>
      </c>
      <c r="E695" s="54">
        <v>0.35</v>
      </c>
      <c r="F695" s="56">
        <v>11.7</v>
      </c>
      <c r="G695" t="str">
        <f t="shared" si="11"/>
        <v/>
      </c>
    </row>
    <row r="696" spans="1:7" hidden="1" x14ac:dyDescent="0.35">
      <c r="A696" s="52">
        <v>44687</v>
      </c>
      <c r="B696" s="26">
        <v>263.88</v>
      </c>
      <c r="C696" s="18">
        <v>0</v>
      </c>
      <c r="D696" s="18">
        <v>0</v>
      </c>
      <c r="E696" s="54">
        <v>0</v>
      </c>
      <c r="F696" s="56">
        <v>11.7</v>
      </c>
      <c r="G696" t="str">
        <f t="shared" si="11"/>
        <v/>
      </c>
    </row>
    <row r="697" spans="1:7" hidden="1" x14ac:dyDescent="0.35">
      <c r="A697" s="52">
        <v>44688</v>
      </c>
      <c r="B697" s="26">
        <v>263.88</v>
      </c>
      <c r="C697" s="18">
        <v>0</v>
      </c>
      <c r="D697" s="18">
        <v>0</v>
      </c>
      <c r="E697" s="54">
        <v>0</v>
      </c>
      <c r="F697" s="56">
        <v>11.7</v>
      </c>
      <c r="G697" t="str">
        <f t="shared" si="11"/>
        <v/>
      </c>
    </row>
    <row r="698" spans="1:7" hidden="1" x14ac:dyDescent="0.35">
      <c r="A698" s="52">
        <v>44689</v>
      </c>
      <c r="B698" s="26">
        <v>263.88</v>
      </c>
      <c r="C698" s="18">
        <v>0</v>
      </c>
      <c r="D698" s="18">
        <v>0</v>
      </c>
      <c r="E698" s="54">
        <v>0</v>
      </c>
      <c r="F698" s="56">
        <v>11.7</v>
      </c>
      <c r="G698" t="str">
        <f t="shared" si="11"/>
        <v/>
      </c>
    </row>
    <row r="699" spans="1:7" hidden="1" x14ac:dyDescent="0.35">
      <c r="A699" s="52">
        <v>44690</v>
      </c>
      <c r="B699" s="26">
        <v>257.13</v>
      </c>
      <c r="C699" s="18">
        <v>0</v>
      </c>
      <c r="D699" s="18">
        <v>0</v>
      </c>
      <c r="E699" s="54">
        <v>-2.56</v>
      </c>
      <c r="F699" s="56">
        <v>8.84</v>
      </c>
      <c r="G699" t="str">
        <f t="shared" si="11"/>
        <v/>
      </c>
    </row>
    <row r="700" spans="1:7" hidden="1" x14ac:dyDescent="0.35">
      <c r="A700" s="52">
        <v>44691</v>
      </c>
      <c r="B700" s="26">
        <v>259.2</v>
      </c>
      <c r="C700" s="18">
        <v>0</v>
      </c>
      <c r="D700" s="18">
        <v>0</v>
      </c>
      <c r="E700" s="54">
        <v>0.81</v>
      </c>
      <c r="F700" s="56">
        <v>9.7200000000000006</v>
      </c>
      <c r="G700" t="str">
        <f t="shared" si="11"/>
        <v/>
      </c>
    </row>
    <row r="701" spans="1:7" hidden="1" x14ac:dyDescent="0.35">
      <c r="A701" s="52">
        <v>44692</v>
      </c>
      <c r="B701" s="26">
        <v>262.64999999999998</v>
      </c>
      <c r="C701" s="18">
        <v>0</v>
      </c>
      <c r="D701" s="18">
        <v>0</v>
      </c>
      <c r="E701" s="54">
        <v>1.33</v>
      </c>
      <c r="F701" s="56">
        <v>11.18</v>
      </c>
      <c r="G701" t="str">
        <f t="shared" si="11"/>
        <v/>
      </c>
    </row>
    <row r="702" spans="1:7" hidden="1" x14ac:dyDescent="0.35">
      <c r="A702" s="52">
        <v>44693</v>
      </c>
      <c r="B702" s="26">
        <v>269.22000000000003</v>
      </c>
      <c r="C702" s="18">
        <v>0</v>
      </c>
      <c r="D702" s="18">
        <v>0</v>
      </c>
      <c r="E702" s="54">
        <v>2.5</v>
      </c>
      <c r="F702" s="56">
        <v>13.96</v>
      </c>
      <c r="G702" t="str">
        <f t="shared" si="11"/>
        <v/>
      </c>
    </row>
    <row r="703" spans="1:7" hidden="1" x14ac:dyDescent="0.35">
      <c r="A703" s="52">
        <v>44694</v>
      </c>
      <c r="B703" s="26">
        <v>269.22000000000003</v>
      </c>
      <c r="C703" s="18">
        <v>0</v>
      </c>
      <c r="D703" s="18">
        <v>0</v>
      </c>
      <c r="E703" s="54">
        <v>0</v>
      </c>
      <c r="F703" s="56">
        <v>13.96</v>
      </c>
      <c r="G703" t="str">
        <f t="shared" si="11"/>
        <v/>
      </c>
    </row>
    <row r="704" spans="1:7" hidden="1" x14ac:dyDescent="0.35">
      <c r="A704" s="52">
        <v>44695</v>
      </c>
      <c r="B704" s="26">
        <v>269.22000000000003</v>
      </c>
      <c r="C704" s="18">
        <v>0</v>
      </c>
      <c r="D704" s="18">
        <v>0</v>
      </c>
      <c r="E704" s="54">
        <v>0</v>
      </c>
      <c r="F704" s="56">
        <v>13.96</v>
      </c>
      <c r="G704" t="str">
        <f t="shared" si="11"/>
        <v/>
      </c>
    </row>
    <row r="705" spans="1:7" hidden="1" x14ac:dyDescent="0.35">
      <c r="A705" s="52">
        <v>44696</v>
      </c>
      <c r="B705" s="26">
        <v>269.22000000000003</v>
      </c>
      <c r="C705" s="18">
        <v>0</v>
      </c>
      <c r="D705" s="18">
        <v>0</v>
      </c>
      <c r="E705" s="54">
        <v>0</v>
      </c>
      <c r="F705" s="56">
        <v>13.96</v>
      </c>
      <c r="G705" t="str">
        <f t="shared" si="11"/>
        <v/>
      </c>
    </row>
    <row r="706" spans="1:7" hidden="1" x14ac:dyDescent="0.35">
      <c r="A706" s="52">
        <v>44697</v>
      </c>
      <c r="B706" s="26">
        <v>271.17</v>
      </c>
      <c r="C706" s="18">
        <v>0</v>
      </c>
      <c r="D706" s="18">
        <v>0</v>
      </c>
      <c r="E706" s="54">
        <v>0.72</v>
      </c>
      <c r="F706" s="56">
        <v>14.78</v>
      </c>
      <c r="G706" t="str">
        <f t="shared" si="11"/>
        <v/>
      </c>
    </row>
    <row r="707" spans="1:7" hidden="1" x14ac:dyDescent="0.35">
      <c r="A707" s="52">
        <v>44698</v>
      </c>
      <c r="B707" s="26">
        <v>271.89</v>
      </c>
      <c r="C707" s="18">
        <v>0</v>
      </c>
      <c r="D707" s="18">
        <v>0</v>
      </c>
      <c r="E707" s="54">
        <v>0.27</v>
      </c>
      <c r="F707" s="56">
        <v>15.09</v>
      </c>
      <c r="G707" t="str">
        <f t="shared" si="11"/>
        <v/>
      </c>
    </row>
    <row r="708" spans="1:7" hidden="1" x14ac:dyDescent="0.35">
      <c r="A708" s="52">
        <v>44699</v>
      </c>
      <c r="B708" s="26">
        <v>271.5</v>
      </c>
      <c r="C708" s="18">
        <v>0</v>
      </c>
      <c r="D708" s="18">
        <v>0</v>
      </c>
      <c r="E708" s="54">
        <v>-0.14000000000000001</v>
      </c>
      <c r="F708" s="56">
        <v>14.92</v>
      </c>
      <c r="G708" t="str">
        <f t="shared" si="11"/>
        <v/>
      </c>
    </row>
    <row r="709" spans="1:7" hidden="1" x14ac:dyDescent="0.35">
      <c r="A709" s="52">
        <v>44700</v>
      </c>
      <c r="B709" s="26">
        <v>271.2</v>
      </c>
      <c r="C709" s="18">
        <v>0</v>
      </c>
      <c r="D709" s="18">
        <v>0</v>
      </c>
      <c r="E709" s="54">
        <v>-0.11</v>
      </c>
      <c r="F709" s="56">
        <v>14.8</v>
      </c>
      <c r="G709" t="str">
        <f t="shared" si="11"/>
        <v/>
      </c>
    </row>
    <row r="710" spans="1:7" hidden="1" x14ac:dyDescent="0.35">
      <c r="A710" s="52">
        <v>44701</v>
      </c>
      <c r="B710" s="26">
        <v>274.8</v>
      </c>
      <c r="C710" s="18">
        <v>0</v>
      </c>
      <c r="D710" s="18">
        <v>0</v>
      </c>
      <c r="E710" s="54">
        <v>1.33</v>
      </c>
      <c r="F710" s="56">
        <v>16.32</v>
      </c>
      <c r="G710" t="str">
        <f t="shared" si="11"/>
        <v/>
      </c>
    </row>
    <row r="711" spans="1:7" hidden="1" x14ac:dyDescent="0.35">
      <c r="A711" s="52">
        <v>44702</v>
      </c>
      <c r="B711" s="26">
        <v>274.8</v>
      </c>
      <c r="C711" s="18">
        <v>0</v>
      </c>
      <c r="D711" s="18">
        <v>0</v>
      </c>
      <c r="E711" s="54">
        <v>0</v>
      </c>
      <c r="F711" s="56">
        <v>16.32</v>
      </c>
      <c r="G711" t="str">
        <f t="shared" si="11"/>
        <v/>
      </c>
    </row>
    <row r="712" spans="1:7" hidden="1" x14ac:dyDescent="0.35">
      <c r="A712" s="52">
        <v>44703</v>
      </c>
      <c r="B712" s="26">
        <v>274.8</v>
      </c>
      <c r="C712" s="18">
        <v>0</v>
      </c>
      <c r="D712" s="18">
        <v>0</v>
      </c>
      <c r="E712" s="54">
        <v>0</v>
      </c>
      <c r="F712" s="56">
        <v>16.32</v>
      </c>
      <c r="G712" t="str">
        <f t="shared" si="11"/>
        <v/>
      </c>
    </row>
    <row r="713" spans="1:7" hidden="1" x14ac:dyDescent="0.35">
      <c r="A713" s="52">
        <v>44704</v>
      </c>
      <c r="B713" s="26">
        <v>277.35000000000002</v>
      </c>
      <c r="C713" s="18">
        <v>0</v>
      </c>
      <c r="D713" s="18">
        <v>0</v>
      </c>
      <c r="E713" s="54">
        <v>0.93</v>
      </c>
      <c r="F713" s="56">
        <v>17.399999999999999</v>
      </c>
      <c r="G713" t="str">
        <f t="shared" si="11"/>
        <v/>
      </c>
    </row>
    <row r="714" spans="1:7" hidden="1" x14ac:dyDescent="0.35">
      <c r="A714" s="52">
        <v>44705</v>
      </c>
      <c r="B714" s="26">
        <v>279</v>
      </c>
      <c r="C714" s="18">
        <v>0</v>
      </c>
      <c r="D714" s="18">
        <v>0</v>
      </c>
      <c r="E714" s="54">
        <v>0.59</v>
      </c>
      <c r="F714" s="56">
        <v>18.100000000000001</v>
      </c>
      <c r="G714" t="str">
        <f t="shared" si="11"/>
        <v/>
      </c>
    </row>
    <row r="715" spans="1:7" hidden="1" x14ac:dyDescent="0.35">
      <c r="A715" s="52">
        <v>44706</v>
      </c>
      <c r="B715" s="26">
        <v>279</v>
      </c>
      <c r="C715" s="18">
        <v>0</v>
      </c>
      <c r="D715" s="18">
        <v>0</v>
      </c>
      <c r="E715" s="54">
        <v>0</v>
      </c>
      <c r="F715" s="56">
        <v>18.100000000000001</v>
      </c>
      <c r="G715" t="str">
        <f t="shared" ref="G715:G778" si="12">IF(C715&lt;&gt;0,"x","")</f>
        <v/>
      </c>
    </row>
    <row r="716" spans="1:7" hidden="1" x14ac:dyDescent="0.35">
      <c r="A716" s="52">
        <v>44707</v>
      </c>
      <c r="B716" s="26">
        <v>284.04000000000002</v>
      </c>
      <c r="C716" s="18">
        <v>0</v>
      </c>
      <c r="D716" s="18">
        <v>0</v>
      </c>
      <c r="E716" s="54">
        <v>1.81</v>
      </c>
      <c r="F716" s="56">
        <v>20.23</v>
      </c>
      <c r="G716" t="str">
        <f t="shared" si="12"/>
        <v/>
      </c>
    </row>
    <row r="717" spans="1:7" hidden="1" x14ac:dyDescent="0.35">
      <c r="A717" s="52">
        <v>44708</v>
      </c>
      <c r="B717" s="26">
        <v>284.04000000000002</v>
      </c>
      <c r="C717" s="18">
        <v>0</v>
      </c>
      <c r="D717" s="18">
        <v>0</v>
      </c>
      <c r="E717" s="54">
        <v>0</v>
      </c>
      <c r="F717" s="56">
        <v>20.23</v>
      </c>
      <c r="G717" t="str">
        <f t="shared" si="12"/>
        <v/>
      </c>
    </row>
    <row r="718" spans="1:7" hidden="1" x14ac:dyDescent="0.35">
      <c r="A718" s="52">
        <v>44709</v>
      </c>
      <c r="B718" s="26">
        <v>284.04000000000002</v>
      </c>
      <c r="C718" s="18">
        <v>0</v>
      </c>
      <c r="D718" s="18">
        <v>0</v>
      </c>
      <c r="E718" s="54">
        <v>0</v>
      </c>
      <c r="F718" s="56">
        <v>20.23</v>
      </c>
      <c r="G718" t="str">
        <f t="shared" si="12"/>
        <v/>
      </c>
    </row>
    <row r="719" spans="1:7" hidden="1" x14ac:dyDescent="0.35">
      <c r="A719" s="52">
        <v>44710</v>
      </c>
      <c r="B719" s="26">
        <v>284.04000000000002</v>
      </c>
      <c r="C719" s="18">
        <v>0</v>
      </c>
      <c r="D719" s="18">
        <v>0</v>
      </c>
      <c r="E719" s="54">
        <v>0</v>
      </c>
      <c r="F719" s="56">
        <v>20.23</v>
      </c>
      <c r="G719" t="str">
        <f t="shared" si="12"/>
        <v/>
      </c>
    </row>
    <row r="720" spans="1:7" hidden="1" x14ac:dyDescent="0.35">
      <c r="A720" s="52">
        <v>44711</v>
      </c>
      <c r="B720" s="26">
        <v>284.04000000000002</v>
      </c>
      <c r="C720" s="18">
        <v>0</v>
      </c>
      <c r="D720" s="18">
        <v>0</v>
      </c>
      <c r="E720" s="54">
        <v>0</v>
      </c>
      <c r="F720" s="56">
        <v>20.23</v>
      </c>
      <c r="G720" t="str">
        <f t="shared" si="12"/>
        <v/>
      </c>
    </row>
    <row r="721" spans="1:7" hidden="1" x14ac:dyDescent="0.35">
      <c r="A721" s="52">
        <v>44712</v>
      </c>
      <c r="B721" s="26">
        <v>286.86</v>
      </c>
      <c r="C721" s="18">
        <v>0</v>
      </c>
      <c r="D721" s="18">
        <v>0</v>
      </c>
      <c r="E721" s="54">
        <v>0.99</v>
      </c>
      <c r="F721" s="56">
        <v>21.43</v>
      </c>
      <c r="G721" t="str">
        <f t="shared" si="12"/>
        <v/>
      </c>
    </row>
    <row r="722" spans="1:7" hidden="1" x14ac:dyDescent="0.35">
      <c r="A722" s="52">
        <v>44713</v>
      </c>
      <c r="B722" s="26">
        <v>286.77</v>
      </c>
      <c r="C722" s="18">
        <v>0</v>
      </c>
      <c r="D722" s="18">
        <v>0</v>
      </c>
      <c r="E722" s="54">
        <v>-0.03</v>
      </c>
      <c r="F722" s="56">
        <v>21.39</v>
      </c>
      <c r="G722" t="str">
        <f t="shared" si="12"/>
        <v/>
      </c>
    </row>
    <row r="723" spans="1:7" hidden="1" x14ac:dyDescent="0.35">
      <c r="A723" s="52">
        <v>44714</v>
      </c>
      <c r="B723" s="26">
        <v>286.77</v>
      </c>
      <c r="C723" s="18">
        <v>0</v>
      </c>
      <c r="D723" s="18">
        <v>0</v>
      </c>
      <c r="E723" s="54">
        <v>0</v>
      </c>
      <c r="F723" s="56">
        <v>21.39</v>
      </c>
      <c r="G723" t="str">
        <f t="shared" si="12"/>
        <v/>
      </c>
    </row>
    <row r="724" spans="1:7" hidden="1" x14ac:dyDescent="0.35">
      <c r="A724" s="52">
        <v>44715</v>
      </c>
      <c r="B724" s="26">
        <v>286.77</v>
      </c>
      <c r="C724" s="18">
        <v>0</v>
      </c>
      <c r="D724" s="18">
        <v>0</v>
      </c>
      <c r="E724" s="54">
        <v>0</v>
      </c>
      <c r="F724" s="56">
        <v>21.39</v>
      </c>
      <c r="G724" t="str">
        <f t="shared" si="12"/>
        <v/>
      </c>
    </row>
    <row r="725" spans="1:7" hidden="1" x14ac:dyDescent="0.35">
      <c r="A725" s="52">
        <v>44716</v>
      </c>
      <c r="B725" s="26">
        <v>286.77</v>
      </c>
      <c r="C725" s="18">
        <v>0</v>
      </c>
      <c r="D725" s="18">
        <v>0</v>
      </c>
      <c r="E725" s="54">
        <v>0</v>
      </c>
      <c r="F725" s="56">
        <v>21.39</v>
      </c>
      <c r="G725" t="str">
        <f t="shared" si="12"/>
        <v/>
      </c>
    </row>
    <row r="726" spans="1:7" hidden="1" x14ac:dyDescent="0.35">
      <c r="A726" s="52">
        <v>44717</v>
      </c>
      <c r="B726" s="26">
        <v>286.77</v>
      </c>
      <c r="C726" s="18">
        <v>0</v>
      </c>
      <c r="D726" s="18">
        <v>0</v>
      </c>
      <c r="E726" s="54">
        <v>0</v>
      </c>
      <c r="F726" s="56">
        <v>21.39</v>
      </c>
      <c r="G726" t="str">
        <f t="shared" si="12"/>
        <v/>
      </c>
    </row>
    <row r="727" spans="1:7" hidden="1" x14ac:dyDescent="0.35">
      <c r="A727" s="52">
        <v>44718</v>
      </c>
      <c r="B727" s="26">
        <v>288.75</v>
      </c>
      <c r="C727" s="18">
        <v>0</v>
      </c>
      <c r="D727" s="18">
        <v>0</v>
      </c>
      <c r="E727" s="54">
        <v>0.69</v>
      </c>
      <c r="F727" s="56">
        <v>22.23</v>
      </c>
      <c r="G727" t="str">
        <f t="shared" si="12"/>
        <v/>
      </c>
    </row>
    <row r="728" spans="1:7" hidden="1" x14ac:dyDescent="0.35">
      <c r="A728" s="52">
        <v>44719</v>
      </c>
      <c r="B728" s="26">
        <v>287.25</v>
      </c>
      <c r="C728" s="18">
        <v>0</v>
      </c>
      <c r="D728" s="18">
        <v>0</v>
      </c>
      <c r="E728" s="54">
        <v>-0.52</v>
      </c>
      <c r="F728" s="56">
        <v>21.59</v>
      </c>
      <c r="G728" t="str">
        <f t="shared" si="12"/>
        <v/>
      </c>
    </row>
    <row r="729" spans="1:7" hidden="1" x14ac:dyDescent="0.35">
      <c r="A729" s="52">
        <v>44720</v>
      </c>
      <c r="B729" s="26">
        <v>280.2</v>
      </c>
      <c r="C729" s="18">
        <v>0</v>
      </c>
      <c r="D729" s="18">
        <v>0</v>
      </c>
      <c r="E729" s="54">
        <v>-2.4500000000000002</v>
      </c>
      <c r="F729" s="56">
        <v>18.61</v>
      </c>
      <c r="G729" t="str">
        <f t="shared" si="12"/>
        <v/>
      </c>
    </row>
    <row r="730" spans="1:7" hidden="1" x14ac:dyDescent="0.35">
      <c r="A730" s="52">
        <v>44721</v>
      </c>
      <c r="B730" s="26">
        <v>278.39999999999998</v>
      </c>
      <c r="C730" s="18">
        <v>0</v>
      </c>
      <c r="D730" s="18">
        <v>0</v>
      </c>
      <c r="E730" s="54">
        <v>-0.64</v>
      </c>
      <c r="F730" s="56">
        <v>17.84</v>
      </c>
      <c r="G730" t="str">
        <f t="shared" si="12"/>
        <v/>
      </c>
    </row>
    <row r="731" spans="1:7" hidden="1" x14ac:dyDescent="0.35">
      <c r="A731" s="52">
        <v>44722</v>
      </c>
      <c r="B731" s="26">
        <v>272.25</v>
      </c>
      <c r="C731" s="18">
        <v>0</v>
      </c>
      <c r="D731" s="18">
        <v>0</v>
      </c>
      <c r="E731" s="54">
        <v>-2.21</v>
      </c>
      <c r="F731" s="56">
        <v>15.24</v>
      </c>
      <c r="G731" t="str">
        <f t="shared" si="12"/>
        <v/>
      </c>
    </row>
    <row r="732" spans="1:7" hidden="1" x14ac:dyDescent="0.35">
      <c r="A732" s="52">
        <v>44723</v>
      </c>
      <c r="B732" s="26">
        <v>272.25</v>
      </c>
      <c r="C732" s="18">
        <v>0</v>
      </c>
      <c r="D732" s="18">
        <v>0</v>
      </c>
      <c r="E732" s="54">
        <v>0</v>
      </c>
      <c r="F732" s="56">
        <v>15.24</v>
      </c>
      <c r="G732" t="str">
        <f t="shared" si="12"/>
        <v/>
      </c>
    </row>
    <row r="733" spans="1:7" hidden="1" x14ac:dyDescent="0.35">
      <c r="A733" s="52">
        <v>44724</v>
      </c>
      <c r="B733" s="26">
        <v>272.25</v>
      </c>
      <c r="C733" s="18">
        <v>0</v>
      </c>
      <c r="D733" s="18">
        <v>0</v>
      </c>
      <c r="E733" s="54">
        <v>0</v>
      </c>
      <c r="F733" s="56">
        <v>15.24</v>
      </c>
      <c r="G733" t="str">
        <f t="shared" si="12"/>
        <v/>
      </c>
    </row>
    <row r="734" spans="1:7" hidden="1" x14ac:dyDescent="0.35">
      <c r="A734" s="52">
        <v>44725</v>
      </c>
      <c r="B734" s="26">
        <v>267.18</v>
      </c>
      <c r="C734" s="18">
        <v>0</v>
      </c>
      <c r="D734" s="18">
        <v>0</v>
      </c>
      <c r="E734" s="54">
        <v>-1.86</v>
      </c>
      <c r="F734" s="56">
        <v>13.1</v>
      </c>
      <c r="G734" t="str">
        <f t="shared" si="12"/>
        <v/>
      </c>
    </row>
    <row r="735" spans="1:7" hidden="1" x14ac:dyDescent="0.35">
      <c r="A735" s="52">
        <v>44726</v>
      </c>
      <c r="B735" s="26">
        <v>267.27</v>
      </c>
      <c r="C735" s="18">
        <v>0</v>
      </c>
      <c r="D735" s="18">
        <v>0</v>
      </c>
      <c r="E735" s="54">
        <v>0.03</v>
      </c>
      <c r="F735" s="56">
        <v>13.13</v>
      </c>
      <c r="G735" t="str">
        <f t="shared" si="12"/>
        <v/>
      </c>
    </row>
    <row r="736" spans="1:7" hidden="1" x14ac:dyDescent="0.35">
      <c r="A736" s="52">
        <v>44727</v>
      </c>
      <c r="B736" s="26">
        <v>270</v>
      </c>
      <c r="C736" s="18">
        <v>0</v>
      </c>
      <c r="D736" s="18">
        <v>0</v>
      </c>
      <c r="E736" s="54">
        <v>1.02</v>
      </c>
      <c r="F736" s="56">
        <v>14.29</v>
      </c>
      <c r="G736" t="str">
        <f t="shared" si="12"/>
        <v/>
      </c>
    </row>
    <row r="737" spans="1:7" hidden="1" x14ac:dyDescent="0.35">
      <c r="A737" s="52">
        <v>44728</v>
      </c>
      <c r="B737" s="26">
        <v>267.06</v>
      </c>
      <c r="C737" s="18">
        <v>0</v>
      </c>
      <c r="D737" s="18">
        <v>0</v>
      </c>
      <c r="E737" s="54">
        <v>-1.0900000000000001</v>
      </c>
      <c r="F737" s="56">
        <v>13.04</v>
      </c>
      <c r="G737" t="str">
        <f t="shared" si="12"/>
        <v/>
      </c>
    </row>
    <row r="738" spans="1:7" hidden="1" x14ac:dyDescent="0.35">
      <c r="A738" s="52">
        <v>44729</v>
      </c>
      <c r="B738" s="26">
        <v>271.44</v>
      </c>
      <c r="C738" s="18">
        <v>0</v>
      </c>
      <c r="D738" s="18">
        <v>0</v>
      </c>
      <c r="E738" s="54">
        <v>1.64</v>
      </c>
      <c r="F738" s="56">
        <v>14.9</v>
      </c>
      <c r="G738" t="str">
        <f t="shared" si="12"/>
        <v/>
      </c>
    </row>
    <row r="739" spans="1:7" hidden="1" x14ac:dyDescent="0.35">
      <c r="A739" s="52">
        <v>44730</v>
      </c>
      <c r="B739" s="26">
        <v>271.44</v>
      </c>
      <c r="C739" s="18">
        <v>0</v>
      </c>
      <c r="D739" s="18">
        <v>0</v>
      </c>
      <c r="E739" s="54">
        <v>0</v>
      </c>
      <c r="F739" s="56">
        <v>14.9</v>
      </c>
      <c r="G739" t="str">
        <f t="shared" si="12"/>
        <v/>
      </c>
    </row>
    <row r="740" spans="1:7" hidden="1" x14ac:dyDescent="0.35">
      <c r="A740" s="52">
        <v>44731</v>
      </c>
      <c r="B740" s="26">
        <v>271.44</v>
      </c>
      <c r="C740" s="18">
        <v>0</v>
      </c>
      <c r="D740" s="18">
        <v>0</v>
      </c>
      <c r="E740" s="54">
        <v>0</v>
      </c>
      <c r="F740" s="56">
        <v>14.9</v>
      </c>
      <c r="G740" t="str">
        <f t="shared" si="12"/>
        <v/>
      </c>
    </row>
    <row r="741" spans="1:7" hidden="1" x14ac:dyDescent="0.35">
      <c r="A741" s="52">
        <v>44732</v>
      </c>
      <c r="B741" s="26">
        <v>277.86</v>
      </c>
      <c r="C741" s="18">
        <v>0</v>
      </c>
      <c r="D741" s="18">
        <v>0</v>
      </c>
      <c r="E741" s="54">
        <v>2.37</v>
      </c>
      <c r="F741" s="56">
        <v>17.62</v>
      </c>
      <c r="G741" t="str">
        <f t="shared" si="12"/>
        <v/>
      </c>
    </row>
    <row r="742" spans="1:7" hidden="1" x14ac:dyDescent="0.35">
      <c r="A742" s="52">
        <v>44733</v>
      </c>
      <c r="B742" s="26">
        <v>275.27999999999997</v>
      </c>
      <c r="C742" s="18">
        <v>0</v>
      </c>
      <c r="D742" s="18">
        <v>0</v>
      </c>
      <c r="E742" s="54">
        <v>-0.93</v>
      </c>
      <c r="F742" s="56">
        <v>16.52</v>
      </c>
      <c r="G742" t="str">
        <f t="shared" si="12"/>
        <v/>
      </c>
    </row>
    <row r="743" spans="1:7" hidden="1" x14ac:dyDescent="0.35">
      <c r="A743" s="52">
        <v>44734</v>
      </c>
      <c r="B743" s="26">
        <v>279.99</v>
      </c>
      <c r="C743" s="18">
        <v>0</v>
      </c>
      <c r="D743" s="18">
        <v>0</v>
      </c>
      <c r="E743" s="54">
        <v>1.71</v>
      </c>
      <c r="F743" s="56">
        <v>18.52</v>
      </c>
      <c r="G743" t="str">
        <f t="shared" si="12"/>
        <v/>
      </c>
    </row>
    <row r="744" spans="1:7" hidden="1" x14ac:dyDescent="0.35">
      <c r="A744" s="52">
        <v>44735</v>
      </c>
      <c r="B744" s="26">
        <v>279.87</v>
      </c>
      <c r="C744" s="18">
        <v>0</v>
      </c>
      <c r="D744" s="18">
        <v>0</v>
      </c>
      <c r="E744" s="54">
        <v>-0.04</v>
      </c>
      <c r="F744" s="56">
        <v>18.47</v>
      </c>
      <c r="G744" t="str">
        <f t="shared" si="12"/>
        <v/>
      </c>
    </row>
    <row r="745" spans="1:7" hidden="1" x14ac:dyDescent="0.35">
      <c r="A745" s="52">
        <v>44736</v>
      </c>
      <c r="B745" s="26">
        <v>283.2</v>
      </c>
      <c r="C745" s="18">
        <v>0</v>
      </c>
      <c r="D745" s="18">
        <v>0</v>
      </c>
      <c r="E745" s="54">
        <v>1.19</v>
      </c>
      <c r="F745" s="56">
        <v>19.88</v>
      </c>
      <c r="G745" t="str">
        <f t="shared" si="12"/>
        <v/>
      </c>
    </row>
    <row r="746" spans="1:7" hidden="1" x14ac:dyDescent="0.35">
      <c r="A746" s="52">
        <v>44737</v>
      </c>
      <c r="B746" s="26">
        <v>283.2</v>
      </c>
      <c r="C746" s="18">
        <v>0</v>
      </c>
      <c r="D746" s="18">
        <v>0</v>
      </c>
      <c r="E746" s="54">
        <v>0</v>
      </c>
      <c r="F746" s="56">
        <v>19.88</v>
      </c>
      <c r="G746" t="str">
        <f t="shared" si="12"/>
        <v/>
      </c>
    </row>
    <row r="747" spans="1:7" hidden="1" x14ac:dyDescent="0.35">
      <c r="A747" s="52">
        <v>44738</v>
      </c>
      <c r="B747" s="26">
        <v>283.2</v>
      </c>
      <c r="C747" s="18">
        <v>0</v>
      </c>
      <c r="D747" s="18">
        <v>0</v>
      </c>
      <c r="E747" s="54">
        <v>0</v>
      </c>
      <c r="F747" s="56">
        <v>19.88</v>
      </c>
      <c r="G747" t="str">
        <f t="shared" si="12"/>
        <v/>
      </c>
    </row>
    <row r="748" spans="1:7" hidden="1" x14ac:dyDescent="0.35">
      <c r="A748" s="52">
        <v>44739</v>
      </c>
      <c r="B748" s="26">
        <v>282.63</v>
      </c>
      <c r="C748" s="18">
        <v>0</v>
      </c>
      <c r="D748" s="18">
        <v>0</v>
      </c>
      <c r="E748" s="54">
        <v>-0.2</v>
      </c>
      <c r="F748" s="56">
        <v>19.64</v>
      </c>
      <c r="G748" t="str">
        <f t="shared" si="12"/>
        <v/>
      </c>
    </row>
    <row r="749" spans="1:7" hidden="1" x14ac:dyDescent="0.35">
      <c r="A749" s="52">
        <v>44740</v>
      </c>
      <c r="B749" s="26">
        <v>286.02</v>
      </c>
      <c r="C749" s="18">
        <v>0</v>
      </c>
      <c r="D749" s="18">
        <v>0</v>
      </c>
      <c r="E749" s="54">
        <v>1.2</v>
      </c>
      <c r="F749" s="56">
        <v>21.07</v>
      </c>
      <c r="G749" t="str">
        <f t="shared" si="12"/>
        <v/>
      </c>
    </row>
    <row r="750" spans="1:7" hidden="1" x14ac:dyDescent="0.35">
      <c r="A750" s="52">
        <v>44741</v>
      </c>
      <c r="B750" s="26">
        <v>285.51</v>
      </c>
      <c r="C750" s="18">
        <v>0</v>
      </c>
      <c r="D750" s="18">
        <v>0</v>
      </c>
      <c r="E750" s="54">
        <v>-0.18</v>
      </c>
      <c r="F750" s="56">
        <v>20.85</v>
      </c>
      <c r="G750" t="str">
        <f t="shared" si="12"/>
        <v/>
      </c>
    </row>
    <row r="751" spans="1:7" hidden="1" x14ac:dyDescent="0.35">
      <c r="A751" s="52">
        <v>44742</v>
      </c>
      <c r="B751" s="26">
        <v>284.19</v>
      </c>
      <c r="C751" s="18">
        <v>0</v>
      </c>
      <c r="D751" s="18">
        <v>0</v>
      </c>
      <c r="E751" s="54">
        <v>-0.46</v>
      </c>
      <c r="F751" s="56">
        <v>20.3</v>
      </c>
      <c r="G751" t="str">
        <f t="shared" si="12"/>
        <v/>
      </c>
    </row>
    <row r="752" spans="1:7" hidden="1" x14ac:dyDescent="0.35">
      <c r="A752" s="52">
        <v>44743</v>
      </c>
      <c r="B752" s="26">
        <v>288.24</v>
      </c>
      <c r="C752" s="18">
        <v>0</v>
      </c>
      <c r="D752" s="18">
        <v>0</v>
      </c>
      <c r="E752" s="54">
        <v>1.43</v>
      </c>
      <c r="F752" s="56">
        <v>22.01</v>
      </c>
      <c r="G752" t="str">
        <f t="shared" si="12"/>
        <v/>
      </c>
    </row>
    <row r="753" spans="1:7" hidden="1" x14ac:dyDescent="0.35">
      <c r="A753" s="52">
        <v>44744</v>
      </c>
      <c r="B753" s="26">
        <v>288.24</v>
      </c>
      <c r="C753" s="18">
        <v>0</v>
      </c>
      <c r="D753" s="18">
        <v>0</v>
      </c>
      <c r="E753" s="54">
        <v>0</v>
      </c>
      <c r="F753" s="56">
        <v>22.01</v>
      </c>
      <c r="G753" t="str">
        <f t="shared" si="12"/>
        <v/>
      </c>
    </row>
    <row r="754" spans="1:7" hidden="1" x14ac:dyDescent="0.35">
      <c r="A754" s="52">
        <v>44745</v>
      </c>
      <c r="B754" s="26">
        <v>288.24</v>
      </c>
      <c r="C754" s="18">
        <v>0</v>
      </c>
      <c r="D754" s="18">
        <v>0</v>
      </c>
      <c r="E754" s="54">
        <v>0</v>
      </c>
      <c r="F754" s="56">
        <v>22.01</v>
      </c>
      <c r="G754" t="str">
        <f t="shared" si="12"/>
        <v/>
      </c>
    </row>
    <row r="755" spans="1:7" hidden="1" x14ac:dyDescent="0.35">
      <c r="A755" s="52">
        <v>44746</v>
      </c>
      <c r="B755" s="26">
        <v>288.99</v>
      </c>
      <c r="C755" s="18">
        <v>0</v>
      </c>
      <c r="D755" s="18">
        <v>0</v>
      </c>
      <c r="E755" s="54">
        <v>0.26</v>
      </c>
      <c r="F755" s="56">
        <v>22.33</v>
      </c>
      <c r="G755" t="str">
        <f t="shared" si="12"/>
        <v/>
      </c>
    </row>
    <row r="756" spans="1:7" hidden="1" x14ac:dyDescent="0.35">
      <c r="A756" s="52">
        <v>44747</v>
      </c>
      <c r="B756" s="26">
        <v>282.95999999999998</v>
      </c>
      <c r="C756" s="18">
        <v>0</v>
      </c>
      <c r="D756" s="18">
        <v>0</v>
      </c>
      <c r="E756" s="54">
        <v>-2.09</v>
      </c>
      <c r="F756" s="56">
        <v>19.77</v>
      </c>
      <c r="G756" t="str">
        <f t="shared" si="12"/>
        <v/>
      </c>
    </row>
    <row r="757" spans="1:7" hidden="1" x14ac:dyDescent="0.35">
      <c r="A757" s="52">
        <v>44748</v>
      </c>
      <c r="B757" s="26">
        <v>285.24</v>
      </c>
      <c r="C757" s="18">
        <v>0</v>
      </c>
      <c r="D757" s="18">
        <v>0</v>
      </c>
      <c r="E757" s="54">
        <v>0.81</v>
      </c>
      <c r="F757" s="56">
        <v>20.74</v>
      </c>
      <c r="G757" t="str">
        <f t="shared" si="12"/>
        <v/>
      </c>
    </row>
    <row r="758" spans="1:7" hidden="1" x14ac:dyDescent="0.35">
      <c r="A758" s="52">
        <v>44749</v>
      </c>
      <c r="B758" s="26">
        <v>288.02999999999997</v>
      </c>
      <c r="C758" s="18">
        <v>0</v>
      </c>
      <c r="D758" s="18">
        <v>0</v>
      </c>
      <c r="E758" s="54">
        <v>0.98</v>
      </c>
      <c r="F758" s="56">
        <v>21.92</v>
      </c>
      <c r="G758" t="str">
        <f t="shared" si="12"/>
        <v/>
      </c>
    </row>
    <row r="759" spans="1:7" hidden="1" x14ac:dyDescent="0.35">
      <c r="A759" s="52">
        <v>44750</v>
      </c>
      <c r="B759" s="26">
        <v>288.24</v>
      </c>
      <c r="C759" s="18">
        <v>0</v>
      </c>
      <c r="D759" s="18">
        <v>0</v>
      </c>
      <c r="E759" s="54">
        <v>7.0000000000000007E-2</v>
      </c>
      <c r="F759" s="56">
        <v>22.01</v>
      </c>
      <c r="G759" t="str">
        <f t="shared" si="12"/>
        <v/>
      </c>
    </row>
    <row r="760" spans="1:7" hidden="1" x14ac:dyDescent="0.35">
      <c r="A760" s="52">
        <v>44751</v>
      </c>
      <c r="B760" s="26">
        <v>288.24</v>
      </c>
      <c r="C760" s="18">
        <v>0</v>
      </c>
      <c r="D760" s="18">
        <v>0</v>
      </c>
      <c r="E760" s="54">
        <v>0</v>
      </c>
      <c r="F760" s="56">
        <v>22.01</v>
      </c>
      <c r="G760" t="str">
        <f t="shared" si="12"/>
        <v/>
      </c>
    </row>
    <row r="761" spans="1:7" hidden="1" x14ac:dyDescent="0.35">
      <c r="A761" s="52">
        <v>44752</v>
      </c>
      <c r="B761" s="26">
        <v>288.24</v>
      </c>
      <c r="C761" s="18">
        <v>0</v>
      </c>
      <c r="D761" s="18">
        <v>0</v>
      </c>
      <c r="E761" s="54">
        <v>0</v>
      </c>
      <c r="F761" s="56">
        <v>22.01</v>
      </c>
      <c r="G761" t="str">
        <f t="shared" si="12"/>
        <v/>
      </c>
    </row>
    <row r="762" spans="1:7" hidden="1" x14ac:dyDescent="0.35">
      <c r="A762" s="52">
        <v>44753</v>
      </c>
      <c r="B762" s="26">
        <v>288.33</v>
      </c>
      <c r="C762" s="18">
        <v>0</v>
      </c>
      <c r="D762" s="18">
        <v>0</v>
      </c>
      <c r="E762" s="54">
        <v>0.03</v>
      </c>
      <c r="F762" s="56">
        <v>22.05</v>
      </c>
      <c r="G762" t="str">
        <f t="shared" si="12"/>
        <v/>
      </c>
    </row>
    <row r="763" spans="1:7" hidden="1" x14ac:dyDescent="0.35">
      <c r="A763" s="52">
        <v>44754</v>
      </c>
      <c r="B763" s="26">
        <v>288.33</v>
      </c>
      <c r="C763" s="18">
        <v>0</v>
      </c>
      <c r="D763" s="18">
        <v>0</v>
      </c>
      <c r="E763" s="54">
        <v>0</v>
      </c>
      <c r="F763" s="56">
        <v>22.05</v>
      </c>
      <c r="G763" t="str">
        <f t="shared" si="12"/>
        <v/>
      </c>
    </row>
    <row r="764" spans="1:7" hidden="1" x14ac:dyDescent="0.35">
      <c r="A764" s="52">
        <v>44755</v>
      </c>
      <c r="B764" s="26">
        <v>287.85000000000002</v>
      </c>
      <c r="C764" s="18">
        <v>0</v>
      </c>
      <c r="D764" s="18">
        <v>0</v>
      </c>
      <c r="E764" s="54">
        <v>-0.17</v>
      </c>
      <c r="F764" s="56">
        <v>21.84</v>
      </c>
      <c r="G764" t="str">
        <f t="shared" si="12"/>
        <v/>
      </c>
    </row>
    <row r="765" spans="1:7" hidden="1" x14ac:dyDescent="0.35">
      <c r="A765" s="52">
        <v>44756</v>
      </c>
      <c r="B765" s="26">
        <v>281.43</v>
      </c>
      <c r="C765" s="18">
        <v>0</v>
      </c>
      <c r="D765" s="18">
        <v>0</v>
      </c>
      <c r="E765" s="54">
        <v>-2.23</v>
      </c>
      <c r="F765" s="56">
        <v>19.13</v>
      </c>
      <c r="G765" t="str">
        <f t="shared" si="12"/>
        <v/>
      </c>
    </row>
    <row r="766" spans="1:7" hidden="1" x14ac:dyDescent="0.35">
      <c r="A766" s="52">
        <v>44757</v>
      </c>
      <c r="B766" s="26">
        <v>286.23</v>
      </c>
      <c r="C766" s="18">
        <v>0</v>
      </c>
      <c r="D766" s="18">
        <v>0</v>
      </c>
      <c r="E766" s="54">
        <v>1.71</v>
      </c>
      <c r="F766" s="56">
        <v>21.16</v>
      </c>
      <c r="G766" t="str">
        <f t="shared" si="12"/>
        <v/>
      </c>
    </row>
    <row r="767" spans="1:7" hidden="1" x14ac:dyDescent="0.35">
      <c r="A767" s="52">
        <v>44758</v>
      </c>
      <c r="B767" s="26">
        <v>286.23</v>
      </c>
      <c r="C767" s="18">
        <v>0</v>
      </c>
      <c r="D767" s="18">
        <v>0</v>
      </c>
      <c r="E767" s="54">
        <v>0</v>
      </c>
      <c r="F767" s="56">
        <v>21.16</v>
      </c>
      <c r="G767" t="str">
        <f t="shared" si="12"/>
        <v/>
      </c>
    </row>
    <row r="768" spans="1:7" hidden="1" x14ac:dyDescent="0.35">
      <c r="A768" s="52">
        <v>44759</v>
      </c>
      <c r="B768" s="26">
        <v>286.23</v>
      </c>
      <c r="C768" s="18">
        <v>0</v>
      </c>
      <c r="D768" s="18">
        <v>0</v>
      </c>
      <c r="E768" s="54">
        <v>0</v>
      </c>
      <c r="F768" s="56">
        <v>21.16</v>
      </c>
      <c r="G768" t="str">
        <f t="shared" si="12"/>
        <v/>
      </c>
    </row>
    <row r="769" spans="1:7" hidden="1" x14ac:dyDescent="0.35">
      <c r="A769" s="52">
        <v>44760</v>
      </c>
      <c r="B769" s="26">
        <v>284.10000000000002</v>
      </c>
      <c r="C769" s="18">
        <v>0</v>
      </c>
      <c r="D769" s="18">
        <v>0</v>
      </c>
      <c r="E769" s="54">
        <v>-0.74</v>
      </c>
      <c r="F769" s="56">
        <v>20.260000000000002</v>
      </c>
      <c r="G769" t="str">
        <f t="shared" si="12"/>
        <v/>
      </c>
    </row>
    <row r="770" spans="1:7" hidden="1" x14ac:dyDescent="0.35">
      <c r="A770" s="52">
        <v>44761</v>
      </c>
      <c r="B770" s="26">
        <v>286.23</v>
      </c>
      <c r="C770" s="18">
        <v>0</v>
      </c>
      <c r="D770" s="18">
        <v>0</v>
      </c>
      <c r="E770" s="54">
        <v>0.75</v>
      </c>
      <c r="F770" s="56">
        <v>21.16</v>
      </c>
      <c r="G770" t="str">
        <f t="shared" si="12"/>
        <v/>
      </c>
    </row>
    <row r="771" spans="1:7" hidden="1" x14ac:dyDescent="0.35">
      <c r="A771" s="52">
        <v>44762</v>
      </c>
      <c r="B771" s="26">
        <v>282.95999999999998</v>
      </c>
      <c r="C771" s="18">
        <v>0</v>
      </c>
      <c r="D771" s="18">
        <v>0</v>
      </c>
      <c r="E771" s="54">
        <v>-1.1399999999999999</v>
      </c>
      <c r="F771" s="56">
        <v>19.77</v>
      </c>
      <c r="G771" t="str">
        <f t="shared" si="12"/>
        <v/>
      </c>
    </row>
    <row r="772" spans="1:7" hidden="1" x14ac:dyDescent="0.35">
      <c r="A772" s="52">
        <v>44763</v>
      </c>
      <c r="B772" s="26">
        <v>281.01</v>
      </c>
      <c r="C772" s="18">
        <v>0</v>
      </c>
      <c r="D772" s="18">
        <v>0</v>
      </c>
      <c r="E772" s="54">
        <v>-0.69</v>
      </c>
      <c r="F772" s="56">
        <v>18.95</v>
      </c>
      <c r="G772" t="str">
        <f t="shared" si="12"/>
        <v/>
      </c>
    </row>
    <row r="773" spans="1:7" hidden="1" x14ac:dyDescent="0.35">
      <c r="A773" s="52">
        <v>44764</v>
      </c>
      <c r="B773" s="26">
        <v>272.45999999999998</v>
      </c>
      <c r="C773" s="18">
        <v>0</v>
      </c>
      <c r="D773" s="18">
        <v>0</v>
      </c>
      <c r="E773" s="54">
        <v>-3.04</v>
      </c>
      <c r="F773" s="56">
        <v>15.33</v>
      </c>
      <c r="G773" t="str">
        <f t="shared" si="12"/>
        <v/>
      </c>
    </row>
    <row r="774" spans="1:7" hidden="1" x14ac:dyDescent="0.35">
      <c r="A774" s="52">
        <v>44765</v>
      </c>
      <c r="B774" s="26">
        <v>272.45999999999998</v>
      </c>
      <c r="C774" s="18">
        <v>0</v>
      </c>
      <c r="D774" s="18">
        <v>0</v>
      </c>
      <c r="E774" s="54">
        <v>0</v>
      </c>
      <c r="F774" s="56">
        <v>15.33</v>
      </c>
      <c r="G774" t="str">
        <f t="shared" si="12"/>
        <v/>
      </c>
    </row>
    <row r="775" spans="1:7" hidden="1" x14ac:dyDescent="0.35">
      <c r="A775" s="52">
        <v>44766</v>
      </c>
      <c r="B775" s="26">
        <v>272.45999999999998</v>
      </c>
      <c r="C775" s="18">
        <v>0</v>
      </c>
      <c r="D775" s="18">
        <v>0</v>
      </c>
      <c r="E775" s="54">
        <v>0</v>
      </c>
      <c r="F775" s="56">
        <v>15.33</v>
      </c>
      <c r="G775" t="str">
        <f t="shared" si="12"/>
        <v/>
      </c>
    </row>
    <row r="776" spans="1:7" hidden="1" x14ac:dyDescent="0.35">
      <c r="A776" s="52">
        <v>44767</v>
      </c>
      <c r="B776" s="26">
        <v>272.73</v>
      </c>
      <c r="C776" s="18">
        <v>0</v>
      </c>
      <c r="D776" s="18">
        <v>0</v>
      </c>
      <c r="E776" s="54">
        <v>0.1</v>
      </c>
      <c r="F776" s="56">
        <v>15.44</v>
      </c>
      <c r="G776" t="str">
        <f t="shared" si="12"/>
        <v/>
      </c>
    </row>
    <row r="777" spans="1:7" hidden="1" x14ac:dyDescent="0.35">
      <c r="A777" s="52">
        <v>44768</v>
      </c>
      <c r="B777" s="26">
        <v>271.95</v>
      </c>
      <c r="C777" s="18">
        <v>0</v>
      </c>
      <c r="D777" s="18">
        <v>0</v>
      </c>
      <c r="E777" s="54">
        <v>-0.28999999999999998</v>
      </c>
      <c r="F777" s="56">
        <v>15.11</v>
      </c>
      <c r="G777" t="str">
        <f t="shared" si="12"/>
        <v/>
      </c>
    </row>
    <row r="778" spans="1:7" hidden="1" x14ac:dyDescent="0.35">
      <c r="A778" s="52">
        <v>44769</v>
      </c>
      <c r="B778" s="26">
        <v>277.44</v>
      </c>
      <c r="C778" s="18">
        <v>0</v>
      </c>
      <c r="D778" s="18">
        <v>0</v>
      </c>
      <c r="E778" s="54">
        <v>2.02</v>
      </c>
      <c r="F778" s="56">
        <v>17.440000000000001</v>
      </c>
      <c r="G778" t="str">
        <f t="shared" si="12"/>
        <v/>
      </c>
    </row>
    <row r="779" spans="1:7" hidden="1" x14ac:dyDescent="0.35">
      <c r="A779" s="52">
        <v>44770</v>
      </c>
      <c r="B779" s="26">
        <v>275.88</v>
      </c>
      <c r="C779" s="18">
        <v>0</v>
      </c>
      <c r="D779" s="18">
        <v>0</v>
      </c>
      <c r="E779" s="54">
        <v>-0.56000000000000005</v>
      </c>
      <c r="F779" s="56">
        <v>16.78</v>
      </c>
      <c r="G779" t="str">
        <f t="shared" ref="G779:G840" si="13">IF(C779&lt;&gt;0,"x","")</f>
        <v/>
      </c>
    </row>
    <row r="780" spans="1:7" hidden="1" x14ac:dyDescent="0.35">
      <c r="A780" s="52">
        <v>44771</v>
      </c>
      <c r="B780" s="26">
        <v>277.58999999999997</v>
      </c>
      <c r="C780" s="18">
        <v>0</v>
      </c>
      <c r="D780" s="18">
        <v>0</v>
      </c>
      <c r="E780" s="54">
        <v>0.62</v>
      </c>
      <c r="F780" s="56">
        <v>17.5</v>
      </c>
      <c r="G780" t="str">
        <f t="shared" si="13"/>
        <v/>
      </c>
    </row>
    <row r="781" spans="1:7" hidden="1" x14ac:dyDescent="0.35">
      <c r="A781" s="52">
        <v>44772</v>
      </c>
      <c r="B781" s="26">
        <v>277.58999999999997</v>
      </c>
      <c r="C781" s="18">
        <v>0</v>
      </c>
      <c r="D781" s="18">
        <v>0</v>
      </c>
      <c r="E781" s="54">
        <v>0</v>
      </c>
      <c r="F781" s="56">
        <v>17.5</v>
      </c>
      <c r="G781" t="str">
        <f t="shared" si="13"/>
        <v/>
      </c>
    </row>
    <row r="782" spans="1:7" hidden="1" x14ac:dyDescent="0.35">
      <c r="A782" s="52">
        <v>44773</v>
      </c>
      <c r="B782" s="26">
        <v>277.58999999999997</v>
      </c>
      <c r="C782" s="18">
        <v>0</v>
      </c>
      <c r="D782" s="18">
        <v>0</v>
      </c>
      <c r="E782" s="54">
        <v>0</v>
      </c>
      <c r="F782" s="56">
        <v>17.5</v>
      </c>
      <c r="G782" t="str">
        <f t="shared" si="13"/>
        <v/>
      </c>
    </row>
    <row r="783" spans="1:7" hidden="1" x14ac:dyDescent="0.35">
      <c r="A783" s="52">
        <v>44774</v>
      </c>
      <c r="B783" s="26">
        <v>279.77999999999997</v>
      </c>
      <c r="C783" s="18">
        <v>0</v>
      </c>
      <c r="D783" s="18">
        <v>0</v>
      </c>
      <c r="E783" s="54">
        <v>0.79</v>
      </c>
      <c r="F783" s="56">
        <v>18.43</v>
      </c>
      <c r="G783" t="str">
        <f t="shared" si="13"/>
        <v/>
      </c>
    </row>
    <row r="784" spans="1:7" hidden="1" x14ac:dyDescent="0.35">
      <c r="A784" s="52">
        <v>44775</v>
      </c>
      <c r="B784" s="26">
        <v>282.87</v>
      </c>
      <c r="C784" s="18">
        <v>0</v>
      </c>
      <c r="D784" s="18">
        <v>0</v>
      </c>
      <c r="E784" s="54">
        <v>1.1000000000000001</v>
      </c>
      <c r="F784" s="56">
        <v>19.739999999999998</v>
      </c>
      <c r="G784" t="str">
        <f t="shared" si="13"/>
        <v/>
      </c>
    </row>
    <row r="785" spans="1:7" hidden="1" x14ac:dyDescent="0.35">
      <c r="A785" s="52">
        <v>44776</v>
      </c>
      <c r="B785" s="26">
        <v>279.89999999999998</v>
      </c>
      <c r="C785" s="18">
        <v>0</v>
      </c>
      <c r="D785" s="18">
        <v>0</v>
      </c>
      <c r="E785" s="54">
        <v>-1.05</v>
      </c>
      <c r="F785" s="56">
        <v>18.48</v>
      </c>
      <c r="G785" t="str">
        <f t="shared" si="13"/>
        <v/>
      </c>
    </row>
    <row r="786" spans="1:7" hidden="1" x14ac:dyDescent="0.35">
      <c r="A786" s="52">
        <v>44777</v>
      </c>
      <c r="B786" s="26">
        <v>279.27</v>
      </c>
      <c r="C786" s="18">
        <v>0</v>
      </c>
      <c r="D786" s="18">
        <v>0</v>
      </c>
      <c r="E786" s="54">
        <v>-0.23</v>
      </c>
      <c r="F786" s="56">
        <v>18.21</v>
      </c>
      <c r="G786" t="str">
        <f t="shared" si="13"/>
        <v/>
      </c>
    </row>
    <row r="787" spans="1:7" hidden="1" x14ac:dyDescent="0.35">
      <c r="A787" s="52">
        <v>44778</v>
      </c>
      <c r="B787" s="26">
        <v>281.73</v>
      </c>
      <c r="C787" s="18">
        <v>0</v>
      </c>
      <c r="D787" s="18">
        <v>0</v>
      </c>
      <c r="E787" s="54">
        <v>0.88</v>
      </c>
      <c r="F787" s="56">
        <v>19.25</v>
      </c>
      <c r="G787" t="str">
        <f t="shared" si="13"/>
        <v/>
      </c>
    </row>
    <row r="788" spans="1:7" hidden="1" x14ac:dyDescent="0.35">
      <c r="A788" s="52">
        <v>44779</v>
      </c>
      <c r="B788" s="26">
        <v>281.73</v>
      </c>
      <c r="C788" s="18">
        <v>0</v>
      </c>
      <c r="D788" s="18">
        <v>0</v>
      </c>
      <c r="E788" s="54">
        <v>0</v>
      </c>
      <c r="F788" s="56">
        <v>19.25</v>
      </c>
      <c r="G788" t="str">
        <f t="shared" si="13"/>
        <v/>
      </c>
    </row>
    <row r="789" spans="1:7" hidden="1" x14ac:dyDescent="0.35">
      <c r="A789" s="52">
        <v>44780</v>
      </c>
      <c r="B789" s="26">
        <v>281.73</v>
      </c>
      <c r="C789" s="18">
        <v>0</v>
      </c>
      <c r="D789" s="18">
        <v>0</v>
      </c>
      <c r="E789" s="54">
        <v>0</v>
      </c>
      <c r="F789" s="56">
        <v>19.25</v>
      </c>
      <c r="G789" t="str">
        <f t="shared" si="13"/>
        <v/>
      </c>
    </row>
    <row r="790" spans="1:7" hidden="1" x14ac:dyDescent="0.35">
      <c r="A790" s="52">
        <v>44781</v>
      </c>
      <c r="B790" s="26">
        <v>281.61</v>
      </c>
      <c r="C790" s="18">
        <v>0</v>
      </c>
      <c r="D790" s="18">
        <v>0</v>
      </c>
      <c r="E790" s="54">
        <v>-0.04</v>
      </c>
      <c r="F790" s="56">
        <v>19.2</v>
      </c>
      <c r="G790" t="str">
        <f t="shared" si="13"/>
        <v/>
      </c>
    </row>
    <row r="791" spans="1:7" hidden="1" x14ac:dyDescent="0.35">
      <c r="A791" s="52">
        <v>44782</v>
      </c>
      <c r="B791" s="26">
        <v>284.79000000000002</v>
      </c>
      <c r="C791" s="18">
        <v>0</v>
      </c>
      <c r="D791" s="18">
        <v>0</v>
      </c>
      <c r="E791" s="54">
        <v>1.1299999999999999</v>
      </c>
      <c r="F791" s="56">
        <v>20.55</v>
      </c>
      <c r="G791" t="str">
        <f t="shared" si="13"/>
        <v/>
      </c>
    </row>
    <row r="792" spans="1:7" hidden="1" x14ac:dyDescent="0.35">
      <c r="A792" s="52">
        <v>44783</v>
      </c>
      <c r="B792" s="26">
        <v>282.83999999999997</v>
      </c>
      <c r="C792" s="18">
        <v>0</v>
      </c>
      <c r="D792" s="18">
        <v>0</v>
      </c>
      <c r="E792" s="54">
        <v>-0.68</v>
      </c>
      <c r="F792" s="56">
        <v>19.72</v>
      </c>
      <c r="G792" t="str">
        <f t="shared" si="13"/>
        <v/>
      </c>
    </row>
    <row r="793" spans="1:7" hidden="1" x14ac:dyDescent="0.35">
      <c r="A793" s="52">
        <v>44784</v>
      </c>
      <c r="B793" s="26">
        <v>284.07</v>
      </c>
      <c r="C793" s="18">
        <v>0</v>
      </c>
      <c r="D793" s="18">
        <v>0</v>
      </c>
      <c r="E793" s="54">
        <v>0.43</v>
      </c>
      <c r="F793" s="56">
        <v>20.239999999999998</v>
      </c>
      <c r="G793" t="str">
        <f t="shared" si="13"/>
        <v/>
      </c>
    </row>
    <row r="794" spans="1:7" hidden="1" x14ac:dyDescent="0.35">
      <c r="A794" s="52">
        <v>44785</v>
      </c>
      <c r="B794" s="26">
        <v>280.26</v>
      </c>
      <c r="C794" s="18">
        <v>0</v>
      </c>
      <c r="D794" s="18">
        <v>0</v>
      </c>
      <c r="E794" s="54">
        <v>-1.34</v>
      </c>
      <c r="F794" s="56">
        <v>18.63</v>
      </c>
      <c r="G794" t="str">
        <f t="shared" si="13"/>
        <v/>
      </c>
    </row>
    <row r="795" spans="1:7" hidden="1" x14ac:dyDescent="0.35">
      <c r="A795" s="52">
        <v>44786</v>
      </c>
      <c r="B795" s="26">
        <v>280.26</v>
      </c>
      <c r="C795" s="18">
        <v>0</v>
      </c>
      <c r="D795" s="18">
        <v>0</v>
      </c>
      <c r="E795" s="54">
        <v>0</v>
      </c>
      <c r="F795" s="56">
        <v>18.63</v>
      </c>
      <c r="G795" t="str">
        <f t="shared" si="13"/>
        <v/>
      </c>
    </row>
    <row r="796" spans="1:7" hidden="1" x14ac:dyDescent="0.35">
      <c r="A796" s="52">
        <v>44787</v>
      </c>
      <c r="B796" s="26">
        <v>280.26</v>
      </c>
      <c r="C796" s="18">
        <v>0</v>
      </c>
      <c r="D796" s="18">
        <v>0</v>
      </c>
      <c r="E796" s="54">
        <v>0</v>
      </c>
      <c r="F796" s="56">
        <v>18.63</v>
      </c>
      <c r="G796" t="str">
        <f t="shared" si="13"/>
        <v/>
      </c>
    </row>
    <row r="797" spans="1:7" hidden="1" x14ac:dyDescent="0.35">
      <c r="A797" s="52">
        <v>44788</v>
      </c>
      <c r="B797" s="26">
        <v>281.37</v>
      </c>
      <c r="C797" s="18">
        <v>0</v>
      </c>
      <c r="D797" s="18">
        <v>0</v>
      </c>
      <c r="E797" s="54">
        <v>0.4</v>
      </c>
      <c r="F797" s="56">
        <v>19.100000000000001</v>
      </c>
      <c r="G797" t="str">
        <f t="shared" si="13"/>
        <v/>
      </c>
    </row>
    <row r="798" spans="1:7" hidden="1" x14ac:dyDescent="0.35">
      <c r="A798" s="52">
        <v>44789</v>
      </c>
      <c r="B798" s="26">
        <v>286.68</v>
      </c>
      <c r="C798" s="18">
        <v>0</v>
      </c>
      <c r="D798" s="18">
        <v>0</v>
      </c>
      <c r="E798" s="54">
        <v>1.89</v>
      </c>
      <c r="F798" s="56">
        <v>21.35</v>
      </c>
      <c r="G798" t="str">
        <f t="shared" si="13"/>
        <v/>
      </c>
    </row>
    <row r="799" spans="1:7" hidden="1" x14ac:dyDescent="0.35">
      <c r="A799" s="52">
        <v>44790</v>
      </c>
      <c r="B799" s="26">
        <v>282.99</v>
      </c>
      <c r="C799" s="18">
        <v>0</v>
      </c>
      <c r="D799" s="18">
        <v>0</v>
      </c>
      <c r="E799" s="54">
        <v>-1.29</v>
      </c>
      <c r="F799" s="56">
        <v>19.79</v>
      </c>
      <c r="G799" t="str">
        <f t="shared" si="13"/>
        <v/>
      </c>
    </row>
    <row r="800" spans="1:7" hidden="1" x14ac:dyDescent="0.35">
      <c r="A800" s="52">
        <v>44791</v>
      </c>
      <c r="B800" s="26">
        <v>281.94</v>
      </c>
      <c r="C800" s="18">
        <v>0</v>
      </c>
      <c r="D800" s="18">
        <v>0</v>
      </c>
      <c r="E800" s="54">
        <v>-0.37</v>
      </c>
      <c r="F800" s="56">
        <v>19.34</v>
      </c>
      <c r="G800" t="str">
        <f t="shared" si="13"/>
        <v/>
      </c>
    </row>
    <row r="801" spans="1:7" hidden="1" x14ac:dyDescent="0.35">
      <c r="A801" s="52">
        <v>44792</v>
      </c>
      <c r="B801" s="26">
        <v>283.44</v>
      </c>
      <c r="C801" s="18">
        <v>0</v>
      </c>
      <c r="D801" s="18">
        <v>0</v>
      </c>
      <c r="E801" s="54">
        <v>0.53</v>
      </c>
      <c r="F801" s="56">
        <v>19.98</v>
      </c>
      <c r="G801" t="str">
        <f t="shared" si="13"/>
        <v/>
      </c>
    </row>
    <row r="802" spans="1:7" hidden="1" x14ac:dyDescent="0.35">
      <c r="A802" s="52">
        <v>44793</v>
      </c>
      <c r="B802" s="26">
        <v>283.44</v>
      </c>
      <c r="C802" s="18">
        <v>0</v>
      </c>
      <c r="D802" s="18">
        <v>0</v>
      </c>
      <c r="E802" s="54">
        <v>0</v>
      </c>
      <c r="F802" s="56">
        <v>19.98</v>
      </c>
      <c r="G802" t="str">
        <f t="shared" si="13"/>
        <v/>
      </c>
    </row>
    <row r="803" spans="1:7" hidden="1" x14ac:dyDescent="0.35">
      <c r="A803" s="52">
        <v>44794</v>
      </c>
      <c r="B803" s="26">
        <v>283.44</v>
      </c>
      <c r="C803" s="18">
        <v>0</v>
      </c>
      <c r="D803" s="18">
        <v>0</v>
      </c>
      <c r="E803" s="54">
        <v>0</v>
      </c>
      <c r="F803" s="56">
        <v>19.98</v>
      </c>
      <c r="G803" t="str">
        <f t="shared" si="13"/>
        <v/>
      </c>
    </row>
    <row r="804" spans="1:7" hidden="1" x14ac:dyDescent="0.35">
      <c r="A804" s="52">
        <v>44795</v>
      </c>
      <c r="B804" s="26">
        <v>284.82</v>
      </c>
      <c r="C804" s="18">
        <v>0</v>
      </c>
      <c r="D804" s="18">
        <v>0</v>
      </c>
      <c r="E804" s="54">
        <v>0.49</v>
      </c>
      <c r="F804" s="56">
        <v>20.56</v>
      </c>
      <c r="G804" t="str">
        <f t="shared" si="13"/>
        <v/>
      </c>
    </row>
    <row r="805" spans="1:7" hidden="1" x14ac:dyDescent="0.35">
      <c r="A805" s="52">
        <v>44796</v>
      </c>
      <c r="B805" s="26">
        <v>281.55</v>
      </c>
      <c r="C805" s="18">
        <v>0</v>
      </c>
      <c r="D805" s="18">
        <v>0</v>
      </c>
      <c r="E805" s="54">
        <v>-1.1499999999999999</v>
      </c>
      <c r="F805" s="56">
        <v>19.18</v>
      </c>
      <c r="G805" t="str">
        <f t="shared" si="13"/>
        <v/>
      </c>
    </row>
    <row r="806" spans="1:7" hidden="1" x14ac:dyDescent="0.35">
      <c r="A806" s="52">
        <v>44797</v>
      </c>
      <c r="B806" s="26">
        <v>280.95</v>
      </c>
      <c r="C806" s="18">
        <v>0</v>
      </c>
      <c r="D806" s="18">
        <v>0</v>
      </c>
      <c r="E806" s="54">
        <v>-0.21</v>
      </c>
      <c r="F806" s="56">
        <v>18.920000000000002</v>
      </c>
      <c r="G806" t="str">
        <f t="shared" si="13"/>
        <v/>
      </c>
    </row>
    <row r="807" spans="1:7" hidden="1" x14ac:dyDescent="0.35">
      <c r="A807" s="52">
        <v>44798</v>
      </c>
      <c r="B807" s="26">
        <v>283.17</v>
      </c>
      <c r="C807" s="18">
        <v>0</v>
      </c>
      <c r="D807" s="18">
        <v>0</v>
      </c>
      <c r="E807" s="54">
        <v>0.79</v>
      </c>
      <c r="F807" s="56">
        <v>19.86</v>
      </c>
      <c r="G807" t="str">
        <f t="shared" si="13"/>
        <v/>
      </c>
    </row>
    <row r="808" spans="1:7" hidden="1" x14ac:dyDescent="0.35">
      <c r="A808" s="52">
        <v>44799</v>
      </c>
      <c r="B808" s="26">
        <v>280.14</v>
      </c>
      <c r="C808" s="18">
        <v>0</v>
      </c>
      <c r="D808" s="18">
        <v>0</v>
      </c>
      <c r="E808" s="54">
        <v>-1.07</v>
      </c>
      <c r="F808" s="56">
        <v>18.579999999999998</v>
      </c>
      <c r="G808" t="str">
        <f t="shared" si="13"/>
        <v/>
      </c>
    </row>
    <row r="809" spans="1:7" hidden="1" x14ac:dyDescent="0.35">
      <c r="A809" s="52">
        <v>44800</v>
      </c>
      <c r="B809" s="26">
        <v>280.14</v>
      </c>
      <c r="C809" s="18">
        <v>0</v>
      </c>
      <c r="D809" s="18">
        <v>0</v>
      </c>
      <c r="E809" s="54">
        <v>0</v>
      </c>
      <c r="F809" s="56">
        <v>18.579999999999998</v>
      </c>
      <c r="G809" t="str">
        <f t="shared" si="13"/>
        <v/>
      </c>
    </row>
    <row r="810" spans="1:7" hidden="1" x14ac:dyDescent="0.35">
      <c r="A810" s="52">
        <v>44801</v>
      </c>
      <c r="B810" s="26">
        <v>280.14</v>
      </c>
      <c r="C810" s="18">
        <v>0</v>
      </c>
      <c r="D810" s="18">
        <v>0</v>
      </c>
      <c r="E810" s="54">
        <v>0</v>
      </c>
      <c r="F810" s="56">
        <v>18.579999999999998</v>
      </c>
      <c r="G810" t="str">
        <f t="shared" si="13"/>
        <v/>
      </c>
    </row>
    <row r="811" spans="1:7" hidden="1" x14ac:dyDescent="0.35">
      <c r="A811" s="52">
        <v>44802</v>
      </c>
      <c r="B811" s="26">
        <v>281.58</v>
      </c>
      <c r="C811" s="18">
        <v>0</v>
      </c>
      <c r="D811" s="18">
        <v>0</v>
      </c>
      <c r="E811" s="54">
        <v>0.51</v>
      </c>
      <c r="F811" s="56">
        <v>19.190000000000001</v>
      </c>
      <c r="G811" t="str">
        <f t="shared" si="13"/>
        <v/>
      </c>
    </row>
    <row r="812" spans="1:7" hidden="1" x14ac:dyDescent="0.35">
      <c r="A812" s="52">
        <v>44803</v>
      </c>
      <c r="B812" s="26">
        <v>282.72000000000003</v>
      </c>
      <c r="C812" s="18">
        <v>0</v>
      </c>
      <c r="D812" s="18">
        <v>0</v>
      </c>
      <c r="E812" s="54">
        <v>0.4</v>
      </c>
      <c r="F812" s="56">
        <v>19.670000000000002</v>
      </c>
      <c r="G812" t="str">
        <f t="shared" si="13"/>
        <v/>
      </c>
    </row>
    <row r="813" spans="1:7" hidden="1" x14ac:dyDescent="0.35">
      <c r="A813" s="52">
        <v>44804</v>
      </c>
      <c r="B813" s="26">
        <v>281.82</v>
      </c>
      <c r="C813" s="18">
        <v>0</v>
      </c>
      <c r="D813" s="18">
        <v>0</v>
      </c>
      <c r="E813" s="54">
        <v>-0.32</v>
      </c>
      <c r="F813" s="56">
        <v>19.29</v>
      </c>
      <c r="G813" t="str">
        <f t="shared" si="13"/>
        <v/>
      </c>
    </row>
    <row r="814" spans="1:7" hidden="1" x14ac:dyDescent="0.35">
      <c r="A814" s="52">
        <v>44805</v>
      </c>
      <c r="B814" s="26">
        <v>280.47000000000003</v>
      </c>
      <c r="C814" s="18">
        <v>0</v>
      </c>
      <c r="D814" s="18">
        <v>0</v>
      </c>
      <c r="E814" s="54">
        <v>-0.48</v>
      </c>
      <c r="F814" s="56">
        <v>18.72</v>
      </c>
      <c r="G814" t="str">
        <f t="shared" si="13"/>
        <v/>
      </c>
    </row>
    <row r="815" spans="1:7" hidden="1" x14ac:dyDescent="0.35">
      <c r="A815" s="52">
        <v>44806</v>
      </c>
      <c r="B815" s="26">
        <v>284.76</v>
      </c>
      <c r="C815" s="18">
        <v>0</v>
      </c>
      <c r="D815" s="18">
        <v>0</v>
      </c>
      <c r="E815" s="54">
        <v>1.53</v>
      </c>
      <c r="F815" s="56">
        <v>20.54</v>
      </c>
      <c r="G815" t="str">
        <f t="shared" si="13"/>
        <v/>
      </c>
    </row>
    <row r="816" spans="1:7" hidden="1" x14ac:dyDescent="0.35">
      <c r="A816" s="52">
        <v>44807</v>
      </c>
      <c r="B816" s="26">
        <v>284.76</v>
      </c>
      <c r="C816" s="18">
        <v>0</v>
      </c>
      <c r="D816" s="18">
        <v>0</v>
      </c>
      <c r="E816" s="54">
        <v>0</v>
      </c>
      <c r="F816" s="56">
        <v>20.54</v>
      </c>
      <c r="G816" t="str">
        <f t="shared" si="13"/>
        <v/>
      </c>
    </row>
    <row r="817" spans="1:7" hidden="1" x14ac:dyDescent="0.35">
      <c r="A817" s="52">
        <v>44808</v>
      </c>
      <c r="B817" s="26">
        <v>284.76</v>
      </c>
      <c r="C817" s="18">
        <v>0</v>
      </c>
      <c r="D817" s="18">
        <v>0</v>
      </c>
      <c r="E817" s="54">
        <v>0</v>
      </c>
      <c r="F817" s="56">
        <v>20.54</v>
      </c>
      <c r="G817" t="str">
        <f t="shared" si="13"/>
        <v/>
      </c>
    </row>
    <row r="818" spans="1:7" hidden="1" x14ac:dyDescent="0.35">
      <c r="A818" s="52">
        <v>44809</v>
      </c>
      <c r="B818" s="26">
        <v>283.52999999999997</v>
      </c>
      <c r="C818" s="18">
        <v>0</v>
      </c>
      <c r="D818" s="18">
        <v>0</v>
      </c>
      <c r="E818" s="54">
        <v>-0.43</v>
      </c>
      <c r="F818" s="56">
        <v>20.02</v>
      </c>
      <c r="G818" t="str">
        <f t="shared" si="13"/>
        <v/>
      </c>
    </row>
    <row r="819" spans="1:7" hidden="1" x14ac:dyDescent="0.35">
      <c r="A819" s="52">
        <v>44810</v>
      </c>
      <c r="B819" s="26">
        <v>282.42</v>
      </c>
      <c r="C819" s="18">
        <v>0</v>
      </c>
      <c r="D819" s="18">
        <v>0</v>
      </c>
      <c r="E819" s="54">
        <v>-0.39</v>
      </c>
      <c r="F819" s="56">
        <v>19.55</v>
      </c>
      <c r="G819" t="str">
        <f t="shared" si="13"/>
        <v/>
      </c>
    </row>
    <row r="820" spans="1:7" hidden="1" x14ac:dyDescent="0.35">
      <c r="A820" s="52">
        <v>44811</v>
      </c>
      <c r="B820" s="26">
        <v>283.35000000000002</v>
      </c>
      <c r="C820" s="18">
        <v>0</v>
      </c>
      <c r="D820" s="18">
        <v>0</v>
      </c>
      <c r="E820" s="54">
        <v>0.33</v>
      </c>
      <c r="F820" s="56">
        <v>19.940000000000001</v>
      </c>
      <c r="G820" t="str">
        <f t="shared" si="13"/>
        <v/>
      </c>
    </row>
    <row r="821" spans="1:7" hidden="1" x14ac:dyDescent="0.35">
      <c r="A821" s="52">
        <v>44812</v>
      </c>
      <c r="B821" s="26">
        <v>282.36</v>
      </c>
      <c r="C821" s="18">
        <v>0</v>
      </c>
      <c r="D821" s="18">
        <v>0</v>
      </c>
      <c r="E821" s="54">
        <v>-0.35</v>
      </c>
      <c r="F821" s="56">
        <v>19.52</v>
      </c>
      <c r="G821" t="str">
        <f t="shared" si="13"/>
        <v/>
      </c>
    </row>
    <row r="822" spans="1:7" hidden="1" x14ac:dyDescent="0.35">
      <c r="A822" s="52">
        <v>44813</v>
      </c>
      <c r="B822" s="26">
        <v>293.25</v>
      </c>
      <c r="C822" s="18">
        <v>0</v>
      </c>
      <c r="D822" s="18">
        <v>0</v>
      </c>
      <c r="E822" s="54">
        <v>3.86</v>
      </c>
      <c r="F822" s="56">
        <v>24.13</v>
      </c>
      <c r="G822" t="str">
        <f t="shared" si="13"/>
        <v/>
      </c>
    </row>
    <row r="823" spans="1:7" hidden="1" x14ac:dyDescent="0.35">
      <c r="A823" s="52">
        <v>44814</v>
      </c>
      <c r="B823" s="26">
        <v>293.25</v>
      </c>
      <c r="C823" s="18">
        <v>0</v>
      </c>
      <c r="D823" s="18">
        <v>0</v>
      </c>
      <c r="E823" s="54">
        <v>0</v>
      </c>
      <c r="F823" s="56">
        <v>24.13</v>
      </c>
      <c r="G823" t="str">
        <f t="shared" si="13"/>
        <v/>
      </c>
    </row>
    <row r="824" spans="1:7" hidden="1" x14ac:dyDescent="0.35">
      <c r="A824" s="52">
        <v>44815</v>
      </c>
      <c r="B824" s="26">
        <v>293.25</v>
      </c>
      <c r="C824" s="18">
        <v>0</v>
      </c>
      <c r="D824" s="18">
        <v>0</v>
      </c>
      <c r="E824" s="54">
        <v>0</v>
      </c>
      <c r="F824" s="56">
        <v>24.13</v>
      </c>
      <c r="G824" t="str">
        <f t="shared" si="13"/>
        <v/>
      </c>
    </row>
    <row r="825" spans="1:7" hidden="1" x14ac:dyDescent="0.35">
      <c r="A825" s="52">
        <v>44816</v>
      </c>
      <c r="B825" s="26">
        <v>290.73</v>
      </c>
      <c r="C825" s="18">
        <v>0</v>
      </c>
      <c r="D825" s="18">
        <v>0</v>
      </c>
      <c r="E825" s="54">
        <v>-0.86</v>
      </c>
      <c r="F825" s="56">
        <v>23.06</v>
      </c>
      <c r="G825" t="str">
        <f t="shared" si="13"/>
        <v/>
      </c>
    </row>
    <row r="826" spans="1:7" hidden="1" x14ac:dyDescent="0.35">
      <c r="A826" s="52">
        <v>44817</v>
      </c>
      <c r="B826" s="26">
        <v>288.72000000000003</v>
      </c>
      <c r="C826" s="18">
        <v>0</v>
      </c>
      <c r="D826" s="18">
        <v>0</v>
      </c>
      <c r="E826" s="54">
        <v>-0.69</v>
      </c>
      <c r="F826" s="56">
        <v>22.21</v>
      </c>
      <c r="G826" t="str">
        <f t="shared" si="13"/>
        <v/>
      </c>
    </row>
    <row r="827" spans="1:7" hidden="1" x14ac:dyDescent="0.35">
      <c r="A827" s="52">
        <v>44818</v>
      </c>
      <c r="B827" s="26">
        <v>285.75</v>
      </c>
      <c r="C827" s="18">
        <v>0</v>
      </c>
      <c r="D827" s="18">
        <v>0</v>
      </c>
      <c r="E827" s="54">
        <v>-1.03</v>
      </c>
      <c r="F827" s="56">
        <v>20.96</v>
      </c>
      <c r="G827" t="str">
        <f t="shared" si="13"/>
        <v/>
      </c>
    </row>
    <row r="828" spans="1:7" hidden="1" x14ac:dyDescent="0.35">
      <c r="A828" s="52">
        <v>44819</v>
      </c>
      <c r="B828" s="26">
        <v>286.29000000000002</v>
      </c>
      <c r="C828" s="18">
        <v>0</v>
      </c>
      <c r="D828" s="18">
        <v>0</v>
      </c>
      <c r="E828" s="54">
        <v>0.19</v>
      </c>
      <c r="F828" s="56">
        <v>21.18</v>
      </c>
      <c r="G828" t="str">
        <f t="shared" si="13"/>
        <v/>
      </c>
    </row>
    <row r="829" spans="1:7" hidden="1" x14ac:dyDescent="0.35">
      <c r="A829" s="52">
        <v>44820</v>
      </c>
      <c r="B829" s="26">
        <v>283.05</v>
      </c>
      <c r="C829" s="18">
        <v>0</v>
      </c>
      <c r="D829" s="18">
        <v>0</v>
      </c>
      <c r="E829" s="54">
        <v>-1.1299999999999999</v>
      </c>
      <c r="F829" s="56">
        <v>19.809999999999999</v>
      </c>
      <c r="G829" t="str">
        <f t="shared" si="13"/>
        <v/>
      </c>
    </row>
    <row r="830" spans="1:7" hidden="1" x14ac:dyDescent="0.35">
      <c r="A830" s="52">
        <v>44821</v>
      </c>
      <c r="B830" s="26">
        <v>283.05</v>
      </c>
      <c r="C830" s="18">
        <v>0</v>
      </c>
      <c r="D830" s="18">
        <v>0</v>
      </c>
      <c r="E830" s="54">
        <v>0</v>
      </c>
      <c r="F830" s="56">
        <v>19.809999999999999</v>
      </c>
      <c r="G830" t="str">
        <f t="shared" si="13"/>
        <v/>
      </c>
    </row>
    <row r="831" spans="1:7" hidden="1" x14ac:dyDescent="0.35">
      <c r="A831" s="52">
        <v>44822</v>
      </c>
      <c r="B831" s="26">
        <v>283.05</v>
      </c>
      <c r="C831" s="18">
        <v>0</v>
      </c>
      <c r="D831" s="18">
        <v>0</v>
      </c>
      <c r="E831" s="54">
        <v>0</v>
      </c>
      <c r="F831" s="56">
        <v>19.809999999999999</v>
      </c>
      <c r="G831" t="str">
        <f t="shared" si="13"/>
        <v/>
      </c>
    </row>
    <row r="832" spans="1:7" hidden="1" x14ac:dyDescent="0.35">
      <c r="A832" s="52">
        <v>44823</v>
      </c>
      <c r="B832" s="26">
        <v>284.79000000000002</v>
      </c>
      <c r="C832" s="18">
        <v>0</v>
      </c>
      <c r="D832" s="18">
        <v>0</v>
      </c>
      <c r="E832" s="54">
        <v>0.61</v>
      </c>
      <c r="F832" s="56">
        <v>20.55</v>
      </c>
      <c r="G832" t="str">
        <f t="shared" si="13"/>
        <v/>
      </c>
    </row>
    <row r="833" spans="1:7" hidden="1" x14ac:dyDescent="0.35">
      <c r="A833" s="52">
        <v>44824</v>
      </c>
      <c r="B833" s="26">
        <v>281.07</v>
      </c>
      <c r="C833" s="18">
        <v>0</v>
      </c>
      <c r="D833" s="18">
        <v>0</v>
      </c>
      <c r="E833" s="54">
        <v>-1.31</v>
      </c>
      <c r="F833" s="56">
        <v>18.97</v>
      </c>
      <c r="G833" t="str">
        <f t="shared" si="13"/>
        <v/>
      </c>
    </row>
    <row r="834" spans="1:7" hidden="1" x14ac:dyDescent="0.35">
      <c r="A834" s="52">
        <v>44825</v>
      </c>
      <c r="B834" s="26">
        <v>280.32</v>
      </c>
      <c r="C834" s="18">
        <v>0</v>
      </c>
      <c r="D834" s="18">
        <v>0</v>
      </c>
      <c r="E834" s="54">
        <v>-0.27</v>
      </c>
      <c r="F834" s="56">
        <v>18.66</v>
      </c>
      <c r="G834" t="str">
        <f t="shared" si="13"/>
        <v/>
      </c>
    </row>
    <row r="835" spans="1:7" hidden="1" x14ac:dyDescent="0.35">
      <c r="A835" s="52">
        <v>44826</v>
      </c>
      <c r="B835" s="26">
        <v>278.67</v>
      </c>
      <c r="C835" s="18">
        <v>0</v>
      </c>
      <c r="D835" s="18">
        <v>0</v>
      </c>
      <c r="E835" s="54">
        <v>-0.59</v>
      </c>
      <c r="F835" s="56">
        <v>17.96</v>
      </c>
      <c r="G835" t="str">
        <f t="shared" si="13"/>
        <v/>
      </c>
    </row>
    <row r="836" spans="1:7" hidden="1" x14ac:dyDescent="0.35">
      <c r="A836" s="52">
        <v>44827</v>
      </c>
      <c r="B836" s="26">
        <v>274.74</v>
      </c>
      <c r="C836" s="18">
        <v>0</v>
      </c>
      <c r="D836" s="18">
        <v>0</v>
      </c>
      <c r="E836" s="54">
        <v>-1.41</v>
      </c>
      <c r="F836" s="56">
        <v>16.3</v>
      </c>
      <c r="G836" t="str">
        <f t="shared" si="13"/>
        <v/>
      </c>
    </row>
    <row r="837" spans="1:7" hidden="1" x14ac:dyDescent="0.35">
      <c r="A837" s="52">
        <v>44828</v>
      </c>
      <c r="B837" s="26">
        <v>274.74</v>
      </c>
      <c r="C837" s="18">
        <v>0</v>
      </c>
      <c r="D837" s="18">
        <v>0</v>
      </c>
      <c r="E837" s="54">
        <v>0</v>
      </c>
      <c r="F837" s="56">
        <v>16.3</v>
      </c>
      <c r="G837" t="str">
        <f t="shared" si="13"/>
        <v/>
      </c>
    </row>
    <row r="838" spans="1:7" hidden="1" x14ac:dyDescent="0.35">
      <c r="A838" s="52">
        <v>44829</v>
      </c>
      <c r="B838" s="26">
        <v>274.74</v>
      </c>
      <c r="C838" s="18">
        <v>0</v>
      </c>
      <c r="D838" s="18">
        <v>0</v>
      </c>
      <c r="E838" s="54">
        <v>0</v>
      </c>
      <c r="F838" s="56">
        <v>16.3</v>
      </c>
      <c r="G838" t="str">
        <f t="shared" si="13"/>
        <v/>
      </c>
    </row>
    <row r="839" spans="1:7" hidden="1" x14ac:dyDescent="0.35">
      <c r="A839" s="52">
        <v>44830</v>
      </c>
      <c r="B839" s="26">
        <v>267.51</v>
      </c>
      <c r="C839" s="18">
        <v>0</v>
      </c>
      <c r="D839" s="18">
        <v>0</v>
      </c>
      <c r="E839" s="54">
        <v>-2.63</v>
      </c>
      <c r="F839" s="56">
        <v>13.24</v>
      </c>
      <c r="G839" t="str">
        <f t="shared" si="13"/>
        <v/>
      </c>
    </row>
    <row r="840" spans="1:7" hidden="1" x14ac:dyDescent="0.35">
      <c r="A840" s="52">
        <v>44831</v>
      </c>
      <c r="B840" s="26">
        <v>267.18</v>
      </c>
      <c r="C840" s="18">
        <v>0</v>
      </c>
      <c r="D840" s="18">
        <v>0</v>
      </c>
      <c r="E840" s="54">
        <v>-0.12</v>
      </c>
      <c r="F840" s="56">
        <v>13.1</v>
      </c>
      <c r="G840" t="str">
        <f t="shared" si="13"/>
        <v/>
      </c>
    </row>
    <row r="841" spans="1:7" x14ac:dyDescent="0.35">
      <c r="A841" s="52" t="s">
        <v>46</v>
      </c>
      <c r="B841" s="52" t="s">
        <v>46</v>
      </c>
      <c r="C841" s="52" t="s">
        <v>46</v>
      </c>
      <c r="D841" s="52" t="s">
        <v>46</v>
      </c>
      <c r="E841" s="52" t="s">
        <v>46</v>
      </c>
      <c r="F841" s="52" t="s">
        <v>46</v>
      </c>
    </row>
    <row r="842" spans="1:7" x14ac:dyDescent="0.35">
      <c r="A842" s="52">
        <v>44832</v>
      </c>
      <c r="B842" s="26">
        <v>268.26</v>
      </c>
      <c r="C842" s="18">
        <v>0</v>
      </c>
      <c r="D842" s="18">
        <v>0</v>
      </c>
      <c r="E842" s="54">
        <v>0.4</v>
      </c>
      <c r="F842" s="56">
        <v>13.55</v>
      </c>
    </row>
    <row r="843" spans="1:7" x14ac:dyDescent="0.35">
      <c r="A843" s="52">
        <v>44833</v>
      </c>
      <c r="B843" s="26">
        <v>264.57</v>
      </c>
      <c r="C843" s="18">
        <v>0</v>
      </c>
      <c r="D843" s="18">
        <v>0</v>
      </c>
      <c r="E843" s="54">
        <v>-1.38</v>
      </c>
      <c r="F843" s="56">
        <v>11.99</v>
      </c>
    </row>
    <row r="844" spans="1:7" x14ac:dyDescent="0.35">
      <c r="A844" s="57">
        <v>44834</v>
      </c>
      <c r="B844" s="26">
        <v>326.38</v>
      </c>
      <c r="C844" s="58">
        <v>67</v>
      </c>
      <c r="D844" s="18">
        <v>0</v>
      </c>
      <c r="E844" s="54">
        <v>-1.57</v>
      </c>
      <c r="F844" s="56">
        <v>10.24</v>
      </c>
    </row>
    <row r="845" spans="1:7" x14ac:dyDescent="0.35">
      <c r="A845" s="52">
        <v>44835</v>
      </c>
      <c r="B845" s="26">
        <v>326.38</v>
      </c>
      <c r="C845" s="18">
        <v>0</v>
      </c>
      <c r="D845" s="18">
        <v>0</v>
      </c>
      <c r="E845" s="54">
        <v>0</v>
      </c>
      <c r="F845" s="56">
        <v>10.24</v>
      </c>
    </row>
    <row r="846" spans="1:7" x14ac:dyDescent="0.35">
      <c r="A846" s="52">
        <v>44836</v>
      </c>
      <c r="B846" s="26">
        <v>326.38</v>
      </c>
      <c r="C846" s="18">
        <v>0</v>
      </c>
      <c r="D846" s="18">
        <v>0</v>
      </c>
      <c r="E846" s="54">
        <v>0</v>
      </c>
      <c r="F846" s="56">
        <v>10.24</v>
      </c>
    </row>
    <row r="847" spans="1:7" hidden="1" x14ac:dyDescent="0.35">
      <c r="A847" s="52">
        <v>44837</v>
      </c>
      <c r="B847" s="26">
        <v>331.94</v>
      </c>
      <c r="C847" s="18">
        <v>0</v>
      </c>
      <c r="D847" s="18">
        <v>0</v>
      </c>
      <c r="E847" s="54">
        <v>1.7</v>
      </c>
      <c r="F847" s="56">
        <v>12.12</v>
      </c>
      <c r="G847" t="str">
        <f t="shared" ref="G847:G910" si="14">IF(C847&lt;&gt;0,"x","")</f>
        <v/>
      </c>
    </row>
    <row r="848" spans="1:7" hidden="1" x14ac:dyDescent="0.35">
      <c r="A848" s="52">
        <v>44838</v>
      </c>
      <c r="B848" s="26">
        <v>343.71</v>
      </c>
      <c r="C848" s="18">
        <v>0</v>
      </c>
      <c r="D848" s="18">
        <v>0</v>
      </c>
      <c r="E848" s="54">
        <v>3.55</v>
      </c>
      <c r="F848" s="56">
        <v>16.09</v>
      </c>
      <c r="G848" t="str">
        <f t="shared" si="14"/>
        <v/>
      </c>
    </row>
    <row r="849" spans="1:7" hidden="1" x14ac:dyDescent="0.35">
      <c r="A849" s="52">
        <v>44839</v>
      </c>
      <c r="B849" s="26">
        <v>333.6</v>
      </c>
      <c r="C849" s="18">
        <v>0</v>
      </c>
      <c r="D849" s="18">
        <v>0</v>
      </c>
      <c r="E849" s="54">
        <v>-2.94</v>
      </c>
      <c r="F849" s="56">
        <v>12.68</v>
      </c>
      <c r="G849" t="str">
        <f t="shared" si="14"/>
        <v/>
      </c>
    </row>
    <row r="850" spans="1:7" hidden="1" x14ac:dyDescent="0.35">
      <c r="A850" s="52">
        <v>44840</v>
      </c>
      <c r="B850" s="26">
        <v>329.22</v>
      </c>
      <c r="C850" s="18">
        <v>0</v>
      </c>
      <c r="D850" s="18">
        <v>0</v>
      </c>
      <c r="E850" s="54">
        <v>-1.31</v>
      </c>
      <c r="F850" s="56">
        <v>11.2</v>
      </c>
      <c r="G850" t="str">
        <f t="shared" si="14"/>
        <v/>
      </c>
    </row>
    <row r="851" spans="1:7" hidden="1" x14ac:dyDescent="0.35">
      <c r="A851" s="52">
        <v>44841</v>
      </c>
      <c r="B851" s="26">
        <v>327.05</v>
      </c>
      <c r="C851" s="18">
        <v>0</v>
      </c>
      <c r="D851" s="18">
        <v>0</v>
      </c>
      <c r="E851" s="54">
        <v>-0.66</v>
      </c>
      <c r="F851" s="56">
        <v>10.46</v>
      </c>
      <c r="G851" t="str">
        <f t="shared" si="14"/>
        <v/>
      </c>
    </row>
    <row r="852" spans="1:7" hidden="1" x14ac:dyDescent="0.35">
      <c r="A852" s="52">
        <v>44842</v>
      </c>
      <c r="B852" s="26">
        <v>327.05</v>
      </c>
      <c r="C852" s="18">
        <v>0</v>
      </c>
      <c r="D852" s="18">
        <v>0</v>
      </c>
      <c r="E852" s="54">
        <v>0</v>
      </c>
      <c r="F852" s="56">
        <v>10.46</v>
      </c>
      <c r="G852" t="str">
        <f t="shared" si="14"/>
        <v/>
      </c>
    </row>
    <row r="853" spans="1:7" hidden="1" x14ac:dyDescent="0.35">
      <c r="A853" s="52">
        <v>44843</v>
      </c>
      <c r="B853" s="26">
        <v>327.05</v>
      </c>
      <c r="C853" s="18">
        <v>0</v>
      </c>
      <c r="D853" s="18">
        <v>0</v>
      </c>
      <c r="E853" s="54">
        <v>0</v>
      </c>
      <c r="F853" s="56">
        <v>10.46</v>
      </c>
      <c r="G853" t="str">
        <f t="shared" si="14"/>
        <v/>
      </c>
    </row>
    <row r="854" spans="1:7" hidden="1" x14ac:dyDescent="0.35">
      <c r="A854" s="52">
        <v>44844</v>
      </c>
      <c r="B854" s="26">
        <v>328.16</v>
      </c>
      <c r="C854" s="18">
        <v>0</v>
      </c>
      <c r="D854" s="18">
        <v>0</v>
      </c>
      <c r="E854" s="54">
        <v>0.34</v>
      </c>
      <c r="F854" s="56">
        <v>10.84</v>
      </c>
      <c r="G854" t="str">
        <f t="shared" si="14"/>
        <v/>
      </c>
    </row>
    <row r="855" spans="1:7" hidden="1" x14ac:dyDescent="0.35">
      <c r="A855" s="52">
        <v>44845</v>
      </c>
      <c r="B855" s="26">
        <v>329.88</v>
      </c>
      <c r="C855" s="18">
        <v>0</v>
      </c>
      <c r="D855" s="18">
        <v>0</v>
      </c>
      <c r="E855" s="54">
        <v>0.52</v>
      </c>
      <c r="F855" s="56">
        <v>11.42</v>
      </c>
      <c r="G855" t="str">
        <f t="shared" si="14"/>
        <v/>
      </c>
    </row>
    <row r="856" spans="1:7" hidden="1" x14ac:dyDescent="0.35">
      <c r="A856" s="52">
        <v>44846</v>
      </c>
      <c r="B856" s="26">
        <v>330.53</v>
      </c>
      <c r="C856" s="18">
        <v>0</v>
      </c>
      <c r="D856" s="18">
        <v>0</v>
      </c>
      <c r="E856" s="54">
        <v>0.2</v>
      </c>
      <c r="F856" s="56">
        <v>11.64</v>
      </c>
      <c r="G856" t="str">
        <f t="shared" si="14"/>
        <v/>
      </c>
    </row>
    <row r="857" spans="1:7" hidden="1" x14ac:dyDescent="0.35">
      <c r="A857" s="52">
        <v>44847</v>
      </c>
      <c r="B857" s="26">
        <v>329.86</v>
      </c>
      <c r="C857" s="18">
        <v>0</v>
      </c>
      <c r="D857" s="18">
        <v>0</v>
      </c>
      <c r="E857" s="54">
        <v>-0.2</v>
      </c>
      <c r="F857" s="56">
        <v>11.41</v>
      </c>
      <c r="G857" t="str">
        <f t="shared" si="14"/>
        <v/>
      </c>
    </row>
    <row r="858" spans="1:7" hidden="1" x14ac:dyDescent="0.35">
      <c r="A858" s="52">
        <v>44848</v>
      </c>
      <c r="B858" s="26">
        <v>334.6</v>
      </c>
      <c r="C858" s="18">
        <v>0</v>
      </c>
      <c r="D858" s="18">
        <v>0</v>
      </c>
      <c r="E858" s="54">
        <v>1.44</v>
      </c>
      <c r="F858" s="56">
        <v>13.01</v>
      </c>
      <c r="G858" t="str">
        <f t="shared" si="14"/>
        <v/>
      </c>
    </row>
    <row r="859" spans="1:7" hidden="1" x14ac:dyDescent="0.35">
      <c r="A859" s="52">
        <v>44849</v>
      </c>
      <c r="B859" s="26">
        <v>334.6</v>
      </c>
      <c r="C859" s="18">
        <v>0</v>
      </c>
      <c r="D859" s="18">
        <v>0</v>
      </c>
      <c r="E859" s="54">
        <v>0</v>
      </c>
      <c r="F859" s="56">
        <v>13.01</v>
      </c>
      <c r="G859" t="str">
        <f t="shared" si="14"/>
        <v/>
      </c>
    </row>
    <row r="860" spans="1:7" hidden="1" x14ac:dyDescent="0.35">
      <c r="A860" s="52">
        <v>44850</v>
      </c>
      <c r="B860" s="26">
        <v>334.6</v>
      </c>
      <c r="C860" s="18">
        <v>0</v>
      </c>
      <c r="D860" s="18">
        <v>0</v>
      </c>
      <c r="E860" s="54">
        <v>0</v>
      </c>
      <c r="F860" s="56">
        <v>13.01</v>
      </c>
      <c r="G860" t="str">
        <f t="shared" si="14"/>
        <v/>
      </c>
    </row>
    <row r="861" spans="1:7" hidden="1" x14ac:dyDescent="0.35">
      <c r="A861" s="52">
        <v>44851</v>
      </c>
      <c r="B861" s="26">
        <v>341.03</v>
      </c>
      <c r="C861" s="18">
        <v>0</v>
      </c>
      <c r="D861" s="18">
        <v>0</v>
      </c>
      <c r="E861" s="54">
        <v>1.92</v>
      </c>
      <c r="F861" s="56">
        <v>15.19</v>
      </c>
      <c r="G861" t="str">
        <f t="shared" si="14"/>
        <v/>
      </c>
    </row>
    <row r="862" spans="1:7" hidden="1" x14ac:dyDescent="0.35">
      <c r="A862" s="52">
        <v>44852</v>
      </c>
      <c r="B862" s="26">
        <v>342.12</v>
      </c>
      <c r="C862" s="18">
        <v>0</v>
      </c>
      <c r="D862" s="18">
        <v>0</v>
      </c>
      <c r="E862" s="54">
        <v>0.32</v>
      </c>
      <c r="F862" s="56">
        <v>15.55</v>
      </c>
      <c r="G862" t="str">
        <f t="shared" si="14"/>
        <v/>
      </c>
    </row>
    <row r="863" spans="1:7" hidden="1" x14ac:dyDescent="0.35">
      <c r="A863" s="52">
        <v>44853</v>
      </c>
      <c r="B863" s="26">
        <v>343.48</v>
      </c>
      <c r="C863" s="18">
        <v>0</v>
      </c>
      <c r="D863" s="18">
        <v>0</v>
      </c>
      <c r="E863" s="54">
        <v>0.4</v>
      </c>
      <c r="F863" s="56">
        <v>16.010000000000002</v>
      </c>
      <c r="G863" t="str">
        <f t="shared" si="14"/>
        <v/>
      </c>
    </row>
    <row r="864" spans="1:7" hidden="1" x14ac:dyDescent="0.35">
      <c r="A864" s="52">
        <v>44854</v>
      </c>
      <c r="B864" s="26">
        <v>344.19</v>
      </c>
      <c r="C864" s="18">
        <v>0</v>
      </c>
      <c r="D864" s="18">
        <v>0</v>
      </c>
      <c r="E864" s="54">
        <v>0.21</v>
      </c>
      <c r="F864" s="56">
        <v>16.25</v>
      </c>
      <c r="G864" t="str">
        <f t="shared" si="14"/>
        <v/>
      </c>
    </row>
    <row r="865" spans="1:7" hidden="1" x14ac:dyDescent="0.35">
      <c r="A865" s="52">
        <v>44855</v>
      </c>
      <c r="B865" s="26">
        <v>341.61</v>
      </c>
      <c r="C865" s="18">
        <v>0</v>
      </c>
      <c r="D865" s="18">
        <v>0</v>
      </c>
      <c r="E865" s="54">
        <v>-0.75</v>
      </c>
      <c r="F865" s="56">
        <v>15.38</v>
      </c>
      <c r="G865" t="str">
        <f t="shared" si="14"/>
        <v/>
      </c>
    </row>
    <row r="866" spans="1:7" hidden="1" x14ac:dyDescent="0.35">
      <c r="A866" s="52">
        <v>44856</v>
      </c>
      <c r="B866" s="26">
        <v>341.61</v>
      </c>
      <c r="C866" s="18">
        <v>0</v>
      </c>
      <c r="D866" s="18">
        <v>0</v>
      </c>
      <c r="E866" s="54">
        <v>0</v>
      </c>
      <c r="F866" s="56">
        <v>15.38</v>
      </c>
      <c r="G866" t="str">
        <f t="shared" si="14"/>
        <v/>
      </c>
    </row>
    <row r="867" spans="1:7" hidden="1" x14ac:dyDescent="0.35">
      <c r="A867" s="52">
        <v>44857</v>
      </c>
      <c r="B867" s="26">
        <v>341.61</v>
      </c>
      <c r="C867" s="18">
        <v>0</v>
      </c>
      <c r="D867" s="18">
        <v>0</v>
      </c>
      <c r="E867" s="54">
        <v>0</v>
      </c>
      <c r="F867" s="56">
        <v>15.38</v>
      </c>
      <c r="G867" t="str">
        <f t="shared" si="14"/>
        <v/>
      </c>
    </row>
    <row r="868" spans="1:7" hidden="1" x14ac:dyDescent="0.35">
      <c r="A868" s="52">
        <v>44858</v>
      </c>
      <c r="B868" s="26">
        <v>345.74</v>
      </c>
      <c r="C868" s="18">
        <v>0</v>
      </c>
      <c r="D868" s="18">
        <v>0</v>
      </c>
      <c r="E868" s="54">
        <v>1.21</v>
      </c>
      <c r="F868" s="56">
        <v>16.78</v>
      </c>
      <c r="G868" t="str">
        <f t="shared" si="14"/>
        <v/>
      </c>
    </row>
    <row r="869" spans="1:7" hidden="1" x14ac:dyDescent="0.35">
      <c r="A869" s="52">
        <v>44859</v>
      </c>
      <c r="B869" s="26">
        <v>352.34</v>
      </c>
      <c r="C869" s="18">
        <v>0</v>
      </c>
      <c r="D869" s="18">
        <v>0</v>
      </c>
      <c r="E869" s="54">
        <v>1.91</v>
      </c>
      <c r="F869" s="56">
        <v>19.010000000000002</v>
      </c>
      <c r="G869" t="str">
        <f t="shared" si="14"/>
        <v/>
      </c>
    </row>
    <row r="870" spans="1:7" hidden="1" x14ac:dyDescent="0.35">
      <c r="A870" s="52">
        <v>44860</v>
      </c>
      <c r="B870" s="26">
        <v>355.74</v>
      </c>
      <c r="C870" s="18">
        <v>0</v>
      </c>
      <c r="D870" s="18">
        <v>0</v>
      </c>
      <c r="E870" s="54">
        <v>0.96</v>
      </c>
      <c r="F870" s="56">
        <v>20.149999999999999</v>
      </c>
      <c r="G870" t="str">
        <f t="shared" si="14"/>
        <v/>
      </c>
    </row>
    <row r="871" spans="1:7" hidden="1" x14ac:dyDescent="0.35">
      <c r="A871" s="52">
        <v>44861</v>
      </c>
      <c r="B871" s="26">
        <v>356.08</v>
      </c>
      <c r="C871" s="18">
        <v>0</v>
      </c>
      <c r="D871" s="18">
        <v>0</v>
      </c>
      <c r="E871" s="54">
        <v>0.1</v>
      </c>
      <c r="F871" s="56">
        <v>20.27</v>
      </c>
      <c r="G871" t="str">
        <f t="shared" si="14"/>
        <v/>
      </c>
    </row>
    <row r="872" spans="1:7" hidden="1" x14ac:dyDescent="0.35">
      <c r="A872" s="52">
        <v>44862</v>
      </c>
      <c r="B872" s="26">
        <v>365.64</v>
      </c>
      <c r="C872" s="18">
        <v>0</v>
      </c>
      <c r="D872" s="18">
        <v>0</v>
      </c>
      <c r="E872" s="54">
        <v>2.68</v>
      </c>
      <c r="F872" s="56">
        <v>23.5</v>
      </c>
      <c r="G872" t="str">
        <f t="shared" si="14"/>
        <v/>
      </c>
    </row>
    <row r="873" spans="1:7" hidden="1" x14ac:dyDescent="0.35">
      <c r="A873" s="52">
        <v>44863</v>
      </c>
      <c r="B873" s="26">
        <v>365.64</v>
      </c>
      <c r="C873" s="18">
        <v>0</v>
      </c>
      <c r="D873" s="18">
        <v>0</v>
      </c>
      <c r="E873" s="54">
        <v>0</v>
      </c>
      <c r="F873" s="56">
        <v>23.5</v>
      </c>
      <c r="G873" t="str">
        <f t="shared" si="14"/>
        <v/>
      </c>
    </row>
    <row r="874" spans="1:7" hidden="1" x14ac:dyDescent="0.35">
      <c r="A874" s="52">
        <v>44864</v>
      </c>
      <c r="B874" s="26">
        <v>365.64</v>
      </c>
      <c r="C874" s="18">
        <v>0</v>
      </c>
      <c r="D874" s="18">
        <v>0</v>
      </c>
      <c r="E874" s="54">
        <v>0</v>
      </c>
      <c r="F874" s="56">
        <v>23.5</v>
      </c>
      <c r="G874" t="str">
        <f t="shared" si="14"/>
        <v/>
      </c>
    </row>
    <row r="875" spans="1:7" hidden="1" x14ac:dyDescent="0.35">
      <c r="A875" s="52">
        <v>44865</v>
      </c>
      <c r="B875" s="26">
        <v>365.33</v>
      </c>
      <c r="C875" s="18">
        <v>0</v>
      </c>
      <c r="D875" s="18">
        <v>0</v>
      </c>
      <c r="E875" s="54">
        <v>-0.08</v>
      </c>
      <c r="F875" s="56">
        <v>23.39</v>
      </c>
      <c r="G875" t="str">
        <f t="shared" si="14"/>
        <v/>
      </c>
    </row>
    <row r="876" spans="1:7" hidden="1" x14ac:dyDescent="0.35">
      <c r="A876" s="52">
        <v>44866</v>
      </c>
      <c r="B876" s="26">
        <v>368.06</v>
      </c>
      <c r="C876" s="18">
        <v>0</v>
      </c>
      <c r="D876" s="18">
        <v>0</v>
      </c>
      <c r="E876" s="54">
        <v>0.75</v>
      </c>
      <c r="F876" s="56">
        <v>24.32</v>
      </c>
      <c r="G876" t="str">
        <f t="shared" si="14"/>
        <v/>
      </c>
    </row>
    <row r="877" spans="1:7" hidden="1" x14ac:dyDescent="0.35">
      <c r="A877" s="52">
        <v>44867</v>
      </c>
      <c r="B877" s="26">
        <v>380.7</v>
      </c>
      <c r="C877" s="18">
        <v>0</v>
      </c>
      <c r="D877" s="18">
        <v>0</v>
      </c>
      <c r="E877" s="54">
        <v>3.43</v>
      </c>
      <c r="F877" s="56">
        <v>28.58</v>
      </c>
      <c r="G877" t="str">
        <f t="shared" si="14"/>
        <v/>
      </c>
    </row>
    <row r="878" spans="1:7" hidden="1" x14ac:dyDescent="0.35">
      <c r="A878" s="52">
        <v>44868</v>
      </c>
      <c r="B878" s="26">
        <v>373.1</v>
      </c>
      <c r="C878" s="18">
        <v>0</v>
      </c>
      <c r="D878" s="18">
        <v>0</v>
      </c>
      <c r="E878" s="54">
        <v>-2</v>
      </c>
      <c r="F878" s="56">
        <v>26.02</v>
      </c>
      <c r="G878" t="str">
        <f t="shared" si="14"/>
        <v/>
      </c>
    </row>
    <row r="879" spans="1:7" hidden="1" x14ac:dyDescent="0.35">
      <c r="A879" s="52">
        <v>44869</v>
      </c>
      <c r="B879" s="26">
        <v>377.56</v>
      </c>
      <c r="C879" s="18">
        <v>0</v>
      </c>
      <c r="D879" s="18">
        <v>0</v>
      </c>
      <c r="E879" s="54">
        <v>1.2</v>
      </c>
      <c r="F879" s="56">
        <v>27.52</v>
      </c>
      <c r="G879" t="str">
        <f t="shared" si="14"/>
        <v/>
      </c>
    </row>
    <row r="880" spans="1:7" hidden="1" x14ac:dyDescent="0.35">
      <c r="A880" s="52">
        <v>44870</v>
      </c>
      <c r="B880" s="26">
        <v>377.56</v>
      </c>
      <c r="C880" s="18">
        <v>0</v>
      </c>
      <c r="D880" s="18">
        <v>0</v>
      </c>
      <c r="E880" s="54">
        <v>0</v>
      </c>
      <c r="F880" s="56">
        <v>27.52</v>
      </c>
      <c r="G880" t="str">
        <f t="shared" si="14"/>
        <v/>
      </c>
    </row>
    <row r="881" spans="1:7" hidden="1" x14ac:dyDescent="0.35">
      <c r="A881" s="52">
        <v>44871</v>
      </c>
      <c r="B881" s="26">
        <v>377.56</v>
      </c>
      <c r="C881" s="18">
        <v>0</v>
      </c>
      <c r="D881" s="18">
        <v>0</v>
      </c>
      <c r="E881" s="54">
        <v>0</v>
      </c>
      <c r="F881" s="56">
        <v>27.52</v>
      </c>
      <c r="G881" t="str">
        <f t="shared" si="14"/>
        <v/>
      </c>
    </row>
    <row r="882" spans="1:7" hidden="1" x14ac:dyDescent="0.35">
      <c r="A882" s="52">
        <v>44872</v>
      </c>
      <c r="B882" s="26">
        <v>376.93</v>
      </c>
      <c r="C882" s="18">
        <v>0</v>
      </c>
      <c r="D882" s="18">
        <v>0</v>
      </c>
      <c r="E882" s="54">
        <v>-0.17</v>
      </c>
      <c r="F882" s="56">
        <v>27.31</v>
      </c>
      <c r="G882" t="str">
        <f t="shared" si="14"/>
        <v/>
      </c>
    </row>
    <row r="883" spans="1:7" hidden="1" x14ac:dyDescent="0.35">
      <c r="A883" s="52">
        <v>44873</v>
      </c>
      <c r="B883" s="26">
        <v>379.92</v>
      </c>
      <c r="C883" s="18">
        <v>0</v>
      </c>
      <c r="D883" s="18">
        <v>0</v>
      </c>
      <c r="E883" s="54">
        <v>0.79</v>
      </c>
      <c r="F883" s="56">
        <v>28.32</v>
      </c>
      <c r="G883" t="str">
        <f t="shared" si="14"/>
        <v/>
      </c>
    </row>
    <row r="884" spans="1:7" hidden="1" x14ac:dyDescent="0.35">
      <c r="A884" s="52">
        <v>44874</v>
      </c>
      <c r="B884" s="26">
        <v>379.41</v>
      </c>
      <c r="C884" s="18">
        <v>0</v>
      </c>
      <c r="D884" s="18">
        <v>0</v>
      </c>
      <c r="E884" s="54">
        <v>-0.13</v>
      </c>
      <c r="F884" s="56">
        <v>28.15</v>
      </c>
      <c r="G884" t="str">
        <f t="shared" si="14"/>
        <v/>
      </c>
    </row>
    <row r="885" spans="1:7" hidden="1" x14ac:dyDescent="0.35">
      <c r="A885" s="52">
        <v>44875</v>
      </c>
      <c r="B885" s="26">
        <v>378.6</v>
      </c>
      <c r="C885" s="18">
        <v>0</v>
      </c>
      <c r="D885" s="18">
        <v>0</v>
      </c>
      <c r="E885" s="54">
        <v>-0.21</v>
      </c>
      <c r="F885" s="56">
        <v>27.88</v>
      </c>
      <c r="G885" t="str">
        <f t="shared" si="14"/>
        <v/>
      </c>
    </row>
    <row r="886" spans="1:7" hidden="1" x14ac:dyDescent="0.35">
      <c r="A886" s="52">
        <v>44876</v>
      </c>
      <c r="B886" s="26">
        <v>371.94</v>
      </c>
      <c r="C886" s="18">
        <v>0</v>
      </c>
      <c r="D886" s="18">
        <v>0</v>
      </c>
      <c r="E886" s="54">
        <v>-1.76</v>
      </c>
      <c r="F886" s="56">
        <v>25.63</v>
      </c>
      <c r="G886" t="str">
        <f t="shared" si="14"/>
        <v/>
      </c>
    </row>
    <row r="887" spans="1:7" hidden="1" x14ac:dyDescent="0.35">
      <c r="A887" s="52">
        <v>44877</v>
      </c>
      <c r="B887" s="26">
        <v>371.94</v>
      </c>
      <c r="C887" s="18">
        <v>0</v>
      </c>
      <c r="D887" s="18">
        <v>0</v>
      </c>
      <c r="E887" s="54">
        <v>0</v>
      </c>
      <c r="F887" s="56">
        <v>25.63</v>
      </c>
      <c r="G887" t="str">
        <f t="shared" si="14"/>
        <v/>
      </c>
    </row>
    <row r="888" spans="1:7" hidden="1" x14ac:dyDescent="0.35">
      <c r="A888" s="52">
        <v>44878</v>
      </c>
      <c r="B888" s="26">
        <v>371.94</v>
      </c>
      <c r="C888" s="18">
        <v>0</v>
      </c>
      <c r="D888" s="18">
        <v>0</v>
      </c>
      <c r="E888" s="54">
        <v>0</v>
      </c>
      <c r="F888" s="56">
        <v>25.63</v>
      </c>
      <c r="G888" t="str">
        <f t="shared" si="14"/>
        <v/>
      </c>
    </row>
    <row r="889" spans="1:7" hidden="1" x14ac:dyDescent="0.35">
      <c r="A889" s="52">
        <v>44879</v>
      </c>
      <c r="B889" s="26">
        <v>371.53</v>
      </c>
      <c r="C889" s="18">
        <v>0</v>
      </c>
      <c r="D889" s="18">
        <v>0</v>
      </c>
      <c r="E889" s="54">
        <v>-0.11</v>
      </c>
      <c r="F889" s="56">
        <v>25.49</v>
      </c>
      <c r="G889" t="str">
        <f t="shared" si="14"/>
        <v/>
      </c>
    </row>
    <row r="890" spans="1:7" hidden="1" x14ac:dyDescent="0.35">
      <c r="A890" s="52">
        <v>44880</v>
      </c>
      <c r="B890" s="26">
        <v>372.31</v>
      </c>
      <c r="C890" s="18">
        <v>0</v>
      </c>
      <c r="D890" s="18">
        <v>0</v>
      </c>
      <c r="E890" s="54">
        <v>0.21</v>
      </c>
      <c r="F890" s="56">
        <v>25.75</v>
      </c>
      <c r="G890" t="str">
        <f t="shared" si="14"/>
        <v/>
      </c>
    </row>
    <row r="891" spans="1:7" hidden="1" x14ac:dyDescent="0.35">
      <c r="A891" s="52">
        <v>44881</v>
      </c>
      <c r="B891" s="26">
        <v>370.87</v>
      </c>
      <c r="C891" s="18">
        <v>0</v>
      </c>
      <c r="D891" s="18">
        <v>0</v>
      </c>
      <c r="E891" s="54">
        <v>-0.39</v>
      </c>
      <c r="F891" s="56">
        <v>25.26</v>
      </c>
      <c r="G891" t="str">
        <f t="shared" si="14"/>
        <v/>
      </c>
    </row>
    <row r="892" spans="1:7" hidden="1" x14ac:dyDescent="0.35">
      <c r="A892" s="52">
        <v>44882</v>
      </c>
      <c r="B892" s="26">
        <v>371.26</v>
      </c>
      <c r="C892" s="18">
        <v>0</v>
      </c>
      <c r="D892" s="18">
        <v>0</v>
      </c>
      <c r="E892" s="54">
        <v>0.11</v>
      </c>
      <c r="F892" s="56">
        <v>25.4</v>
      </c>
      <c r="G892" t="str">
        <f t="shared" si="14"/>
        <v/>
      </c>
    </row>
    <row r="893" spans="1:7" hidden="1" x14ac:dyDescent="0.35">
      <c r="A893" s="52">
        <v>44883</v>
      </c>
      <c r="B893" s="26">
        <v>377.7</v>
      </c>
      <c r="C893" s="18">
        <v>0</v>
      </c>
      <c r="D893" s="18">
        <v>0</v>
      </c>
      <c r="E893" s="54">
        <v>1.73</v>
      </c>
      <c r="F893" s="56">
        <v>27.57</v>
      </c>
      <c r="G893" t="str">
        <f t="shared" si="14"/>
        <v/>
      </c>
    </row>
    <row r="894" spans="1:7" hidden="1" x14ac:dyDescent="0.35">
      <c r="A894" s="52">
        <v>44884</v>
      </c>
      <c r="B894" s="26">
        <v>377.7</v>
      </c>
      <c r="C894" s="18">
        <v>0</v>
      </c>
      <c r="D894" s="18">
        <v>0</v>
      </c>
      <c r="E894" s="54">
        <v>0</v>
      </c>
      <c r="F894" s="56">
        <v>27.57</v>
      </c>
      <c r="G894" t="str">
        <f t="shared" si="14"/>
        <v/>
      </c>
    </row>
    <row r="895" spans="1:7" hidden="1" x14ac:dyDescent="0.35">
      <c r="A895" s="52">
        <v>44885</v>
      </c>
      <c r="B895" s="26">
        <v>377.7</v>
      </c>
      <c r="C895" s="18">
        <v>0</v>
      </c>
      <c r="D895" s="18">
        <v>0</v>
      </c>
      <c r="E895" s="54">
        <v>0</v>
      </c>
      <c r="F895" s="56">
        <v>27.57</v>
      </c>
      <c r="G895" t="str">
        <f t="shared" si="14"/>
        <v/>
      </c>
    </row>
    <row r="896" spans="1:7" hidden="1" x14ac:dyDescent="0.35">
      <c r="A896" s="52">
        <v>44886</v>
      </c>
      <c r="B896" s="26">
        <v>382.47</v>
      </c>
      <c r="C896" s="18">
        <v>0</v>
      </c>
      <c r="D896" s="18">
        <v>0</v>
      </c>
      <c r="E896" s="54">
        <v>1.26</v>
      </c>
      <c r="F896" s="56">
        <v>29.18</v>
      </c>
      <c r="G896" t="str">
        <f t="shared" si="14"/>
        <v/>
      </c>
    </row>
    <row r="897" spans="1:7" hidden="1" x14ac:dyDescent="0.35">
      <c r="A897" s="52">
        <v>44887</v>
      </c>
      <c r="B897" s="26">
        <v>391.27</v>
      </c>
      <c r="C897" s="18">
        <v>0</v>
      </c>
      <c r="D897" s="18">
        <v>0</v>
      </c>
      <c r="E897" s="54">
        <v>2.2999999999999998</v>
      </c>
      <c r="F897" s="56">
        <v>32.15</v>
      </c>
      <c r="G897" t="str">
        <f t="shared" si="14"/>
        <v/>
      </c>
    </row>
    <row r="898" spans="1:7" hidden="1" x14ac:dyDescent="0.35">
      <c r="A898" s="52">
        <v>44888</v>
      </c>
      <c r="B898" s="26">
        <v>389.48</v>
      </c>
      <c r="C898" s="18">
        <v>0</v>
      </c>
      <c r="D898" s="18">
        <v>0</v>
      </c>
      <c r="E898" s="54">
        <v>-0.46</v>
      </c>
      <c r="F898" s="56">
        <v>31.55</v>
      </c>
      <c r="G898" t="str">
        <f t="shared" si="14"/>
        <v/>
      </c>
    </row>
    <row r="899" spans="1:7" hidden="1" x14ac:dyDescent="0.35">
      <c r="A899" s="52">
        <v>44889</v>
      </c>
      <c r="B899" s="26">
        <v>392.05</v>
      </c>
      <c r="C899" s="18">
        <v>0</v>
      </c>
      <c r="D899" s="18">
        <v>0</v>
      </c>
      <c r="E899" s="54">
        <v>0.66</v>
      </c>
      <c r="F899" s="56">
        <v>32.42</v>
      </c>
      <c r="G899" t="str">
        <f t="shared" si="14"/>
        <v/>
      </c>
    </row>
    <row r="900" spans="1:7" hidden="1" x14ac:dyDescent="0.35">
      <c r="A900" s="52">
        <v>44890</v>
      </c>
      <c r="B900" s="26">
        <v>395.77</v>
      </c>
      <c r="C900" s="18">
        <v>0</v>
      </c>
      <c r="D900" s="18">
        <v>0</v>
      </c>
      <c r="E900" s="54">
        <v>0.95</v>
      </c>
      <c r="F900" s="56">
        <v>33.67</v>
      </c>
      <c r="G900" t="str">
        <f t="shared" si="14"/>
        <v/>
      </c>
    </row>
    <row r="901" spans="1:7" hidden="1" x14ac:dyDescent="0.35">
      <c r="A901" s="52">
        <v>44891</v>
      </c>
      <c r="B901" s="26">
        <v>395.77</v>
      </c>
      <c r="C901" s="18">
        <v>0</v>
      </c>
      <c r="D901" s="18">
        <v>0</v>
      </c>
      <c r="E901" s="54">
        <v>0</v>
      </c>
      <c r="F901" s="56">
        <v>33.67</v>
      </c>
      <c r="G901" t="str">
        <f t="shared" si="14"/>
        <v/>
      </c>
    </row>
    <row r="902" spans="1:7" hidden="1" x14ac:dyDescent="0.35">
      <c r="A902" s="52">
        <v>44892</v>
      </c>
      <c r="B902" s="26">
        <v>395.77</v>
      </c>
      <c r="C902" s="18">
        <v>0</v>
      </c>
      <c r="D902" s="18">
        <v>0</v>
      </c>
      <c r="E902" s="54">
        <v>0</v>
      </c>
      <c r="F902" s="56">
        <v>33.67</v>
      </c>
      <c r="G902" t="str">
        <f t="shared" si="14"/>
        <v/>
      </c>
    </row>
    <row r="903" spans="1:7" hidden="1" x14ac:dyDescent="0.35">
      <c r="A903" s="52">
        <v>44893</v>
      </c>
      <c r="B903" s="26">
        <v>392.65</v>
      </c>
      <c r="C903" s="18">
        <v>0</v>
      </c>
      <c r="D903" s="18">
        <v>0</v>
      </c>
      <c r="E903" s="54">
        <v>-0.79</v>
      </c>
      <c r="F903" s="56">
        <v>32.619999999999997</v>
      </c>
      <c r="G903" t="str">
        <f t="shared" si="14"/>
        <v/>
      </c>
    </row>
    <row r="904" spans="1:7" hidden="1" x14ac:dyDescent="0.35">
      <c r="A904" s="52">
        <v>44894</v>
      </c>
      <c r="B904" s="26">
        <v>389.36</v>
      </c>
      <c r="C904" s="18">
        <v>0</v>
      </c>
      <c r="D904" s="18">
        <v>0</v>
      </c>
      <c r="E904" s="54">
        <v>-0.84</v>
      </c>
      <c r="F904" s="56">
        <v>31.51</v>
      </c>
      <c r="G904" t="str">
        <f t="shared" si="14"/>
        <v/>
      </c>
    </row>
    <row r="905" spans="1:7" hidden="1" x14ac:dyDescent="0.35">
      <c r="A905" s="52">
        <v>44895</v>
      </c>
      <c r="B905" s="26">
        <v>389.45</v>
      </c>
      <c r="C905" s="18">
        <v>0</v>
      </c>
      <c r="D905" s="18">
        <v>0</v>
      </c>
      <c r="E905" s="54">
        <v>0.02</v>
      </c>
      <c r="F905" s="56">
        <v>31.54</v>
      </c>
      <c r="G905" t="str">
        <f t="shared" si="14"/>
        <v/>
      </c>
    </row>
    <row r="906" spans="1:7" hidden="1" x14ac:dyDescent="0.35">
      <c r="A906" s="52">
        <v>44896</v>
      </c>
      <c r="B906" s="26">
        <v>396.21</v>
      </c>
      <c r="C906" s="18">
        <v>0</v>
      </c>
      <c r="D906" s="18">
        <v>0</v>
      </c>
      <c r="E906" s="54">
        <v>1.74</v>
      </c>
      <c r="F906" s="56">
        <v>33.82</v>
      </c>
      <c r="G906" t="str">
        <f t="shared" si="14"/>
        <v/>
      </c>
    </row>
    <row r="907" spans="1:7" hidden="1" x14ac:dyDescent="0.35">
      <c r="A907" s="52">
        <v>44897</v>
      </c>
      <c r="B907" s="26">
        <v>396.72</v>
      </c>
      <c r="C907" s="18">
        <v>0</v>
      </c>
      <c r="D907" s="18">
        <v>0</v>
      </c>
      <c r="E907" s="54">
        <v>0.13</v>
      </c>
      <c r="F907" s="56">
        <v>34</v>
      </c>
      <c r="G907" t="str">
        <f t="shared" si="14"/>
        <v/>
      </c>
    </row>
    <row r="908" spans="1:7" hidden="1" x14ac:dyDescent="0.35">
      <c r="A908" s="52">
        <v>44898</v>
      </c>
      <c r="B908" s="26">
        <v>396.72</v>
      </c>
      <c r="C908" s="18">
        <v>0</v>
      </c>
      <c r="D908" s="18">
        <v>0</v>
      </c>
      <c r="E908" s="54">
        <v>0</v>
      </c>
      <c r="F908" s="56">
        <v>34</v>
      </c>
      <c r="G908" t="str">
        <f t="shared" si="14"/>
        <v/>
      </c>
    </row>
    <row r="909" spans="1:7" hidden="1" x14ac:dyDescent="0.35">
      <c r="A909" s="52">
        <v>44899</v>
      </c>
      <c r="B909" s="26">
        <v>396.72</v>
      </c>
      <c r="C909" s="18">
        <v>0</v>
      </c>
      <c r="D909" s="18">
        <v>0</v>
      </c>
      <c r="E909" s="54">
        <v>0</v>
      </c>
      <c r="F909" s="56">
        <v>34</v>
      </c>
      <c r="G909" t="str">
        <f t="shared" si="14"/>
        <v/>
      </c>
    </row>
    <row r="910" spans="1:7" hidden="1" x14ac:dyDescent="0.35">
      <c r="A910" s="52">
        <v>44900</v>
      </c>
      <c r="B910" s="26">
        <v>394.47</v>
      </c>
      <c r="C910" s="18">
        <v>0</v>
      </c>
      <c r="D910" s="18">
        <v>0</v>
      </c>
      <c r="E910" s="54">
        <v>-0.56999999999999995</v>
      </c>
      <c r="F910" s="56">
        <v>33.24</v>
      </c>
      <c r="G910" t="str">
        <f t="shared" si="14"/>
        <v/>
      </c>
    </row>
    <row r="911" spans="1:7" hidden="1" x14ac:dyDescent="0.35">
      <c r="A911" s="52">
        <v>44901</v>
      </c>
      <c r="B911" s="26">
        <v>391.56</v>
      </c>
      <c r="C911" s="18">
        <v>0</v>
      </c>
      <c r="D911" s="18">
        <v>0</v>
      </c>
      <c r="E911" s="54">
        <v>-0.74</v>
      </c>
      <c r="F911" s="56">
        <v>32.25</v>
      </c>
      <c r="G911" t="str">
        <f t="shared" ref="G911:G974" si="15">IF(C911&lt;&gt;0,"x","")</f>
        <v/>
      </c>
    </row>
    <row r="912" spans="1:7" hidden="1" x14ac:dyDescent="0.35">
      <c r="A912" s="52">
        <v>44902</v>
      </c>
      <c r="B912" s="26">
        <v>391.04</v>
      </c>
      <c r="C912" s="18">
        <v>0</v>
      </c>
      <c r="D912" s="18">
        <v>0</v>
      </c>
      <c r="E912" s="54">
        <v>-0.13</v>
      </c>
      <c r="F912" s="56">
        <v>32.08</v>
      </c>
      <c r="G912" t="str">
        <f t="shared" si="15"/>
        <v/>
      </c>
    </row>
    <row r="913" spans="1:7" hidden="1" x14ac:dyDescent="0.35">
      <c r="A913" s="52">
        <v>44903</v>
      </c>
      <c r="B913" s="26">
        <v>390.46</v>
      </c>
      <c r="C913" s="18">
        <v>0</v>
      </c>
      <c r="D913" s="18">
        <v>0</v>
      </c>
      <c r="E913" s="54">
        <v>-0.15</v>
      </c>
      <c r="F913" s="56">
        <v>31.88</v>
      </c>
      <c r="G913" t="str">
        <f t="shared" si="15"/>
        <v/>
      </c>
    </row>
    <row r="914" spans="1:7" hidden="1" x14ac:dyDescent="0.35">
      <c r="A914" s="52">
        <v>44904</v>
      </c>
      <c r="B914" s="26">
        <v>392.66</v>
      </c>
      <c r="C914" s="18">
        <v>0</v>
      </c>
      <c r="D914" s="18">
        <v>0</v>
      </c>
      <c r="E914" s="54">
        <v>0.56000000000000005</v>
      </c>
      <c r="F914" s="56">
        <v>32.619999999999997</v>
      </c>
      <c r="G914" t="str">
        <f t="shared" si="15"/>
        <v/>
      </c>
    </row>
    <row r="915" spans="1:7" hidden="1" x14ac:dyDescent="0.35">
      <c r="A915" s="52">
        <v>44905</v>
      </c>
      <c r="B915" s="26">
        <v>392.66</v>
      </c>
      <c r="C915" s="18">
        <v>0</v>
      </c>
      <c r="D915" s="18">
        <v>0</v>
      </c>
      <c r="E915" s="54">
        <v>0</v>
      </c>
      <c r="F915" s="56">
        <v>32.619999999999997</v>
      </c>
      <c r="G915" t="str">
        <f t="shared" si="15"/>
        <v/>
      </c>
    </row>
    <row r="916" spans="1:7" hidden="1" x14ac:dyDescent="0.35">
      <c r="A916" s="52">
        <v>44906</v>
      </c>
      <c r="B916" s="26">
        <v>392.66</v>
      </c>
      <c r="C916" s="18">
        <v>0</v>
      </c>
      <c r="D916" s="18">
        <v>0</v>
      </c>
      <c r="E916" s="54">
        <v>0</v>
      </c>
      <c r="F916" s="56">
        <v>32.619999999999997</v>
      </c>
      <c r="G916" t="str">
        <f t="shared" si="15"/>
        <v/>
      </c>
    </row>
    <row r="917" spans="1:7" hidden="1" x14ac:dyDescent="0.35">
      <c r="A917" s="52">
        <v>44907</v>
      </c>
      <c r="B917" s="26">
        <v>386.89</v>
      </c>
      <c r="C917" s="18">
        <v>0</v>
      </c>
      <c r="D917" s="18">
        <v>0</v>
      </c>
      <c r="E917" s="54">
        <v>-1.47</v>
      </c>
      <c r="F917" s="56">
        <v>30.68</v>
      </c>
      <c r="G917" t="str">
        <f t="shared" si="15"/>
        <v/>
      </c>
    </row>
    <row r="918" spans="1:7" hidden="1" x14ac:dyDescent="0.35">
      <c r="A918" s="52">
        <v>44908</v>
      </c>
      <c r="B918" s="26">
        <v>390.18</v>
      </c>
      <c r="C918" s="18">
        <v>0</v>
      </c>
      <c r="D918" s="18">
        <v>0</v>
      </c>
      <c r="E918" s="54">
        <v>0.85</v>
      </c>
      <c r="F918" s="56">
        <v>31.79</v>
      </c>
      <c r="G918" t="str">
        <f t="shared" si="15"/>
        <v/>
      </c>
    </row>
    <row r="919" spans="1:7" hidden="1" x14ac:dyDescent="0.35">
      <c r="A919" s="52">
        <v>44909</v>
      </c>
      <c r="B919" s="26">
        <v>389.53</v>
      </c>
      <c r="C919" s="18">
        <v>0</v>
      </c>
      <c r="D919" s="18">
        <v>0</v>
      </c>
      <c r="E919" s="54">
        <v>-0.17</v>
      </c>
      <c r="F919" s="56">
        <v>31.57</v>
      </c>
      <c r="G919" t="str">
        <f t="shared" si="15"/>
        <v/>
      </c>
    </row>
    <row r="920" spans="1:7" hidden="1" x14ac:dyDescent="0.35">
      <c r="A920" s="52">
        <v>44910</v>
      </c>
      <c r="B920" s="26">
        <v>400.27</v>
      </c>
      <c r="C920" s="18">
        <v>0</v>
      </c>
      <c r="D920" s="18">
        <v>0</v>
      </c>
      <c r="E920" s="54">
        <v>2.76</v>
      </c>
      <c r="F920" s="56">
        <v>35.19</v>
      </c>
      <c r="G920" t="str">
        <f t="shared" si="15"/>
        <v/>
      </c>
    </row>
    <row r="921" spans="1:7" hidden="1" x14ac:dyDescent="0.35">
      <c r="A921" s="52">
        <v>44911</v>
      </c>
      <c r="B921" s="26">
        <v>400.35</v>
      </c>
      <c r="C921" s="18">
        <v>0</v>
      </c>
      <c r="D921" s="18">
        <v>0</v>
      </c>
      <c r="E921" s="54">
        <v>0.02</v>
      </c>
      <c r="F921" s="56">
        <v>35.22</v>
      </c>
      <c r="G921" t="str">
        <f t="shared" si="15"/>
        <v/>
      </c>
    </row>
    <row r="922" spans="1:7" hidden="1" x14ac:dyDescent="0.35">
      <c r="A922" s="52">
        <v>44912</v>
      </c>
      <c r="B922" s="26">
        <v>400.35</v>
      </c>
      <c r="C922" s="18">
        <v>0</v>
      </c>
      <c r="D922" s="18">
        <v>0</v>
      </c>
      <c r="E922" s="54">
        <v>0</v>
      </c>
      <c r="F922" s="56">
        <v>35.22</v>
      </c>
      <c r="G922" t="str">
        <f t="shared" si="15"/>
        <v/>
      </c>
    </row>
    <row r="923" spans="1:7" hidden="1" x14ac:dyDescent="0.35">
      <c r="A923" s="52">
        <v>44913</v>
      </c>
      <c r="B923" s="26">
        <v>400.35</v>
      </c>
      <c r="C923" s="18">
        <v>0</v>
      </c>
      <c r="D923" s="18">
        <v>0</v>
      </c>
      <c r="E923" s="54">
        <v>0</v>
      </c>
      <c r="F923" s="56">
        <v>35.22</v>
      </c>
      <c r="G923" t="str">
        <f t="shared" si="15"/>
        <v/>
      </c>
    </row>
    <row r="924" spans="1:7" hidden="1" x14ac:dyDescent="0.35">
      <c r="A924" s="52">
        <v>44914</v>
      </c>
      <c r="B924" s="26">
        <v>401.63</v>
      </c>
      <c r="C924" s="18">
        <v>0</v>
      </c>
      <c r="D924" s="18">
        <v>0</v>
      </c>
      <c r="E924" s="54">
        <v>0.32</v>
      </c>
      <c r="F924" s="56">
        <v>35.65</v>
      </c>
      <c r="G924" t="str">
        <f t="shared" si="15"/>
        <v/>
      </c>
    </row>
    <row r="925" spans="1:7" hidden="1" x14ac:dyDescent="0.35">
      <c r="A925" s="52">
        <v>44915</v>
      </c>
      <c r="B925" s="26">
        <v>399.9</v>
      </c>
      <c r="C925" s="18">
        <v>0</v>
      </c>
      <c r="D925" s="18">
        <v>0</v>
      </c>
      <c r="E925" s="54">
        <v>-0.43</v>
      </c>
      <c r="F925" s="56">
        <v>35.07</v>
      </c>
      <c r="G925" t="str">
        <f t="shared" si="15"/>
        <v/>
      </c>
    </row>
    <row r="926" spans="1:7" hidden="1" x14ac:dyDescent="0.35">
      <c r="A926" s="52">
        <v>44916</v>
      </c>
      <c r="B926" s="26">
        <v>405.31</v>
      </c>
      <c r="C926" s="18">
        <v>0</v>
      </c>
      <c r="D926" s="18">
        <v>0</v>
      </c>
      <c r="E926" s="54">
        <v>1.35</v>
      </c>
      <c r="F926" s="56">
        <v>36.9</v>
      </c>
      <c r="G926" t="str">
        <f t="shared" si="15"/>
        <v/>
      </c>
    </row>
    <row r="927" spans="1:7" hidden="1" x14ac:dyDescent="0.35">
      <c r="A927" s="52">
        <v>44917</v>
      </c>
      <c r="B927" s="26">
        <v>401.09</v>
      </c>
      <c r="C927" s="18">
        <v>0</v>
      </c>
      <c r="D927" s="18">
        <v>0</v>
      </c>
      <c r="E927" s="54">
        <v>-1.04</v>
      </c>
      <c r="F927" s="56">
        <v>35.47</v>
      </c>
      <c r="G927" t="str">
        <f t="shared" si="15"/>
        <v/>
      </c>
    </row>
    <row r="928" spans="1:7" hidden="1" x14ac:dyDescent="0.35">
      <c r="A928" s="52">
        <v>44918</v>
      </c>
      <c r="B928" s="26">
        <v>399.1</v>
      </c>
      <c r="C928" s="18">
        <v>0</v>
      </c>
      <c r="D928" s="18">
        <v>0</v>
      </c>
      <c r="E928" s="54">
        <v>-0.5</v>
      </c>
      <c r="F928" s="56">
        <v>34.799999999999997</v>
      </c>
      <c r="G928" t="str">
        <f t="shared" si="15"/>
        <v/>
      </c>
    </row>
    <row r="929" spans="1:7" hidden="1" x14ac:dyDescent="0.35">
      <c r="A929" s="52">
        <v>44919</v>
      </c>
      <c r="B929" s="26">
        <v>399.1</v>
      </c>
      <c r="C929" s="18">
        <v>0</v>
      </c>
      <c r="D929" s="18">
        <v>0</v>
      </c>
      <c r="E929" s="54">
        <v>0</v>
      </c>
      <c r="F929" s="56">
        <v>34.799999999999997</v>
      </c>
      <c r="G929" t="str">
        <f t="shared" si="15"/>
        <v/>
      </c>
    </row>
    <row r="930" spans="1:7" hidden="1" x14ac:dyDescent="0.35">
      <c r="A930" s="52">
        <v>44920</v>
      </c>
      <c r="B930" s="26">
        <v>399.1</v>
      </c>
      <c r="C930" s="18">
        <v>0</v>
      </c>
      <c r="D930" s="18">
        <v>0</v>
      </c>
      <c r="E930" s="54">
        <v>0</v>
      </c>
      <c r="F930" s="56">
        <v>34.799999999999997</v>
      </c>
      <c r="G930" t="str">
        <f t="shared" si="15"/>
        <v/>
      </c>
    </row>
    <row r="931" spans="1:7" hidden="1" x14ac:dyDescent="0.35">
      <c r="A931" s="52">
        <v>44921</v>
      </c>
      <c r="B931" s="26">
        <v>399.1</v>
      </c>
      <c r="C931" s="18">
        <v>0</v>
      </c>
      <c r="D931" s="18">
        <v>0</v>
      </c>
      <c r="E931" s="54">
        <v>0</v>
      </c>
      <c r="F931" s="56">
        <v>34.799999999999997</v>
      </c>
      <c r="G931" t="str">
        <f t="shared" si="15"/>
        <v/>
      </c>
    </row>
    <row r="932" spans="1:7" hidden="1" x14ac:dyDescent="0.35">
      <c r="A932" s="52">
        <v>44922</v>
      </c>
      <c r="B932" s="26">
        <v>399.94</v>
      </c>
      <c r="C932" s="18">
        <v>0</v>
      </c>
      <c r="D932" s="18">
        <v>0</v>
      </c>
      <c r="E932" s="54">
        <v>0.21</v>
      </c>
      <c r="F932" s="56">
        <v>35.08</v>
      </c>
      <c r="G932" t="str">
        <f t="shared" si="15"/>
        <v/>
      </c>
    </row>
    <row r="933" spans="1:7" hidden="1" x14ac:dyDescent="0.35">
      <c r="A933" s="52">
        <v>44923</v>
      </c>
      <c r="B933" s="26">
        <v>399.24</v>
      </c>
      <c r="C933" s="18">
        <v>0</v>
      </c>
      <c r="D933" s="18">
        <v>0</v>
      </c>
      <c r="E933" s="54">
        <v>-0.18</v>
      </c>
      <c r="F933" s="56">
        <v>34.85</v>
      </c>
      <c r="G933" t="str">
        <f t="shared" si="15"/>
        <v/>
      </c>
    </row>
    <row r="934" spans="1:7" hidden="1" x14ac:dyDescent="0.35">
      <c r="A934" s="52">
        <v>44924</v>
      </c>
      <c r="B934" s="26">
        <v>403.18</v>
      </c>
      <c r="C934" s="18">
        <v>0</v>
      </c>
      <c r="D934" s="18">
        <v>0</v>
      </c>
      <c r="E934" s="54">
        <v>0.99</v>
      </c>
      <c r="F934" s="56">
        <v>36.18</v>
      </c>
      <c r="G934" t="str">
        <f t="shared" si="15"/>
        <v/>
      </c>
    </row>
    <row r="935" spans="1:7" hidden="1" x14ac:dyDescent="0.35">
      <c r="A935" s="52">
        <v>44925</v>
      </c>
      <c r="B935" s="26">
        <v>395.93</v>
      </c>
      <c r="C935" s="18">
        <v>0</v>
      </c>
      <c r="D935" s="18">
        <v>0</v>
      </c>
      <c r="E935" s="54">
        <v>-1.8</v>
      </c>
      <c r="F935" s="56">
        <v>33.729999999999997</v>
      </c>
      <c r="G935" t="str">
        <f t="shared" si="15"/>
        <v/>
      </c>
    </row>
    <row r="936" spans="1:7" hidden="1" x14ac:dyDescent="0.35">
      <c r="A936" s="52">
        <v>44926</v>
      </c>
      <c r="B936" s="26">
        <v>395.93</v>
      </c>
      <c r="C936" s="18">
        <v>0</v>
      </c>
      <c r="D936" s="18">
        <v>0</v>
      </c>
      <c r="E936" s="54">
        <v>0</v>
      </c>
      <c r="F936" s="56">
        <v>33.729999999999997</v>
      </c>
      <c r="G936" t="str">
        <f t="shared" si="15"/>
        <v/>
      </c>
    </row>
    <row r="937" spans="1:7" hidden="1" x14ac:dyDescent="0.35">
      <c r="A937" s="52">
        <v>44927</v>
      </c>
      <c r="B937" s="26">
        <v>395.93</v>
      </c>
      <c r="C937" s="18">
        <v>0</v>
      </c>
      <c r="D937" s="18">
        <v>0</v>
      </c>
      <c r="E937" s="54">
        <v>0</v>
      </c>
      <c r="F937" s="56">
        <v>33.729999999999997</v>
      </c>
      <c r="G937" t="str">
        <f t="shared" si="15"/>
        <v/>
      </c>
    </row>
    <row r="938" spans="1:7" hidden="1" x14ac:dyDescent="0.35">
      <c r="A938" s="52">
        <v>44928</v>
      </c>
      <c r="B938" s="26">
        <v>400.41</v>
      </c>
      <c r="C938" s="18">
        <v>0</v>
      </c>
      <c r="D938" s="18">
        <v>0</v>
      </c>
      <c r="E938" s="54">
        <v>1.1299999999999999</v>
      </c>
      <c r="F938" s="56">
        <v>35.24</v>
      </c>
      <c r="G938" t="str">
        <f t="shared" si="15"/>
        <v/>
      </c>
    </row>
    <row r="939" spans="1:7" hidden="1" x14ac:dyDescent="0.35">
      <c r="A939" s="52">
        <v>44929</v>
      </c>
      <c r="B939" s="26">
        <v>403.12</v>
      </c>
      <c r="C939" s="18">
        <v>0</v>
      </c>
      <c r="D939" s="18">
        <v>0</v>
      </c>
      <c r="E939" s="54">
        <v>0.68</v>
      </c>
      <c r="F939" s="56">
        <v>36.159999999999997</v>
      </c>
      <c r="G939" t="str">
        <f t="shared" si="15"/>
        <v/>
      </c>
    </row>
    <row r="940" spans="1:7" hidden="1" x14ac:dyDescent="0.35">
      <c r="A940" s="52">
        <v>44930</v>
      </c>
      <c r="B940" s="26">
        <v>408</v>
      </c>
      <c r="C940" s="18">
        <v>0</v>
      </c>
      <c r="D940" s="18">
        <v>0</v>
      </c>
      <c r="E940" s="54">
        <v>1.21</v>
      </c>
      <c r="F940" s="56">
        <v>37.81</v>
      </c>
      <c r="G940" t="str">
        <f t="shared" si="15"/>
        <v/>
      </c>
    </row>
    <row r="941" spans="1:7" hidden="1" x14ac:dyDescent="0.35">
      <c r="A941" s="52">
        <v>44931</v>
      </c>
      <c r="B941" s="26">
        <v>413.49</v>
      </c>
      <c r="C941" s="18">
        <v>0</v>
      </c>
      <c r="D941" s="18">
        <v>0</v>
      </c>
      <c r="E941" s="54">
        <v>1.35</v>
      </c>
      <c r="F941" s="56">
        <v>39.659999999999997</v>
      </c>
      <c r="G941" t="str">
        <f t="shared" si="15"/>
        <v/>
      </c>
    </row>
    <row r="942" spans="1:7" hidden="1" x14ac:dyDescent="0.35">
      <c r="A942" s="52">
        <v>44932</v>
      </c>
      <c r="B942" s="26">
        <v>417.62</v>
      </c>
      <c r="C942" s="18">
        <v>0</v>
      </c>
      <c r="D942" s="18">
        <v>0</v>
      </c>
      <c r="E942" s="54">
        <v>1</v>
      </c>
      <c r="F942" s="56">
        <v>41.05</v>
      </c>
      <c r="G942" t="str">
        <f t="shared" si="15"/>
        <v/>
      </c>
    </row>
    <row r="943" spans="1:7" hidden="1" x14ac:dyDescent="0.35">
      <c r="A943" s="52">
        <v>44933</v>
      </c>
      <c r="B943" s="26">
        <v>417.62</v>
      </c>
      <c r="C943" s="18">
        <v>0</v>
      </c>
      <c r="D943" s="18">
        <v>0</v>
      </c>
      <c r="E943" s="54">
        <v>0</v>
      </c>
      <c r="F943" s="56">
        <v>41.05</v>
      </c>
      <c r="G943" t="str">
        <f t="shared" si="15"/>
        <v/>
      </c>
    </row>
    <row r="944" spans="1:7" hidden="1" x14ac:dyDescent="0.35">
      <c r="A944" s="52">
        <v>44934</v>
      </c>
      <c r="B944" s="26">
        <v>417.62</v>
      </c>
      <c r="C944" s="18">
        <v>0</v>
      </c>
      <c r="D944" s="18">
        <v>0</v>
      </c>
      <c r="E944" s="54">
        <v>0</v>
      </c>
      <c r="F944" s="56">
        <v>41.05</v>
      </c>
      <c r="G944" t="str">
        <f t="shared" si="15"/>
        <v/>
      </c>
    </row>
    <row r="945" spans="1:7" hidden="1" x14ac:dyDescent="0.35">
      <c r="A945" s="52">
        <v>44935</v>
      </c>
      <c r="B945" s="26">
        <v>420.64</v>
      </c>
      <c r="C945" s="18">
        <v>0</v>
      </c>
      <c r="D945" s="18">
        <v>0</v>
      </c>
      <c r="E945" s="54">
        <v>0.72</v>
      </c>
      <c r="F945" s="56">
        <v>42.07</v>
      </c>
      <c r="G945" t="str">
        <f t="shared" si="15"/>
        <v/>
      </c>
    </row>
    <row r="946" spans="1:7" hidden="1" x14ac:dyDescent="0.35">
      <c r="A946" s="52">
        <v>44936</v>
      </c>
      <c r="B946" s="26">
        <v>423.55</v>
      </c>
      <c r="C946" s="18">
        <v>0</v>
      </c>
      <c r="D946" s="18">
        <v>0</v>
      </c>
      <c r="E946" s="54">
        <v>0.69</v>
      </c>
      <c r="F946" s="56">
        <v>43.06</v>
      </c>
      <c r="G946" t="str">
        <f t="shared" si="15"/>
        <v/>
      </c>
    </row>
    <row r="947" spans="1:7" hidden="1" x14ac:dyDescent="0.35">
      <c r="A947" s="52">
        <v>44937</v>
      </c>
      <c r="B947" s="26">
        <v>425.21</v>
      </c>
      <c r="C947" s="18">
        <v>0</v>
      </c>
      <c r="D947" s="18">
        <v>0</v>
      </c>
      <c r="E947" s="54">
        <v>0.39</v>
      </c>
      <c r="F947" s="56">
        <v>43.62</v>
      </c>
      <c r="G947" t="str">
        <f t="shared" si="15"/>
        <v/>
      </c>
    </row>
    <row r="948" spans="1:7" hidden="1" x14ac:dyDescent="0.35">
      <c r="A948" s="52">
        <v>44938</v>
      </c>
      <c r="B948" s="26">
        <v>430.73</v>
      </c>
      <c r="C948" s="18">
        <v>0</v>
      </c>
      <c r="D948" s="18">
        <v>0</v>
      </c>
      <c r="E948" s="54">
        <v>1.3</v>
      </c>
      <c r="F948" s="56">
        <v>45.48</v>
      </c>
      <c r="G948" t="str">
        <f t="shared" si="15"/>
        <v/>
      </c>
    </row>
    <row r="949" spans="1:7" hidden="1" x14ac:dyDescent="0.35">
      <c r="A949" s="52">
        <v>44939</v>
      </c>
      <c r="B949" s="26">
        <v>431.41</v>
      </c>
      <c r="C949" s="18">
        <v>0</v>
      </c>
      <c r="D949" s="18">
        <v>0</v>
      </c>
      <c r="E949" s="54">
        <v>0.16</v>
      </c>
      <c r="F949" s="56">
        <v>45.71</v>
      </c>
      <c r="G949" t="str">
        <f t="shared" si="15"/>
        <v/>
      </c>
    </row>
    <row r="950" spans="1:7" hidden="1" x14ac:dyDescent="0.35">
      <c r="A950" s="52">
        <v>44940</v>
      </c>
      <c r="B950" s="26">
        <v>431.41</v>
      </c>
      <c r="C950" s="18">
        <v>0</v>
      </c>
      <c r="D950" s="18">
        <v>0</v>
      </c>
      <c r="E950" s="54">
        <v>0</v>
      </c>
      <c r="F950" s="56">
        <v>45.71</v>
      </c>
      <c r="G950" t="str">
        <f t="shared" si="15"/>
        <v/>
      </c>
    </row>
    <row r="951" spans="1:7" hidden="1" x14ac:dyDescent="0.35">
      <c r="A951" s="52">
        <v>44941</v>
      </c>
      <c r="B951" s="26">
        <v>431.41</v>
      </c>
      <c r="C951" s="18">
        <v>0</v>
      </c>
      <c r="D951" s="18">
        <v>0</v>
      </c>
      <c r="E951" s="54">
        <v>0</v>
      </c>
      <c r="F951" s="56">
        <v>45.71</v>
      </c>
      <c r="G951" t="str">
        <f t="shared" si="15"/>
        <v/>
      </c>
    </row>
    <row r="952" spans="1:7" hidden="1" x14ac:dyDescent="0.35">
      <c r="A952" s="52">
        <v>44942</v>
      </c>
      <c r="B952" s="26">
        <v>438.35</v>
      </c>
      <c r="C952" s="18">
        <v>0</v>
      </c>
      <c r="D952" s="18">
        <v>0</v>
      </c>
      <c r="E952" s="54">
        <v>1.61</v>
      </c>
      <c r="F952" s="56">
        <v>48.06</v>
      </c>
      <c r="G952" t="str">
        <f t="shared" si="15"/>
        <v/>
      </c>
    </row>
    <row r="953" spans="1:7" hidden="1" x14ac:dyDescent="0.35">
      <c r="A953" s="52">
        <v>44943</v>
      </c>
      <c r="B953" s="26">
        <v>437.66</v>
      </c>
      <c r="C953" s="18">
        <v>0</v>
      </c>
      <c r="D953" s="18">
        <v>0</v>
      </c>
      <c r="E953" s="54">
        <v>-0.16</v>
      </c>
      <c r="F953" s="56">
        <v>47.82</v>
      </c>
      <c r="G953" t="str">
        <f t="shared" si="15"/>
        <v/>
      </c>
    </row>
    <row r="954" spans="1:7" hidden="1" x14ac:dyDescent="0.35">
      <c r="A954" s="52">
        <v>44944</v>
      </c>
      <c r="B954" s="26">
        <v>433.99</v>
      </c>
      <c r="C954" s="18">
        <v>0</v>
      </c>
      <c r="D954" s="18">
        <v>0</v>
      </c>
      <c r="E954" s="54">
        <v>-0.84</v>
      </c>
      <c r="F954" s="56">
        <v>46.58</v>
      </c>
      <c r="G954" t="str">
        <f t="shared" si="15"/>
        <v/>
      </c>
    </row>
    <row r="955" spans="1:7" hidden="1" x14ac:dyDescent="0.35">
      <c r="A955" s="52">
        <v>44945</v>
      </c>
      <c r="B955" s="26">
        <v>428.94</v>
      </c>
      <c r="C955" s="18">
        <v>0</v>
      </c>
      <c r="D955" s="18">
        <v>0</v>
      </c>
      <c r="E955" s="54">
        <v>-1.1599999999999999</v>
      </c>
      <c r="F955" s="56">
        <v>44.88</v>
      </c>
      <c r="G955" t="str">
        <f t="shared" si="15"/>
        <v/>
      </c>
    </row>
    <row r="956" spans="1:7" hidden="1" x14ac:dyDescent="0.35">
      <c r="A956" s="52">
        <v>44946</v>
      </c>
      <c r="B956" s="26">
        <v>428.95</v>
      </c>
      <c r="C956" s="18">
        <v>0</v>
      </c>
      <c r="D956" s="18">
        <v>0</v>
      </c>
      <c r="E956" s="54">
        <v>0</v>
      </c>
      <c r="F956" s="56">
        <v>44.88</v>
      </c>
      <c r="G956" t="str">
        <f t="shared" si="15"/>
        <v/>
      </c>
    </row>
    <row r="957" spans="1:7" hidden="1" x14ac:dyDescent="0.35">
      <c r="A957" s="52">
        <v>44947</v>
      </c>
      <c r="B957" s="26">
        <v>428.95</v>
      </c>
      <c r="C957" s="18">
        <v>0</v>
      </c>
      <c r="D957" s="18">
        <v>0</v>
      </c>
      <c r="E957" s="54">
        <v>0</v>
      </c>
      <c r="F957" s="56">
        <v>44.88</v>
      </c>
      <c r="G957" t="str">
        <f t="shared" si="15"/>
        <v/>
      </c>
    </row>
    <row r="958" spans="1:7" hidden="1" x14ac:dyDescent="0.35">
      <c r="A958" s="52">
        <v>44948</v>
      </c>
      <c r="B958" s="26">
        <v>428.95</v>
      </c>
      <c r="C958" s="18">
        <v>0</v>
      </c>
      <c r="D958" s="18">
        <v>0</v>
      </c>
      <c r="E958" s="54">
        <v>0</v>
      </c>
      <c r="F958" s="56">
        <v>44.88</v>
      </c>
      <c r="G958" t="str">
        <f t="shared" si="15"/>
        <v/>
      </c>
    </row>
    <row r="959" spans="1:7" hidden="1" x14ac:dyDescent="0.35">
      <c r="A959" s="52">
        <v>44949</v>
      </c>
      <c r="B959" s="26">
        <v>431.56</v>
      </c>
      <c r="C959" s="18">
        <v>0</v>
      </c>
      <c r="D959" s="18">
        <v>0</v>
      </c>
      <c r="E959" s="54">
        <v>0.61</v>
      </c>
      <c r="F959" s="56">
        <v>45.76</v>
      </c>
      <c r="G959" t="str">
        <f t="shared" si="15"/>
        <v/>
      </c>
    </row>
    <row r="960" spans="1:7" hidden="1" x14ac:dyDescent="0.35">
      <c r="A960" s="52">
        <v>44950</v>
      </c>
      <c r="B960" s="26">
        <v>428.76</v>
      </c>
      <c r="C960" s="18">
        <v>0</v>
      </c>
      <c r="D960" s="18">
        <v>0</v>
      </c>
      <c r="E960" s="54">
        <v>-0.65</v>
      </c>
      <c r="F960" s="56">
        <v>44.82</v>
      </c>
      <c r="G960" t="str">
        <f t="shared" si="15"/>
        <v/>
      </c>
    </row>
    <row r="961" spans="1:7" hidden="1" x14ac:dyDescent="0.35">
      <c r="A961" s="52">
        <v>44951</v>
      </c>
      <c r="B961" s="26">
        <v>428.92</v>
      </c>
      <c r="C961" s="18">
        <v>0</v>
      </c>
      <c r="D961" s="18">
        <v>0</v>
      </c>
      <c r="E961" s="54">
        <v>0.04</v>
      </c>
      <c r="F961" s="56">
        <v>44.87</v>
      </c>
      <c r="G961" t="str">
        <f t="shared" si="15"/>
        <v/>
      </c>
    </row>
    <row r="962" spans="1:7" hidden="1" x14ac:dyDescent="0.35">
      <c r="A962" s="52">
        <v>44952</v>
      </c>
      <c r="B962" s="26">
        <v>429.03</v>
      </c>
      <c r="C962" s="18">
        <v>0</v>
      </c>
      <c r="D962" s="18">
        <v>0</v>
      </c>
      <c r="E962" s="54">
        <v>0.03</v>
      </c>
      <c r="F962" s="56">
        <v>44.91</v>
      </c>
      <c r="G962" t="str">
        <f t="shared" si="15"/>
        <v/>
      </c>
    </row>
    <row r="963" spans="1:7" hidden="1" x14ac:dyDescent="0.35">
      <c r="A963" s="52">
        <v>44953</v>
      </c>
      <c r="B963" s="26">
        <v>429.03</v>
      </c>
      <c r="C963" s="18">
        <v>0</v>
      </c>
      <c r="D963" s="18">
        <v>0</v>
      </c>
      <c r="E963" s="54">
        <v>0</v>
      </c>
      <c r="F963" s="56">
        <v>44.91</v>
      </c>
      <c r="G963" t="str">
        <f t="shared" si="15"/>
        <v/>
      </c>
    </row>
    <row r="964" spans="1:7" hidden="1" x14ac:dyDescent="0.35">
      <c r="A964" s="52">
        <v>44954</v>
      </c>
      <c r="B964" s="26">
        <v>429.03</v>
      </c>
      <c r="C964" s="18">
        <v>0</v>
      </c>
      <c r="D964" s="18">
        <v>0</v>
      </c>
      <c r="E964" s="54">
        <v>0</v>
      </c>
      <c r="F964" s="56">
        <v>44.91</v>
      </c>
      <c r="G964" t="str">
        <f t="shared" si="15"/>
        <v/>
      </c>
    </row>
    <row r="965" spans="1:7" hidden="1" x14ac:dyDescent="0.35">
      <c r="A965" s="52">
        <v>44955</v>
      </c>
      <c r="B965" s="26">
        <v>429.03</v>
      </c>
      <c r="C965" s="18">
        <v>0</v>
      </c>
      <c r="D965" s="18">
        <v>0</v>
      </c>
      <c r="E965" s="54">
        <v>0</v>
      </c>
      <c r="F965" s="56">
        <v>44.91</v>
      </c>
      <c r="G965" t="str">
        <f t="shared" si="15"/>
        <v/>
      </c>
    </row>
    <row r="966" spans="1:7" hidden="1" x14ac:dyDescent="0.35">
      <c r="A966" s="52">
        <v>44956</v>
      </c>
      <c r="B966" s="26">
        <v>430.13</v>
      </c>
      <c r="C966" s="18">
        <v>0</v>
      </c>
      <c r="D966" s="18">
        <v>0</v>
      </c>
      <c r="E966" s="54">
        <v>0.26</v>
      </c>
      <c r="F966" s="56">
        <v>45.28</v>
      </c>
      <c r="G966" t="str">
        <f t="shared" si="15"/>
        <v/>
      </c>
    </row>
    <row r="967" spans="1:7" hidden="1" x14ac:dyDescent="0.35">
      <c r="A967" s="52">
        <v>44957</v>
      </c>
      <c r="B967" s="26">
        <v>429.79</v>
      </c>
      <c r="C967" s="18">
        <v>0</v>
      </c>
      <c r="D967" s="18">
        <v>0</v>
      </c>
      <c r="E967" s="54">
        <v>-0.08</v>
      </c>
      <c r="F967" s="56">
        <v>45.17</v>
      </c>
      <c r="G967" t="str">
        <f t="shared" si="15"/>
        <v/>
      </c>
    </row>
    <row r="968" spans="1:7" hidden="1" x14ac:dyDescent="0.35">
      <c r="A968" s="52">
        <v>44958</v>
      </c>
      <c r="B968" s="26">
        <v>424.34</v>
      </c>
      <c r="C968" s="18">
        <v>0</v>
      </c>
      <c r="D968" s="18">
        <v>0</v>
      </c>
      <c r="E968" s="54">
        <v>-1.27</v>
      </c>
      <c r="F968" s="56">
        <v>43.32</v>
      </c>
      <c r="G968" t="str">
        <f t="shared" si="15"/>
        <v/>
      </c>
    </row>
    <row r="969" spans="1:7" hidden="1" x14ac:dyDescent="0.35">
      <c r="A969" s="52">
        <v>44959</v>
      </c>
      <c r="B969" s="26">
        <v>427.76</v>
      </c>
      <c r="C969" s="18">
        <v>0</v>
      </c>
      <c r="D969" s="18">
        <v>0</v>
      </c>
      <c r="E969" s="54">
        <v>0.81</v>
      </c>
      <c r="F969" s="56">
        <v>44.48</v>
      </c>
      <c r="G969" t="str">
        <f t="shared" si="15"/>
        <v/>
      </c>
    </row>
    <row r="970" spans="1:7" hidden="1" x14ac:dyDescent="0.35">
      <c r="A970" s="52">
        <v>44960</v>
      </c>
      <c r="B970" s="26">
        <v>421.33</v>
      </c>
      <c r="C970" s="18">
        <v>0</v>
      </c>
      <c r="D970" s="18">
        <v>0</v>
      </c>
      <c r="E970" s="54">
        <v>-1.5</v>
      </c>
      <c r="F970" s="56">
        <v>42.31</v>
      </c>
      <c r="G970" t="str">
        <f t="shared" si="15"/>
        <v/>
      </c>
    </row>
    <row r="971" spans="1:7" hidden="1" x14ac:dyDescent="0.35">
      <c r="A971" s="52">
        <v>44961</v>
      </c>
      <c r="B971" s="26">
        <v>421.33</v>
      </c>
      <c r="C971" s="18">
        <v>0</v>
      </c>
      <c r="D971" s="18">
        <v>0</v>
      </c>
      <c r="E971" s="54">
        <v>0</v>
      </c>
      <c r="F971" s="56">
        <v>42.31</v>
      </c>
      <c r="G971" t="str">
        <f t="shared" si="15"/>
        <v/>
      </c>
    </row>
    <row r="972" spans="1:7" hidden="1" x14ac:dyDescent="0.35">
      <c r="A972" s="52">
        <v>44962</v>
      </c>
      <c r="B972" s="26">
        <v>421.33</v>
      </c>
      <c r="C972" s="18">
        <v>0</v>
      </c>
      <c r="D972" s="18">
        <v>0</v>
      </c>
      <c r="E972" s="54">
        <v>0</v>
      </c>
      <c r="F972" s="56">
        <v>42.31</v>
      </c>
      <c r="G972" t="str">
        <f t="shared" si="15"/>
        <v/>
      </c>
    </row>
    <row r="973" spans="1:7" hidden="1" x14ac:dyDescent="0.35">
      <c r="A973" s="52">
        <v>44963</v>
      </c>
      <c r="B973" s="26">
        <v>419.87</v>
      </c>
      <c r="C973" s="18">
        <v>0</v>
      </c>
      <c r="D973" s="18">
        <v>0</v>
      </c>
      <c r="E973" s="54">
        <v>-0.35</v>
      </c>
      <c r="F973" s="56">
        <v>41.81</v>
      </c>
      <c r="G973" t="str">
        <f t="shared" si="15"/>
        <v/>
      </c>
    </row>
    <row r="974" spans="1:7" hidden="1" x14ac:dyDescent="0.35">
      <c r="A974" s="52">
        <v>44964</v>
      </c>
      <c r="B974" s="26">
        <v>436.55</v>
      </c>
      <c r="C974" s="18">
        <v>0</v>
      </c>
      <c r="D974" s="18">
        <v>0</v>
      </c>
      <c r="E974" s="54">
        <v>3.97</v>
      </c>
      <c r="F974" s="56">
        <v>47.45</v>
      </c>
      <c r="G974" t="str">
        <f t="shared" si="15"/>
        <v/>
      </c>
    </row>
    <row r="975" spans="1:7" hidden="1" x14ac:dyDescent="0.35">
      <c r="A975" s="52">
        <v>44965</v>
      </c>
      <c r="B975" s="26">
        <v>441.01</v>
      </c>
      <c r="C975" s="18">
        <v>0</v>
      </c>
      <c r="D975" s="18">
        <v>0</v>
      </c>
      <c r="E975" s="54">
        <v>1.02</v>
      </c>
      <c r="F975" s="56">
        <v>48.95</v>
      </c>
      <c r="G975" t="str">
        <f t="shared" ref="G975:G1038" si="16">IF(C975&lt;&gt;0,"x","")</f>
        <v/>
      </c>
    </row>
    <row r="976" spans="1:7" hidden="1" x14ac:dyDescent="0.35">
      <c r="A976" s="52">
        <v>44966</v>
      </c>
      <c r="B976" s="26">
        <v>441.36</v>
      </c>
      <c r="C976" s="18">
        <v>0</v>
      </c>
      <c r="D976" s="18">
        <v>0</v>
      </c>
      <c r="E976" s="54">
        <v>0.08</v>
      </c>
      <c r="F976" s="56">
        <v>49.07</v>
      </c>
      <c r="G976" t="str">
        <f t="shared" si="16"/>
        <v/>
      </c>
    </row>
    <row r="977" spans="1:7" hidden="1" x14ac:dyDescent="0.35">
      <c r="A977" s="52">
        <v>44967</v>
      </c>
      <c r="B977" s="26">
        <v>438.94</v>
      </c>
      <c r="C977" s="18">
        <v>0</v>
      </c>
      <c r="D977" s="18">
        <v>0</v>
      </c>
      <c r="E977" s="54">
        <v>-0.55000000000000004</v>
      </c>
      <c r="F977" s="56">
        <v>48.26</v>
      </c>
      <c r="G977" t="str">
        <f t="shared" si="16"/>
        <v/>
      </c>
    </row>
    <row r="978" spans="1:7" hidden="1" x14ac:dyDescent="0.35">
      <c r="A978" s="52">
        <v>44968</v>
      </c>
      <c r="B978" s="26">
        <v>438.94</v>
      </c>
      <c r="C978" s="18">
        <v>0</v>
      </c>
      <c r="D978" s="18">
        <v>0</v>
      </c>
      <c r="E978" s="54">
        <v>0</v>
      </c>
      <c r="F978" s="56">
        <v>48.26</v>
      </c>
      <c r="G978" t="str">
        <f t="shared" si="16"/>
        <v/>
      </c>
    </row>
    <row r="979" spans="1:7" hidden="1" x14ac:dyDescent="0.35">
      <c r="A979" s="52">
        <v>44969</v>
      </c>
      <c r="B979" s="26">
        <v>438.94</v>
      </c>
      <c r="C979" s="18">
        <v>0</v>
      </c>
      <c r="D979" s="18">
        <v>0</v>
      </c>
      <c r="E979" s="54">
        <v>0</v>
      </c>
      <c r="F979" s="56">
        <v>48.26</v>
      </c>
      <c r="G979" t="str">
        <f t="shared" si="16"/>
        <v/>
      </c>
    </row>
    <row r="980" spans="1:7" hidden="1" x14ac:dyDescent="0.35">
      <c r="A980" s="52">
        <v>44970</v>
      </c>
      <c r="B980" s="26">
        <v>443.63</v>
      </c>
      <c r="C980" s="18">
        <v>0</v>
      </c>
      <c r="D980" s="18">
        <v>0</v>
      </c>
      <c r="E980" s="54">
        <v>1.07</v>
      </c>
      <c r="F980" s="56">
        <v>49.84</v>
      </c>
      <c r="G980" t="str">
        <f t="shared" si="16"/>
        <v/>
      </c>
    </row>
    <row r="981" spans="1:7" hidden="1" x14ac:dyDescent="0.35">
      <c r="A981" s="52">
        <v>44971</v>
      </c>
      <c r="B981" s="26">
        <v>446.13</v>
      </c>
      <c r="C981" s="18">
        <v>0</v>
      </c>
      <c r="D981" s="18">
        <v>0</v>
      </c>
      <c r="E981" s="54">
        <v>0.56000000000000005</v>
      </c>
      <c r="F981" s="56">
        <v>50.68</v>
      </c>
      <c r="G981" t="str">
        <f t="shared" si="16"/>
        <v/>
      </c>
    </row>
    <row r="982" spans="1:7" hidden="1" x14ac:dyDescent="0.35">
      <c r="A982" s="52">
        <v>44972</v>
      </c>
      <c r="B982" s="26">
        <v>450.22</v>
      </c>
      <c r="C982" s="18">
        <v>0</v>
      </c>
      <c r="D982" s="18">
        <v>0</v>
      </c>
      <c r="E982" s="54">
        <v>0.92</v>
      </c>
      <c r="F982" s="56">
        <v>52.07</v>
      </c>
      <c r="G982" t="str">
        <f t="shared" si="16"/>
        <v/>
      </c>
    </row>
    <row r="983" spans="1:7" hidden="1" x14ac:dyDescent="0.35">
      <c r="A983" s="52">
        <v>44973</v>
      </c>
      <c r="B983" s="26">
        <v>450.6</v>
      </c>
      <c r="C983" s="18">
        <v>0</v>
      </c>
      <c r="D983" s="18">
        <v>0</v>
      </c>
      <c r="E983" s="54">
        <v>0.08</v>
      </c>
      <c r="F983" s="56">
        <v>52.19</v>
      </c>
      <c r="G983" t="str">
        <f t="shared" si="16"/>
        <v/>
      </c>
    </row>
    <row r="984" spans="1:7" hidden="1" x14ac:dyDescent="0.35">
      <c r="A984" s="52">
        <v>44974</v>
      </c>
      <c r="B984" s="26">
        <v>454.52</v>
      </c>
      <c r="C984" s="18">
        <v>0</v>
      </c>
      <c r="D984" s="18">
        <v>0</v>
      </c>
      <c r="E984" s="54">
        <v>0.87</v>
      </c>
      <c r="F984" s="56">
        <v>53.52</v>
      </c>
      <c r="G984" t="str">
        <f t="shared" si="16"/>
        <v/>
      </c>
    </row>
    <row r="985" spans="1:7" hidden="1" x14ac:dyDescent="0.35">
      <c r="A985" s="52">
        <v>44975</v>
      </c>
      <c r="B985" s="26">
        <v>454.52</v>
      </c>
      <c r="C985" s="18">
        <v>0</v>
      </c>
      <c r="D985" s="18">
        <v>0</v>
      </c>
      <c r="E985" s="54">
        <v>0</v>
      </c>
      <c r="F985" s="56">
        <v>53.52</v>
      </c>
      <c r="G985" t="str">
        <f t="shared" si="16"/>
        <v/>
      </c>
    </row>
    <row r="986" spans="1:7" hidden="1" x14ac:dyDescent="0.35">
      <c r="A986" s="52">
        <v>44976</v>
      </c>
      <c r="B986" s="26">
        <v>454.52</v>
      </c>
      <c r="C986" s="18">
        <v>0</v>
      </c>
      <c r="D986" s="18">
        <v>0</v>
      </c>
      <c r="E986" s="54">
        <v>0</v>
      </c>
      <c r="F986" s="56">
        <v>53.52</v>
      </c>
      <c r="G986" t="str">
        <f t="shared" si="16"/>
        <v/>
      </c>
    </row>
    <row r="987" spans="1:7" hidden="1" x14ac:dyDescent="0.35">
      <c r="A987" s="52">
        <v>44977</v>
      </c>
      <c r="B987" s="26">
        <v>456.48</v>
      </c>
      <c r="C987" s="18">
        <v>0</v>
      </c>
      <c r="D987" s="18">
        <v>0</v>
      </c>
      <c r="E987" s="54">
        <v>0.43</v>
      </c>
      <c r="F987" s="56">
        <v>54.18</v>
      </c>
      <c r="G987" t="str">
        <f t="shared" si="16"/>
        <v/>
      </c>
    </row>
    <row r="988" spans="1:7" hidden="1" x14ac:dyDescent="0.35">
      <c r="A988" s="52">
        <v>44978</v>
      </c>
      <c r="B988" s="26">
        <v>456.89</v>
      </c>
      <c r="C988" s="18">
        <v>0</v>
      </c>
      <c r="D988" s="18">
        <v>0</v>
      </c>
      <c r="E988" s="54">
        <v>0.09</v>
      </c>
      <c r="F988" s="56">
        <v>54.32</v>
      </c>
      <c r="G988" t="str">
        <f t="shared" si="16"/>
        <v/>
      </c>
    </row>
    <row r="989" spans="1:7" hidden="1" x14ac:dyDescent="0.35">
      <c r="A989" s="52">
        <v>44979</v>
      </c>
      <c r="B989" s="26">
        <v>458.5</v>
      </c>
      <c r="C989" s="18">
        <v>0</v>
      </c>
      <c r="D989" s="18">
        <v>0</v>
      </c>
      <c r="E989" s="54">
        <v>0.35</v>
      </c>
      <c r="F989" s="56">
        <v>54.86</v>
      </c>
      <c r="G989" t="str">
        <f t="shared" si="16"/>
        <v/>
      </c>
    </row>
    <row r="990" spans="1:7" hidden="1" x14ac:dyDescent="0.35">
      <c r="A990" s="52">
        <v>44980</v>
      </c>
      <c r="B990" s="26">
        <v>461.2</v>
      </c>
      <c r="C990" s="18">
        <v>0</v>
      </c>
      <c r="D990" s="18">
        <v>0</v>
      </c>
      <c r="E990" s="54">
        <v>0.59</v>
      </c>
      <c r="F990" s="56">
        <v>55.77</v>
      </c>
      <c r="G990" t="str">
        <f t="shared" si="16"/>
        <v/>
      </c>
    </row>
    <row r="991" spans="1:7" hidden="1" x14ac:dyDescent="0.35">
      <c r="A991" s="52">
        <v>44981</v>
      </c>
      <c r="B991" s="26">
        <v>456.86</v>
      </c>
      <c r="C991" s="18">
        <v>0</v>
      </c>
      <c r="D991" s="18">
        <v>0</v>
      </c>
      <c r="E991" s="54">
        <v>-0.94</v>
      </c>
      <c r="F991" s="56">
        <v>54.31</v>
      </c>
      <c r="G991" t="str">
        <f t="shared" si="16"/>
        <v/>
      </c>
    </row>
    <row r="992" spans="1:7" hidden="1" x14ac:dyDescent="0.35">
      <c r="A992" s="52">
        <v>44982</v>
      </c>
      <c r="B992" s="26">
        <v>456.86</v>
      </c>
      <c r="C992" s="18">
        <v>0</v>
      </c>
      <c r="D992" s="18">
        <v>0</v>
      </c>
      <c r="E992" s="54">
        <v>0</v>
      </c>
      <c r="F992" s="56">
        <v>54.31</v>
      </c>
      <c r="G992" t="str">
        <f t="shared" si="16"/>
        <v/>
      </c>
    </row>
    <row r="993" spans="1:7" hidden="1" x14ac:dyDescent="0.35">
      <c r="A993" s="52">
        <v>44983</v>
      </c>
      <c r="B993" s="26">
        <v>456.86</v>
      </c>
      <c r="C993" s="18">
        <v>0</v>
      </c>
      <c r="D993" s="18">
        <v>0</v>
      </c>
      <c r="E993" s="54">
        <v>0</v>
      </c>
      <c r="F993" s="56">
        <v>54.31</v>
      </c>
      <c r="G993" t="str">
        <f t="shared" si="16"/>
        <v/>
      </c>
    </row>
    <row r="994" spans="1:7" hidden="1" x14ac:dyDescent="0.35">
      <c r="A994" s="52">
        <v>44984</v>
      </c>
      <c r="B994" s="26">
        <v>460.42</v>
      </c>
      <c r="C994" s="18">
        <v>0</v>
      </c>
      <c r="D994" s="18">
        <v>0</v>
      </c>
      <c r="E994" s="54">
        <v>0.78</v>
      </c>
      <c r="F994" s="56">
        <v>55.51</v>
      </c>
      <c r="G994" t="str">
        <f t="shared" si="16"/>
        <v/>
      </c>
    </row>
    <row r="995" spans="1:7" hidden="1" x14ac:dyDescent="0.35">
      <c r="A995" s="52">
        <v>44985</v>
      </c>
      <c r="B995" s="26">
        <v>460.73</v>
      </c>
      <c r="C995" s="18">
        <v>0</v>
      </c>
      <c r="D995" s="18">
        <v>0</v>
      </c>
      <c r="E995" s="54">
        <v>7.0000000000000007E-2</v>
      </c>
      <c r="F995" s="56">
        <v>55.62</v>
      </c>
      <c r="G995" t="str">
        <f t="shared" si="16"/>
        <v/>
      </c>
    </row>
    <row r="996" spans="1:7" hidden="1" x14ac:dyDescent="0.35">
      <c r="A996" s="52">
        <v>44986</v>
      </c>
      <c r="B996" s="26">
        <v>459.3</v>
      </c>
      <c r="C996" s="18">
        <v>0</v>
      </c>
      <c r="D996" s="18">
        <v>0</v>
      </c>
      <c r="E996" s="54">
        <v>-0.31</v>
      </c>
      <c r="F996" s="56">
        <v>55.13</v>
      </c>
      <c r="G996" t="str">
        <f t="shared" si="16"/>
        <v/>
      </c>
    </row>
    <row r="997" spans="1:7" hidden="1" x14ac:dyDescent="0.35">
      <c r="A997" s="52">
        <v>44987</v>
      </c>
      <c r="B997" s="26">
        <v>460.24</v>
      </c>
      <c r="C997" s="18">
        <v>0</v>
      </c>
      <c r="D997" s="18">
        <v>0</v>
      </c>
      <c r="E997" s="54">
        <v>0.2</v>
      </c>
      <c r="F997" s="56">
        <v>55.45</v>
      </c>
      <c r="G997" t="str">
        <f t="shared" si="16"/>
        <v/>
      </c>
    </row>
    <row r="998" spans="1:7" hidden="1" x14ac:dyDescent="0.35">
      <c r="A998" s="52">
        <v>44988</v>
      </c>
      <c r="B998" s="26">
        <v>461.14</v>
      </c>
      <c r="C998" s="18">
        <v>0</v>
      </c>
      <c r="D998" s="18">
        <v>0</v>
      </c>
      <c r="E998" s="54">
        <v>0.2</v>
      </c>
      <c r="F998" s="56">
        <v>55.75</v>
      </c>
      <c r="G998" t="str">
        <f t="shared" si="16"/>
        <v/>
      </c>
    </row>
    <row r="999" spans="1:7" hidden="1" x14ac:dyDescent="0.35">
      <c r="A999" s="52">
        <v>44989</v>
      </c>
      <c r="B999" s="26">
        <v>461.14</v>
      </c>
      <c r="C999" s="18">
        <v>0</v>
      </c>
      <c r="D999" s="18">
        <v>0</v>
      </c>
      <c r="E999" s="54">
        <v>0</v>
      </c>
      <c r="F999" s="56">
        <v>55.75</v>
      </c>
      <c r="G999" t="str">
        <f t="shared" si="16"/>
        <v/>
      </c>
    </row>
    <row r="1000" spans="1:7" hidden="1" x14ac:dyDescent="0.35">
      <c r="A1000" s="52">
        <v>44990</v>
      </c>
      <c r="B1000" s="26">
        <v>461.14</v>
      </c>
      <c r="C1000" s="18">
        <v>0</v>
      </c>
      <c r="D1000" s="18">
        <v>0</v>
      </c>
      <c r="E1000" s="54">
        <v>0</v>
      </c>
      <c r="F1000" s="56">
        <v>55.75</v>
      </c>
      <c r="G1000" t="str">
        <f t="shared" si="16"/>
        <v/>
      </c>
    </row>
    <row r="1001" spans="1:7" hidden="1" x14ac:dyDescent="0.35">
      <c r="A1001" s="52">
        <v>44991</v>
      </c>
      <c r="B1001" s="26">
        <v>467.1</v>
      </c>
      <c r="C1001" s="18">
        <v>0</v>
      </c>
      <c r="D1001" s="18">
        <v>0</v>
      </c>
      <c r="E1001" s="54">
        <v>1.29</v>
      </c>
      <c r="F1001" s="56">
        <v>57.77</v>
      </c>
      <c r="G1001" t="str">
        <f t="shared" si="16"/>
        <v/>
      </c>
    </row>
    <row r="1002" spans="1:7" hidden="1" x14ac:dyDescent="0.35">
      <c r="A1002" s="52">
        <v>44992</v>
      </c>
      <c r="B1002" s="26">
        <v>463.99</v>
      </c>
      <c r="C1002" s="18">
        <v>0</v>
      </c>
      <c r="D1002" s="18">
        <v>0</v>
      </c>
      <c r="E1002" s="54">
        <v>-0.67</v>
      </c>
      <c r="F1002" s="56">
        <v>56.72</v>
      </c>
      <c r="G1002" t="str">
        <f t="shared" si="16"/>
        <v/>
      </c>
    </row>
    <row r="1003" spans="1:7" hidden="1" x14ac:dyDescent="0.35">
      <c r="A1003" s="52">
        <v>44993</v>
      </c>
      <c r="B1003" s="26">
        <v>465</v>
      </c>
      <c r="C1003" s="18">
        <v>0</v>
      </c>
      <c r="D1003" s="18">
        <v>0</v>
      </c>
      <c r="E1003" s="54">
        <v>0.22</v>
      </c>
      <c r="F1003" s="56">
        <v>57.06</v>
      </c>
      <c r="G1003" t="str">
        <f t="shared" si="16"/>
        <v/>
      </c>
    </row>
    <row r="1004" spans="1:7" hidden="1" x14ac:dyDescent="0.35">
      <c r="A1004" s="52">
        <v>44994</v>
      </c>
      <c r="B1004" s="26">
        <v>467.07</v>
      </c>
      <c r="C1004" s="18">
        <v>0</v>
      </c>
      <c r="D1004" s="18">
        <v>0</v>
      </c>
      <c r="E1004" s="54">
        <v>0.45</v>
      </c>
      <c r="F1004" s="56">
        <v>57.76</v>
      </c>
      <c r="G1004" t="str">
        <f t="shared" si="16"/>
        <v/>
      </c>
    </row>
    <row r="1005" spans="1:7" hidden="1" x14ac:dyDescent="0.35">
      <c r="A1005" s="52">
        <v>44995</v>
      </c>
      <c r="B1005" s="26">
        <v>462.95</v>
      </c>
      <c r="C1005" s="18">
        <v>0</v>
      </c>
      <c r="D1005" s="18">
        <v>0</v>
      </c>
      <c r="E1005" s="54">
        <v>-0.88</v>
      </c>
      <c r="F1005" s="56">
        <v>56.37</v>
      </c>
      <c r="G1005" t="str">
        <f t="shared" si="16"/>
        <v/>
      </c>
    </row>
    <row r="1006" spans="1:7" hidden="1" x14ac:dyDescent="0.35">
      <c r="A1006" s="52">
        <v>44996</v>
      </c>
      <c r="B1006" s="26">
        <v>462.95</v>
      </c>
      <c r="C1006" s="18">
        <v>0</v>
      </c>
      <c r="D1006" s="18">
        <v>0</v>
      </c>
      <c r="E1006" s="54">
        <v>0</v>
      </c>
      <c r="F1006" s="56">
        <v>56.37</v>
      </c>
      <c r="G1006" t="str">
        <f t="shared" si="16"/>
        <v/>
      </c>
    </row>
    <row r="1007" spans="1:7" hidden="1" x14ac:dyDescent="0.35">
      <c r="A1007" s="52">
        <v>44997</v>
      </c>
      <c r="B1007" s="26">
        <v>462.95</v>
      </c>
      <c r="C1007" s="18">
        <v>0</v>
      </c>
      <c r="D1007" s="18">
        <v>0</v>
      </c>
      <c r="E1007" s="54">
        <v>0</v>
      </c>
      <c r="F1007" s="56">
        <v>56.37</v>
      </c>
      <c r="G1007" t="str">
        <f t="shared" si="16"/>
        <v/>
      </c>
    </row>
    <row r="1008" spans="1:7" hidden="1" x14ac:dyDescent="0.35">
      <c r="A1008" s="52">
        <v>44998</v>
      </c>
      <c r="B1008" s="26">
        <v>455.63</v>
      </c>
      <c r="C1008" s="18">
        <v>0</v>
      </c>
      <c r="D1008" s="18">
        <v>0</v>
      </c>
      <c r="E1008" s="54">
        <v>-1.58</v>
      </c>
      <c r="F1008" s="56">
        <v>53.89</v>
      </c>
      <c r="G1008" t="str">
        <f t="shared" si="16"/>
        <v/>
      </c>
    </row>
    <row r="1009" spans="1:7" hidden="1" x14ac:dyDescent="0.35">
      <c r="A1009" s="52">
        <v>44999</v>
      </c>
      <c r="B1009" s="26">
        <v>464.18</v>
      </c>
      <c r="C1009" s="18">
        <v>0</v>
      </c>
      <c r="D1009" s="18">
        <v>0</v>
      </c>
      <c r="E1009" s="54">
        <v>1.88</v>
      </c>
      <c r="F1009" s="56">
        <v>56.78</v>
      </c>
      <c r="G1009" t="str">
        <f t="shared" si="16"/>
        <v/>
      </c>
    </row>
    <row r="1010" spans="1:7" hidden="1" x14ac:dyDescent="0.35">
      <c r="A1010" s="52">
        <v>45000</v>
      </c>
      <c r="B1010" s="26">
        <v>463.05</v>
      </c>
      <c r="C1010" s="18">
        <v>0</v>
      </c>
      <c r="D1010" s="18">
        <v>0</v>
      </c>
      <c r="E1010" s="54">
        <v>-0.24</v>
      </c>
      <c r="F1010" s="56">
        <v>56.4</v>
      </c>
      <c r="G1010" t="str">
        <f t="shared" si="16"/>
        <v/>
      </c>
    </row>
    <row r="1011" spans="1:7" hidden="1" x14ac:dyDescent="0.35">
      <c r="A1011" s="52">
        <v>45001</v>
      </c>
      <c r="B1011" s="26">
        <v>464.51</v>
      </c>
      <c r="C1011" s="18">
        <v>0</v>
      </c>
      <c r="D1011" s="18">
        <v>0</v>
      </c>
      <c r="E1011" s="54">
        <v>0.32</v>
      </c>
      <c r="F1011" s="56">
        <v>56.89</v>
      </c>
      <c r="G1011" t="str">
        <f t="shared" si="16"/>
        <v/>
      </c>
    </row>
    <row r="1012" spans="1:7" hidden="1" x14ac:dyDescent="0.35">
      <c r="A1012" s="52">
        <v>45002</v>
      </c>
      <c r="B1012" s="26">
        <v>461.6</v>
      </c>
      <c r="C1012" s="18">
        <v>0</v>
      </c>
      <c r="D1012" s="18">
        <v>0</v>
      </c>
      <c r="E1012" s="54">
        <v>-0.63</v>
      </c>
      <c r="F1012" s="56">
        <v>55.91</v>
      </c>
      <c r="G1012" t="str">
        <f t="shared" si="16"/>
        <v/>
      </c>
    </row>
    <row r="1013" spans="1:7" hidden="1" x14ac:dyDescent="0.35">
      <c r="A1013" s="52">
        <v>45003</v>
      </c>
      <c r="B1013" s="26">
        <v>461.6</v>
      </c>
      <c r="C1013" s="18">
        <v>0</v>
      </c>
      <c r="D1013" s="18">
        <v>0</v>
      </c>
      <c r="E1013" s="54">
        <v>0</v>
      </c>
      <c r="F1013" s="56">
        <v>55.91</v>
      </c>
      <c r="G1013" t="str">
        <f t="shared" si="16"/>
        <v/>
      </c>
    </row>
    <row r="1014" spans="1:7" hidden="1" x14ac:dyDescent="0.35">
      <c r="A1014" s="52">
        <v>45004</v>
      </c>
      <c r="B1014" s="26">
        <v>461.6</v>
      </c>
      <c r="C1014" s="18">
        <v>0</v>
      </c>
      <c r="D1014" s="18">
        <v>0</v>
      </c>
      <c r="E1014" s="54">
        <v>0</v>
      </c>
      <c r="F1014" s="56">
        <v>55.91</v>
      </c>
      <c r="G1014" t="str">
        <f t="shared" si="16"/>
        <v/>
      </c>
    </row>
    <row r="1015" spans="1:7" hidden="1" x14ac:dyDescent="0.35">
      <c r="A1015" s="52">
        <v>45005</v>
      </c>
      <c r="B1015" s="26">
        <v>468.44</v>
      </c>
      <c r="C1015" s="18">
        <v>0</v>
      </c>
      <c r="D1015" s="18">
        <v>0</v>
      </c>
      <c r="E1015" s="54">
        <v>1.48</v>
      </c>
      <c r="F1015" s="56">
        <v>58.22</v>
      </c>
      <c r="G1015" t="str">
        <f t="shared" si="16"/>
        <v/>
      </c>
    </row>
    <row r="1016" spans="1:7" hidden="1" x14ac:dyDescent="0.35">
      <c r="A1016" s="52">
        <v>45006</v>
      </c>
      <c r="B1016" s="26">
        <v>469.57</v>
      </c>
      <c r="C1016" s="18">
        <v>0</v>
      </c>
      <c r="D1016" s="18">
        <v>0</v>
      </c>
      <c r="E1016" s="54">
        <v>0.24</v>
      </c>
      <c r="F1016" s="56">
        <v>58.6</v>
      </c>
      <c r="G1016" t="str">
        <f t="shared" si="16"/>
        <v/>
      </c>
    </row>
    <row r="1017" spans="1:7" hidden="1" x14ac:dyDescent="0.35">
      <c r="A1017" s="52">
        <v>45007</v>
      </c>
      <c r="B1017" s="26">
        <v>465.53</v>
      </c>
      <c r="C1017" s="18">
        <v>0</v>
      </c>
      <c r="D1017" s="18">
        <v>0</v>
      </c>
      <c r="E1017" s="54">
        <v>-0.86</v>
      </c>
      <c r="F1017" s="56">
        <v>57.24</v>
      </c>
      <c r="G1017" t="str">
        <f t="shared" si="16"/>
        <v/>
      </c>
    </row>
    <row r="1018" spans="1:7" hidden="1" x14ac:dyDescent="0.35">
      <c r="A1018" s="52">
        <v>45008</v>
      </c>
      <c r="B1018" s="26">
        <v>469.08</v>
      </c>
      <c r="C1018" s="18">
        <v>0</v>
      </c>
      <c r="D1018" s="18">
        <v>0</v>
      </c>
      <c r="E1018" s="54">
        <v>0.76</v>
      </c>
      <c r="F1018" s="56">
        <v>58.44</v>
      </c>
      <c r="G1018" t="str">
        <f t="shared" si="16"/>
        <v/>
      </c>
    </row>
    <row r="1019" spans="1:7" hidden="1" x14ac:dyDescent="0.35">
      <c r="A1019" s="52">
        <v>45009</v>
      </c>
      <c r="B1019" s="26">
        <v>463.12</v>
      </c>
      <c r="C1019" s="18">
        <v>0</v>
      </c>
      <c r="D1019" s="18">
        <v>0</v>
      </c>
      <c r="E1019" s="54">
        <v>-1.27</v>
      </c>
      <c r="F1019" s="56">
        <v>56.42</v>
      </c>
      <c r="G1019" t="str">
        <f t="shared" si="16"/>
        <v/>
      </c>
    </row>
    <row r="1020" spans="1:7" hidden="1" x14ac:dyDescent="0.35">
      <c r="A1020" s="52">
        <v>45010</v>
      </c>
      <c r="B1020" s="26">
        <v>463.12</v>
      </c>
      <c r="C1020" s="18">
        <v>0</v>
      </c>
      <c r="D1020" s="18">
        <v>0</v>
      </c>
      <c r="E1020" s="54">
        <v>0</v>
      </c>
      <c r="F1020" s="56">
        <v>56.42</v>
      </c>
      <c r="G1020" t="str">
        <f t="shared" si="16"/>
        <v/>
      </c>
    </row>
    <row r="1021" spans="1:7" hidden="1" x14ac:dyDescent="0.35">
      <c r="A1021" s="52">
        <v>45011</v>
      </c>
      <c r="B1021" s="26">
        <v>463.12</v>
      </c>
      <c r="C1021" s="18">
        <v>0</v>
      </c>
      <c r="D1021" s="18">
        <v>0</v>
      </c>
      <c r="E1021" s="54">
        <v>0</v>
      </c>
      <c r="F1021" s="56">
        <v>56.42</v>
      </c>
      <c r="G1021" t="str">
        <f t="shared" si="16"/>
        <v/>
      </c>
    </row>
    <row r="1022" spans="1:7" hidden="1" x14ac:dyDescent="0.35">
      <c r="A1022" s="52">
        <v>45012</v>
      </c>
      <c r="B1022" s="26">
        <v>466.45</v>
      </c>
      <c r="C1022" s="18">
        <v>0</v>
      </c>
      <c r="D1022" s="18">
        <v>0</v>
      </c>
      <c r="E1022" s="54">
        <v>0.72</v>
      </c>
      <c r="F1022" s="56">
        <v>57.55</v>
      </c>
      <c r="G1022" t="str">
        <f t="shared" si="16"/>
        <v/>
      </c>
    </row>
    <row r="1023" spans="1:7" hidden="1" x14ac:dyDescent="0.35">
      <c r="A1023" s="52">
        <v>45013</v>
      </c>
      <c r="B1023" s="26">
        <v>466.3</v>
      </c>
      <c r="C1023" s="18">
        <v>0</v>
      </c>
      <c r="D1023" s="18">
        <v>0</v>
      </c>
      <c r="E1023" s="54">
        <v>-0.03</v>
      </c>
      <c r="F1023" s="56">
        <v>57.5</v>
      </c>
      <c r="G1023" t="str">
        <f t="shared" si="16"/>
        <v/>
      </c>
    </row>
    <row r="1024" spans="1:7" hidden="1" x14ac:dyDescent="0.35">
      <c r="A1024" s="52">
        <v>45014</v>
      </c>
      <c r="B1024" s="26">
        <v>472.89</v>
      </c>
      <c r="C1024" s="18">
        <v>0</v>
      </c>
      <c r="D1024" s="18">
        <v>0</v>
      </c>
      <c r="E1024" s="54">
        <v>1.41</v>
      </c>
      <c r="F1024" s="56">
        <v>59.72</v>
      </c>
      <c r="G1024" t="str">
        <f t="shared" si="16"/>
        <v/>
      </c>
    </row>
    <row r="1025" spans="1:7" hidden="1" x14ac:dyDescent="0.35">
      <c r="A1025" s="52">
        <v>45015</v>
      </c>
      <c r="B1025" s="26">
        <v>476.63</v>
      </c>
      <c r="C1025" s="18">
        <v>0</v>
      </c>
      <c r="D1025" s="18">
        <v>0</v>
      </c>
      <c r="E1025" s="54">
        <v>0.79</v>
      </c>
      <c r="F1025" s="56">
        <v>60.99</v>
      </c>
      <c r="G1025" t="str">
        <f t="shared" si="16"/>
        <v/>
      </c>
    </row>
    <row r="1026" spans="1:7" hidden="1" x14ac:dyDescent="0.35">
      <c r="A1026" s="52">
        <v>45016</v>
      </c>
      <c r="B1026" s="26">
        <v>480.49</v>
      </c>
      <c r="C1026" s="18">
        <v>0</v>
      </c>
      <c r="D1026" s="18">
        <v>0</v>
      </c>
      <c r="E1026" s="54">
        <v>0.81</v>
      </c>
      <c r="F1026" s="56">
        <v>62.29</v>
      </c>
      <c r="G1026" t="str">
        <f t="shared" si="16"/>
        <v/>
      </c>
    </row>
    <row r="1027" spans="1:7" hidden="1" x14ac:dyDescent="0.35">
      <c r="A1027" s="52">
        <v>45017</v>
      </c>
      <c r="B1027" s="26">
        <v>480.49</v>
      </c>
      <c r="C1027" s="18">
        <v>0</v>
      </c>
      <c r="D1027" s="18">
        <v>0</v>
      </c>
      <c r="E1027" s="54">
        <v>0</v>
      </c>
      <c r="F1027" s="56">
        <v>62.29</v>
      </c>
      <c r="G1027" t="str">
        <f t="shared" si="16"/>
        <v/>
      </c>
    </row>
    <row r="1028" spans="1:7" hidden="1" x14ac:dyDescent="0.35">
      <c r="A1028" s="52">
        <v>45018</v>
      </c>
      <c r="B1028" s="26">
        <v>480.49</v>
      </c>
      <c r="C1028" s="18">
        <v>0</v>
      </c>
      <c r="D1028" s="18">
        <v>0</v>
      </c>
      <c r="E1028" s="54">
        <v>0</v>
      </c>
      <c r="F1028" s="56">
        <v>62.29</v>
      </c>
      <c r="G1028" t="str">
        <f t="shared" si="16"/>
        <v/>
      </c>
    </row>
    <row r="1029" spans="1:7" hidden="1" x14ac:dyDescent="0.35">
      <c r="A1029" s="52">
        <v>45019</v>
      </c>
      <c r="B1029" s="26">
        <v>479.65</v>
      </c>
      <c r="C1029" s="18">
        <v>0</v>
      </c>
      <c r="D1029" s="18">
        <v>0</v>
      </c>
      <c r="E1029" s="54">
        <v>-0.17</v>
      </c>
      <c r="F1029" s="56">
        <v>62.01</v>
      </c>
      <c r="G1029" t="str">
        <f t="shared" si="16"/>
        <v/>
      </c>
    </row>
    <row r="1030" spans="1:7" hidden="1" x14ac:dyDescent="0.35">
      <c r="A1030" s="52">
        <v>45020</v>
      </c>
      <c r="B1030" s="26">
        <v>480.27</v>
      </c>
      <c r="C1030" s="18">
        <v>0</v>
      </c>
      <c r="D1030" s="18">
        <v>0</v>
      </c>
      <c r="E1030" s="54">
        <v>0.13</v>
      </c>
      <c r="F1030" s="56">
        <v>62.22</v>
      </c>
      <c r="G1030" t="str">
        <f t="shared" si="16"/>
        <v/>
      </c>
    </row>
    <row r="1031" spans="1:7" hidden="1" x14ac:dyDescent="0.35">
      <c r="A1031" s="52">
        <v>45021</v>
      </c>
      <c r="B1031" s="26">
        <v>488.56</v>
      </c>
      <c r="C1031" s="18">
        <v>0</v>
      </c>
      <c r="D1031" s="18">
        <v>0</v>
      </c>
      <c r="E1031" s="54">
        <v>1.73</v>
      </c>
      <c r="F1031" s="56">
        <v>65.02</v>
      </c>
      <c r="G1031" t="str">
        <f t="shared" si="16"/>
        <v/>
      </c>
    </row>
    <row r="1032" spans="1:7" hidden="1" x14ac:dyDescent="0.35">
      <c r="A1032" s="52">
        <v>45022</v>
      </c>
      <c r="B1032" s="26">
        <v>481.96</v>
      </c>
      <c r="C1032" s="18">
        <v>0</v>
      </c>
      <c r="D1032" s="18">
        <v>0</v>
      </c>
      <c r="E1032" s="54">
        <v>-1.35</v>
      </c>
      <c r="F1032" s="56">
        <v>62.79</v>
      </c>
      <c r="G1032" t="str">
        <f t="shared" si="16"/>
        <v/>
      </c>
    </row>
    <row r="1033" spans="1:7" hidden="1" x14ac:dyDescent="0.35">
      <c r="A1033" s="52">
        <v>45023</v>
      </c>
      <c r="B1033" s="26">
        <v>481.96</v>
      </c>
      <c r="C1033" s="18">
        <v>0</v>
      </c>
      <c r="D1033" s="18">
        <v>0</v>
      </c>
      <c r="E1033" s="54">
        <v>0</v>
      </c>
      <c r="F1033" s="56">
        <v>62.79</v>
      </c>
      <c r="G1033" t="str">
        <f t="shared" si="16"/>
        <v/>
      </c>
    </row>
    <row r="1034" spans="1:7" hidden="1" x14ac:dyDescent="0.35">
      <c r="A1034" s="52">
        <v>45024</v>
      </c>
      <c r="B1034" s="26">
        <v>481.96</v>
      </c>
      <c r="C1034" s="18">
        <v>0</v>
      </c>
      <c r="D1034" s="18">
        <v>0</v>
      </c>
      <c r="E1034" s="54">
        <v>0</v>
      </c>
      <c r="F1034" s="56">
        <v>62.79</v>
      </c>
      <c r="G1034" t="str">
        <f t="shared" si="16"/>
        <v/>
      </c>
    </row>
    <row r="1035" spans="1:7" hidden="1" x14ac:dyDescent="0.35">
      <c r="A1035" s="52">
        <v>45025</v>
      </c>
      <c r="B1035" s="26">
        <v>481.96</v>
      </c>
      <c r="C1035" s="18">
        <v>0</v>
      </c>
      <c r="D1035" s="18">
        <v>0</v>
      </c>
      <c r="E1035" s="54">
        <v>0</v>
      </c>
      <c r="F1035" s="56">
        <v>62.79</v>
      </c>
      <c r="G1035" t="str">
        <f t="shared" si="16"/>
        <v/>
      </c>
    </row>
    <row r="1036" spans="1:7" hidden="1" x14ac:dyDescent="0.35">
      <c r="A1036" s="52">
        <v>45026</v>
      </c>
      <c r="B1036" s="26">
        <v>481.96</v>
      </c>
      <c r="C1036" s="18">
        <v>0</v>
      </c>
      <c r="D1036" s="18">
        <v>0</v>
      </c>
      <c r="E1036" s="54">
        <v>0</v>
      </c>
      <c r="F1036" s="56">
        <v>62.79</v>
      </c>
      <c r="G1036" t="str">
        <f t="shared" si="16"/>
        <v/>
      </c>
    </row>
    <row r="1037" spans="1:7" hidden="1" x14ac:dyDescent="0.35">
      <c r="A1037" s="52">
        <v>45027</v>
      </c>
      <c r="B1037" s="26">
        <v>481.96</v>
      </c>
      <c r="C1037" s="18">
        <v>0</v>
      </c>
      <c r="D1037" s="18">
        <v>0</v>
      </c>
      <c r="E1037" s="54">
        <v>0</v>
      </c>
      <c r="F1037" s="56">
        <v>62.79</v>
      </c>
      <c r="G1037" t="str">
        <f t="shared" si="16"/>
        <v/>
      </c>
    </row>
    <row r="1038" spans="1:7" hidden="1" x14ac:dyDescent="0.35">
      <c r="A1038" s="52">
        <v>45028</v>
      </c>
      <c r="B1038" s="26">
        <v>471.12</v>
      </c>
      <c r="C1038" s="18">
        <v>0</v>
      </c>
      <c r="D1038" s="18">
        <v>0</v>
      </c>
      <c r="E1038" s="54">
        <v>-2.25</v>
      </c>
      <c r="F1038" s="56">
        <v>59.12</v>
      </c>
      <c r="G1038" t="str">
        <f t="shared" si="16"/>
        <v/>
      </c>
    </row>
    <row r="1039" spans="1:7" hidden="1" x14ac:dyDescent="0.35">
      <c r="A1039" s="52">
        <v>45029</v>
      </c>
      <c r="B1039" s="26">
        <v>471.49</v>
      </c>
      <c r="C1039" s="18">
        <v>0</v>
      </c>
      <c r="D1039" s="18">
        <v>0</v>
      </c>
      <c r="E1039" s="54">
        <v>0.08</v>
      </c>
      <c r="F1039" s="56">
        <v>59.25</v>
      </c>
      <c r="G1039" t="str">
        <f t="shared" ref="G1039:G1098" si="17">IF(C1039&lt;&gt;0,"x","")</f>
        <v/>
      </c>
    </row>
    <row r="1040" spans="1:7" hidden="1" x14ac:dyDescent="0.35">
      <c r="A1040" s="52">
        <v>45030</v>
      </c>
      <c r="B1040" s="26">
        <v>469.63</v>
      </c>
      <c r="C1040" s="18">
        <v>0</v>
      </c>
      <c r="D1040" s="18">
        <v>0</v>
      </c>
      <c r="E1040" s="54">
        <v>-0.39</v>
      </c>
      <c r="F1040" s="56">
        <v>58.62</v>
      </c>
      <c r="G1040" t="str">
        <f t="shared" si="17"/>
        <v/>
      </c>
    </row>
    <row r="1041" spans="1:7" hidden="1" x14ac:dyDescent="0.35">
      <c r="A1041" s="52">
        <v>45031</v>
      </c>
      <c r="B1041" s="26">
        <v>469.63</v>
      </c>
      <c r="C1041" s="18">
        <v>0</v>
      </c>
      <c r="D1041" s="18">
        <v>0</v>
      </c>
      <c r="E1041" s="54">
        <v>0</v>
      </c>
      <c r="F1041" s="56">
        <v>58.62</v>
      </c>
      <c r="G1041" t="str">
        <f t="shared" si="17"/>
        <v/>
      </c>
    </row>
    <row r="1042" spans="1:7" hidden="1" x14ac:dyDescent="0.35">
      <c r="A1042" s="52">
        <v>45032</v>
      </c>
      <c r="B1042" s="26">
        <v>469.63</v>
      </c>
      <c r="C1042" s="18">
        <v>0</v>
      </c>
      <c r="D1042" s="18">
        <v>0</v>
      </c>
      <c r="E1042" s="54">
        <v>0</v>
      </c>
      <c r="F1042" s="56">
        <v>58.62</v>
      </c>
      <c r="G1042" t="str">
        <f t="shared" si="17"/>
        <v/>
      </c>
    </row>
    <row r="1043" spans="1:7" hidden="1" x14ac:dyDescent="0.35">
      <c r="A1043" s="52">
        <v>45033</v>
      </c>
      <c r="B1043" s="26">
        <v>477.01</v>
      </c>
      <c r="C1043" s="18">
        <v>0</v>
      </c>
      <c r="D1043" s="18">
        <v>0</v>
      </c>
      <c r="E1043" s="54">
        <v>1.57</v>
      </c>
      <c r="F1043" s="56">
        <v>61.11</v>
      </c>
      <c r="G1043" t="str">
        <f t="shared" si="17"/>
        <v/>
      </c>
    </row>
    <row r="1044" spans="1:7" hidden="1" x14ac:dyDescent="0.35">
      <c r="A1044" s="52">
        <v>45034</v>
      </c>
      <c r="B1044" s="26">
        <v>476.67</v>
      </c>
      <c r="C1044" s="18">
        <v>0</v>
      </c>
      <c r="D1044" s="18">
        <v>0</v>
      </c>
      <c r="E1044" s="54">
        <v>-7.0000000000000007E-2</v>
      </c>
      <c r="F1044" s="56">
        <v>61</v>
      </c>
      <c r="G1044" t="str">
        <f t="shared" si="17"/>
        <v/>
      </c>
    </row>
    <row r="1045" spans="1:7" hidden="1" x14ac:dyDescent="0.35">
      <c r="A1045" s="52">
        <v>45035</v>
      </c>
      <c r="B1045" s="26">
        <v>476.41</v>
      </c>
      <c r="C1045" s="18">
        <v>0</v>
      </c>
      <c r="D1045" s="18">
        <v>0</v>
      </c>
      <c r="E1045" s="54">
        <v>-0.05</v>
      </c>
      <c r="F1045" s="56">
        <v>60.91</v>
      </c>
      <c r="G1045" t="str">
        <f t="shared" si="17"/>
        <v/>
      </c>
    </row>
    <row r="1046" spans="1:7" hidden="1" x14ac:dyDescent="0.35">
      <c r="A1046" s="52">
        <v>45036</v>
      </c>
      <c r="B1046" s="26">
        <v>475.44</v>
      </c>
      <c r="C1046" s="18">
        <v>0</v>
      </c>
      <c r="D1046" s="18">
        <v>0</v>
      </c>
      <c r="E1046" s="54">
        <v>-0.2</v>
      </c>
      <c r="F1046" s="56">
        <v>60.58</v>
      </c>
      <c r="G1046" t="str">
        <f t="shared" si="17"/>
        <v/>
      </c>
    </row>
    <row r="1047" spans="1:7" hidden="1" x14ac:dyDescent="0.35">
      <c r="A1047" s="52">
        <v>45037</v>
      </c>
      <c r="B1047" s="26">
        <v>474.96</v>
      </c>
      <c r="C1047" s="18">
        <v>0</v>
      </c>
      <c r="D1047" s="18">
        <v>0</v>
      </c>
      <c r="E1047" s="54">
        <v>-0.1</v>
      </c>
      <c r="F1047" s="56">
        <v>60.42</v>
      </c>
      <c r="G1047" t="str">
        <f t="shared" si="17"/>
        <v/>
      </c>
    </row>
    <row r="1048" spans="1:7" hidden="1" x14ac:dyDescent="0.35">
      <c r="A1048" s="52">
        <v>45038</v>
      </c>
      <c r="B1048" s="26">
        <v>474.96</v>
      </c>
      <c r="C1048" s="18">
        <v>0</v>
      </c>
      <c r="D1048" s="18">
        <v>0</v>
      </c>
      <c r="E1048" s="54">
        <v>0</v>
      </c>
      <c r="F1048" s="56">
        <v>60.42</v>
      </c>
      <c r="G1048" t="str">
        <f t="shared" si="17"/>
        <v/>
      </c>
    </row>
    <row r="1049" spans="1:7" hidden="1" x14ac:dyDescent="0.35">
      <c r="A1049" s="52">
        <v>45039</v>
      </c>
      <c r="B1049" s="26">
        <v>474.96</v>
      </c>
      <c r="C1049" s="18">
        <v>0</v>
      </c>
      <c r="D1049" s="18">
        <v>0</v>
      </c>
      <c r="E1049" s="54">
        <v>0</v>
      </c>
      <c r="F1049" s="56">
        <v>60.42</v>
      </c>
      <c r="G1049" t="str">
        <f t="shared" si="17"/>
        <v/>
      </c>
    </row>
    <row r="1050" spans="1:7" hidden="1" x14ac:dyDescent="0.35">
      <c r="A1050" s="52">
        <v>45040</v>
      </c>
      <c r="B1050" s="26">
        <v>470.24</v>
      </c>
      <c r="C1050" s="18">
        <v>0</v>
      </c>
      <c r="D1050" s="18">
        <v>0</v>
      </c>
      <c r="E1050" s="54">
        <v>-0.99</v>
      </c>
      <c r="F1050" s="56">
        <v>58.83</v>
      </c>
      <c r="G1050" t="str">
        <f t="shared" si="17"/>
        <v/>
      </c>
    </row>
    <row r="1051" spans="1:7" hidden="1" x14ac:dyDescent="0.35">
      <c r="A1051" s="52">
        <v>45041</v>
      </c>
      <c r="B1051" s="26">
        <v>475.7</v>
      </c>
      <c r="C1051" s="18">
        <v>0</v>
      </c>
      <c r="D1051" s="18">
        <v>0</v>
      </c>
      <c r="E1051" s="54">
        <v>1.1599999999999999</v>
      </c>
      <c r="F1051" s="56">
        <v>60.67</v>
      </c>
      <c r="G1051" t="str">
        <f t="shared" si="17"/>
        <v/>
      </c>
    </row>
    <row r="1052" spans="1:7" hidden="1" x14ac:dyDescent="0.35">
      <c r="A1052" s="52">
        <v>45042</v>
      </c>
      <c r="B1052" s="26">
        <v>474.7</v>
      </c>
      <c r="C1052" s="18">
        <v>0</v>
      </c>
      <c r="D1052" s="18">
        <v>0</v>
      </c>
      <c r="E1052" s="54">
        <v>-0.21</v>
      </c>
      <c r="F1052" s="56">
        <v>60.33</v>
      </c>
      <c r="G1052" t="str">
        <f t="shared" si="17"/>
        <v/>
      </c>
    </row>
    <row r="1053" spans="1:7" hidden="1" x14ac:dyDescent="0.35">
      <c r="A1053" s="52">
        <v>45043</v>
      </c>
      <c r="B1053" s="26">
        <v>478.48</v>
      </c>
      <c r="C1053" s="18">
        <v>0</v>
      </c>
      <c r="D1053" s="18">
        <v>0</v>
      </c>
      <c r="E1053" s="54">
        <v>0.8</v>
      </c>
      <c r="F1053" s="56">
        <v>61.61</v>
      </c>
      <c r="G1053" t="str">
        <f t="shared" si="17"/>
        <v/>
      </c>
    </row>
    <row r="1054" spans="1:7" hidden="1" x14ac:dyDescent="0.35">
      <c r="A1054" s="52">
        <v>45044</v>
      </c>
      <c r="B1054" s="26">
        <v>477.2</v>
      </c>
      <c r="C1054" s="18">
        <v>0</v>
      </c>
      <c r="D1054" s="18">
        <v>0</v>
      </c>
      <c r="E1054" s="54">
        <v>-0.27</v>
      </c>
      <c r="F1054" s="56">
        <v>61.18</v>
      </c>
      <c r="G1054" t="str">
        <f t="shared" si="17"/>
        <v/>
      </c>
    </row>
    <row r="1055" spans="1:7" hidden="1" x14ac:dyDescent="0.35">
      <c r="A1055" s="52">
        <v>45045</v>
      </c>
      <c r="B1055" s="26">
        <v>477.2</v>
      </c>
      <c r="C1055" s="18">
        <v>0</v>
      </c>
      <c r="D1055" s="18">
        <v>0</v>
      </c>
      <c r="E1055" s="54">
        <v>0</v>
      </c>
      <c r="F1055" s="56">
        <v>61.18</v>
      </c>
      <c r="G1055" t="str">
        <f t="shared" si="17"/>
        <v/>
      </c>
    </row>
    <row r="1056" spans="1:7" hidden="1" x14ac:dyDescent="0.35">
      <c r="A1056" s="52">
        <v>45046</v>
      </c>
      <c r="B1056" s="26">
        <v>477.2</v>
      </c>
      <c r="C1056" s="18">
        <v>0</v>
      </c>
      <c r="D1056" s="18">
        <v>0</v>
      </c>
      <c r="E1056" s="54">
        <v>0</v>
      </c>
      <c r="F1056" s="56">
        <v>61.18</v>
      </c>
      <c r="G1056" t="str">
        <f t="shared" si="17"/>
        <v/>
      </c>
    </row>
    <row r="1057" spans="1:7" hidden="1" x14ac:dyDescent="0.35">
      <c r="A1057" s="52">
        <v>45047</v>
      </c>
      <c r="B1057" s="26">
        <v>477.2</v>
      </c>
      <c r="C1057" s="18">
        <v>0</v>
      </c>
      <c r="D1057" s="18">
        <v>0</v>
      </c>
      <c r="E1057" s="54">
        <v>0</v>
      </c>
      <c r="F1057" s="56">
        <v>61.18</v>
      </c>
      <c r="G1057" t="str">
        <f t="shared" si="17"/>
        <v/>
      </c>
    </row>
    <row r="1058" spans="1:7" hidden="1" x14ac:dyDescent="0.35">
      <c r="A1058" s="52">
        <v>45048</v>
      </c>
      <c r="B1058" s="26">
        <v>472.7</v>
      </c>
      <c r="C1058" s="18">
        <v>0</v>
      </c>
      <c r="D1058" s="18">
        <v>0</v>
      </c>
      <c r="E1058" s="54">
        <v>-0.94</v>
      </c>
      <c r="F1058" s="56">
        <v>59.66</v>
      </c>
      <c r="G1058" t="str">
        <f t="shared" si="17"/>
        <v/>
      </c>
    </row>
    <row r="1059" spans="1:7" hidden="1" x14ac:dyDescent="0.35">
      <c r="A1059" s="52">
        <v>45049</v>
      </c>
      <c r="B1059" s="26">
        <v>458.08</v>
      </c>
      <c r="C1059" s="18">
        <v>0</v>
      </c>
      <c r="D1059" s="18">
        <v>0</v>
      </c>
      <c r="E1059" s="54">
        <v>-3.09</v>
      </c>
      <c r="F1059" s="56">
        <v>54.72</v>
      </c>
      <c r="G1059" t="str">
        <f t="shared" si="17"/>
        <v/>
      </c>
    </row>
    <row r="1060" spans="1:7" hidden="1" x14ac:dyDescent="0.35">
      <c r="A1060" s="52">
        <v>45050</v>
      </c>
      <c r="B1060" s="26">
        <v>456.33</v>
      </c>
      <c r="C1060" s="18">
        <v>0</v>
      </c>
      <c r="D1060" s="18">
        <v>0</v>
      </c>
      <c r="E1060" s="54">
        <v>-0.38</v>
      </c>
      <c r="F1060" s="56">
        <v>54.13</v>
      </c>
      <c r="G1060" t="str">
        <f t="shared" si="17"/>
        <v/>
      </c>
    </row>
    <row r="1061" spans="1:7" hidden="1" x14ac:dyDescent="0.35">
      <c r="A1061" s="52">
        <v>45051</v>
      </c>
      <c r="B1061" s="26">
        <v>457.3</v>
      </c>
      <c r="C1061" s="18">
        <v>0</v>
      </c>
      <c r="D1061" s="18">
        <v>0</v>
      </c>
      <c r="E1061" s="54">
        <v>0.21</v>
      </c>
      <c r="F1061" s="56">
        <v>54.46</v>
      </c>
      <c r="G1061" t="str">
        <f t="shared" si="17"/>
        <v/>
      </c>
    </row>
    <row r="1062" spans="1:7" hidden="1" x14ac:dyDescent="0.35">
      <c r="A1062" s="52">
        <v>45052</v>
      </c>
      <c r="B1062" s="26">
        <v>457.3</v>
      </c>
      <c r="C1062" s="18">
        <v>0</v>
      </c>
      <c r="D1062" s="18">
        <v>0</v>
      </c>
      <c r="E1062" s="54">
        <v>0</v>
      </c>
      <c r="F1062" s="56">
        <v>54.46</v>
      </c>
      <c r="G1062" t="str">
        <f t="shared" si="17"/>
        <v/>
      </c>
    </row>
    <row r="1063" spans="1:7" hidden="1" x14ac:dyDescent="0.35">
      <c r="A1063" s="52">
        <v>45053</v>
      </c>
      <c r="B1063" s="26">
        <v>457.3</v>
      </c>
      <c r="C1063" s="18">
        <v>0</v>
      </c>
      <c r="D1063" s="18">
        <v>0</v>
      </c>
      <c r="E1063" s="54">
        <v>0</v>
      </c>
      <c r="F1063" s="56">
        <v>54.46</v>
      </c>
      <c r="G1063" t="str">
        <f t="shared" si="17"/>
        <v/>
      </c>
    </row>
    <row r="1064" spans="1:7" hidden="1" x14ac:dyDescent="0.35">
      <c r="A1064" s="52">
        <v>45054</v>
      </c>
      <c r="B1064" s="26">
        <v>459.76</v>
      </c>
      <c r="C1064" s="18">
        <v>0</v>
      </c>
      <c r="D1064" s="18">
        <v>0</v>
      </c>
      <c r="E1064" s="54">
        <v>0.54</v>
      </c>
      <c r="F1064" s="56">
        <v>55.29</v>
      </c>
      <c r="G1064" t="str">
        <f t="shared" si="17"/>
        <v/>
      </c>
    </row>
    <row r="1065" spans="1:7" hidden="1" x14ac:dyDescent="0.35">
      <c r="A1065" s="52">
        <v>45055</v>
      </c>
      <c r="B1065" s="26">
        <v>459.53</v>
      </c>
      <c r="C1065" s="18">
        <v>0</v>
      </c>
      <c r="D1065" s="18">
        <v>0</v>
      </c>
      <c r="E1065" s="54">
        <v>-0.05</v>
      </c>
      <c r="F1065" s="56">
        <v>55.21</v>
      </c>
      <c r="G1065" t="str">
        <f t="shared" si="17"/>
        <v/>
      </c>
    </row>
    <row r="1066" spans="1:7" hidden="1" x14ac:dyDescent="0.35">
      <c r="A1066" s="52">
        <v>45056</v>
      </c>
      <c r="B1066" s="26">
        <v>462.18</v>
      </c>
      <c r="C1066" s="18">
        <v>0</v>
      </c>
      <c r="D1066" s="18">
        <v>0</v>
      </c>
      <c r="E1066" s="54">
        <v>0.57999999999999996</v>
      </c>
      <c r="F1066" s="56">
        <v>56.11</v>
      </c>
      <c r="G1066" t="str">
        <f t="shared" si="17"/>
        <v/>
      </c>
    </row>
    <row r="1067" spans="1:7" hidden="1" x14ac:dyDescent="0.35">
      <c r="A1067" s="52">
        <v>45057</v>
      </c>
      <c r="B1067" s="26">
        <v>466.08</v>
      </c>
      <c r="C1067" s="18">
        <v>0</v>
      </c>
      <c r="D1067" s="18">
        <v>0</v>
      </c>
      <c r="E1067" s="54">
        <v>0.84</v>
      </c>
      <c r="F1067" s="56">
        <v>57.42</v>
      </c>
      <c r="G1067" t="str">
        <f t="shared" si="17"/>
        <v/>
      </c>
    </row>
    <row r="1068" spans="1:7" hidden="1" x14ac:dyDescent="0.35">
      <c r="A1068" s="52">
        <v>45058</v>
      </c>
      <c r="B1068" s="26">
        <v>467.28</v>
      </c>
      <c r="C1068" s="18">
        <v>0</v>
      </c>
      <c r="D1068" s="18">
        <v>0</v>
      </c>
      <c r="E1068" s="54">
        <v>0.26</v>
      </c>
      <c r="F1068" s="56">
        <v>57.83</v>
      </c>
      <c r="G1068" t="str">
        <f t="shared" si="17"/>
        <v/>
      </c>
    </row>
    <row r="1069" spans="1:7" hidden="1" x14ac:dyDescent="0.35">
      <c r="A1069" s="52">
        <v>45059</v>
      </c>
      <c r="B1069" s="26">
        <v>467.28</v>
      </c>
      <c r="C1069" s="18">
        <v>0</v>
      </c>
      <c r="D1069" s="18">
        <v>0</v>
      </c>
      <c r="E1069" s="54">
        <v>0</v>
      </c>
      <c r="F1069" s="56">
        <v>57.83</v>
      </c>
      <c r="G1069" t="str">
        <f t="shared" si="17"/>
        <v/>
      </c>
    </row>
    <row r="1070" spans="1:7" hidden="1" x14ac:dyDescent="0.35">
      <c r="A1070" s="52">
        <v>45060</v>
      </c>
      <c r="B1070" s="26">
        <v>467.28</v>
      </c>
      <c r="C1070" s="18">
        <v>0</v>
      </c>
      <c r="D1070" s="18">
        <v>0</v>
      </c>
      <c r="E1070" s="54">
        <v>0</v>
      </c>
      <c r="F1070" s="56">
        <v>57.83</v>
      </c>
      <c r="G1070" t="str">
        <f t="shared" si="17"/>
        <v/>
      </c>
    </row>
    <row r="1071" spans="1:7" hidden="1" x14ac:dyDescent="0.35">
      <c r="A1071" s="52">
        <v>45061</v>
      </c>
      <c r="B1071" s="26">
        <v>469.36</v>
      </c>
      <c r="C1071" s="18">
        <v>0</v>
      </c>
      <c r="D1071" s="18">
        <v>0</v>
      </c>
      <c r="E1071" s="54">
        <v>0.45</v>
      </c>
      <c r="F1071" s="56">
        <v>58.53</v>
      </c>
      <c r="G1071" t="str">
        <f t="shared" si="17"/>
        <v/>
      </c>
    </row>
    <row r="1072" spans="1:7" hidden="1" x14ac:dyDescent="0.35">
      <c r="A1072" s="52">
        <v>45062</v>
      </c>
      <c r="B1072" s="26">
        <v>469.82</v>
      </c>
      <c r="C1072" s="18">
        <v>0</v>
      </c>
      <c r="D1072" s="18">
        <v>0</v>
      </c>
      <c r="E1072" s="54">
        <v>0.1</v>
      </c>
      <c r="F1072" s="56">
        <v>58.69</v>
      </c>
      <c r="G1072" t="str">
        <f t="shared" si="17"/>
        <v/>
      </c>
    </row>
    <row r="1073" spans="1:7" hidden="1" x14ac:dyDescent="0.35">
      <c r="A1073" s="52">
        <v>45063</v>
      </c>
      <c r="B1073" s="26">
        <v>466.71</v>
      </c>
      <c r="C1073" s="18">
        <v>0</v>
      </c>
      <c r="D1073" s="18">
        <v>0</v>
      </c>
      <c r="E1073" s="54">
        <v>-0.66</v>
      </c>
      <c r="F1073" s="56">
        <v>57.64</v>
      </c>
      <c r="G1073" t="str">
        <f t="shared" si="17"/>
        <v/>
      </c>
    </row>
    <row r="1074" spans="1:7" hidden="1" x14ac:dyDescent="0.35">
      <c r="A1074" s="52">
        <v>45064</v>
      </c>
      <c r="B1074" s="26">
        <v>466.46</v>
      </c>
      <c r="C1074" s="18">
        <v>0</v>
      </c>
      <c r="D1074" s="18">
        <v>0</v>
      </c>
      <c r="E1074" s="54">
        <v>-0.05</v>
      </c>
      <c r="F1074" s="56">
        <v>57.55</v>
      </c>
      <c r="G1074" t="str">
        <f t="shared" si="17"/>
        <v/>
      </c>
    </row>
    <row r="1075" spans="1:7" hidden="1" x14ac:dyDescent="0.35">
      <c r="A1075" s="52">
        <v>45065</v>
      </c>
      <c r="B1075" s="26">
        <v>468.27</v>
      </c>
      <c r="C1075" s="18">
        <v>0</v>
      </c>
      <c r="D1075" s="18">
        <v>0</v>
      </c>
      <c r="E1075" s="54">
        <v>0.39</v>
      </c>
      <c r="F1075" s="56">
        <v>58.16</v>
      </c>
      <c r="G1075" t="str">
        <f t="shared" si="17"/>
        <v/>
      </c>
    </row>
    <row r="1076" spans="1:7" hidden="1" x14ac:dyDescent="0.35">
      <c r="A1076" s="52">
        <v>45066</v>
      </c>
      <c r="B1076" s="26">
        <v>468.27</v>
      </c>
      <c r="C1076" s="18">
        <v>0</v>
      </c>
      <c r="D1076" s="18">
        <v>0</v>
      </c>
      <c r="E1076" s="54">
        <v>0</v>
      </c>
      <c r="F1076" s="56">
        <v>58.16</v>
      </c>
      <c r="G1076" t="str">
        <f t="shared" si="17"/>
        <v/>
      </c>
    </row>
    <row r="1077" spans="1:7" hidden="1" x14ac:dyDescent="0.35">
      <c r="A1077" s="52">
        <v>45067</v>
      </c>
      <c r="B1077" s="26">
        <v>468.27</v>
      </c>
      <c r="C1077" s="18">
        <v>0</v>
      </c>
      <c r="D1077" s="18">
        <v>0</v>
      </c>
      <c r="E1077" s="54">
        <v>0</v>
      </c>
      <c r="F1077" s="56">
        <v>58.16</v>
      </c>
      <c r="G1077" t="str">
        <f t="shared" si="17"/>
        <v/>
      </c>
    </row>
    <row r="1078" spans="1:7" hidden="1" x14ac:dyDescent="0.35">
      <c r="A1078" s="52">
        <v>45068</v>
      </c>
      <c r="B1078" s="26">
        <v>465.78</v>
      </c>
      <c r="C1078" s="18">
        <v>0</v>
      </c>
      <c r="D1078" s="18">
        <v>0</v>
      </c>
      <c r="E1078" s="54">
        <v>-0.53</v>
      </c>
      <c r="F1078" s="56">
        <v>57.32</v>
      </c>
      <c r="G1078" t="str">
        <f t="shared" si="17"/>
        <v/>
      </c>
    </row>
    <row r="1079" spans="1:7" hidden="1" x14ac:dyDescent="0.35">
      <c r="A1079" s="52">
        <v>45069</v>
      </c>
      <c r="B1079" s="26">
        <v>465.78</v>
      </c>
      <c r="C1079" s="18">
        <v>0</v>
      </c>
      <c r="D1079" s="18">
        <v>0</v>
      </c>
      <c r="E1079" s="54">
        <v>0</v>
      </c>
      <c r="F1079" s="56">
        <v>57.32</v>
      </c>
      <c r="G1079" t="str">
        <f t="shared" si="17"/>
        <v/>
      </c>
    </row>
    <row r="1080" spans="1:7" hidden="1" x14ac:dyDescent="0.35">
      <c r="A1080" s="52">
        <v>45070</v>
      </c>
      <c r="B1080" s="26">
        <v>457.52</v>
      </c>
      <c r="C1080" s="18">
        <v>0</v>
      </c>
      <c r="D1080" s="18">
        <v>0</v>
      </c>
      <c r="E1080" s="54">
        <v>-1.77</v>
      </c>
      <c r="F1080" s="56">
        <v>54.53</v>
      </c>
      <c r="G1080" t="str">
        <f t="shared" si="17"/>
        <v/>
      </c>
    </row>
    <row r="1081" spans="1:7" hidden="1" x14ac:dyDescent="0.35">
      <c r="A1081" s="52">
        <v>45071</v>
      </c>
      <c r="B1081" s="26">
        <v>452</v>
      </c>
      <c r="C1081" s="18">
        <v>0</v>
      </c>
      <c r="D1081" s="18">
        <v>0</v>
      </c>
      <c r="E1081" s="54">
        <v>-1.21</v>
      </c>
      <c r="F1081" s="56">
        <v>52.67</v>
      </c>
      <c r="G1081" t="str">
        <f t="shared" si="17"/>
        <v/>
      </c>
    </row>
    <row r="1082" spans="1:7" hidden="1" x14ac:dyDescent="0.35">
      <c r="A1082" s="52">
        <v>45072</v>
      </c>
      <c r="B1082" s="26">
        <v>452.88</v>
      </c>
      <c r="C1082" s="18">
        <v>0</v>
      </c>
      <c r="D1082" s="18">
        <v>0</v>
      </c>
      <c r="E1082" s="54">
        <v>0.19</v>
      </c>
      <c r="F1082" s="56">
        <v>52.96</v>
      </c>
      <c r="G1082" t="str">
        <f t="shared" si="17"/>
        <v/>
      </c>
    </row>
    <row r="1083" spans="1:7" hidden="1" x14ac:dyDescent="0.35">
      <c r="A1083" s="52">
        <v>45073</v>
      </c>
      <c r="B1083" s="26">
        <v>452.88</v>
      </c>
      <c r="C1083" s="18">
        <v>0</v>
      </c>
      <c r="D1083" s="18">
        <v>0</v>
      </c>
      <c r="E1083" s="54">
        <v>0</v>
      </c>
      <c r="F1083" s="56">
        <v>52.96</v>
      </c>
      <c r="G1083" t="str">
        <f t="shared" si="17"/>
        <v/>
      </c>
    </row>
    <row r="1084" spans="1:7" hidden="1" x14ac:dyDescent="0.35">
      <c r="A1084" s="52">
        <v>45074</v>
      </c>
      <c r="B1084" s="26">
        <v>452.88</v>
      </c>
      <c r="C1084" s="18">
        <v>0</v>
      </c>
      <c r="D1084" s="18">
        <v>0</v>
      </c>
      <c r="E1084" s="54">
        <v>0</v>
      </c>
      <c r="F1084" s="56">
        <v>52.96</v>
      </c>
      <c r="G1084" t="str">
        <f t="shared" si="17"/>
        <v/>
      </c>
    </row>
    <row r="1085" spans="1:7" hidden="1" x14ac:dyDescent="0.35">
      <c r="A1085" s="52">
        <v>45075</v>
      </c>
      <c r="B1085" s="26">
        <v>452.27</v>
      </c>
      <c r="C1085" s="18">
        <v>0</v>
      </c>
      <c r="D1085" s="18">
        <v>0</v>
      </c>
      <c r="E1085" s="54">
        <v>-0.13</v>
      </c>
      <c r="F1085" s="56">
        <v>52.76</v>
      </c>
      <c r="G1085" t="str">
        <f t="shared" si="17"/>
        <v/>
      </c>
    </row>
    <row r="1086" spans="1:7" hidden="1" x14ac:dyDescent="0.35">
      <c r="A1086" s="52">
        <v>45076</v>
      </c>
      <c r="B1086" s="26">
        <v>449.22</v>
      </c>
      <c r="C1086" s="18">
        <v>0</v>
      </c>
      <c r="D1086" s="18">
        <v>0</v>
      </c>
      <c r="E1086" s="54">
        <v>-0.67</v>
      </c>
      <c r="F1086" s="56">
        <v>51.73</v>
      </c>
      <c r="G1086" t="str">
        <f t="shared" si="17"/>
        <v/>
      </c>
    </row>
    <row r="1087" spans="1:7" hidden="1" x14ac:dyDescent="0.35">
      <c r="A1087" s="52">
        <v>45077</v>
      </c>
      <c r="B1087" s="26">
        <v>449.53</v>
      </c>
      <c r="C1087" s="18">
        <v>0</v>
      </c>
      <c r="D1087" s="18">
        <v>0</v>
      </c>
      <c r="E1087" s="54">
        <v>7.0000000000000007E-2</v>
      </c>
      <c r="F1087" s="56">
        <v>51.83</v>
      </c>
      <c r="G1087" t="str">
        <f t="shared" si="17"/>
        <v/>
      </c>
    </row>
    <row r="1088" spans="1:7" hidden="1" x14ac:dyDescent="0.35">
      <c r="A1088" s="52">
        <v>45078</v>
      </c>
      <c r="B1088" s="26">
        <v>449.53</v>
      </c>
      <c r="C1088" s="18">
        <v>0</v>
      </c>
      <c r="D1088" s="18">
        <v>0</v>
      </c>
      <c r="E1088" s="54">
        <v>0</v>
      </c>
      <c r="F1088" s="56">
        <v>51.83</v>
      </c>
      <c r="G1088" t="str">
        <f t="shared" si="17"/>
        <v/>
      </c>
    </row>
    <row r="1089" spans="1:7" hidden="1" x14ac:dyDescent="0.35">
      <c r="A1089" s="52">
        <v>45079</v>
      </c>
      <c r="B1089" s="26">
        <v>433.78</v>
      </c>
      <c r="C1089" s="18">
        <v>0</v>
      </c>
      <c r="D1089" s="18">
        <v>0</v>
      </c>
      <c r="E1089" s="54">
        <v>-3.5</v>
      </c>
      <c r="F1089" s="56">
        <v>46.51</v>
      </c>
      <c r="G1089" t="str">
        <f t="shared" si="17"/>
        <v/>
      </c>
    </row>
    <row r="1090" spans="1:7" hidden="1" x14ac:dyDescent="0.35">
      <c r="A1090" s="52">
        <v>45080</v>
      </c>
      <c r="B1090" s="26">
        <v>433.78</v>
      </c>
      <c r="C1090" s="18">
        <v>0</v>
      </c>
      <c r="D1090" s="18">
        <v>0</v>
      </c>
      <c r="E1090" s="54">
        <v>0</v>
      </c>
      <c r="F1090" s="56">
        <v>46.51</v>
      </c>
      <c r="G1090" t="str">
        <f t="shared" si="17"/>
        <v/>
      </c>
    </row>
    <row r="1091" spans="1:7" hidden="1" x14ac:dyDescent="0.35">
      <c r="A1091" s="52">
        <v>45081</v>
      </c>
      <c r="B1091" s="26">
        <v>433.78</v>
      </c>
      <c r="C1091" s="18">
        <v>0</v>
      </c>
      <c r="D1091" s="18">
        <v>0</v>
      </c>
      <c r="E1091" s="54">
        <v>0</v>
      </c>
      <c r="F1091" s="56">
        <v>46.51</v>
      </c>
      <c r="G1091" t="str">
        <f t="shared" si="17"/>
        <v/>
      </c>
    </row>
    <row r="1092" spans="1:7" hidden="1" x14ac:dyDescent="0.35">
      <c r="A1092" s="52">
        <v>45082</v>
      </c>
      <c r="B1092" s="26">
        <v>435.48</v>
      </c>
      <c r="C1092" s="18">
        <v>0</v>
      </c>
      <c r="D1092" s="18">
        <v>0</v>
      </c>
      <c r="E1092" s="54">
        <v>0.39</v>
      </c>
      <c r="F1092" s="56">
        <v>47.09</v>
      </c>
      <c r="G1092" t="str">
        <f t="shared" si="17"/>
        <v/>
      </c>
    </row>
    <row r="1093" spans="1:7" hidden="1" x14ac:dyDescent="0.35">
      <c r="A1093" s="52">
        <v>45083</v>
      </c>
      <c r="B1093" s="26">
        <v>432.98</v>
      </c>
      <c r="C1093" s="18">
        <v>0</v>
      </c>
      <c r="D1093" s="18">
        <v>0</v>
      </c>
      <c r="E1093" s="54">
        <v>-0.56999999999999995</v>
      </c>
      <c r="F1093" s="56">
        <v>46.24</v>
      </c>
      <c r="G1093" t="str">
        <f t="shared" si="17"/>
        <v/>
      </c>
    </row>
    <row r="1094" spans="1:7" hidden="1" x14ac:dyDescent="0.35">
      <c r="A1094" s="52">
        <v>45084</v>
      </c>
      <c r="B1094" s="26">
        <v>426.72</v>
      </c>
      <c r="C1094" s="18">
        <v>0</v>
      </c>
      <c r="D1094" s="18">
        <v>0</v>
      </c>
      <c r="E1094" s="54">
        <v>-1.45</v>
      </c>
      <c r="F1094" s="56">
        <v>44.13</v>
      </c>
      <c r="G1094" t="str">
        <f t="shared" si="17"/>
        <v/>
      </c>
    </row>
    <row r="1095" spans="1:7" hidden="1" x14ac:dyDescent="0.35">
      <c r="A1095" s="52">
        <v>45085</v>
      </c>
      <c r="B1095" s="26">
        <v>424.38</v>
      </c>
      <c r="C1095" s="18">
        <v>0</v>
      </c>
      <c r="D1095" s="18">
        <v>0</v>
      </c>
      <c r="E1095" s="54">
        <v>-0.55000000000000004</v>
      </c>
      <c r="F1095" s="56">
        <v>43.34</v>
      </c>
      <c r="G1095" t="str">
        <f t="shared" si="17"/>
        <v/>
      </c>
    </row>
    <row r="1096" spans="1:7" hidden="1" x14ac:dyDescent="0.35">
      <c r="A1096" s="52">
        <v>45086</v>
      </c>
      <c r="B1096" s="26">
        <v>426.1</v>
      </c>
      <c r="C1096" s="18">
        <v>0</v>
      </c>
      <c r="D1096" s="18">
        <v>0</v>
      </c>
      <c r="E1096" s="54">
        <v>0.41</v>
      </c>
      <c r="F1096" s="56">
        <v>43.92</v>
      </c>
      <c r="G1096" t="str">
        <f t="shared" si="17"/>
        <v/>
      </c>
    </row>
    <row r="1097" spans="1:7" hidden="1" x14ac:dyDescent="0.35">
      <c r="A1097" s="52">
        <v>45087</v>
      </c>
      <c r="B1097" s="26">
        <v>426.1</v>
      </c>
      <c r="C1097" s="18">
        <v>0</v>
      </c>
      <c r="D1097" s="18">
        <v>0</v>
      </c>
      <c r="E1097" s="54">
        <v>0</v>
      </c>
      <c r="F1097" s="56">
        <v>43.92</v>
      </c>
      <c r="G1097" t="str">
        <f t="shared" si="17"/>
        <v/>
      </c>
    </row>
    <row r="1098" spans="1:7" hidden="1" x14ac:dyDescent="0.35">
      <c r="A1098" s="52">
        <v>45088</v>
      </c>
      <c r="B1098" s="26">
        <v>426.1</v>
      </c>
      <c r="C1098" s="18">
        <v>0</v>
      </c>
      <c r="D1098" s="18">
        <v>0</v>
      </c>
      <c r="E1098" s="54">
        <v>0</v>
      </c>
      <c r="F1098" s="56">
        <v>43.92</v>
      </c>
      <c r="G1098" t="str">
        <f t="shared" si="17"/>
        <v/>
      </c>
    </row>
    <row r="1099" spans="1:7" x14ac:dyDescent="0.35">
      <c r="A1099" s="52" t="s">
        <v>46</v>
      </c>
      <c r="B1099" s="52" t="s">
        <v>46</v>
      </c>
      <c r="C1099" s="52" t="s">
        <v>46</v>
      </c>
      <c r="D1099" s="52" t="s">
        <v>46</v>
      </c>
      <c r="E1099" s="52" t="s">
        <v>46</v>
      </c>
      <c r="F1099" s="52" t="s">
        <v>46</v>
      </c>
    </row>
    <row r="1100" spans="1:7" ht="18" customHeight="1" x14ac:dyDescent="0.35">
      <c r="A1100" s="52">
        <v>45089</v>
      </c>
      <c r="B1100" s="26">
        <v>426.82</v>
      </c>
      <c r="C1100" s="18">
        <v>0</v>
      </c>
      <c r="D1100" s="18">
        <v>0</v>
      </c>
      <c r="E1100" s="54">
        <v>0.17</v>
      </c>
      <c r="F1100" s="56">
        <v>44.16</v>
      </c>
      <c r="G1100" t="str">
        <f>IF(C1100&lt;&gt;0,"x","")</f>
        <v/>
      </c>
    </row>
    <row r="1102" spans="1:7" x14ac:dyDescent="0.35">
      <c r="D1102" s="20" t="s">
        <v>121</v>
      </c>
      <c r="F1102" s="96" t="s">
        <v>122</v>
      </c>
    </row>
    <row r="1106" spans="1:6" x14ac:dyDescent="0.35">
      <c r="A1106" s="52"/>
      <c r="B1106" s="26"/>
      <c r="C1106" s="18"/>
      <c r="E1106" s="70"/>
    </row>
    <row r="1107" spans="1:6" x14ac:dyDescent="0.35">
      <c r="A1107" s="57"/>
      <c r="B1107" s="26"/>
      <c r="C1107" s="58"/>
      <c r="F1107" s="70"/>
    </row>
    <row r="1108" spans="1:6" x14ac:dyDescent="0.35">
      <c r="A1108" s="52"/>
      <c r="B1108" s="26"/>
      <c r="C1108" s="18"/>
    </row>
    <row r="1109" spans="1:6" x14ac:dyDescent="0.35">
      <c r="A1109" s="52"/>
      <c r="B1109" s="26"/>
      <c r="C1109" s="18"/>
    </row>
    <row r="1110" spans="1:6" x14ac:dyDescent="0.35">
      <c r="A1110" s="52"/>
      <c r="B1110" s="26"/>
      <c r="C1110" s="18"/>
    </row>
    <row r="1111" spans="1:6" x14ac:dyDescent="0.35">
      <c r="A1111" s="57"/>
      <c r="B1111" s="26"/>
      <c r="C1111" s="58"/>
    </row>
    <row r="1112" spans="1:6" x14ac:dyDescent="0.35">
      <c r="A1112" s="52"/>
      <c r="B1112" s="26"/>
      <c r="C1112" s="18"/>
    </row>
    <row r="1116" spans="1:6" x14ac:dyDescent="0.35">
      <c r="A1116" s="52"/>
      <c r="B1116" s="26"/>
    </row>
    <row r="1117" spans="1:6" x14ac:dyDescent="0.35">
      <c r="A1117" s="57"/>
      <c r="B1117" s="26"/>
      <c r="C1117" s="58"/>
      <c r="F1117" s="70"/>
    </row>
    <row r="1118" spans="1:6" x14ac:dyDescent="0.35">
      <c r="A1118" s="52"/>
      <c r="B1118" s="26"/>
      <c r="C1118" s="18"/>
    </row>
    <row r="1119" spans="1:6" x14ac:dyDescent="0.35">
      <c r="A1119" s="57"/>
      <c r="B1119" s="26"/>
      <c r="C1119" s="58"/>
    </row>
    <row r="1120" spans="1:6" x14ac:dyDescent="0.35">
      <c r="A1120" s="52"/>
      <c r="B1120" s="26"/>
      <c r="C1120" s="18"/>
    </row>
    <row r="1121" spans="1:3" x14ac:dyDescent="0.35">
      <c r="A1121" s="57"/>
      <c r="B1121" s="26"/>
      <c r="C1121" s="58"/>
    </row>
    <row r="1122" spans="1:3" x14ac:dyDescent="0.35">
      <c r="A1122" s="52"/>
      <c r="B1122" s="26"/>
      <c r="C1122" s="18"/>
    </row>
  </sheetData>
  <autoFilter ref="G1:G1100" xr:uid="{0F74544E-6A91-4040-8EB0-762BBCEF190C}">
    <filterColumn colId="0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49B62-C054-428C-AF56-6E23964D2738}">
  <dimension ref="A2:J17"/>
  <sheetViews>
    <sheetView zoomScale="145" zoomScaleNormal="145" workbookViewId="0">
      <selection activeCell="F28" sqref="F28"/>
    </sheetView>
  </sheetViews>
  <sheetFormatPr defaultRowHeight="14.5" x14ac:dyDescent="0.35"/>
  <cols>
    <col min="2" max="2" width="14.453125" customWidth="1"/>
    <col min="3" max="3" width="12" customWidth="1"/>
    <col min="4" max="4" width="11.26953125" customWidth="1"/>
    <col min="5" max="5" width="11.81640625" customWidth="1"/>
    <col min="6" max="8" width="10" customWidth="1"/>
    <col min="9" max="9" width="12.36328125" customWidth="1"/>
    <col min="10" max="10" width="16" customWidth="1"/>
    <col min="11" max="11" width="14.453125" customWidth="1"/>
  </cols>
  <sheetData>
    <row r="2" spans="1:10" x14ac:dyDescent="0.35">
      <c r="B2" s="27" t="s">
        <v>34</v>
      </c>
      <c r="G2" s="31"/>
      <c r="J2" s="27" t="s">
        <v>35</v>
      </c>
    </row>
    <row r="3" spans="1:10" x14ac:dyDescent="0.35">
      <c r="B3" s="28">
        <v>43994</v>
      </c>
      <c r="E3" s="35" t="s">
        <v>39</v>
      </c>
      <c r="F3" s="36">
        <v>0.20275724475741752</v>
      </c>
      <c r="G3" s="32"/>
      <c r="J3" s="28">
        <v>45089</v>
      </c>
    </row>
    <row r="4" spans="1:10" ht="16.5" x14ac:dyDescent="0.45">
      <c r="A4" s="47"/>
      <c r="B4" s="48"/>
      <c r="J4" s="29"/>
    </row>
    <row r="5" spans="1:10" ht="16.5" x14ac:dyDescent="0.35">
      <c r="B5" s="30" t="s">
        <v>50</v>
      </c>
      <c r="J5" s="30" t="s">
        <v>52</v>
      </c>
    </row>
    <row r="6" spans="1:10" ht="15" thickBot="1" x14ac:dyDescent="0.4">
      <c r="C6" s="21" t="s">
        <v>32</v>
      </c>
      <c r="D6" s="21" t="s">
        <v>37</v>
      </c>
      <c r="E6" s="21" t="s">
        <v>36</v>
      </c>
      <c r="F6" s="37" t="s">
        <v>38</v>
      </c>
      <c r="J6" s="46"/>
    </row>
    <row r="7" spans="1:10" ht="15" thickTop="1" x14ac:dyDescent="0.35">
      <c r="B7" t="s">
        <v>6</v>
      </c>
      <c r="C7" s="1">
        <v>44211</v>
      </c>
      <c r="D7" s="33">
        <v>155</v>
      </c>
      <c r="E7" s="38">
        <f>$J$3-C7</f>
        <v>878</v>
      </c>
      <c r="F7" s="39">
        <f>D7*(1+$F$3)^(E7/365)</f>
        <v>241.65633536060182</v>
      </c>
      <c r="G7" s="34"/>
    </row>
    <row r="8" spans="1:10" x14ac:dyDescent="0.35">
      <c r="B8" t="s">
        <v>7</v>
      </c>
      <c r="C8" s="1">
        <v>44575</v>
      </c>
      <c r="D8" s="33">
        <v>84</v>
      </c>
      <c r="E8" s="38">
        <f>$J$3-C8</f>
        <v>514</v>
      </c>
      <c r="F8" s="44">
        <f>D8*(1+$F$3)^(E8/365)</f>
        <v>108.94002166912738</v>
      </c>
      <c r="G8" s="34"/>
    </row>
    <row r="9" spans="1:10" ht="15" thickBot="1" x14ac:dyDescent="0.4">
      <c r="B9" t="s">
        <v>8</v>
      </c>
      <c r="C9" s="1">
        <v>44834</v>
      </c>
      <c r="D9" s="33">
        <v>67</v>
      </c>
      <c r="E9" s="38">
        <f>$J$3-C9</f>
        <v>255</v>
      </c>
      <c r="F9" s="40">
        <f>D9*(1+$F$3)^(E9/365)</f>
        <v>76.223617640263555</v>
      </c>
      <c r="G9" s="34"/>
    </row>
    <row r="10" spans="1:10" ht="15" thickTop="1" x14ac:dyDescent="0.35">
      <c r="C10" s="1"/>
      <c r="I10" s="45" t="s">
        <v>40</v>
      </c>
      <c r="J10" s="41">
        <v>20</v>
      </c>
    </row>
    <row r="11" spans="1:10" ht="15" thickBot="1" x14ac:dyDescent="0.4">
      <c r="I11" s="45" t="s">
        <v>41</v>
      </c>
      <c r="J11" s="42">
        <v>105</v>
      </c>
    </row>
    <row r="12" spans="1:10" ht="15" thickTop="1" x14ac:dyDescent="0.35">
      <c r="B12" s="59" t="s">
        <v>40</v>
      </c>
      <c r="C12" s="60">
        <v>45089</v>
      </c>
      <c r="D12" s="33">
        <v>20</v>
      </c>
      <c r="E12" s="21">
        <f>$J$3-C12</f>
        <v>0</v>
      </c>
      <c r="F12" s="39">
        <f>D12*(1+$F$3)^(E12/365)</f>
        <v>20</v>
      </c>
      <c r="I12" s="45" t="s">
        <v>42</v>
      </c>
      <c r="J12" s="42">
        <v>190.06</v>
      </c>
    </row>
    <row r="13" spans="1:10" ht="15" thickBot="1" x14ac:dyDescent="0.4">
      <c r="B13" s="59" t="s">
        <v>41</v>
      </c>
      <c r="C13" s="60">
        <v>45089</v>
      </c>
      <c r="D13" s="33">
        <v>105</v>
      </c>
      <c r="E13" s="21">
        <f>$J$3-C13</f>
        <v>0</v>
      </c>
      <c r="F13" s="61">
        <f>D13*(1+$F$3)^(E13/365)</f>
        <v>105</v>
      </c>
      <c r="I13" s="45" t="s">
        <v>51</v>
      </c>
      <c r="J13" s="43">
        <v>111.76</v>
      </c>
    </row>
    <row r="14" spans="1:10" ht="15" thickTop="1" x14ac:dyDescent="0.35"/>
    <row r="17" spans="6:6" x14ac:dyDescent="0.35">
      <c r="F17" s="19">
        <f>SUM(F7:F9)</f>
        <v>426.81997466999275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19DB-56B6-45FE-90AD-D585757D61F2}">
  <dimension ref="A2:J14"/>
  <sheetViews>
    <sheetView zoomScale="110" zoomScaleNormal="110" workbookViewId="0">
      <selection activeCell="F14" sqref="F14"/>
    </sheetView>
  </sheetViews>
  <sheetFormatPr defaultRowHeight="14.5" x14ac:dyDescent="0.35"/>
  <cols>
    <col min="2" max="2" width="16.6328125" customWidth="1"/>
    <col min="3" max="3" width="12" customWidth="1"/>
    <col min="4" max="4" width="11.26953125" customWidth="1"/>
    <col min="5" max="5" width="11.81640625" customWidth="1"/>
    <col min="6" max="8" width="10" customWidth="1"/>
    <col min="9" max="9" width="12.36328125" customWidth="1"/>
    <col min="10" max="10" width="16.81640625" customWidth="1"/>
    <col min="11" max="11" width="14.453125" customWidth="1"/>
  </cols>
  <sheetData>
    <row r="2" spans="1:10" x14ac:dyDescent="0.35">
      <c r="B2" s="27" t="s">
        <v>34</v>
      </c>
      <c r="G2" s="31"/>
      <c r="J2" s="27" t="s">
        <v>35</v>
      </c>
    </row>
    <row r="3" spans="1:10" x14ac:dyDescent="0.35">
      <c r="B3" s="28">
        <v>44359</v>
      </c>
      <c r="E3" s="35" t="s">
        <v>39</v>
      </c>
      <c r="F3" s="36">
        <v>0.17630000000000001</v>
      </c>
      <c r="G3" s="32"/>
      <c r="J3" s="28">
        <v>45089</v>
      </c>
    </row>
    <row r="4" spans="1:10" ht="16.5" x14ac:dyDescent="0.45">
      <c r="A4" s="47"/>
      <c r="B4" s="48"/>
      <c r="J4" s="29"/>
    </row>
    <row r="5" spans="1:10" ht="16.5" x14ac:dyDescent="0.35">
      <c r="B5" s="30" t="s">
        <v>100</v>
      </c>
      <c r="J5" s="30" t="s">
        <v>53</v>
      </c>
    </row>
    <row r="6" spans="1:10" ht="15" thickBot="1" x14ac:dyDescent="0.4">
      <c r="C6" s="21" t="s">
        <v>32</v>
      </c>
      <c r="D6" s="21" t="s">
        <v>37</v>
      </c>
      <c r="E6" s="21" t="s">
        <v>36</v>
      </c>
      <c r="F6" t="s">
        <v>38</v>
      </c>
      <c r="J6" s="46"/>
    </row>
    <row r="7" spans="1:10" ht="17" thickTop="1" x14ac:dyDescent="0.45">
      <c r="B7" t="s">
        <v>54</v>
      </c>
      <c r="C7" s="50">
        <v>44359</v>
      </c>
      <c r="D7" s="21">
        <v>177.94</v>
      </c>
      <c r="E7" s="38">
        <f>$J$3-C7</f>
        <v>730</v>
      </c>
      <c r="F7" s="39">
        <f>D7*(1+$F$3)^(E7/365)</f>
        <v>246.21231991859995</v>
      </c>
    </row>
    <row r="8" spans="1:10" x14ac:dyDescent="0.35">
      <c r="B8" t="s">
        <v>7</v>
      </c>
      <c r="C8" s="50">
        <v>44575</v>
      </c>
      <c r="D8" s="33">
        <v>84</v>
      </c>
      <c r="E8" s="38">
        <f t="shared" ref="E8:E9" si="0">$J$3-C8</f>
        <v>514</v>
      </c>
      <c r="F8" s="44">
        <f>D8*(1+$F$3)^(E8/365)</f>
        <v>105.58062357652018</v>
      </c>
      <c r="G8" s="34"/>
    </row>
    <row r="9" spans="1:10" ht="15" thickBot="1" x14ac:dyDescent="0.4">
      <c r="B9" t="s">
        <v>8</v>
      </c>
      <c r="C9" s="50">
        <v>44834</v>
      </c>
      <c r="D9" s="33">
        <v>67</v>
      </c>
      <c r="E9" s="38">
        <f t="shared" si="0"/>
        <v>255</v>
      </c>
      <c r="F9" s="40">
        <f>D9*(1+$F$3)^(E9/365)</f>
        <v>75.048301981023272</v>
      </c>
      <c r="G9" s="34"/>
    </row>
    <row r="10" spans="1:10" ht="15" thickTop="1" x14ac:dyDescent="0.35">
      <c r="C10" s="50"/>
      <c r="F10" s="79">
        <f>SUM(F7:F9)</f>
        <v>426.8412454761434</v>
      </c>
      <c r="I10" s="45" t="s">
        <v>40</v>
      </c>
      <c r="J10" s="41">
        <v>20</v>
      </c>
    </row>
    <row r="11" spans="1:10" x14ac:dyDescent="0.35">
      <c r="C11" s="50"/>
      <c r="I11" s="45" t="s">
        <v>41</v>
      </c>
      <c r="J11" s="42">
        <v>105</v>
      </c>
    </row>
    <row r="12" spans="1:10" x14ac:dyDescent="0.35">
      <c r="I12" s="45" t="s">
        <v>42</v>
      </c>
      <c r="J12" s="42">
        <v>190.06</v>
      </c>
    </row>
    <row r="13" spans="1:10" ht="15" thickBot="1" x14ac:dyDescent="0.4">
      <c r="E13" s="49"/>
      <c r="F13" s="24"/>
      <c r="I13" s="45" t="s">
        <v>4</v>
      </c>
      <c r="J13" s="43">
        <v>111.76</v>
      </c>
    </row>
    <row r="14" spans="1:10" ht="15" thickTop="1" x14ac:dyDescent="0.3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749D2-F221-48F1-9964-2E1E7077F69E}">
  <dimension ref="B2:N43"/>
  <sheetViews>
    <sheetView zoomScale="120" zoomScaleNormal="120" workbookViewId="0">
      <selection activeCell="G43" sqref="G43"/>
    </sheetView>
  </sheetViews>
  <sheetFormatPr defaultRowHeight="14.5" x14ac:dyDescent="0.35"/>
  <cols>
    <col min="2" max="2" width="13.36328125" customWidth="1"/>
    <col min="3" max="3" width="12.90625" customWidth="1"/>
    <col min="4" max="4" width="10.08984375" customWidth="1"/>
    <col min="5" max="5" width="10.08984375" bestFit="1" customWidth="1"/>
    <col min="6" max="6" width="14.36328125" bestFit="1" customWidth="1"/>
    <col min="7" max="7" width="10.08984375" bestFit="1" customWidth="1"/>
    <col min="10" max="10" width="14.453125" customWidth="1"/>
    <col min="11" max="11" width="10.08984375" bestFit="1" customWidth="1"/>
    <col min="12" max="12" width="10.26953125" customWidth="1"/>
  </cols>
  <sheetData>
    <row r="2" spans="2:12" x14ac:dyDescent="0.35">
      <c r="B2" s="102" t="s">
        <v>5</v>
      </c>
      <c r="C2" s="102"/>
      <c r="D2" s="102"/>
      <c r="F2" s="102" t="s">
        <v>11</v>
      </c>
      <c r="G2" s="102"/>
      <c r="H2" s="102"/>
      <c r="J2" s="102" t="s">
        <v>12</v>
      </c>
      <c r="K2" s="102"/>
      <c r="L2" s="102"/>
    </row>
    <row r="3" spans="2:12" x14ac:dyDescent="0.35">
      <c r="B3" t="s">
        <v>6</v>
      </c>
      <c r="C3" s="1">
        <v>44211</v>
      </c>
      <c r="D3">
        <v>-155</v>
      </c>
      <c r="F3" s="11" t="s">
        <v>6</v>
      </c>
      <c r="G3" s="8">
        <v>44359</v>
      </c>
      <c r="H3" s="10">
        <v>-177.94</v>
      </c>
      <c r="J3" s="11" t="s">
        <v>6</v>
      </c>
      <c r="K3" s="8">
        <v>44724</v>
      </c>
      <c r="L3" s="10">
        <v>-272.25</v>
      </c>
    </row>
    <row r="4" spans="2:12" x14ac:dyDescent="0.35">
      <c r="B4" t="s">
        <v>7</v>
      </c>
      <c r="C4" s="1">
        <v>44575</v>
      </c>
      <c r="D4">
        <v>-84</v>
      </c>
      <c r="F4" t="s">
        <v>7</v>
      </c>
      <c r="G4" s="1">
        <v>44575</v>
      </c>
      <c r="H4">
        <v>-84</v>
      </c>
      <c r="J4" s="11" t="s">
        <v>7</v>
      </c>
      <c r="K4" s="12">
        <v>44575</v>
      </c>
      <c r="L4" s="14">
        <v>0</v>
      </c>
    </row>
    <row r="5" spans="2:12" x14ac:dyDescent="0.35">
      <c r="B5" t="s">
        <v>8</v>
      </c>
      <c r="C5" s="1">
        <v>44834</v>
      </c>
      <c r="D5">
        <v>-67</v>
      </c>
      <c r="F5" t="s">
        <v>8</v>
      </c>
      <c r="G5" s="1">
        <v>44834</v>
      </c>
      <c r="H5">
        <v>-67</v>
      </c>
      <c r="J5" t="s">
        <v>8</v>
      </c>
      <c r="K5" s="1">
        <v>44834</v>
      </c>
      <c r="L5">
        <v>-67</v>
      </c>
    </row>
    <row r="6" spans="2:12" x14ac:dyDescent="0.35">
      <c r="B6" t="s">
        <v>9</v>
      </c>
      <c r="C6" s="8">
        <v>45089</v>
      </c>
      <c r="D6">
        <v>20</v>
      </c>
      <c r="F6" t="s">
        <v>9</v>
      </c>
      <c r="G6" s="8">
        <v>45089</v>
      </c>
      <c r="H6">
        <v>20</v>
      </c>
      <c r="J6" t="s">
        <v>9</v>
      </c>
      <c r="K6" s="8">
        <v>45089</v>
      </c>
      <c r="L6">
        <v>20</v>
      </c>
    </row>
    <row r="7" spans="2:12" x14ac:dyDescent="0.35">
      <c r="B7" t="s">
        <v>10</v>
      </c>
      <c r="C7" s="8">
        <v>45089</v>
      </c>
      <c r="D7">
        <v>105</v>
      </c>
      <c r="F7" t="s">
        <v>10</v>
      </c>
      <c r="G7" s="8">
        <v>45089</v>
      </c>
      <c r="H7">
        <v>105</v>
      </c>
      <c r="J7" t="s">
        <v>10</v>
      </c>
      <c r="K7" s="8">
        <v>45089</v>
      </c>
      <c r="L7">
        <v>105</v>
      </c>
    </row>
    <row r="8" spans="2:12" x14ac:dyDescent="0.35">
      <c r="B8" t="s">
        <v>2</v>
      </c>
      <c r="C8" s="8">
        <v>45089</v>
      </c>
      <c r="D8">
        <v>190.06</v>
      </c>
      <c r="F8" t="s">
        <v>2</v>
      </c>
      <c r="G8" s="1">
        <v>45089</v>
      </c>
      <c r="H8">
        <v>190.06</v>
      </c>
      <c r="J8" t="s">
        <v>2</v>
      </c>
      <c r="K8" s="1">
        <v>45089</v>
      </c>
      <c r="L8">
        <v>190.06</v>
      </c>
    </row>
    <row r="9" spans="2:12" x14ac:dyDescent="0.35">
      <c r="B9" t="s">
        <v>1</v>
      </c>
      <c r="C9" s="8">
        <v>45089</v>
      </c>
      <c r="D9">
        <v>111.76</v>
      </c>
      <c r="F9" t="s">
        <v>1</v>
      </c>
      <c r="G9" s="1">
        <v>45089</v>
      </c>
      <c r="H9">
        <v>111.76</v>
      </c>
      <c r="J9" t="s">
        <v>1</v>
      </c>
      <c r="K9" s="1">
        <v>45089</v>
      </c>
      <c r="L9">
        <v>111.76</v>
      </c>
    </row>
    <row r="10" spans="2:12" x14ac:dyDescent="0.35">
      <c r="C10" s="3" t="s">
        <v>0</v>
      </c>
      <c r="D10" s="15">
        <f>XIRR(D3:D9,C3:C9)</f>
        <v>0.20275728106498717</v>
      </c>
      <c r="E10" s="2"/>
      <c r="F10" s="3"/>
      <c r="G10" s="3" t="s">
        <v>0</v>
      </c>
      <c r="H10" s="15">
        <f>XIRR(H3:H9,G3:G9)</f>
        <v>0.17626397013664247</v>
      </c>
      <c r="K10" s="3" t="s">
        <v>0</v>
      </c>
      <c r="L10" s="15">
        <f>XIRR(L3:L9,K3:K9)</f>
        <v>0.27597325444221499</v>
      </c>
    </row>
    <row r="15" spans="2:12" x14ac:dyDescent="0.35">
      <c r="D15" s="1"/>
    </row>
    <row r="17" spans="2:12" x14ac:dyDescent="0.35">
      <c r="B17" s="101"/>
      <c r="C17" s="101"/>
    </row>
    <row r="18" spans="2:12" x14ac:dyDescent="0.35">
      <c r="B18" s="1"/>
      <c r="L18" s="9"/>
    </row>
    <row r="19" spans="2:12" x14ac:dyDescent="0.35">
      <c r="B19" s="1"/>
      <c r="L19" s="9"/>
    </row>
    <row r="20" spans="2:12" x14ac:dyDescent="0.35">
      <c r="B20" s="103"/>
      <c r="C20" s="103"/>
      <c r="E20" s="2"/>
      <c r="L20" s="9"/>
    </row>
    <row r="21" spans="2:12" x14ac:dyDescent="0.35">
      <c r="L21" s="9"/>
    </row>
    <row r="22" spans="2:12" x14ac:dyDescent="0.35">
      <c r="B22" s="101"/>
      <c r="C22" s="101"/>
      <c r="L22" s="9"/>
    </row>
    <row r="23" spans="2:12" x14ac:dyDescent="0.35">
      <c r="B23" s="1"/>
    </row>
    <row r="24" spans="2:12" x14ac:dyDescent="0.35">
      <c r="B24" s="1"/>
    </row>
    <row r="25" spans="2:12" x14ac:dyDescent="0.35">
      <c r="C25" s="2"/>
    </row>
    <row r="26" spans="2:12" x14ac:dyDescent="0.35">
      <c r="L26" s="9"/>
    </row>
    <row r="27" spans="2:12" x14ac:dyDescent="0.35">
      <c r="B27" s="101"/>
      <c r="C27" s="101"/>
      <c r="L27" s="9"/>
    </row>
    <row r="28" spans="2:12" x14ac:dyDescent="0.35">
      <c r="B28" s="1"/>
      <c r="L28" s="9"/>
    </row>
    <row r="29" spans="2:12" x14ac:dyDescent="0.35">
      <c r="B29" s="1"/>
      <c r="L29" s="9"/>
    </row>
    <row r="30" spans="2:12" x14ac:dyDescent="0.35">
      <c r="C30" s="5"/>
      <c r="L30" s="9"/>
    </row>
    <row r="32" spans="2:12" x14ac:dyDescent="0.35">
      <c r="E32" s="1"/>
    </row>
    <row r="33" spans="2:14" x14ac:dyDescent="0.35">
      <c r="E33" s="1"/>
    </row>
    <row r="34" spans="2:14" x14ac:dyDescent="0.35">
      <c r="E34" s="1"/>
    </row>
    <row r="35" spans="2:14" x14ac:dyDescent="0.35">
      <c r="E35" s="1"/>
      <c r="N35" s="13"/>
    </row>
    <row r="36" spans="2:14" x14ac:dyDescent="0.35">
      <c r="B36" s="101"/>
      <c r="C36" s="101"/>
    </row>
    <row r="37" spans="2:14" x14ac:dyDescent="0.35">
      <c r="B37" s="1"/>
    </row>
    <row r="38" spans="2:14" x14ac:dyDescent="0.35">
      <c r="B38" s="1"/>
    </row>
    <row r="39" spans="2:14" x14ac:dyDescent="0.35">
      <c r="B39" s="1"/>
    </row>
    <row r="40" spans="2:14" x14ac:dyDescent="0.35">
      <c r="B40" s="1"/>
    </row>
    <row r="41" spans="2:14" x14ac:dyDescent="0.35">
      <c r="C41" s="2"/>
    </row>
    <row r="43" spans="2:14" x14ac:dyDescent="0.35">
      <c r="D43" s="2"/>
    </row>
  </sheetData>
  <mergeCells count="8">
    <mergeCell ref="B36:C36"/>
    <mergeCell ref="B2:D2"/>
    <mergeCell ref="J2:L2"/>
    <mergeCell ref="F2:H2"/>
    <mergeCell ref="B17:C17"/>
    <mergeCell ref="B22:C22"/>
    <mergeCell ref="B27:C27"/>
    <mergeCell ref="B20:C2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45D6B-2C61-4806-AB8E-C13BD9C82C13}">
  <dimension ref="A2:L34"/>
  <sheetViews>
    <sheetView zoomScale="108" zoomScaleNormal="108" workbookViewId="0">
      <selection activeCell="E28" sqref="E28"/>
    </sheetView>
  </sheetViews>
  <sheetFormatPr defaultRowHeight="14.5" x14ac:dyDescent="0.35"/>
  <cols>
    <col min="2" max="2" width="14.26953125" customWidth="1"/>
    <col min="3" max="3" width="15.453125" customWidth="1"/>
    <col min="4" max="4" width="9.26953125" customWidth="1"/>
    <col min="5" max="5" width="9.08984375" customWidth="1"/>
    <col min="6" max="6" width="7.36328125" customWidth="1"/>
    <col min="7" max="7" width="12.81640625" customWidth="1"/>
    <col min="8" max="8" width="11.36328125" bestFit="1" customWidth="1"/>
    <col min="9" max="9" width="9.26953125" customWidth="1"/>
    <col min="10" max="10" width="13" customWidth="1"/>
    <col min="12" max="12" width="11.90625" bestFit="1" customWidth="1"/>
    <col min="13" max="13" width="14.453125" customWidth="1"/>
  </cols>
  <sheetData>
    <row r="2" spans="2:12" ht="29" x14ac:dyDescent="0.35">
      <c r="B2" s="18" t="s">
        <v>18</v>
      </c>
      <c r="C2" s="104" t="s">
        <v>13</v>
      </c>
      <c r="D2" s="104"/>
      <c r="E2" s="4"/>
      <c r="F2" s="18"/>
      <c r="G2" s="18" t="s">
        <v>18</v>
      </c>
      <c r="H2" s="104" t="s">
        <v>14</v>
      </c>
      <c r="I2" s="104"/>
    </row>
    <row r="3" spans="2:12" ht="14.5" customHeight="1" x14ac:dyDescent="0.35">
      <c r="B3" s="105" t="s">
        <v>16</v>
      </c>
      <c r="C3" s="16">
        <v>44211</v>
      </c>
      <c r="D3">
        <v>77.5</v>
      </c>
      <c r="G3" s="105" t="s">
        <v>17</v>
      </c>
      <c r="H3" s="1">
        <v>44834</v>
      </c>
      <c r="I3">
        <v>67</v>
      </c>
    </row>
    <row r="4" spans="2:12" x14ac:dyDescent="0.35">
      <c r="B4" s="106"/>
      <c r="C4" s="16">
        <v>45028</v>
      </c>
      <c r="D4">
        <v>105</v>
      </c>
      <c r="G4" s="106"/>
      <c r="H4" s="1">
        <v>45089</v>
      </c>
      <c r="I4">
        <f>8*13.97</f>
        <v>111.76</v>
      </c>
    </row>
    <row r="5" spans="2:12" x14ac:dyDescent="0.35">
      <c r="C5" s="107"/>
      <c r="D5" s="108"/>
      <c r="E5" s="6"/>
      <c r="I5" s="5"/>
      <c r="L5" s="62">
        <f xml:space="preserve"> (111.76/67)^(365/255) - 1</f>
        <v>1.0800202860673198</v>
      </c>
    </row>
    <row r="6" spans="2:12" x14ac:dyDescent="0.35">
      <c r="G6" s="1"/>
      <c r="I6" s="19"/>
    </row>
    <row r="7" spans="2:12" x14ac:dyDescent="0.35">
      <c r="B7" s="17" t="s">
        <v>19</v>
      </c>
      <c r="D7" s="6"/>
      <c r="E7" s="6"/>
      <c r="G7" s="17" t="s">
        <v>20</v>
      </c>
      <c r="I7" s="19"/>
    </row>
    <row r="8" spans="2:12" x14ac:dyDescent="0.35">
      <c r="D8" s="6"/>
      <c r="E8" s="6"/>
      <c r="G8" s="2"/>
    </row>
    <row r="9" spans="2:12" x14ac:dyDescent="0.35">
      <c r="G9" s="20"/>
    </row>
    <row r="10" spans="2:12" x14ac:dyDescent="0.35">
      <c r="G10" s="20"/>
    </row>
    <row r="11" spans="2:12" x14ac:dyDescent="0.35">
      <c r="G11" s="20"/>
    </row>
    <row r="12" spans="2:12" ht="29" x14ac:dyDescent="0.35">
      <c r="B12" s="18" t="s">
        <v>18</v>
      </c>
      <c r="C12" s="104" t="s">
        <v>15</v>
      </c>
      <c r="D12" s="104"/>
      <c r="G12" s="20"/>
    </row>
    <row r="13" spans="2:12" x14ac:dyDescent="0.35">
      <c r="B13">
        <f>$C$16-C13</f>
        <v>878</v>
      </c>
      <c r="C13" s="1">
        <v>44211</v>
      </c>
      <c r="D13" s="19">
        <v>77.5</v>
      </c>
      <c r="E13" s="23" t="s">
        <v>21</v>
      </c>
      <c r="F13" s="22"/>
      <c r="G13" s="22"/>
      <c r="H13" s="22"/>
      <c r="I13" s="22"/>
    </row>
    <row r="14" spans="2:12" x14ac:dyDescent="0.35">
      <c r="B14">
        <f t="shared" ref="B14:B16" si="0">$C$16-C14</f>
        <v>0</v>
      </c>
      <c r="C14" s="1">
        <v>45089</v>
      </c>
      <c r="D14">
        <v>95.36</v>
      </c>
      <c r="E14" s="23" t="s">
        <v>23</v>
      </c>
      <c r="F14" s="22"/>
      <c r="G14" s="22"/>
      <c r="H14" s="22"/>
      <c r="I14" s="22"/>
    </row>
    <row r="15" spans="2:12" x14ac:dyDescent="0.35">
      <c r="B15">
        <f t="shared" si="0"/>
        <v>514</v>
      </c>
      <c r="C15" s="1">
        <v>44575</v>
      </c>
      <c r="D15" s="19">
        <v>-84</v>
      </c>
      <c r="E15" s="23" t="s">
        <v>22</v>
      </c>
      <c r="F15" s="22"/>
      <c r="G15" s="22"/>
      <c r="H15" s="22"/>
      <c r="I15" s="22"/>
    </row>
    <row r="16" spans="2:12" x14ac:dyDescent="0.35">
      <c r="B16">
        <f t="shared" si="0"/>
        <v>0</v>
      </c>
      <c r="C16" s="1">
        <v>45089</v>
      </c>
      <c r="D16">
        <v>95.36</v>
      </c>
      <c r="E16" s="23" t="s">
        <v>24</v>
      </c>
      <c r="F16" s="22"/>
      <c r="G16" s="22"/>
      <c r="H16" s="22"/>
      <c r="I16" s="22"/>
    </row>
    <row r="17" spans="1:7" x14ac:dyDescent="0.35">
      <c r="E17" s="19"/>
      <c r="G17" s="20"/>
    </row>
    <row r="18" spans="1:7" x14ac:dyDescent="0.35">
      <c r="A18" s="21" t="s">
        <v>49</v>
      </c>
      <c r="B18" s="21" t="s">
        <v>59</v>
      </c>
      <c r="C18" s="67" t="s">
        <v>60</v>
      </c>
      <c r="D18" t="s">
        <v>61</v>
      </c>
      <c r="G18" s="20"/>
    </row>
    <row r="19" spans="1:7" x14ac:dyDescent="0.35">
      <c r="A19" s="65">
        <v>9.1589458720077385E-2</v>
      </c>
      <c r="B19" s="66">
        <f xml:space="preserve"> 77.5*(1+$A$19)^(878/365)</f>
        <v>95.686935571012754</v>
      </c>
      <c r="C19" s="14">
        <f xml:space="preserve">  84*(1+$A$19)^(514/365)</f>
        <v>95.03315964776499</v>
      </c>
      <c r="D19">
        <f>B19+C19</f>
        <v>190.72009521877774</v>
      </c>
      <c r="G19" s="20"/>
    </row>
    <row r="21" spans="1:7" x14ac:dyDescent="0.35">
      <c r="B21" s="68" t="s">
        <v>58</v>
      </c>
    </row>
    <row r="25" spans="1:7" x14ac:dyDescent="0.35">
      <c r="C25" s="5"/>
    </row>
    <row r="34" spans="5:5" x14ac:dyDescent="0.35">
      <c r="E34" s="2"/>
    </row>
  </sheetData>
  <mergeCells count="6">
    <mergeCell ref="H2:I2"/>
    <mergeCell ref="B3:B4"/>
    <mergeCell ref="G3:G4"/>
    <mergeCell ref="C12:D12"/>
    <mergeCell ref="C2:D2"/>
    <mergeCell ref="C5:D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43B17-B78D-4DCA-A934-A5A6D1CF6D07}">
  <dimension ref="B2:N32"/>
  <sheetViews>
    <sheetView zoomScale="108" zoomScaleNormal="108" workbookViewId="0">
      <selection activeCell="E40" sqref="E40"/>
    </sheetView>
  </sheetViews>
  <sheetFormatPr defaultRowHeight="14.5" x14ac:dyDescent="0.35"/>
  <cols>
    <col min="2" max="2" width="16.6328125" customWidth="1"/>
    <col min="3" max="3" width="12.90625" customWidth="1"/>
    <col min="4" max="4" width="10.08984375" customWidth="1"/>
    <col min="5" max="5" width="10.08984375" bestFit="1" customWidth="1"/>
    <col min="6" max="6" width="14.36328125" bestFit="1" customWidth="1"/>
    <col min="7" max="7" width="10.08984375" bestFit="1" customWidth="1"/>
    <col min="10" max="10" width="14.453125" customWidth="1"/>
    <col min="11" max="11" width="10.08984375" bestFit="1" customWidth="1"/>
    <col min="12" max="12" width="10.26953125" customWidth="1"/>
  </cols>
  <sheetData>
    <row r="2" spans="2:13" ht="21" x14ac:dyDescent="0.5">
      <c r="B2" s="109" t="s">
        <v>3</v>
      </c>
      <c r="C2" s="110"/>
      <c r="D2" s="110"/>
      <c r="E2" s="110"/>
      <c r="F2" s="110"/>
      <c r="G2" s="110"/>
      <c r="H2" s="110"/>
      <c r="I2" s="110"/>
      <c r="J2" s="110"/>
      <c r="K2" s="110"/>
      <c r="L2" s="111"/>
    </row>
    <row r="3" spans="2:13" ht="29" x14ac:dyDescent="0.35">
      <c r="B3" s="102" t="s">
        <v>25</v>
      </c>
      <c r="C3" s="102"/>
      <c r="D3" s="102"/>
      <c r="E3" s="18" t="s">
        <v>29</v>
      </c>
      <c r="F3" s="102" t="s">
        <v>26</v>
      </c>
      <c r="G3" s="102"/>
      <c r="H3" s="102"/>
      <c r="I3" s="18" t="s">
        <v>29</v>
      </c>
      <c r="J3" s="102" t="s">
        <v>27</v>
      </c>
      <c r="K3" s="102"/>
      <c r="L3" s="102"/>
      <c r="M3" s="18" t="s">
        <v>29</v>
      </c>
    </row>
    <row r="4" spans="2:13" x14ac:dyDescent="0.35">
      <c r="B4" t="s">
        <v>6</v>
      </c>
      <c r="C4" s="1">
        <v>44211</v>
      </c>
      <c r="D4">
        <v>-153</v>
      </c>
      <c r="F4" s="11" t="s">
        <v>6</v>
      </c>
      <c r="G4" s="8">
        <v>44359</v>
      </c>
      <c r="H4" s="10">
        <v>-177.94</v>
      </c>
      <c r="J4" s="11" t="s">
        <v>6</v>
      </c>
      <c r="K4" s="8">
        <v>44724</v>
      </c>
      <c r="L4" s="10">
        <v>-272.25</v>
      </c>
    </row>
    <row r="5" spans="2:13" x14ac:dyDescent="0.35">
      <c r="B5" t="s">
        <v>7</v>
      </c>
      <c r="C5" s="1">
        <v>44575</v>
      </c>
      <c r="D5">
        <v>-83</v>
      </c>
      <c r="E5" s="7">
        <f>C5-C$4</f>
        <v>364</v>
      </c>
      <c r="F5" t="s">
        <v>7</v>
      </c>
      <c r="G5" s="1">
        <v>44575</v>
      </c>
      <c r="H5">
        <v>-83</v>
      </c>
      <c r="I5" s="7">
        <f>G5-G$4</f>
        <v>216</v>
      </c>
      <c r="J5" s="11" t="s">
        <v>7</v>
      </c>
      <c r="K5" s="12">
        <v>44575</v>
      </c>
      <c r="L5" s="14">
        <v>0</v>
      </c>
      <c r="M5" s="7"/>
    </row>
    <row r="6" spans="2:13" x14ac:dyDescent="0.35">
      <c r="B6" t="s">
        <v>55</v>
      </c>
      <c r="C6" s="8">
        <v>44910</v>
      </c>
      <c r="D6">
        <v>30</v>
      </c>
      <c r="E6" s="7">
        <f t="shared" ref="E6:E8" si="0">C6-C$4</f>
        <v>699</v>
      </c>
      <c r="F6" t="s">
        <v>9</v>
      </c>
      <c r="G6" s="8">
        <v>44910</v>
      </c>
      <c r="H6">
        <v>30</v>
      </c>
      <c r="I6" s="7">
        <f t="shared" ref="I6:I8" si="1">G6-G$4</f>
        <v>551</v>
      </c>
      <c r="J6" t="s">
        <v>9</v>
      </c>
      <c r="K6" s="8">
        <v>44910</v>
      </c>
      <c r="L6">
        <v>30</v>
      </c>
      <c r="M6" s="7">
        <f t="shared" ref="M6:M8" si="2">K6-K$4</f>
        <v>186</v>
      </c>
    </row>
    <row r="7" spans="2:13" x14ac:dyDescent="0.35">
      <c r="B7" t="s">
        <v>10</v>
      </c>
      <c r="C7" s="8">
        <v>45028</v>
      </c>
      <c r="D7">
        <v>107</v>
      </c>
      <c r="E7" s="7">
        <f t="shared" si="0"/>
        <v>817</v>
      </c>
      <c r="F7" t="s">
        <v>10</v>
      </c>
      <c r="G7" s="8">
        <v>45028</v>
      </c>
      <c r="H7">
        <v>107</v>
      </c>
      <c r="I7" s="7">
        <f t="shared" si="1"/>
        <v>669</v>
      </c>
      <c r="J7" t="s">
        <v>10</v>
      </c>
      <c r="K7" s="8">
        <v>45028</v>
      </c>
      <c r="L7">
        <v>107</v>
      </c>
      <c r="M7" s="7">
        <f t="shared" si="2"/>
        <v>304</v>
      </c>
    </row>
    <row r="8" spans="2:13" x14ac:dyDescent="0.35">
      <c r="B8" t="s">
        <v>56</v>
      </c>
      <c r="C8" s="1">
        <v>45089</v>
      </c>
      <c r="D8">
        <v>190.06</v>
      </c>
      <c r="E8" s="7">
        <f t="shared" si="0"/>
        <v>878</v>
      </c>
      <c r="F8" t="s">
        <v>2</v>
      </c>
      <c r="G8" s="1">
        <v>45089</v>
      </c>
      <c r="H8">
        <v>190.06</v>
      </c>
      <c r="I8" s="7">
        <f t="shared" si="1"/>
        <v>730</v>
      </c>
      <c r="J8" t="s">
        <v>2</v>
      </c>
      <c r="K8" s="1">
        <v>45089</v>
      </c>
      <c r="L8">
        <v>190.06</v>
      </c>
      <c r="M8" s="7">
        <f t="shared" si="2"/>
        <v>365</v>
      </c>
    </row>
    <row r="9" spans="2:13" x14ac:dyDescent="0.35">
      <c r="C9" s="3" t="s">
        <v>0</v>
      </c>
      <c r="D9" s="15">
        <f>XIRR(D4:D8,C4:C8)</f>
        <v>0.17997544407844548</v>
      </c>
      <c r="E9" s="2"/>
      <c r="F9" s="3"/>
      <c r="G9" s="3" t="s">
        <v>0</v>
      </c>
      <c r="H9" s="15">
        <f>XIRR(H4:H8,G4:G8)</f>
        <v>0.14070139527320863</v>
      </c>
      <c r="K9" s="3" t="s">
        <v>0</v>
      </c>
      <c r="L9" s="15">
        <f>XIRR(L4:L8,K4:K8)</f>
        <v>0.22657602429389956</v>
      </c>
    </row>
    <row r="12" spans="2:13" ht="21" x14ac:dyDescent="0.5">
      <c r="B12" s="109" t="s">
        <v>4</v>
      </c>
      <c r="C12" s="110"/>
      <c r="D12" s="110"/>
      <c r="E12" s="110"/>
      <c r="F12" s="110"/>
      <c r="G12" s="110"/>
      <c r="H12" s="110"/>
      <c r="I12" s="110"/>
      <c r="J12" s="110"/>
      <c r="K12" s="110"/>
      <c r="L12" s="111"/>
    </row>
    <row r="13" spans="2:13" x14ac:dyDescent="0.35">
      <c r="B13" s="102" t="s">
        <v>25</v>
      </c>
      <c r="C13" s="102"/>
      <c r="D13" s="102"/>
      <c r="F13" s="102" t="s">
        <v>26</v>
      </c>
      <c r="G13" s="102"/>
      <c r="H13" s="102"/>
      <c r="J13" s="102" t="s">
        <v>27</v>
      </c>
      <c r="K13" s="102"/>
      <c r="L13" s="102"/>
    </row>
    <row r="14" spans="2:13" x14ac:dyDescent="0.35">
      <c r="B14" t="s">
        <v>28</v>
      </c>
      <c r="C14" s="1">
        <v>44834</v>
      </c>
      <c r="D14" s="10">
        <v>-66</v>
      </c>
      <c r="F14" t="s">
        <v>8</v>
      </c>
      <c r="G14" s="1">
        <v>44834</v>
      </c>
      <c r="H14" s="10">
        <v>-66</v>
      </c>
      <c r="J14" t="s">
        <v>8</v>
      </c>
      <c r="K14" s="1">
        <v>44834</v>
      </c>
      <c r="L14" s="10">
        <v>-66</v>
      </c>
    </row>
    <row r="15" spans="2:13" x14ac:dyDescent="0.35">
      <c r="B15" t="s">
        <v>1</v>
      </c>
      <c r="C15" s="1">
        <v>45089</v>
      </c>
      <c r="D15">
        <v>111.76</v>
      </c>
      <c r="E15" s="21">
        <f>C15-C14</f>
        <v>255</v>
      </c>
      <c r="F15" t="s">
        <v>1</v>
      </c>
      <c r="G15" s="1">
        <v>45089</v>
      </c>
      <c r="H15">
        <v>111.76</v>
      </c>
      <c r="I15" s="21">
        <f>G15-G14</f>
        <v>255</v>
      </c>
      <c r="J15" t="s">
        <v>1</v>
      </c>
      <c r="K15" s="1">
        <v>45089</v>
      </c>
      <c r="L15">
        <v>111.76</v>
      </c>
      <c r="M15" s="21">
        <f>K15-K14</f>
        <v>255</v>
      </c>
    </row>
    <row r="16" spans="2:13" x14ac:dyDescent="0.35">
      <c r="C16" s="3" t="s">
        <v>0</v>
      </c>
      <c r="D16" s="15">
        <f>XIRR(D14:D15,C14:C15)</f>
        <v>1.1252776503562929</v>
      </c>
      <c r="E16" s="2"/>
      <c r="F16" s="3"/>
      <c r="G16" s="3" t="s">
        <v>0</v>
      </c>
      <c r="H16" s="15">
        <f>XIRR(H14:H15,G14:G15)</f>
        <v>1.1252776503562929</v>
      </c>
      <c r="K16" s="3" t="s">
        <v>0</v>
      </c>
      <c r="L16" s="15">
        <f>XIRR(L14:L15,K14:K15)</f>
        <v>1.1252776503562929</v>
      </c>
    </row>
    <row r="17" spans="2:14" x14ac:dyDescent="0.35">
      <c r="N17" s="13"/>
    </row>
    <row r="18" spans="2:14" x14ac:dyDescent="0.35">
      <c r="B18" s="1"/>
    </row>
    <row r="19" spans="2:14" x14ac:dyDescent="0.35">
      <c r="B19" s="1"/>
    </row>
    <row r="20" spans="2:14" x14ac:dyDescent="0.35">
      <c r="B20" s="1"/>
    </row>
    <row r="21" spans="2:14" x14ac:dyDescent="0.35">
      <c r="B21" s="1"/>
    </row>
    <row r="22" spans="2:14" x14ac:dyDescent="0.35">
      <c r="B22" s="24" t="s">
        <v>30</v>
      </c>
      <c r="C22" s="2"/>
    </row>
    <row r="24" spans="2:14" x14ac:dyDescent="0.35">
      <c r="D24" s="2"/>
    </row>
    <row r="25" spans="2:14" x14ac:dyDescent="0.35">
      <c r="B25" s="24" t="s">
        <v>31</v>
      </c>
    </row>
    <row r="27" spans="2:14" ht="29" x14ac:dyDescent="0.35">
      <c r="B27" s="21" t="s">
        <v>48</v>
      </c>
      <c r="C27" s="21" t="s">
        <v>32</v>
      </c>
      <c r="D27" s="21" t="s">
        <v>57</v>
      </c>
      <c r="E27" s="18" t="s">
        <v>36</v>
      </c>
      <c r="F27" s="21" t="s">
        <v>38</v>
      </c>
    </row>
    <row r="28" spans="2:14" x14ac:dyDescent="0.35">
      <c r="B28" t="s">
        <v>6</v>
      </c>
      <c r="C28" s="1">
        <v>44211</v>
      </c>
      <c r="D28">
        <v>153</v>
      </c>
      <c r="E28" s="7">
        <f>$C$32-C28</f>
        <v>878</v>
      </c>
      <c r="F28" s="19">
        <f>D28*(1+$D$9)^(E28/365)</f>
        <v>227.81398560879146</v>
      </c>
    </row>
    <row r="29" spans="2:14" x14ac:dyDescent="0.35">
      <c r="B29" t="s">
        <v>7</v>
      </c>
      <c r="C29" s="1">
        <v>44575</v>
      </c>
      <c r="D29">
        <v>83</v>
      </c>
      <c r="E29" s="7">
        <f t="shared" ref="E29:E32" si="3">$C$32-C29</f>
        <v>514</v>
      </c>
      <c r="F29" s="19">
        <f t="shared" ref="F29:F32" si="4">D29*(1+$D$9)^(E29/365)</f>
        <v>104.78303812328168</v>
      </c>
    </row>
    <row r="30" spans="2:14" x14ac:dyDescent="0.35">
      <c r="B30" t="s">
        <v>55</v>
      </c>
      <c r="C30" s="60">
        <v>44910</v>
      </c>
      <c r="D30" s="14">
        <v>-30</v>
      </c>
      <c r="E30" s="63">
        <f t="shared" si="3"/>
        <v>179</v>
      </c>
      <c r="F30" s="64">
        <f t="shared" si="4"/>
        <v>-32.536328678208534</v>
      </c>
    </row>
    <row r="31" spans="2:14" x14ac:dyDescent="0.35">
      <c r="B31" t="s">
        <v>10</v>
      </c>
      <c r="C31" s="60">
        <v>45028</v>
      </c>
      <c r="D31" s="14">
        <v>-107</v>
      </c>
      <c r="E31" s="63">
        <f t="shared" si="3"/>
        <v>61</v>
      </c>
      <c r="F31" s="64">
        <f t="shared" si="4"/>
        <v>-110.00069387073745</v>
      </c>
    </row>
    <row r="32" spans="2:14" x14ac:dyDescent="0.35">
      <c r="B32" t="s">
        <v>56</v>
      </c>
      <c r="C32" s="1">
        <v>45089</v>
      </c>
      <c r="D32">
        <v>190.06</v>
      </c>
      <c r="E32" s="7">
        <f t="shared" si="3"/>
        <v>0</v>
      </c>
      <c r="F32" s="19">
        <f t="shared" si="4"/>
        <v>190.06</v>
      </c>
    </row>
  </sheetData>
  <mergeCells count="8">
    <mergeCell ref="B2:L2"/>
    <mergeCell ref="B12:L12"/>
    <mergeCell ref="B13:D13"/>
    <mergeCell ref="F13:H13"/>
    <mergeCell ref="J13:L13"/>
    <mergeCell ref="B3:D3"/>
    <mergeCell ref="F3:H3"/>
    <mergeCell ref="J3:L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ACCF5-3538-43E5-A441-290170B6A05C}">
  <dimension ref="A2:N35"/>
  <sheetViews>
    <sheetView zoomScale="145" zoomScaleNormal="145" workbookViewId="0">
      <selection activeCell="K4" sqref="K4"/>
    </sheetView>
  </sheetViews>
  <sheetFormatPr defaultRowHeight="14.5" x14ac:dyDescent="0.35"/>
  <cols>
    <col min="1" max="1" width="10.08984375" bestFit="1" customWidth="1"/>
    <col min="2" max="2" width="5.453125" customWidth="1"/>
    <col min="3" max="3" width="8.453125" customWidth="1"/>
    <col min="4" max="5" width="10.08984375" customWidth="1"/>
    <col min="8" max="8" width="8.81640625" customWidth="1"/>
    <col min="11" max="11" width="9.81640625" customWidth="1"/>
  </cols>
  <sheetData>
    <row r="2" spans="1:14" ht="29" x14ac:dyDescent="0.35">
      <c r="A2" s="21" t="s">
        <v>32</v>
      </c>
      <c r="B2" s="18" t="s">
        <v>76</v>
      </c>
      <c r="C2" s="18" t="s">
        <v>77</v>
      </c>
      <c r="D2" s="18" t="s">
        <v>75</v>
      </c>
      <c r="E2" s="21" t="s">
        <v>71</v>
      </c>
      <c r="F2" s="21" t="s">
        <v>85</v>
      </c>
      <c r="G2" s="21" t="s">
        <v>86</v>
      </c>
      <c r="H2" s="21" t="s">
        <v>78</v>
      </c>
      <c r="I2" s="21" t="s">
        <v>66</v>
      </c>
      <c r="J2" s="21" t="s">
        <v>65</v>
      </c>
      <c r="K2" s="21" t="s">
        <v>72</v>
      </c>
      <c r="L2" s="21" t="s">
        <v>68</v>
      </c>
      <c r="N2" s="21"/>
    </row>
    <row r="3" spans="1:14" x14ac:dyDescent="0.35">
      <c r="A3" s="50"/>
      <c r="B3" s="50"/>
      <c r="C3" s="50"/>
      <c r="D3" s="21"/>
      <c r="E3" s="21"/>
      <c r="F3" s="21"/>
      <c r="G3" s="21"/>
      <c r="H3" s="21"/>
      <c r="I3" s="21"/>
      <c r="J3" s="21"/>
      <c r="K3" s="21"/>
      <c r="L3" s="21"/>
      <c r="N3" s="21"/>
    </row>
    <row r="4" spans="1:14" x14ac:dyDescent="0.35">
      <c r="A4" s="50">
        <v>44927</v>
      </c>
      <c r="B4" s="1" t="s">
        <v>73</v>
      </c>
      <c r="C4">
        <v>10</v>
      </c>
      <c r="D4" s="7">
        <f>C4</f>
        <v>10</v>
      </c>
      <c r="E4" s="21">
        <v>100</v>
      </c>
      <c r="F4" s="7">
        <f>IF(B4="Buy",C4*E4,0)</f>
        <v>1000</v>
      </c>
      <c r="G4" s="7">
        <f>IF(B4="sell",C4*E4,0)</f>
        <v>0</v>
      </c>
      <c r="H4" s="7">
        <f>G4-F4</f>
        <v>-1000</v>
      </c>
      <c r="I4" s="7">
        <f>D4*E4</f>
        <v>1000</v>
      </c>
      <c r="J4" s="7">
        <v>0</v>
      </c>
      <c r="K4" s="2">
        <f>((I4+G4)/(J4+F4))-1</f>
        <v>0</v>
      </c>
      <c r="L4" s="71">
        <f>1+K4</f>
        <v>1</v>
      </c>
    </row>
    <row r="5" spans="1:14" x14ac:dyDescent="0.35">
      <c r="A5" s="50">
        <v>44986</v>
      </c>
      <c r="B5" s="1" t="s">
        <v>74</v>
      </c>
      <c r="C5">
        <v>5</v>
      </c>
      <c r="D5" s="7">
        <f t="shared" ref="D5:D7" si="0">IF(B5="Buy",D4+C5,D4-C5)</f>
        <v>5</v>
      </c>
      <c r="E5" s="21">
        <v>110</v>
      </c>
      <c r="F5" s="7">
        <f t="shared" ref="F5:F7" si="1">IF(B5="Buy",C5*E5,0)</f>
        <v>0</v>
      </c>
      <c r="G5" s="7">
        <f t="shared" ref="G5:G7" si="2">IF(B5="sell",C5*E5,0)</f>
        <v>550</v>
      </c>
      <c r="H5" s="7">
        <f t="shared" ref="H5:H7" si="3">G5-F5</f>
        <v>550</v>
      </c>
      <c r="I5" s="7">
        <f>D5*E5</f>
        <v>550</v>
      </c>
      <c r="J5" s="7">
        <f>I4</f>
        <v>1000</v>
      </c>
      <c r="K5" s="2">
        <f t="shared" ref="K5:K7" si="4">((I5+G5)/(J5+F5))-1</f>
        <v>0.10000000000000009</v>
      </c>
      <c r="L5" s="71">
        <f t="shared" ref="L5:L7" si="5">1+K5</f>
        <v>1.1000000000000001</v>
      </c>
    </row>
    <row r="6" spans="1:14" x14ac:dyDescent="0.35">
      <c r="A6" s="50">
        <v>45078</v>
      </c>
      <c r="B6" s="1" t="s">
        <v>73</v>
      </c>
      <c r="C6">
        <v>5</v>
      </c>
      <c r="D6" s="7">
        <f t="shared" si="0"/>
        <v>10</v>
      </c>
      <c r="E6" s="21">
        <v>120</v>
      </c>
      <c r="F6" s="7">
        <f t="shared" si="1"/>
        <v>600</v>
      </c>
      <c r="G6" s="7">
        <f t="shared" si="2"/>
        <v>0</v>
      </c>
      <c r="H6" s="7">
        <f t="shared" si="3"/>
        <v>-600</v>
      </c>
      <c r="I6" s="7">
        <f>D6*E6</f>
        <v>1200</v>
      </c>
      <c r="J6" s="7">
        <f>I5</f>
        <v>550</v>
      </c>
      <c r="K6" s="2">
        <f t="shared" si="4"/>
        <v>4.3478260869565188E-2</v>
      </c>
      <c r="L6" s="71">
        <f t="shared" si="5"/>
        <v>1.0434782608695652</v>
      </c>
    </row>
    <row r="7" spans="1:14" x14ac:dyDescent="0.35">
      <c r="A7" s="50">
        <v>45170</v>
      </c>
      <c r="B7" s="1" t="s">
        <v>74</v>
      </c>
      <c r="C7">
        <v>10</v>
      </c>
      <c r="D7" s="7">
        <f t="shared" si="0"/>
        <v>0</v>
      </c>
      <c r="E7" s="21">
        <v>100</v>
      </c>
      <c r="F7" s="7">
        <f t="shared" si="1"/>
        <v>0</v>
      </c>
      <c r="G7" s="7">
        <f t="shared" si="2"/>
        <v>1000</v>
      </c>
      <c r="H7" s="7">
        <f t="shared" si="3"/>
        <v>1000</v>
      </c>
      <c r="I7" s="7">
        <f>D7*E7</f>
        <v>0</v>
      </c>
      <c r="J7" s="7">
        <f>I6</f>
        <v>1200</v>
      </c>
      <c r="K7" s="2">
        <f t="shared" si="4"/>
        <v>-0.16666666666666663</v>
      </c>
      <c r="L7" s="71">
        <f t="shared" si="5"/>
        <v>0.83333333333333337</v>
      </c>
    </row>
    <row r="8" spans="1:14" x14ac:dyDescent="0.35">
      <c r="A8" s="1"/>
      <c r="B8" s="1"/>
      <c r="C8" s="1"/>
      <c r="D8" s="1"/>
      <c r="E8" s="1"/>
      <c r="K8" s="2"/>
      <c r="L8" s="71"/>
    </row>
    <row r="9" spans="1:14" x14ac:dyDescent="0.35">
      <c r="B9" s="72"/>
      <c r="C9" s="77" t="s">
        <v>79</v>
      </c>
      <c r="D9" s="74">
        <f>(L4*L5*L6*L7)-1</f>
        <v>-4.3478260869565188E-2</v>
      </c>
      <c r="E9" s="24" t="s">
        <v>81</v>
      </c>
      <c r="F9" s="24"/>
      <c r="G9" s="24"/>
      <c r="H9" s="24"/>
      <c r="I9" s="24"/>
    </row>
    <row r="10" spans="1:14" x14ac:dyDescent="0.35">
      <c r="C10" s="3" t="s">
        <v>49</v>
      </c>
      <c r="D10" s="75">
        <f>XIRR(H4:H7,A4:A7)</f>
        <v>-9.1046503186225911E-2</v>
      </c>
      <c r="E10" s="24" t="s">
        <v>82</v>
      </c>
      <c r="K10" s="24" t="s">
        <v>84</v>
      </c>
    </row>
    <row r="11" spans="1:14" x14ac:dyDescent="0.35">
      <c r="B11" s="73"/>
      <c r="C11" s="3" t="s">
        <v>80</v>
      </c>
      <c r="D11" s="76">
        <f>GEOMEAN(L4:L7)-1</f>
        <v>-1.1051420020407932E-2</v>
      </c>
      <c r="E11" s="24" t="s">
        <v>83</v>
      </c>
      <c r="I11" s="24"/>
    </row>
    <row r="14" spans="1:14" ht="29" x14ac:dyDescent="0.35">
      <c r="A14" s="21" t="s">
        <v>32</v>
      </c>
      <c r="B14" s="18" t="s">
        <v>76</v>
      </c>
      <c r="C14" s="18" t="s">
        <v>77</v>
      </c>
      <c r="D14" s="18" t="s">
        <v>75</v>
      </c>
      <c r="E14" s="21" t="s">
        <v>71</v>
      </c>
      <c r="F14" s="21" t="s">
        <v>85</v>
      </c>
      <c r="G14" s="21" t="s">
        <v>86</v>
      </c>
      <c r="H14" s="21" t="s">
        <v>78</v>
      </c>
      <c r="I14" s="21" t="s">
        <v>66</v>
      </c>
      <c r="J14" s="21" t="s">
        <v>65</v>
      </c>
      <c r="K14" s="21" t="s">
        <v>72</v>
      </c>
      <c r="L14" s="21" t="s">
        <v>68</v>
      </c>
    </row>
    <row r="15" spans="1:14" x14ac:dyDescent="0.35">
      <c r="A15" s="50"/>
      <c r="B15" s="50"/>
      <c r="C15" s="50"/>
      <c r="D15" s="21"/>
      <c r="E15" s="21"/>
      <c r="F15" s="21"/>
      <c r="G15" s="21"/>
      <c r="H15" s="21"/>
      <c r="I15" s="21"/>
      <c r="J15" s="21"/>
      <c r="K15" s="21"/>
      <c r="L15" s="21"/>
    </row>
    <row r="16" spans="1:14" x14ac:dyDescent="0.35">
      <c r="A16" s="50">
        <v>44927</v>
      </c>
      <c r="B16" s="1" t="s">
        <v>73</v>
      </c>
      <c r="C16">
        <v>10</v>
      </c>
      <c r="D16" s="7">
        <f>C16</f>
        <v>10</v>
      </c>
      <c r="E16" s="21">
        <v>100</v>
      </c>
      <c r="F16" s="7">
        <f>IF(B16="Buy",C16*E16,0)</f>
        <v>1000</v>
      </c>
      <c r="G16" s="7">
        <f>IF(B16="sell",C16*E16,0)</f>
        <v>0</v>
      </c>
      <c r="H16" s="7">
        <f>G16-F16</f>
        <v>-1000</v>
      </c>
      <c r="I16" s="7">
        <f>D16*E16</f>
        <v>1000</v>
      </c>
      <c r="J16" s="7">
        <v>0</v>
      </c>
      <c r="K16" s="2">
        <f>((I16+G16)/(J16+F16))-1</f>
        <v>0</v>
      </c>
      <c r="L16" s="71">
        <f>1+K16</f>
        <v>1</v>
      </c>
    </row>
    <row r="17" spans="1:12" x14ac:dyDescent="0.35">
      <c r="A17" s="50">
        <v>45078</v>
      </c>
      <c r="B17" s="1" t="s">
        <v>74</v>
      </c>
      <c r="C17">
        <v>5</v>
      </c>
      <c r="D17" s="7">
        <f t="shared" ref="D17:D19" si="6">IF(B17="Buy",D16+C17,D16-C17)</f>
        <v>5</v>
      </c>
      <c r="E17" s="21">
        <v>110</v>
      </c>
      <c r="F17" s="7">
        <f t="shared" ref="F17:F19" si="7">IF(B17="Buy",C17*E17,0)</f>
        <v>0</v>
      </c>
      <c r="G17" s="7">
        <f t="shared" ref="G17:G19" si="8">IF(B17="sell",C17*E17,0)</f>
        <v>550</v>
      </c>
      <c r="H17" s="7">
        <f t="shared" ref="H17:H19" si="9">G17-F17</f>
        <v>550</v>
      </c>
      <c r="I17" s="7">
        <f>D17*E17</f>
        <v>550</v>
      </c>
      <c r="J17" s="7">
        <f>I16</f>
        <v>1000</v>
      </c>
      <c r="K17" s="2">
        <f t="shared" ref="K17:K19" si="10">((I17+G17)/(J17+F17))-1</f>
        <v>0.10000000000000009</v>
      </c>
      <c r="L17" s="71">
        <f t="shared" ref="L17:L19" si="11">1+K17</f>
        <v>1.1000000000000001</v>
      </c>
    </row>
    <row r="18" spans="1:12" x14ac:dyDescent="0.35">
      <c r="A18" s="50">
        <v>45261</v>
      </c>
      <c r="B18" s="1" t="s">
        <v>73</v>
      </c>
      <c r="C18">
        <v>5</v>
      </c>
      <c r="D18" s="7">
        <f t="shared" si="6"/>
        <v>10</v>
      </c>
      <c r="E18" s="21">
        <v>120</v>
      </c>
      <c r="F18" s="7">
        <f t="shared" si="7"/>
        <v>600</v>
      </c>
      <c r="G18" s="7">
        <f t="shared" si="8"/>
        <v>0</v>
      </c>
      <c r="H18" s="7">
        <f t="shared" si="9"/>
        <v>-600</v>
      </c>
      <c r="I18" s="7">
        <f>D18*E18</f>
        <v>1200</v>
      </c>
      <c r="J18" s="7">
        <f>I17</f>
        <v>550</v>
      </c>
      <c r="K18" s="2">
        <f t="shared" si="10"/>
        <v>4.3478260869565188E-2</v>
      </c>
      <c r="L18" s="71">
        <f t="shared" si="11"/>
        <v>1.0434782608695652</v>
      </c>
    </row>
    <row r="19" spans="1:12" x14ac:dyDescent="0.35">
      <c r="A19" s="50">
        <v>45291</v>
      </c>
      <c r="B19" s="1" t="s">
        <v>74</v>
      </c>
      <c r="C19">
        <v>10</v>
      </c>
      <c r="D19" s="7">
        <f t="shared" si="6"/>
        <v>0</v>
      </c>
      <c r="E19" s="21">
        <v>65</v>
      </c>
      <c r="F19" s="7">
        <f t="shared" si="7"/>
        <v>0</v>
      </c>
      <c r="G19" s="7">
        <f t="shared" si="8"/>
        <v>650</v>
      </c>
      <c r="H19" s="7">
        <f t="shared" si="9"/>
        <v>650</v>
      </c>
      <c r="I19" s="7">
        <f>D19*E19</f>
        <v>0</v>
      </c>
      <c r="J19" s="7">
        <f>I18</f>
        <v>1200</v>
      </c>
      <c r="K19" s="2">
        <f t="shared" si="10"/>
        <v>-0.45833333333333337</v>
      </c>
      <c r="L19" s="71">
        <f t="shared" si="11"/>
        <v>0.54166666666666663</v>
      </c>
    </row>
    <row r="20" spans="1:12" x14ac:dyDescent="0.35">
      <c r="A20" s="1"/>
      <c r="B20" s="1"/>
      <c r="C20" s="1"/>
      <c r="D20" s="1"/>
      <c r="E20" s="1"/>
      <c r="K20" s="2"/>
      <c r="L20" s="71"/>
    </row>
    <row r="21" spans="1:12" x14ac:dyDescent="0.35">
      <c r="B21" s="72"/>
      <c r="C21" s="77" t="s">
        <v>79</v>
      </c>
      <c r="D21" s="74">
        <f>(L16*L17*L18*L19)-1</f>
        <v>-0.37826086956521743</v>
      </c>
      <c r="E21" s="24" t="s">
        <v>81</v>
      </c>
      <c r="F21" s="24"/>
      <c r="G21" s="24"/>
      <c r="H21" s="24"/>
      <c r="I21" s="24"/>
    </row>
    <row r="22" spans="1:12" x14ac:dyDescent="0.35">
      <c r="C22" s="3" t="s">
        <v>49</v>
      </c>
      <c r="D22" s="75">
        <f>XIRR(H16:H19,A16:A19)</f>
        <v>-0.57721172794699682</v>
      </c>
      <c r="E22" s="24" t="s">
        <v>82</v>
      </c>
      <c r="K22" s="24" t="s">
        <v>84</v>
      </c>
    </row>
    <row r="23" spans="1:12" x14ac:dyDescent="0.35">
      <c r="B23" s="73"/>
      <c r="C23" s="3" t="s">
        <v>80</v>
      </c>
      <c r="D23" s="76">
        <f>GEOMEAN(L16:L19)-1</f>
        <v>-0.11202231842368615</v>
      </c>
      <c r="E23" s="24" t="s">
        <v>83</v>
      </c>
      <c r="I23" s="24"/>
    </row>
    <row r="28" spans="1:12" x14ac:dyDescent="0.35">
      <c r="A28" s="1">
        <v>44927</v>
      </c>
      <c r="C28">
        <v>-100000</v>
      </c>
    </row>
    <row r="29" spans="1:12" x14ac:dyDescent="0.35">
      <c r="A29" s="1">
        <v>44958</v>
      </c>
      <c r="C29">
        <v>-200000</v>
      </c>
    </row>
    <row r="30" spans="1:12" x14ac:dyDescent="0.35">
      <c r="A30" s="1">
        <v>44985</v>
      </c>
      <c r="C30">
        <f>20000*14</f>
        <v>280000</v>
      </c>
    </row>
    <row r="33" spans="3:3" x14ac:dyDescent="0.35">
      <c r="C33" s="5">
        <f>XIRR(C28:C30,A28:A30)</f>
        <v>-0.49242376163601881</v>
      </c>
    </row>
    <row r="35" spans="3:3" x14ac:dyDescent="0.35">
      <c r="C35" s="78">
        <f>IRR(C28:C30)</f>
        <v>-5.0641131038207332E-2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97C79-5F68-484D-981D-BDC90372F300}">
  <dimension ref="B3:I20"/>
  <sheetViews>
    <sheetView zoomScale="145" zoomScaleNormal="145" workbookViewId="0">
      <selection activeCell="E12" sqref="E12"/>
    </sheetView>
  </sheetViews>
  <sheetFormatPr defaultRowHeight="14.5" x14ac:dyDescent="0.35"/>
  <cols>
    <col min="2" max="2" width="10.08984375" bestFit="1" customWidth="1"/>
    <col min="3" max="3" width="14" customWidth="1"/>
    <col min="5" max="5" width="15.08984375" customWidth="1"/>
    <col min="6" max="6" width="9.1796875" customWidth="1"/>
    <col min="7" max="7" width="10.36328125" bestFit="1" customWidth="1"/>
  </cols>
  <sheetData>
    <row r="3" spans="2:9" ht="29" x14ac:dyDescent="0.35">
      <c r="B3" t="s">
        <v>32</v>
      </c>
      <c r="C3" t="s">
        <v>87</v>
      </c>
      <c r="D3" t="s">
        <v>88</v>
      </c>
      <c r="E3" t="s">
        <v>91</v>
      </c>
      <c r="F3" s="18" t="s">
        <v>90</v>
      </c>
    </row>
    <row r="4" spans="2:9" x14ac:dyDescent="0.35">
      <c r="B4" s="1">
        <v>44927</v>
      </c>
      <c r="C4">
        <v>1000</v>
      </c>
      <c r="D4">
        <v>100</v>
      </c>
      <c r="E4">
        <v>100000</v>
      </c>
      <c r="F4">
        <f>$B$6-B4</f>
        <v>58</v>
      </c>
      <c r="G4" s="19">
        <f>E4*(1+$C$9)^(F4/$F$4)</f>
        <v>89784.825855214294</v>
      </c>
      <c r="I4">
        <v>100000</v>
      </c>
    </row>
    <row r="5" spans="2:9" x14ac:dyDescent="0.35">
      <c r="B5" s="1">
        <v>44958</v>
      </c>
      <c r="C5">
        <v>2000</v>
      </c>
      <c r="D5">
        <v>200</v>
      </c>
      <c r="E5">
        <v>200000</v>
      </c>
      <c r="F5">
        <f>$B$6-B5</f>
        <v>27</v>
      </c>
      <c r="G5" s="19">
        <f>E5*(1+$C$9)^(F5/$F$4)</f>
        <v>190215.17429363957</v>
      </c>
      <c r="I5">
        <v>200000</v>
      </c>
    </row>
    <row r="6" spans="2:9" x14ac:dyDescent="0.35">
      <c r="B6" s="1">
        <v>44985</v>
      </c>
      <c r="C6">
        <v>2000</v>
      </c>
      <c r="D6">
        <v>140</v>
      </c>
      <c r="E6">
        <v>280000</v>
      </c>
      <c r="F6">
        <f>$B$6-B6</f>
        <v>0</v>
      </c>
      <c r="G6" s="19">
        <f>E6*(1+$C$9)^(F6/$F$4)</f>
        <v>280000</v>
      </c>
      <c r="I6">
        <f t="shared" ref="I6" si="0">G6*H6</f>
        <v>0</v>
      </c>
    </row>
    <row r="9" spans="2:9" x14ac:dyDescent="0.35">
      <c r="B9" t="s">
        <v>49</v>
      </c>
      <c r="C9" s="62">
        <v>-0.10215174144785698</v>
      </c>
    </row>
    <row r="10" spans="2:9" x14ac:dyDescent="0.35">
      <c r="B10" t="s">
        <v>89</v>
      </c>
      <c r="G10">
        <f>SUM(G4:G5)</f>
        <v>280000.00014885387</v>
      </c>
    </row>
    <row r="12" spans="2:9" x14ac:dyDescent="0.35">
      <c r="B12" t="e">
        <f>XIRR(B4:B6,E4:E6)</f>
        <v>#NUM!</v>
      </c>
    </row>
    <row r="15" spans="2:9" x14ac:dyDescent="0.35">
      <c r="B15" t="s">
        <v>96</v>
      </c>
      <c r="C15" t="s">
        <v>97</v>
      </c>
      <c r="D15" t="s">
        <v>92</v>
      </c>
      <c r="E15" t="s">
        <v>93</v>
      </c>
      <c r="F15" t="s">
        <v>94</v>
      </c>
      <c r="G15" t="s">
        <v>95</v>
      </c>
      <c r="H15" t="s">
        <v>98</v>
      </c>
    </row>
    <row r="16" spans="2:9" x14ac:dyDescent="0.35">
      <c r="B16" s="1">
        <v>44927</v>
      </c>
      <c r="C16" s="1">
        <v>44957</v>
      </c>
      <c r="D16">
        <v>0</v>
      </c>
      <c r="E16">
        <f>F17</f>
        <v>200000</v>
      </c>
      <c r="F16">
        <v>100000</v>
      </c>
      <c r="G16" s="5">
        <f>(E16/(D16+F16))-1</f>
        <v>1</v>
      </c>
      <c r="H16">
        <f>1+G16</f>
        <v>2</v>
      </c>
    </row>
    <row r="17" spans="2:8" x14ac:dyDescent="0.35">
      <c r="B17" s="1">
        <v>44958</v>
      </c>
      <c r="C17" s="1">
        <v>44985</v>
      </c>
      <c r="D17">
        <v>200000</v>
      </c>
      <c r="E17">
        <v>280000</v>
      </c>
      <c r="F17">
        <v>200000</v>
      </c>
      <c r="G17" s="5">
        <f>(E17/(D17+F17))-1</f>
        <v>-0.30000000000000004</v>
      </c>
      <c r="H17">
        <f>1+G17</f>
        <v>0.7</v>
      </c>
    </row>
    <row r="18" spans="2:8" x14ac:dyDescent="0.35">
      <c r="F18">
        <v>200000</v>
      </c>
    </row>
    <row r="19" spans="2:8" x14ac:dyDescent="0.35">
      <c r="D19">
        <f>D17</f>
        <v>200000</v>
      </c>
    </row>
    <row r="20" spans="2:8" x14ac:dyDescent="0.35">
      <c r="F20" t="s">
        <v>99</v>
      </c>
      <c r="H20" s="5">
        <f>(1+G16)*(1+G17) -1</f>
        <v>0.39999999999999991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Export-entire-portfolio-raw</vt:lpstr>
      <vt:lpstr>Export-entire-portfolio-cleaned</vt:lpstr>
      <vt:lpstr>Performance-3y</vt:lpstr>
      <vt:lpstr>Performance-2y</vt:lpstr>
      <vt:lpstr>Performance IRR</vt:lpstr>
      <vt:lpstr>Trade IRR</vt:lpstr>
      <vt:lpstr>Security IRR</vt:lpstr>
      <vt:lpstr>TTWROR-IRR</vt:lpstr>
      <vt:lpstr>example</vt:lpstr>
      <vt:lpstr>TTWROR</vt:lpstr>
      <vt:lpstr>TTWROR-security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Schouppe</dc:creator>
  <cp:lastModifiedBy>Hugo Schouppe</cp:lastModifiedBy>
  <dcterms:created xsi:type="dcterms:W3CDTF">2023-06-09T09:00:14Z</dcterms:created>
  <dcterms:modified xsi:type="dcterms:W3CDTF">2024-03-31T19:56:36Z</dcterms:modified>
</cp:coreProperties>
</file>