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namedSheetViews/namedSheetView1.xml" ContentType="application/vnd.ms-excel.namedsheetview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enaAmbiental\Downloads\"/>
    </mc:Choice>
  </mc:AlternateContent>
  <xr:revisionPtr revIDLastSave="0" documentId="8_{8637D8AE-8115-4706-AF10-D0D97483E40A}" xr6:coauthVersionLast="47" xr6:coauthVersionMax="47" xr10:uidLastSave="{00000000-0000-0000-0000-000000000000}"/>
  <bookViews>
    <workbookView xWindow="-120" yWindow="-120" windowWidth="20730" windowHeight="11040" firstSheet="3" activeTab="5" xr2:uid="{2C4F89A2-014F-4334-9431-70A014C3FEC7}"/>
  </bookViews>
  <sheets>
    <sheet name="Base de Datos" sheetId="3" r:id="rId1"/>
    <sheet name="Etiqueta Recipientes &lt; 500 ml " sheetId="1" r:id="rId2"/>
    <sheet name="Etiqueta Recipientes &gt; 500 ml " sheetId="10" r:id="rId3"/>
    <sheet name="Etiqueta para ubicación" sheetId="5" r:id="rId4"/>
    <sheet name="Etiqueta &lt; 500  SERVIKOM" sheetId="13" r:id="rId5"/>
    <sheet name="Etiqueta &gt;500ml SERVIKOM" sheetId="14" r:id="rId6"/>
  </sheets>
  <definedNames>
    <definedName name="Cod">'Base de Datos'!$A:$A</definedName>
    <definedName name="CODI">'Base de Datos'!$S:$S</definedName>
    <definedName name="Codigo">#REF!</definedName>
    <definedName name="Comburente">'Base de Datos'!#REF!</definedName>
    <definedName name="CON">'Base de Datos'!$F:$F</definedName>
    <definedName name="Consejos_de_prudencia">#REF!</definedName>
    <definedName name="Imagen_1">#REF!</definedName>
    <definedName name="Imagen_2">#REF!</definedName>
    <definedName name="Imagen_3">#REF!</definedName>
    <definedName name="Imagen_4">#REF!</definedName>
    <definedName name="IND">'Base de Datos'!$E:$E</definedName>
    <definedName name="Indicaciones_de_Peligro">#REF!</definedName>
    <definedName name="NOM">'Base de Datos'!$C:$C</definedName>
    <definedName name="Nombre">'Base de Datos'!$C:$C</definedName>
    <definedName name="PAL">'Base de Datos'!$D:$D</definedName>
    <definedName name="Palabra_de_advertencia">#REF!</definedName>
    <definedName name="Pictograma_1">'Base de Datos'!#REF!</definedName>
    <definedName name="Pictograma_2">'Base de Datos'!#REF!</definedName>
    <definedName name="Pictograma_3">'Base de Datos'!$J:$J</definedName>
    <definedName name="Pictograma_4">'Base de Datos'!#REF!</definedName>
    <definedName name="Sustancia">#REF!</definedName>
    <definedName name="UBI">'Base de Datos'!$B:$B</definedName>
    <definedName name="Ubicación">#REF!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1" l="1"/>
  <c r="F8" i="13"/>
  <c r="B2" i="10"/>
  <c r="B4" i="1"/>
  <c r="B4" i="10"/>
  <c r="E5" i="10"/>
  <c r="E12" i="10"/>
  <c r="F16" i="13"/>
  <c r="F8" i="1"/>
  <c r="D29" i="14"/>
  <c r="C29" i="14"/>
  <c r="B29" i="14"/>
  <c r="D23" i="14"/>
  <c r="C23" i="14"/>
  <c r="B23" i="14"/>
  <c r="D19" i="14"/>
  <c r="C19" i="14"/>
  <c r="B19" i="14"/>
  <c r="C13" i="14"/>
  <c r="E12" i="14"/>
  <c r="D11" i="14"/>
  <c r="B11" i="14"/>
  <c r="C8" i="14"/>
  <c r="E5" i="14"/>
  <c r="B4" i="14"/>
  <c r="B2" i="14"/>
  <c r="N137" i="13"/>
  <c r="H133" i="13"/>
  <c r="G133" i="13"/>
  <c r="E133" i="13"/>
  <c r="D133" i="13"/>
  <c r="C133" i="13"/>
  <c r="B133" i="13"/>
  <c r="C122" i="13"/>
  <c r="F118" i="13"/>
  <c r="D117" i="13"/>
  <c r="B117" i="13"/>
  <c r="C112" i="13"/>
  <c r="F110" i="13"/>
  <c r="B108" i="13"/>
  <c r="B106" i="13"/>
  <c r="N103" i="13"/>
  <c r="H99" i="13"/>
  <c r="G99" i="13"/>
  <c r="E99" i="13"/>
  <c r="D99" i="13"/>
  <c r="C99" i="13"/>
  <c r="B99" i="13"/>
  <c r="C88" i="13"/>
  <c r="F84" i="13"/>
  <c r="D83" i="13"/>
  <c r="B83" i="13"/>
  <c r="C78" i="13"/>
  <c r="F76" i="13"/>
  <c r="B74" i="13"/>
  <c r="B72" i="13"/>
  <c r="N69" i="13"/>
  <c r="H65" i="13"/>
  <c r="G65" i="13"/>
  <c r="E65" i="13"/>
  <c r="D65" i="13"/>
  <c r="C65" i="13"/>
  <c r="B65" i="13"/>
  <c r="C54" i="13"/>
  <c r="F50" i="13"/>
  <c r="D49" i="13"/>
  <c r="B49" i="13"/>
  <c r="C44" i="13"/>
  <c r="F42" i="13"/>
  <c r="B40" i="13"/>
  <c r="B38" i="13"/>
  <c r="N35" i="13"/>
  <c r="H31" i="13"/>
  <c r="G31" i="13"/>
  <c r="E31" i="13"/>
  <c r="D31" i="13"/>
  <c r="C31" i="13"/>
  <c r="B31" i="13"/>
  <c r="C20" i="13"/>
  <c r="D15" i="13"/>
  <c r="B15" i="13"/>
  <c r="C10" i="13"/>
  <c r="B6" i="13"/>
  <c r="B4" i="13"/>
  <c r="D23" i="10" l="1"/>
  <c r="C23" i="10"/>
  <c r="B23" i="10"/>
  <c r="D19" i="10"/>
  <c r="C19" i="10"/>
  <c r="B19" i="10"/>
  <c r="B11" i="10"/>
  <c r="C13" i="10"/>
  <c r="D11" i="10"/>
  <c r="C8" i="10"/>
  <c r="D29" i="10"/>
  <c r="C29" i="10"/>
  <c r="B29" i="10"/>
  <c r="F14" i="5" l="1"/>
  <c r="F110" i="1" l="1"/>
  <c r="D117" i="1"/>
  <c r="N137" i="1"/>
  <c r="H133" i="1"/>
  <c r="G133" i="1"/>
  <c r="E133" i="1"/>
  <c r="D133" i="1"/>
  <c r="C133" i="1"/>
  <c r="B133" i="1"/>
  <c r="C122" i="1"/>
  <c r="F118" i="1"/>
  <c r="B117" i="1"/>
  <c r="C112" i="1"/>
  <c r="B108" i="1"/>
  <c r="B106" i="1"/>
  <c r="E14" i="5" l="1"/>
  <c r="N103" i="1"/>
  <c r="H99" i="1"/>
  <c r="G99" i="1"/>
  <c r="E99" i="1"/>
  <c r="D99" i="1"/>
  <c r="C99" i="1"/>
  <c r="B99" i="1"/>
  <c r="C88" i="1"/>
  <c r="F84" i="1"/>
  <c r="D83" i="1"/>
  <c r="B83" i="1"/>
  <c r="C78" i="1"/>
  <c r="F76" i="1"/>
  <c r="B74" i="1"/>
  <c r="B72" i="1"/>
  <c r="N69" i="1"/>
  <c r="H65" i="1"/>
  <c r="G65" i="1"/>
  <c r="E65" i="1"/>
  <c r="D65" i="1"/>
  <c r="C65" i="1"/>
  <c r="B65" i="1"/>
  <c r="C54" i="1"/>
  <c r="F50" i="1"/>
  <c r="D49" i="1"/>
  <c r="B49" i="1"/>
  <c r="C44" i="1"/>
  <c r="F42" i="1"/>
  <c r="B40" i="1"/>
  <c r="N35" i="1"/>
  <c r="B6" i="1"/>
  <c r="G31" i="1"/>
  <c r="E31" i="1"/>
  <c r="D31" i="1"/>
  <c r="C31" i="1"/>
  <c r="B31" i="1"/>
  <c r="H31" i="1"/>
  <c r="D15" i="1"/>
  <c r="C20" i="1"/>
  <c r="B15" i="1"/>
  <c r="C10" i="1"/>
  <c r="F16" i="1"/>
  <c r="D29" i="5" l="1"/>
  <c r="C29" i="5"/>
  <c r="B29" i="5"/>
  <c r="D25" i="5"/>
  <c r="C25" i="5"/>
  <c r="B25" i="5"/>
  <c r="B14" i="5"/>
  <c r="D19" i="5"/>
  <c r="D8" i="5"/>
  <c r="F5" i="5"/>
  <c r="B4" i="5"/>
  <c r="B2" i="5"/>
</calcChain>
</file>

<file path=xl/sharedStrings.xml><?xml version="1.0" encoding="utf-8"?>
<sst xmlns="http://schemas.openxmlformats.org/spreadsheetml/2006/main" count="2453" uniqueCount="732">
  <si>
    <t>CODIGOS PARA PICTOGRAMAS</t>
  </si>
  <si>
    <t>CODIGO PARA OBLIGACIONES</t>
  </si>
  <si>
    <t>Codigo</t>
  </si>
  <si>
    <t>Ubicación</t>
  </si>
  <si>
    <t>Nombre</t>
  </si>
  <si>
    <t>Palabra</t>
  </si>
  <si>
    <t>Indicaciones</t>
  </si>
  <si>
    <t>Consejos</t>
  </si>
  <si>
    <t>Pictograma 1</t>
  </si>
  <si>
    <t>Pictograma 2</t>
  </si>
  <si>
    <t>Pictograma 3</t>
  </si>
  <si>
    <t>Pictograma 4</t>
  </si>
  <si>
    <t>Obligacion 1</t>
  </si>
  <si>
    <t>Obligacion 2</t>
  </si>
  <si>
    <t>Obligacion 3</t>
  </si>
  <si>
    <t>Obligacion 4</t>
  </si>
  <si>
    <t>Obligacion 5</t>
  </si>
  <si>
    <t>Obligacion 6</t>
  </si>
  <si>
    <t>Version</t>
  </si>
  <si>
    <t xml:space="preserve">Codigo </t>
  </si>
  <si>
    <t>Pictograma</t>
  </si>
  <si>
    <t>Obligacion</t>
  </si>
  <si>
    <t>S001</t>
  </si>
  <si>
    <t>Pintura, Reparaciones</t>
  </si>
  <si>
    <t>222S .950L PROMOTOR DE ADHERENCIA</t>
  </si>
  <si>
    <t>Peligro</t>
  </si>
  <si>
    <t>Líquido y vapores muy inflamables.
Provoca irritación cutánea.
Provoca lesiones oculares graves.
Puede irritar las vías respiratorias.
Puede provocar somnolencia o vértigo.
Se sospecha que provoca cáncer.
Se sospecha que perjudica la fertilidad o daña al feto.
Puede provocar daños en los órganos tras exposiciones prolongadas o repetidas.</t>
  </si>
  <si>
    <t>EN CASO DE CONTACTO CON LA PIEL: Lavar con agua y jabón abundantes.
EN CASO DE CONTACTO CON LA PIEL (o el pelo): Quitarse inmediatamente las prendas contaminadas. Aclararse la piel con agua o ducharse. EN CASO DE INHALACIÓN: Transportar a la persona al aire libre y mantenerla en una posición que le facilite la respiración.
EN CASO DE CONTACTO CON LOS OJOS: Aclarar cuidadosamente con agua durante varios minutos. Quitar las lentes de contacto, si lleva y resulta fácil. Seguir aclarando.
Llamar inmediatamente a un CENTRO DE TOXICOLOGÍA/médico. Se necesita un tratamiento específico (ver las instrucciones suplementarias de primeros auxilios en la HDS).
En caso de irritación cutánea: Consultar a un médico. Quitarse las prendas contaminadas y lavarlas antes de volver a usarlas. Almacenar en un lugar bien ventilado. Mantener el recipiente cerrado herméticamente.</t>
  </si>
  <si>
    <t>Inflamable</t>
  </si>
  <si>
    <t>Grave</t>
  </si>
  <si>
    <t>Corrosivo</t>
  </si>
  <si>
    <t>Salud</t>
  </si>
  <si>
    <t>Guantes</t>
  </si>
  <si>
    <t>Cuerpo</t>
  </si>
  <si>
    <t>Vista</t>
  </si>
  <si>
    <t>Cara</t>
  </si>
  <si>
    <t>NoDisponible</t>
  </si>
  <si>
    <t>Gas</t>
  </si>
  <si>
    <t>S002</t>
  </si>
  <si>
    <t>Pintura, Reparaciones, Trim</t>
  </si>
  <si>
    <t>3M™ Finesse-It™</t>
  </si>
  <si>
    <t>Atención</t>
  </si>
  <si>
    <t>Causa irritación cutánea leve.
Puede causar somnolencia o mareo.
Nocivo para la vida acuática con efectos duraderos.</t>
  </si>
  <si>
    <t>Evite respirar polvo, humo, gas, neblina, vapores, aerosol.
Deseche el contenido/recipiente de conformidad con las regulaciones locales,
regionales, nacionales, internacionales correspondientes.</t>
  </si>
  <si>
    <t>NOAPLICA</t>
  </si>
  <si>
    <t>Respiratoria</t>
  </si>
  <si>
    <t>Explosivo</t>
  </si>
  <si>
    <t>S003</t>
  </si>
  <si>
    <t>7601S 1L BLENDER P/TRANSPARENTES</t>
  </si>
  <si>
    <t>Líquido y vapores muy inflamables.
Provoca irritación cutánea.
Provoca irritación ocular grave.
Puede provocar somnolencia o vértigo.
Se sospecha que provoca cáncer.
Se sospecha que perjudica la fertilidad o daña al feto.
Puede provocar daños en los órganos tras exposiciones prolongadas o repetidas.</t>
  </si>
  <si>
    <t>EN CASO DE CONTACTO CON LA PIEL: Lavar con agua y jabón abundantes.
EN CASO DE CONTACTO CON LA PIEL (o el pelo): Quitarse inmediatamente las prendas contaminadas. Aclararse la piel con agua o ducharse.
EN CASO DE INHALACIÓN: Transportar a la persona al aire libre y mantenerla en una posición que le facilite la respiración.
EN CASO DE CONTACTO CON LOS OJOS: Aclarar cuidadosamente con agua durante varios minutos. Quitar las lentes de contacto, si lleva y resulta fácil. Seguir aclarando.
Se necesita un tratamiento específico (ver las instrucciones suplementarias de primeros auxilios en la HDS). En caso de irritación cutánea: Consultar a un médico. Si persiste la irritación ocular: Consultar a un médico. Quitarse las prendas contaminadas y lavarlas antes de volver a usarlas. Almacenar en un lugar bien ventilado. Mantener el recipiente cerrado herméticamente. Guardar bajo llave.</t>
  </si>
  <si>
    <t xml:space="preserve">Comburente </t>
  </si>
  <si>
    <t>S004</t>
  </si>
  <si>
    <t xml:space="preserve">Taller Soldadura </t>
  </si>
  <si>
    <t>ACETILENO INDUSTRIAL</t>
  </si>
  <si>
    <t>Gas extremadamente inflamable.
Puede explotar incluso en ausencia de aire.
Contiene gas a presión; peligro de explosión en caso de calentamiento.</t>
  </si>
  <si>
    <t>Gas a alta presión, puede causar asfixia rápida, extremadamente inflamable, puede formar mezclas explosivas con el aire, existe riesgo de ignición inmediata y de explosión en mezclas con aire en Concentraciones que se encuentren dentro del rango de inflamabilidad, evitar inhalación de gases.</t>
  </si>
  <si>
    <t>Pies</t>
  </si>
  <si>
    <t>Oidos</t>
  </si>
  <si>
    <t>S005</t>
  </si>
  <si>
    <t>Compras, Pintura</t>
  </si>
  <si>
    <t>Ácido acético ROTIPURAN® 100 %, p.a.</t>
  </si>
  <si>
    <t>Líquidos y vapores inflamables
Provoca quemaduras graves en la piel y lesiones oculares graves</t>
  </si>
  <si>
    <t>Provoca quemaduras graves en la piel y lesiones oculares graves.
Llevar guantes/prendas/gafas/máscara de protección.
EN CASO DE INGESTIÓN: Enjuagar la boca. NO provocar el vómito.
EN CASO DE CONTACTO CON LA PIEL (o el pelo): Quitar inmediatamente toda la ropa contaminada. Enjuagar la piel con agua o ducharse.
EN CASO DE CONTACTO CON LOS OJOS: Enjuagar con agua cuidadosamente durante varios minutos. Quitar las lentes de contacto cuando estén presentes y pueda hacerse con facilidad. Proseguir con el lavado. Llamar inmediatamente a un CENTRO DE TOXICOLOGĺA/médico.</t>
  </si>
  <si>
    <t>S006</t>
  </si>
  <si>
    <t>PTARI</t>
  </si>
  <si>
    <t>Acido Citrico</t>
  </si>
  <si>
    <t>Provoca irritación ocular grave.
Tóxico para los organismos acuáticos.</t>
  </si>
  <si>
    <t>Lavarse cuidadosamente tras la manipulación. No dispersar en el medio ambiente. Usar guantes, ropa y equipo de protección para los ojos y la cara.
EN CASO DE CONTACTO CON LOS OJOS: Aclarar cuidadosamente con agua durante varios minutos. Quitar las lentes de contacto, cuando estén presentes y pueda hacerse con facilidad. Proseguir con el lavado. SI LA IRRITACIÓN OCULAR PERSISTE: Consultar a un médico.
Eliminar el contenido/ recipiente conforme a la reglamentación nacional/ internacional.</t>
  </si>
  <si>
    <t>S147</t>
  </si>
  <si>
    <t>Pintura</t>
  </si>
  <si>
    <t>ACIDO CLORHIDRICO</t>
  </si>
  <si>
    <t>PELIGRO</t>
  </si>
  <si>
    <t>Puede ser corrosivo para los metales
Provoca quemaduras graves en la piel y lesiones oculares
graves.
Puede irritar las vías respiratorias.</t>
  </si>
  <si>
    <t>Evitar respirar el polvo/el humo/el gas/la niebla/los vapores/el aerosol.
Llevar guantes/prendas/gafas/máscara de protección</t>
  </si>
  <si>
    <t>1,00</t>
  </si>
  <si>
    <t xml:space="preserve">Toxicidad </t>
  </si>
  <si>
    <t>S143</t>
  </si>
  <si>
    <t>SERVIKOM</t>
  </si>
  <si>
    <t>ACIDO FOSFORICO</t>
  </si>
  <si>
    <t>Puede ser corrosiva para los metales 
Nocivo en caso de ingestión
Provoca graves quemaduras en la piel y lesiones oculares</t>
  </si>
  <si>
    <t>Conservar únicamente en el embalaje original.
 No respirar el polvo/el humo/el gas/la niebla/los vapores/aerosole
Lavarse las manos cuidadosamente después de la manipulación
No comer, beber o fumar mientras se manipula este producto.</t>
  </si>
  <si>
    <t>guantes</t>
  </si>
  <si>
    <t>pies</t>
  </si>
  <si>
    <t>Casco</t>
  </si>
  <si>
    <t>S007</t>
  </si>
  <si>
    <t>Ácido Láctico 88% Termoestable</t>
  </si>
  <si>
    <t>Provoca irritación cutánea.
Provoca lesiones oculares graves.</t>
  </si>
  <si>
    <t>Llevar guantes/gafas de protección.
En caso de contacto con la piel: lavar con abundante agua.
En caso de contacto con los ojos: aclarar cuidadosamente con agua durante varios minutos. Quitar las lentes de contacto, si lleva y resulta fácil. Seguir aclarando.
Llamar inmediatamente a un médico.
Quitar las prendas contaminadas y lavarlas antes de volver a usarlas.</t>
  </si>
  <si>
    <t>Ambiente</t>
  </si>
  <si>
    <t xml:space="preserve"> </t>
  </si>
  <si>
    <t>S008</t>
  </si>
  <si>
    <t>PTARI, Cuarto de Maquinas</t>
  </si>
  <si>
    <t>Ácido nítrico 65%</t>
  </si>
  <si>
    <t>Puede agravar un incendio; comburente.
Puede ser corrosivo para los metales.
Provoca quemaduras graves en la piel y lesiones oculares graves.
Corrosivo para las vías respiratorias.</t>
  </si>
  <si>
    <t>Llevar guantes/ prendas/ gafas/ máscara de protección.
EN CASO DE INGESTIÓN: Enjuagarse la boca. NO provocar el vómito.
EN CASO DE CONTACTO CON LOS OJOS: Aclarar cuidadosamente con agua durante varios minutos. Quitar las lentes de contacto, si lleva y resulta fácil. Seguir aclarando.
EN CASO DE exposición manifiesta o presunta: Llamar inmediatamente a un CENTRO DE TOXICOLOGĺA o a un médico.</t>
  </si>
  <si>
    <t>Comburente</t>
  </si>
  <si>
    <t>S009</t>
  </si>
  <si>
    <t>Compras, Laboratorio Pintura, Pintura</t>
  </si>
  <si>
    <t>ACIDO SULFAMICO</t>
  </si>
  <si>
    <t>Irritante ocular.
Puede  causar lesiones oculares graves o irritación ocular
Irritación o corrosión cutáneas
Peligroso para el medio ambiente acuático</t>
  </si>
  <si>
    <t>Provoca irritación cutánea. Provoca irritación ocular grave. Nocivo para los
organismos acuáticos, con efectos nocivos duraderos.
Provoca irritación cutánea.
Provoca irritación oculargrave.
Nocivo para los organismos acuáticos, con efectos nocivos duraderos.
Evitar su liberación al medio ambiente.
Llevar guantes/prendas/gafas/máscara de protección.
Si persiste la irritación ocular: Consultar a un médico.
Quitar las prendas contaminadas y lavarlas antes de volver a usarlas.,</t>
  </si>
  <si>
    <t>S145</t>
  </si>
  <si>
    <t>ACIDO SULFURICO</t>
  </si>
  <si>
    <t>S146</t>
  </si>
  <si>
    <t>AGUA DESMINERALIZADA PARA BATERIAS</t>
  </si>
  <si>
    <t>Puede ser nocivo en caso de ingestión.</t>
  </si>
  <si>
    <t>Utilizar en exteriores o en un lugar bien ventilado.</t>
  </si>
  <si>
    <t>S010</t>
  </si>
  <si>
    <t>AJUSTADOR 91-92</t>
  </si>
  <si>
    <t>Líquido y vapores inflamables.
Tóxico si se inhala.
Nocivo en contacto con la piel.
Puede ser nocivo en caso de ingestión.
Provoca lesiones oculares graves.
Provoca irritación cutánea.
Susceptible de provocar cáncer.
Puede ser mortal en caso de ingestión y de penetración en las vías respiratorias.
Puede irritar las vías respiratorias.
Puede provocar somnolencia o vértigo.
Puede provocar daños en los órganos tras exposiciones prolongadas o repetidas.
(órganos auditivos)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</si>
  <si>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</si>
  <si>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Toxicidad</t>
  </si>
  <si>
    <t>S123</t>
  </si>
  <si>
    <t>Taller de soldadura</t>
  </si>
  <si>
    <t>ALCOHOL ANTISEPTICO AL 70%</t>
  </si>
  <si>
    <t>Puede provocar somnolencia o mareos 
Liquidos y vapores inflamables</t>
  </si>
  <si>
    <t xml:space="preserve">No respirar vapores. No dispersar en el medio ambiente. 
EN CASO DE INHALACIÓN: Transportar a la persona al aire libre y mantenerla en una posición que le facilite la respiración. 
EN CASO DE CONTACTO CON LOS OJOS: Enjuagar con agua cuidadosamente durante varios minutos. Quitar las lentes de contacto cuando estén presentes y pueda hacerse con facilidad. Proseguir con el lavado.
</t>
  </si>
  <si>
    <t>S124</t>
  </si>
  <si>
    <t>HINO</t>
  </si>
  <si>
    <t>S131</t>
  </si>
  <si>
    <t>ALCOHOL ETILICO</t>
  </si>
  <si>
    <t>Altamente inflamable como liquido vapor
Puede ser nocivo en caso de ingestión</t>
  </si>
  <si>
    <t>Le</t>
  </si>
  <si>
    <t>vista</t>
  </si>
  <si>
    <t>S011</t>
  </si>
  <si>
    <t>Compras</t>
  </si>
  <si>
    <t>Alcohol Industrial</t>
  </si>
  <si>
    <t>Altas concentraciones del vapor pueden causar somnolencia, tos, irritación de los ojos y el tracto respiratorio, dolor de cabeza y síntomas similares a la ingestión.
Sensación de quemadura. Actúa al principio como estimulante seguido de depresión, dolor de cabeza, visión borrosa, somnolencia e inconsciencia. Grandes cantidades afectan el aparato gastrointestinal. Si es desnaturalizado con metanol, puede causar ceguera.
Irritación, enrojecimiento, dolor, sensación de quemadura en contacto de ojos
Resequedad en contacto con la piel</t>
  </si>
  <si>
    <t>CONTACTO OCULAR: Lavar con abundante agua, mínimo durante 15 minutos. Levantar y separar los párpados para asegurar la remoción del químico. Si la irritación persiste repetir el lavado. Buscar atención médica.
CONTACTO DÉRMICO: Lavar la piel con abundante agua. Retirar la ropa contaminada y lávela con abundante agua y jabón.
INHALACIÓN: Trasladar al aire fresco. Si no respira administrar respiración artificial. Si respira con dificultad suministrar oxígeno. Mantener la víctima abrigada y en reposo. Buscar atención médica inmediatamente
INGESTIÓN: Lavar la boca con agua. Inducir al vómito. No administrar eméticos, carbón animal ni leche. Buscar atención médica inmediatamente (puede tratarse de alcohol desnaturalizado).
RECOMENDACIONES: En caso de malestar, acuda inmediatamente al médico. Si es posible, muéstrele la etiqueta del producto</t>
  </si>
  <si>
    <t>S132</t>
  </si>
  <si>
    <t>AMBIENTADOR</t>
  </si>
  <si>
    <t>Provoca irritación ocular
Puede ser nocivo en caso de ingestión</t>
  </si>
  <si>
    <t xml:space="preserve">Sisenecesitaconsultaraunmédico:teneramanoelrecipienteolaetiqueta del producto
 Mantener fuera del alcance de los niños
Lavarse con agua y jabón concienzudamente tras la manipulación.
</t>
  </si>
  <si>
    <t>S012</t>
  </si>
  <si>
    <t>Eulen</t>
  </si>
  <si>
    <t>Ambientador OUÍ</t>
  </si>
  <si>
    <t>Puede ser nocivo en caso de ingestión
Puede ser nocivo en caso de contacto con la piel
Provoca irritación ocular
Perjudica a determinados órganos (sistema nervioso central) por exposición prolongada o repetida</t>
  </si>
  <si>
    <t>En caso de ingestión enjuagar la boca, NO provocar el vómito
En caso de contacto con la piel, lavar con abundante agua, quitar la ropa contaminada
En caso de inhalación, transportar a la persona al aire libre y mantenerla en una posición que le facilite la respiración
En caso de contacto con los ojos, enjuagar con agua cuidadosamente durante varios minutos, quitar lentes de contacto cuando estén presentes y pueda hacerse con facilidad. Proseguir con el lavado</t>
  </si>
  <si>
    <t>S013</t>
  </si>
  <si>
    <t>ARGÓN</t>
  </si>
  <si>
    <t>Contiene gas a presión; peligro de explosión en caso de calentamiento.</t>
  </si>
  <si>
    <t>Gas a alta presión, Puede causar asfixia rápida, ya que es un asfixiante simple, no es tóxico, pero al desplazar el aire puede causar asfixia, mareo, náuseas, vómito, pérdida del conocimiento y la muerte.
No produce efectos adversos al contacto con la piel</t>
  </si>
  <si>
    <t>S014</t>
  </si>
  <si>
    <t>Laboratorio Pintura
SERVIKOM</t>
  </si>
  <si>
    <t>AZUL DE BROMOFENOL TS</t>
  </si>
  <si>
    <t>Líquido y vapores muy inflamables; Provoca irritación ocular grave.</t>
  </si>
  <si>
    <t>EN CASO DE CONTACTO CON LA PIEL (o el pelo): Quitarse inmediatamente las prendas contaminadas. Aclararse la piel con agua o ducharse; EN CASO DE CONTACTO CON LOS OJOS: Enjuagar con agua cuidadosamente durante varios minutos. Quitar las lentes de contacto cuando estén presentes y pueda hacerse con facilidad. Proseguir con el lavado; Si la irritación ocular persiste, consultar a un médico; En caso de incendio: Polvo químico seco, espuma para alcohol, dióxido de carbono o agua en forma de rocío; En caso de incendio: Polvo químico seco, espuma para alcohol, dióxido de carbono o agua en forma de rocío; Almacenar en un lugar bien ventilado. Mantener en lugar fresco;  No arrojar los desechos por el vertedero. Eliminar hacia un recipiente de disolventes orgánicos exentos de halógenos, fuertemente ensuciados y soluciones de material.</t>
  </si>
  <si>
    <t>S015</t>
  </si>
  <si>
    <t>BARNIZ PEGA POLVO</t>
  </si>
  <si>
    <t>Líquido y vapores inflamables.
Nocivo si se inhala.
Puede ser nocivo en contacto con la piel.
Provoca irritación cutánea.
Susceptible de dañar al feto.
Susceptible de provocar cáncer.
Puede ser mortal en caso de ingestión y de penetración en las vías respiratorias.
Puede provocar daños en los órganos tras exposiciones prolongadas o repetidas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</si>
  <si>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t>
  </si>
  <si>
    <t>S016</t>
  </si>
  <si>
    <t xml:space="preserve">Compras, Reparaciones </t>
  </si>
  <si>
    <t>BC-577 BASE MATEANTE 1/4 GL</t>
  </si>
  <si>
    <t>Líquido y vapores muy inflamables.
Provoca una leve irritación cutánea.
Susceptible de provocar cáncer.
Puede provocar somnolencia o vértigo.
Puede provocar daños en los órganos tras exposiciones prolongadas o repetidas.</t>
  </si>
  <si>
    <t>Mantener alejado del calor, chispas, llamas al descubierto, superficies calientes y otras fuentes de ignición. Tomar medidas de precaución contra las descargas electrostáticas. Mantener el recipiente herméticamente cerrado. Utilizar sólo al aire libre o en un lugar bien ventilado. No respirar vapor.
Intervención/Respuesta : 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contacto con la piel (o el pelo): Quitar inmediatamente toda la ropa contaminada. Enjuagar la piel con agua o ducharse. En caso de irritación cutánea:
Buscar atención médica</t>
  </si>
  <si>
    <t>S017</t>
  </si>
  <si>
    <t>Trim</t>
  </si>
  <si>
    <t>BETASEAL™ 43526 Glass Primer</t>
  </si>
  <si>
    <t>Líquido y vapores muy inflamables.
Puede ser nocivo en caso de ingestión.
Puede ser nocivo en caso de ingestión y de penetración en las vías respiratorias.
Provoca irritación ocular grave.
Puede provocar somnolencia o vértigo.
Puede provocar daños en los órganos (Sistema auditivo) tras exposiciones prolongadas o repetidas si se inhala.
Tóxico para los organismos acuáticos.
Nocivo para los organismos acuáticos, con efectos nocivos duraderos.</t>
  </si>
  <si>
    <t>EN CASO DE INGESTIÓN: Llamar inmediatamente a un CENTRO DE TOXICOLOGÍA/médico.
EN CASO DE CONTACTO CON LA PIEL (o el pelo): Quitar inmediatamente toda la ropa contaminada. Enjuagar la piel con agua.
EN CASO DE INHALACIÓN: Transportar a la persona al aire libre y mantenerla en una posición que le facilite la respiración. Llamar a un CENTRO DE TOXICOLOGÍA/médico si la persona se encuentra mal.
EN CASO DE CONTACTO CON LOS OJOS: Enjuagar con agua cuidadosamente durante varios minutos. Quitar las lentes de contacto cuando estén presentes y pueda hacerse con facilidad. Proseguir con el lavado. Llamar a un CENTRO DE TOXICOLOGÍA/médico si la persona se encuentra mal. NO provocar el vómito. Si persiste la irritación ocular: Consultar a un médico. En caso de incendio: Utilizar agua pulverizada, espuma resistente al alcohol, producto químico seco, dióxido de carbono para la extinción.</t>
  </si>
  <si>
    <t>S018</t>
  </si>
  <si>
    <t>BETASEAL™ 43533ATU Body Primer</t>
  </si>
  <si>
    <t>Líquido y vapores muy inflamables.
Puede ser nocivo si se ingiere o si se inhala.
Provoca irritación cutánea.
Puede provocar una reacción alérgica en la piel.
Provoca irritación ocular grave.
Puede provocar síntomas de alergia o asma o dificultades respiratorias en caso de inhalación.
Puede irritar las vías respiratorias.
Puede provocar somnolencia o vértigo.
Puede provocar daños en los órganos (Vías respiratorias) tras exposiciones prolongadas o repetidas si se inhala.
Nocivo para los organismos acuáticos, con efectos nocivos duraderos.</t>
  </si>
  <si>
    <t>EN CASO DE CONTACTO CON LA PIEL (o el pelo): Quitarse inmediatamente las prendas contaminadas. Aclararse la piel con agua o ducharse.
EN CASO DE INHALACIÓN: Transportar a la víctima al exterior y mantenerla en reposo en una posición confortable para respirar. Llamar a un CENTRO DE INFORMACION TOXICOLOGICA o a un médico en caso de malestar.
EN CASO DE CONTACTO CON LOS OJOS: Aclarar cuidadosamente con agua durante varios minutos. Quitar las lentes de contacto, si lleva y resulta fácil. Seguir aclarando.
En caso de irritación o erupción cutánea: Consultar a un médico.
Si persiste la irritación ocular: Consultar a un médico. En caso de síntomas respiratorios: Llamar a un CENTRO DE TOXICOLOGĺA/médico.
Quitarse las prendas contaminadas y lavarlas antes de volver a usarlas. En caso de incendio: Utilizar arena seca, polvo químico seco o espuma resistente al alcohol para apagarlo.</t>
  </si>
  <si>
    <t>S019</t>
  </si>
  <si>
    <t>BETASEAL™ 58702SFHN Urethane</t>
  </si>
  <si>
    <t>Puede provocar síntomas de alergia o asma o dificultades respiratorias en caso de inhalación.</t>
  </si>
  <si>
    <t>Evitar respirar el polvo/ el humo/ el gas/ la niebla/ los vapores/ el aerosol. En caso de ventilación insuficiente, llevar equipo de protección respiratoria.
EN CASO DE INHALACIÓN: Si respira con dificultad, transportar a la víctima al exterior y mantenerla en reposo en una posición confortable para respirar.
En caso de síntomas respiratorios: Llamar a un CENTRO DE TOXICOLOGĺA/médico.
Eliminar el contenido/ el recipiente en una planta de eliminación de residuos autorizada.</t>
  </si>
  <si>
    <t>S020</t>
  </si>
  <si>
    <t>BIOCIDE</t>
  </si>
  <si>
    <t>Nocivo si se inhala.
Puede ser nocivo en caso de ingestión o en contacto con la piel.
Provoca graves quemaduras en la piel y lesiones oculares.
Puede provocar una reacción cutánea alérgica.</t>
  </si>
  <si>
    <t>En caso de inhalación: Transportar a la persona al aire libre y mantenerla en una posición que le facilite la respiración. Llamar inmediatamente a un centro de toxicología o a un médico. En caso de ingestión: Llamar inmediatamente a un centro de toxicología o a un médico. Enjuagarse la boca. No provocar el vómito. En caso de contacto con la piel (o el pelo): Quitar inmediatamente toda la ropa contaminada. Enjuagar la piel con agua. Lavar la ropa contaminada antes de volverla a usar. Llamar inmediatamente a un centro de toxicología o a un médico. En caso de contacto con la piel: Lavar con abundante agua y jabón. Llamar a un centro de toxicología o a un médico si la persona se siente mal. Quitar la ropa contaminada y lavarla antes de volverla a usar. En caso de irritación cutánea o sarpullido: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</si>
  <si>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S021</t>
  </si>
  <si>
    <t>Compras, Final, Inspeccion Final, Laboratorio de Calidad, Reparaciones</t>
  </si>
  <si>
    <t>BIODIESEL B1-B20</t>
  </si>
  <si>
    <t>La exposición repetida puede causar resequedad o formación de grietas en la piel. 
Posible riesgo de cáncer en humanos.
Si es ingerido, puede ser aspirado causando daño al pulmón.
Combustible. El material puede acumular cargas estáticas que pueden causar una descarga eléctrica incendiaria.</t>
  </si>
  <si>
    <t>En caso de contacto con los Ojos: Enjuague completamente con agua. Si se presenta irritación, obtenga asistencia médica.
En caso de ingestión: Busque atención médica inmediata. No induzca el vómito.
En caso de contacto con la Piel: Quítese la ropa contaminada. Limpie frotando la piel expuesta, limpie con un limpiador de manos sin agua y continúe lavando completamente con agua y jabón. Para quienes proporcionan asistencia, eviten la exposición de ustedes mismos o de otros. Use guantes impermeables. Lave la ropa contaminada en forma separada antes de reutilizarla. Deseche los artículos contaminados que no se puedan lavar. Si el producto se inyecta dentro ó debajo de la piel, o en cualquier parte del cuerpo, independientemente de la apariencia del área lastimada o su tamaño, el individuo debe ser evaluado inmediatamente por un médico como una emergencia quirúrgica. Aun cuando los síntomas iniciales de la inyección a alta presión sean mínimos o ausentes, el tratamiento quirúrgico dentro de las primeras horas puede reducir en últimas el grado de lesión en forma significativa.</t>
  </si>
  <si>
    <t>S022</t>
  </si>
  <si>
    <t>Blanqueador Declorito Proamérica</t>
  </si>
  <si>
    <t>Puede ser corrosivo para los metales
Provoca quemaduras graves en la piel
Muy toxico para los organismos acuáticos</t>
  </si>
  <si>
    <t>Llevar guantes/prendas/gafas/mascara de protección
EN CASO DE INGESTIÓN: Enjuagarse la boca. NO provocar el vómito.
EN CASO DE CONTACTO CON LA PIEL (o el pelo): Quitar inmediatamente todas las prendas contaminadas. Aclararse la piel con agua/ducharse.
EN CASO DE CONTACTO CON LOS OJOS: aclarar cuidadosamente con agua durante varios minutos. Quitar las lentes de contacto, si lleva y resulta fácil. Seguir aclarando. Llamar inmediatamente a un CENTRO DE Toxicóloga/médico.</t>
  </si>
  <si>
    <t>Medio</t>
  </si>
  <si>
    <t>S023</t>
  </si>
  <si>
    <t>BONDERITE C-AK 2960</t>
  </si>
  <si>
    <t>PROVOCA IRRITACIÓN CUTÁNEA.
PROVOCA IRRITACIÓN OCULAR GRAVE</t>
  </si>
  <si>
    <t>Lave muy bien el área afectada después del manejo. Llevar guantes/gafas y máscara de
protección.
EN CASO DE CONTACTO CON LA PIEL: Lavar con abundante agua. EN CASO DE CONTACTO CON LOS OJOS: Aclarar cuidadosamente con agua durante varios minutos. Quitar las lentes de contacto, si lleva y resulta fácil. Seguir aclarando. Si se presenta irritación en la piel: Busque atención médica. Si persiste la irritación ocular: Busque atención médica. Quitar las prendas contaminadas.</t>
  </si>
  <si>
    <t>S024</t>
  </si>
  <si>
    <t>Pintura
SERVIKOM</t>
  </si>
  <si>
    <t>BONDERITE C-AK 4480 ALKALINE</t>
  </si>
  <si>
    <t>NOCIVO EN CASO DE INGESTIÓN O INHALACIÓN.
PROVOCA QUEMADURAS GRAVES EN LA PIEL Y LESIONES OCULARES GRAVES.</t>
  </si>
  <si>
    <t>No respire el polvo ni las emanaciones. Lavarse concienzudamente tras la manipulación. No comer, beber ni fumar durante su utilización. Utilizar únicamente en exteriores o en un lugar bien ventilado. Llevar guantes/gafas y máscara de protección.
SI SE INGIRIÓ: Llame de inmediato al centro de intoxicaciones o a un médico si no se siente bien. EN CASO DE INGESTIÓN: Enjuagarse la boca. NO provocar el vómito. Si hubo contacto con la piel (o con el cabello): Quítese inmediatamente toda la ropa contaminada. SI SE INHALÓ: Retire a la persona a un lugar con aire fresco y manténgala en una posición cómoda para que respire. EN CASO DE CONTACTO CON LOS OJOS: Aclarar cuidadosamente con agua durante varios minutos. Quitar las lentes de contacto, si lleva y resulta fácil. Seguir aclarando. Comuníquese inmediatamente con un centro de control de intoxicaciones o con un médico. Lavar las prendas contaminadas antes de volver a usarlas.</t>
  </si>
  <si>
    <t>S025</t>
  </si>
  <si>
    <t>BONDERITE M-AD</t>
  </si>
  <si>
    <t>NOCIVO EN CASO DE INGESTION.
MUY TOXICO PARA LOS ORGANISMOS ACUATICOS</t>
  </si>
  <si>
    <t>EN CASO DE INGESTIÓN: Enjuagarse la boca. NO provocar el vómito. Si hubo contacto con la piel (o con el cabello): Quítese inmediatamente toda la ropa contaminada. EN CASO DE INHALACIÓN: Lleve a la víctima al aire libre y mantenerla en reposo en una posición confortable para respirar. Llamar inmediatamente a un CENTRO DE INFORMACIÓN TOXICOLÓGICA o a un médico. EN CASO DE CONTACTO CON LOS OJOS: Aclarar cuidadosamente con agua durante varios minutos. Quitar las lentes de contacto, si lleva y resulta fácil. Seguir aclarando. SI hubo exposición o le preocupa que haya habido: Busque atención médica. Si se presenta irritación en la piel o sarpullido: Busque atención médica.
Lavar las prendas contaminadas antes de volver a usarlas. Absorber el vertido para que no dañe otros materiales.</t>
  </si>
  <si>
    <t>S130</t>
  </si>
  <si>
    <t xml:space="preserve">BONDERITE M-FE 224R IRON PHOSPHATE </t>
  </si>
  <si>
    <t>Puede ser nocivo en caso de ingestión.
Provoca irritación cutánea.
Provoca lesiones oculares graves.</t>
  </si>
  <si>
    <t>Lavarse cuidadosamente después de la manipulación.
Usar guantes, ropa de protección, equipo de protección para los ojos y la cara.</t>
  </si>
  <si>
    <t>S026</t>
  </si>
  <si>
    <t>BONDERITE M-ZN 3080 R ZINC</t>
  </si>
  <si>
    <t>Puede ser corrosivo para los metales.
Nocivo en caso de ingestión.
Provoca quemaduras graves en la piel y lesiones oculares graves.
Puede provocar una reacción alérgica en la piel. Puede provocar síntomas de alergia o asma o dificultades respiratorias en caso de inhalación. Puede irritar las vías respiratorias. Puede provocar somnolencia o vértigo. Se sospecha que provoca defectos genéticos. Puede provocar cáncer. Puede perjudicar la fertilidad o dañar al feto. Provoca daños en los órganos tras exposiciones prolongadas o repetidas.</t>
  </si>
  <si>
    <t>EN CASO DE INGESTIÓN: Enjuagar la boca. NO provocar el vómito. EN CASO DE INGESTIÓN: Enjuagar la boca. NO provocar el vómito. Si hubo contacto con la piel (o con el cabello): Quítese inmediatamente toda la ropa contaminada. EN CASO DE INHALACIÓN: Lleve a la víctima al aire libre y mantenerla en reposo en una posición confortable para respirar. Llamar inmediatamente a un CENTRO DE INFORMACIÓN TOXICOLÓGICA o a un médico. EN CASO DE CONTACTO CON LOS OJOS: Enjuagar con agua cuidadosamente durante varios minutos. Quitar las lentes de contacto cuando estén presentes y pueda hacerse con facilidad. Proseguir con el lavado. SI hubo exposición o le preocupa que haya habido: Busque atención médica. Si se presenta irritación en la piel o sarpullido: Busque atención médica. Lavar las prendas contaminadas antes de volver a usarlas. Absorber el vertido para que no dañe otros materiales.</t>
  </si>
  <si>
    <t>grave</t>
  </si>
  <si>
    <t>S027</t>
  </si>
  <si>
    <t>Compras, Mantenimiento</t>
  </si>
  <si>
    <t>Boxer</t>
  </si>
  <si>
    <t>Producto inflamble
Nocivo por inhalación, ingestión y contacto con la piel. Irrita vias respiratorias
Puede producir irritacion en la piel</t>
  </si>
  <si>
    <t>En caso de intoxicación: Acudir inmediatamente al medico
En caso de inhalación: Sacar a la persona al aire libre. Si no respira, proporcionar respiración artificial. Si la respiracion es dificil, obtener ayuda médica inmediatamente.
En caso de contacto con la piel: Lavar la piel con abundante agua. Si la irritación persiste, acudir al médico. Frotar con alcohol para facilitar su limpieza.
En caso de contacto con los ojos: Lavado a fondo el ojo afectadocon grandes cantidades de agua, durante cinco minutos por lo menos. Acudir al médico inmediatamente.
En caso de ingestión: LLamar a un médico nmediatamente, Inducir el vomito sólo por indicaciones del médico. No sumministrar nada por vía oralsi la perona esta inconsciente.</t>
  </si>
  <si>
    <t>S028</t>
  </si>
  <si>
    <t>Buffer solución pH 10.01 ± 0.02</t>
  </si>
  <si>
    <t>Sin advertencia</t>
  </si>
  <si>
    <t>No es una sustancia o mezcla peligrosa según el Sistema Globalmente Armonizado (SGA)</t>
  </si>
  <si>
    <t>S029</t>
  </si>
  <si>
    <t>Cuarto de Maquinas, Laboratorio de Calidad, Mantenimiento, Pintura, Reparaciones</t>
  </si>
  <si>
    <t>BUTIL GLICOL</t>
  </si>
  <si>
    <t>Líquido combustible.
Nocivo en caso de ingestión.
Provoca irritación cutánea.
Provoca irritación ocular grave.
Nocivo en caso de inhalación.</t>
  </si>
  <si>
    <t>EN CASO DE INGESTIÓN: Llamar inmediatamente a un CENTRO DE TOXICOLOGÍA o a un médico.
EN CASO DE CONTACTO CON LA PIEL: Lavar con abundante agua.
EN CASO DE INHALACIÓN: Transportar a la persona al aire libre y mantenerla en una posición que le facilite la respiración.
EN CASO DE CONTACTO CON LOS OJOS: Aclarar cuidadosamente con agua durante varios minutos. Quitar las lentes de contacto, cuando estén presentes y pueda hacerse con facilidad. Proseguir con el lavado.
EN CASO DE IRRITACIÓN CUTÁNEA: Consultar a un médico.
SI LA IRRITACIÓN OCULAR PERSISTE: Consultar a un médico.
EN CASO DE INCENDIO: Utilizar niebla de agua, espuma, polvo químico seco o dióxido de carbono (CO₂) para la extinción.</t>
  </si>
  <si>
    <t>S133</t>
  </si>
  <si>
    <t>CERA POLIMÉRICA</t>
  </si>
  <si>
    <t>NA</t>
  </si>
  <si>
    <t>Puede provocar una reacción cútanea alergica.</t>
  </si>
  <si>
    <t>Lavarse con agua y jabón concienzudamente tras la manipulación.</t>
  </si>
  <si>
    <t>S030</t>
  </si>
  <si>
    <t>Ensamble, Final, Inspeccion Final, Reparaciones, Trim</t>
  </si>
  <si>
    <t>CHAMPU GP PARA PINTURAS Y CARROCERIAS.</t>
  </si>
  <si>
    <t>Puede ocasionar irritación.
Contacto con la piel: No se conocen efectos agudos de este producto como resultado del contacto con la piel.
Inhalación: No es probable que haya inhalación bajo condiciones normales de uso
Ingestión: Causa irritación, disturbios gástricos y nauseas.</t>
  </si>
  <si>
    <t>Contacto con los ojos: Lave los ojos con agua durante 15 minutos. Si la irritación persiste, consulte al médico.
Contacto con la piel: Lave con agua y jabón. Acuda al médico si se desarrolla irritación. Inhalación: Mover al aire fresco. Si la respiración se torna difícil, acuda al médico. Ingestión: No induzca al vómito. Haga beber al paciente abundante agua. Acuda al médico.</t>
  </si>
  <si>
    <t>S031</t>
  </si>
  <si>
    <t>Cuarto de Maquinas</t>
  </si>
  <si>
    <t>CLORURO DE SODIO TIPO INDUSTRIAL</t>
  </si>
  <si>
    <t>No es catalogado como producto Peligroso</t>
  </si>
  <si>
    <t>Contacto con la piel: Puede causar irritación leve.
Contacto con los ojos: Puede causar irritación.
Ingestión: La ingestión de grandes cantidades puede causar irritación gastrointestinal, náuseas, vómito y diarrea. La exposición constante puede causar deshidratación y congestión de los órganos Internos.
Puede causar irritación en los ojos y la piel. En grandes dosis puede causar
irritación del tracto respiratorio.</t>
  </si>
  <si>
    <t>S032</t>
  </si>
  <si>
    <t>Compras, Taller Soldadura</t>
  </si>
  <si>
    <t>Crick 130</t>
  </si>
  <si>
    <t>Aerosol extremadamente inflamable.
Recipiente a presión: Puede reventar si se calienta.
Provoca irritación cutánea.
Provoca irritación ocular grave.
Puede provocar somnolencia o vértigo.
Tóxico para los organismos acuáticos, con efectos nocivos duraderos.</t>
  </si>
  <si>
    <t>Mantener fuera del alcance de los niños.
Mantener alejado del calor, de superficies calientes, de chispas, de llamas abiertas y de cualquier otra fuente de ignición. No fumar. No pulverizar sobre una llama abierta u otra fuente de ignición. No perforar ni quemar, incluso después del uso. Evitar respirar el polvo/el humo/el gas/la niebla/los vapores/el aerosol. Utilizar únicamente en exteriores o en un lugar bien ventilado.
Proteger de la luz del sol. No exponer a temperaturas superiores a 50°C/122°F.
Llevar el contenido / continente a un punto de recogida de resíduos autorizado.</t>
  </si>
  <si>
    <t>S125</t>
  </si>
  <si>
    <t>Delo Gear EP-5 SAE 80W-90, 85W-140</t>
  </si>
  <si>
    <t>El calentamiento puede liberar sulfuro de hidrógeno (H2S) altamente tóxico e inflamable. 
Nocivo para los organismos acuáticos, con efectos nocivos duraderos</t>
  </si>
  <si>
    <t xml:space="preserve">No dispersar en el medio ambiente
Eliminar el contenido/recipiente conforme a la reglamentación 
local/regional/nacional/internacionalque corresponda
</t>
  </si>
  <si>
    <t>S033</t>
  </si>
  <si>
    <t>Chasis, Compras, Ensamble, Final, Inspeccion Final, Mantenimiento, Reparaciones, Subensamble Motor, Trim
SERVIKOM</t>
  </si>
  <si>
    <t>Delo Grease EP 0, 00, 1, 2</t>
  </si>
  <si>
    <t>Tóxico agudo de medios acuáticos: Categoría 2. Tóxico crónico de medios acuáticos: Categoría 3.
Tóxico para la vida acuática. Nocivo para la vida acuática con efectos de larga duración.</t>
  </si>
  <si>
    <t>Evite pérdidas al medio ambiente.
Deseche los contenidos y/o el recipiente de acuerdo con los reglamentos
municipales/regionales/nacionales/internacionales que correspondan.</t>
  </si>
  <si>
    <t>S034</t>
  </si>
  <si>
    <t>DESENGRASANTE</t>
  </si>
  <si>
    <t>LIQUIDO COMBUSTIBLE 
PUEDE SER CORROSIVO PARA LOS METALES* (Ver ITEM 16 de la HDS)
PUEDE SER NOCIVO EN CASO DE INGESTION
PROVOCA UNA LEVE IRRITACION CUTANEA
PROVOCA IRRITACION OCULAR
PUEDE IRRITAR LAS VIAS RESPIRATORIAS</t>
  </si>
  <si>
    <t>MANTENER ALEJADO DEL CALOR, SUPERFICIES CALIENTES, CHISPAS, LLAMAS AL DESCUBIERTO Y OTRAS FUENTES DE IGNICION. NO FUMAR
CONSERVAR UNICAMENTE EN EL EMBALAJE ORIGINAL
EVITAR RESPIRAR NIEBLAS/VAPORES. LAVARSE LAS MANOS CUIDADOSAMENTE DESPUES DE LA MANIPULACION
UTILIZAR SOLO AL AIRE LIBRE O EN UN LUGAR VENTILADO
USAR GUANTES/ROPA DE PROTECCION/EQUIPO DE PROTECCION PARA LOS OJOS
ALMACENAR EN UN LUGAR BIEN VENTILADO. MANTENER FRESCO</t>
  </si>
  <si>
    <t>S035</t>
  </si>
  <si>
    <t>Ensamble, Final, Inspeccion Final, Pintura, Reparaciones, Soldadura 0.36, Trim, SERVIKOM</t>
  </si>
  <si>
    <t xml:space="preserve">DESENGRASANTE 20.230 MEDIANO PODER </t>
  </si>
  <si>
    <t>Líquido y vapores muy inflamables.
Provoca irritación cutánea.
Susceptible de perjudicar la fertilidad o dañar al feto.
Puede ser mortal en caso de ingestión y de penetración en las vías respiratorias.
Puede provocar somnolencia o vértigo.
Puede provocar daños en los órganos tras exposiciones prolongadas o repetidas.
Tóxico para los organismos acuáticos, con efectos nocivos duraderos.</t>
  </si>
  <si>
    <t>Recoger los vertidos. 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Quitar la ropa contaminada y lavarla antes de volverla a usar. En caso de irritación cutánea: Buscar atención médica.</t>
  </si>
  <si>
    <t>S134</t>
  </si>
  <si>
    <t>DESENGRASANTE MULTIUSOS</t>
  </si>
  <si>
    <t>Provoca una irritación cútanea
Provoca lesiones oculares graves</t>
  </si>
  <si>
    <t xml:space="preserve">Lavarse con agua y jabón concienzudamente tras la manipulación.
No comer beber y fumar mientras se manipula el producto.
Usar guantes/equipo de protección para los ojos y cara. </t>
  </si>
  <si>
    <t>cara</t>
  </si>
  <si>
    <t>S135</t>
  </si>
  <si>
    <t>DESINFECTANTE BACTERICIDA</t>
  </si>
  <si>
    <t>Provoca irritación ocular
Provoca una leve irritación cutánea</t>
  </si>
  <si>
    <t xml:space="preserve">Lavarse con agua y jabón concienzudamente tras la manipulación.
Usar guantes/equipo de protección para los ojos. </t>
  </si>
  <si>
    <t>S036</t>
  </si>
  <si>
    <t>Soldadura 0.36, Taller Soldadura</t>
  </si>
  <si>
    <t>Dióxido de Carbono</t>
  </si>
  <si>
    <t>Gas licuado; Contiene gas a presión; peligro de explosión en caso de calentamiento.</t>
  </si>
  <si>
    <t>No es inflamable ni tóxico, sin embargo, una alta concentración desplaza el oxígeno del ambiente y puede causar pérdida de conciencia y exposición prolongada la muerte.
Al calor provoca elevación de la presión interna. Dispositivos de seguridad permitirán su liberación, para evitar su explosión.
La fuga de dióxido de carbono líquido aparecerá como un chorro blanco que contiene partículas sólidas a -80ºC. Cualquier contacto con el chorro provocará quemaduras en la piel o en los ojos.
La inhalación de dióxido de carbono causa sofocación, mareos, sudor, dolor de cabeza, efecto narcótico confusión mental, aumento de la presión sanguínea, respiración agitada. En concentraciones altas puede causar estado de coma y la muerte.</t>
  </si>
  <si>
    <t>S037</t>
  </si>
  <si>
    <t xml:space="preserve">Soldadura 0.36, SERVIKOM </t>
  </si>
  <si>
    <t>DISOLVENTE 20.260</t>
  </si>
  <si>
    <t>Líquido y vapores muy inflamables. Nocivo si se inhala. Puede ser nocivo en contacto con la piel. Provoca irritación ocular grave. Provoca irritación cutánea.
Susceptible de provocar cáncer. Puede ser mortal en caso de ingestión y de penetración en las vías respiratorias. Puede irritar las vías respiratorias. Puede provocar daños en los órganos tras exposiciones prolongadas o repetidas. (órganos auditivos)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</si>
  <si>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t>
  </si>
  <si>
    <t>S038</t>
  </si>
  <si>
    <t>Pintura, Soldadura 0.36</t>
  </si>
  <si>
    <t>DISOLVENTE CATALIZADOR</t>
  </si>
  <si>
    <t>Líquido y vapores muy inflamables. Puede ser nocivo en caso de ingestión. Provoca lesiones oculares graves. Provoca irritación cutánea. Puede irritar las vías respiratorias. Puede provocar somnolencia o vértigo.</t>
  </si>
  <si>
    <t>En caso de inhalación: Transportar a la persona al aire libre y mantenerla en una posición que le facilite la respiración. Llamar a un centro de toxicología o a un médico si la persona se siente mal. En caso de ingestión: Llamar a un centro de toxicología o a un médico si la persona se siente mal. En caso de contacto con la piel (o el pelo): Quitar inmediatamente toda la ropa contaminada. Enjuagar la piel con agua o ducharse. En caso de contacto con la piel: Lavar con abundante agua y jabón.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</si>
  <si>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S039</t>
  </si>
  <si>
    <t>DISOLVENTE D-20M</t>
  </si>
  <si>
    <t>Líquido y vapores inflamables. Nocivo si se inhala. Puede ser nocivo en contacto con la piel. Provoca irritación ocular grave. Provoca irritación cutánea.
Puede dañar al feto. Susceptible de provocar cáncer. Puede ser mortal en caso de ingestión y de penetración en las vías respiratorias. Puede provocar daños en los órganos tras exposiciones prolongadas o repetidas.
(órganos auditivos)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</si>
  <si>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t>
  </si>
  <si>
    <t>S040</t>
  </si>
  <si>
    <t>Laboratorio Pintura</t>
  </si>
  <si>
    <t>E.D.T.A. 0.01 M</t>
  </si>
  <si>
    <t>Nocivo en caso de ingestión; Nocivo en contacto con la piel; Nocivo en caso de inhalación.</t>
  </si>
  <si>
    <t>EN CASO DE INGESTIÓN: Llamar a un CENTRO DE INFORMACIÓN TOXICOLÓGICA o a un médico si se encuentra mal; Enjuagarse la boca; EN CASO DE CONTACTO CON LA PIEL: Lavar con agua y jabón abundantes; EN CASO DE INHALACIÓN: Transportar a la víctima al exterior y mantenerla en reposo en una posición confortable para respirar; Eliminar hacia un recipiente que contenga sales o soluciones de sustancias orgánicas inertes. No lo arroje al vertedero es de alto riesgo para el agua.</t>
  </si>
  <si>
    <t>S144</t>
  </si>
  <si>
    <t>Eco Klean IK</t>
  </si>
  <si>
    <t>Provoca irritacióncutánea.
Puede provocar una reacción alérgica en la piel.
Nocivo en caso de ingestión y penetración en las vías respiratorias.
Nocivo para los organismos acuáticos, dependiendo de la cantidad puede tener efectos nocivosen el mediano plazo.</t>
  </si>
  <si>
    <t>Evitarrespirarlaniebla/losvapores/elaerosol.
Utilizar en exteriores o en un lugar bien ventilado.
Llevar guantes/prendas/gafas/máscara de protección.</t>
  </si>
  <si>
    <t>S041</t>
  </si>
  <si>
    <t>ED-6650 CATIONIC RESIN</t>
  </si>
  <si>
    <t>Susceptible de provocar cáncer.</t>
  </si>
  <si>
    <t>Procurarse las instrucciones antes del uso. No manipular antes de haber leído y comprendido todas las precauciones de seguridad. Usar guantes de protección. Usar ropa protectora. Usar protección para los ojos o la cara. En caso de exposición demostrada o supuesta: Buscar atención médica. Guardar bajo llave. Eliminar el contenido y recipiente conforme a todas las reglamentaciones locales, regionales, nacionales e internacionales. Otros peligros que nocontribuyen en la clasificación: Contiene isotiazolinonas. Puede provocar una reacción alérgica. Desprende vapores tóxicos cuando se calienta.</t>
  </si>
  <si>
    <t>S042</t>
  </si>
  <si>
    <t>ED-6650C CATIONIC GRAY PASTE</t>
  </si>
  <si>
    <t>Puede ser nocivo en caso de ingestión. Provoca lesiones oculares graves.
Provoca una leve irritación cutánea. Puede provocar una reacción cutánea alérgica. Puede perjudicar la fertilidad o dañar al feto. Susceptible de provocar defectos genéticos. Susceptible de provocar cáncer. Provoca daños en los órganos. (timo) Provoca daños en los órganos tras exposiciones prolongadas o repetidas. (timo)</t>
  </si>
  <si>
    <t>Buscar atención médica si la persona se siente mal. En caso de exposición demostrada o supuesta: Llamar a un centro de toxicología o a un médico. En caso de ingestión: Llamar a un centro de toxicología o a un médico si la persona se siente mal. En caso de contacto con la piel: Lavar con abundante agua y jabón. Quitar la ropa contaminada y lavarla antes de volverla a usar. En caso de irritación cutánea o sarpullido: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</si>
  <si>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S043</t>
  </si>
  <si>
    <t>EFSEAM HG 522</t>
  </si>
  <si>
    <t>Puede ser mortal en caso de ingestión y penetración en las vías respiratorias.
Provoca irritación cutánea.
Provoca lesiones oculares graves.</t>
  </si>
  <si>
    <t>Reacciona violentamente con el agua.
Irrita la piel.
Riesgo de lesiones oculares graves.
Nocivo: si se ingiere puede causar daño pulmonar.
La exposición repetida puede provocar sequedad o formación de grietas en la piel.</t>
  </si>
  <si>
    <t>S044</t>
  </si>
  <si>
    <t>ENDURECEDOR X-20</t>
  </si>
  <si>
    <t>Líquido y vapores inflamables. Nocivo si se inhala. Puede ser nocivo en caso de ingestión o en contacto con la piel. Provoca irritación ocular grave. Provoca irritación cutánea. Puede provocar síntomas de alergia o asma o dificultades respiratorias si se inhala. Puede provocar una reacción cutánea alérgica. Susceptible de provocar cáncer. Puede ser mortal en caso de ingestión y de penetración en las vías respiratorias. Puede irritar las vías respiratorias. Puede provocar daños en los órganos tras exposiciones prolongadas o repetidas. (sistema nervioso central (SNC), órganos auditivos, riñones, hígado)</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</si>
  <si>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síntomas respiratorios: Llamar a un centro de toxicología o a un médico.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o sarpullido: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t>
  </si>
  <si>
    <t>S045</t>
  </si>
  <si>
    <t>FENOLFTALEÍNA TS</t>
  </si>
  <si>
    <t>Líquido y vapores inflamables. Provoca irritación ocular grave; Puede provocar cáncer; Se sospecha que provoca defectos genéticos.</t>
  </si>
  <si>
    <t>Conectar a tierra/enlace equipotencial del recipiente y del equipo derecepción; Utilizar un material eléctrico, de ventilación o de iluminación anti deflagrante; Utilizar únicamente herramientas que no produzcan chispas; Llevar guantes/prendas/gafas/máscara de protección. EN CASO DE CONTACTO CON LOS OJOS: Enjuagar con agua cuidadosamente durante varios minutos. Quitar las lentes de contacto cuando estén presentes y pueda hacerse con facilidad. Proseguir con el lavado. En caso de incendio: Polvo químico seco, espuma para alcohol, dióxido de carbono o agua en forma de rocío; En caso de incendio: Polvo químico seco, espuma para alcohol, dióxido de carbono o agua en forma de rocío; Almacenar en un lugar bien ventilado. Mantener en lugar fresco; No arrojar los  desechos por el vertedero. Eliminar hacia un recipiente de disolventes orgánicos exentos de halógenos, fuertemente ensuciados y soluciones de material.</t>
  </si>
  <si>
    <t>S046</t>
  </si>
  <si>
    <t>Reparaciones, Soldadura 0.36, SERVIKOM</t>
  </si>
  <si>
    <t>FLASH PRIMER NEGRO</t>
  </si>
  <si>
    <t>Líquido y vapores muy inflamables. Nocivo si se inhala. Puede ser nocivo en contacto con la piel. Provoca lesiones oculares graves. Provoca irritación cutánea. Puede provocar una reacción cutánea alérgica. Susceptible de dañar al feto. Susceptible de provocar cáncer. Puede ser nocivo en caso de ingestión y de penetración en las vías respiratorias. Puede irritar las vías respiratorias. Puede provocar somnolencia o vértigo. Puede provocar daños en los órganos tras exposiciones prolongadas o repetidas. (órganos auditivos) Nocivo para los organismos acuáticos, con efectos nocivos duraderos.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</si>
  <si>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o sarpullido: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</si>
  <si>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S047</t>
  </si>
  <si>
    <t xml:space="preserve">Flopam </t>
  </si>
  <si>
    <t>Soluciones acuosas o polvos que pueden humedecerse producen superficies extremadeamente resbalosas</t>
  </si>
  <si>
    <t>S048</t>
  </si>
  <si>
    <t>Compras, Ensamble, Final</t>
  </si>
  <si>
    <t>Freon™ 134a</t>
  </si>
  <si>
    <t>Puede provocar una irritación de la piel. Puede causar:, Incomodidad, picazón, enrojecimiento o hinchazón.
Ojos:Puede provocar una irritación en los ojos. Puede causar:, Lagrimeo, enrojecimiento o incomodidad..
Inhalación:El uso incorrecto o abuso de inhalación intencional puede causar la muerte sin síntomas de aviso, debido a los efectos cardíacos. Otros síntomas potencialmente relacionados con el mal uso o el abuso por inhalación son los siguientes:, Efectos anestésicos, Mareos ligeros, vértigo, confusión, incoordinación, somnolencia, o inconsciencia, latido irregular del corazón con una sensación extraña en el pecho, fuertes latidos de corazón, aprensión, sensación de desmayo, vértigo o debilidad, Los vapores son más pesados que el aire y pueden producir asfixia al reducir el oxígeno en el aire respirado..</t>
  </si>
  <si>
    <t>Contacto con la piel: En caso de contacto, limpie inmediatamente la piel con abundante agua por lo menos durante 15 minutos. Quítese inmediatamente la ropa contaminada. Consultar a un médico. Lave la ropa contaminada antes de volver a usarla. Trate la congelación si es necesario calentando ligeramente el área afectada.
Contacto con los ojos:En caso de un contacto, enjuagar inmediatamente los ojos con agua en abundancia. Si es necesario consultar a un médico.
Inhalación:Retirar al accidentado de la zona expuesta, mantenerlo tumbado. Sacar al aire libre. Mantener al paciente en reposo y abrigado. Puede ser necesaria la respiración artificial y/o el oxígeno. Consultar a un médico.
Ingestión: No se considera como una vía potencial de exposición.
Recomendaciones generales:Nunca debe administrarse nada por la boca a una persona inconsciente. 
Notas para el médico: Debido a posibles trastornos del ritmo cardiaco, las catecolaminas, como la epinefrina, que pueden ser utilizadas en situaciones de emergencia de apoyo vital, se deben utilizar con especial precaución.</t>
  </si>
  <si>
    <t>S136</t>
  </si>
  <si>
    <t>GEL ANTIBACTERIAL</t>
  </si>
  <si>
    <t>Líquido y vapores inflamables
Nocivo en caso de ingestión
Provoca una leve irritación ocular</t>
  </si>
  <si>
    <t>Manteneralejadodelcalor,superficiescalientes,chispas,llamasaldescubierto y otras fuentes de ignición
Lavarse concienzudamente la cara, las manos y las áreas de la piel expuestas tras su manipulación
usese protección para los ojos.
Almacenar en un lugar bien ventilado.</t>
  </si>
  <si>
    <t>S049</t>
  </si>
  <si>
    <t>Graco TSL</t>
  </si>
  <si>
    <t>Este material no es considerado como peligroso según el Sistema
Globalmente Armonizado de Clasificación y Rotulación de Productos Químicos (GHS).</t>
  </si>
  <si>
    <t>S050</t>
  </si>
  <si>
    <t>Compras, Trim</t>
  </si>
  <si>
    <t>Hamatite YN-92</t>
  </si>
  <si>
    <t>Nocivo en caso de ingestión.
Provoca irritación cutánea.
Provoca irritación ocular.
Nocivo en caso de inhalación
Se sospecha que provoca cáncer.</t>
  </si>
  <si>
    <t>Pedir instrucciones especiales antes del uso. No manipular la sustancia antes de haber leído y comprendido todas las instrucciones de seguridad. Proteger de la humedad. Mantener fresco. Proteger de la luz solar directa. Lavarse la piel concienzudamente tras la manipulación. No comer, beber ni fumar durante su uso.
En caso de exposición manifiesta o presunta: Llamar a un centro de información toxicológica o a un médico.
EN CASO DE CONTACTO CON LOS OJOS: Aclarar cuidadosamente con agua durante varios minutos. Quitar las lentes de contacto, si lleva y resulta fácil hacerlo. - Seguir aclarando.
En caso de irritación cutánea: consultar a un médico. Si la irritación ocular persiste, consultar a un médico. Almacenar en un lugar bien ventilado. Mantener el recipiente herméticamente cerrado. Guardar bajo llave. Elimine el contenido/recipiente de acuerdo con las regulaciones locales.</t>
  </si>
  <si>
    <t>S051</t>
  </si>
  <si>
    <t>Havoline Motor Oil SAE</t>
  </si>
  <si>
    <t>No está clasificado como peligroso según la sección 29 CFR 1910.1200 (2012).</t>
  </si>
  <si>
    <t>S052</t>
  </si>
  <si>
    <t xml:space="preserve">Hidroxicloruro de Aluminio </t>
  </si>
  <si>
    <t xml:space="preserve">Provoca irritación ocular grave </t>
  </si>
  <si>
    <t>Lavarse cuidadosamente después de la manipulación 
Llevar guantes/ropa de proteccion/gafas de protección/mascara de protección
EN CASO DE CONTACTO CON LOS OJOS: Enjuagarse con agua cuidadosamente durante varios minutos. Quitarse los lentes de contacto cuando estén presentes y pueda hacerse con facilidad. Proseguir el lavado. Si la irritación ocular persiste, consultar un medico.</t>
  </si>
  <si>
    <t>S053</t>
  </si>
  <si>
    <t>PTARI
SERVIKOM</t>
  </si>
  <si>
    <t>Hipoclorito de Sodio al 13 % mín</t>
  </si>
  <si>
    <t xml:space="preserve">Peligro </t>
  </si>
  <si>
    <t>Provoca graves quemaduras en la piel y lesiones oculares graves
Muy tóxico para los organismos acuáticos</t>
  </si>
  <si>
    <t>Evitar su liberación al medio ambiente. Llevar guantes/prendas/gafas/máscara de protección.
EN CASO DE CONTACTO CON LOS OJOS: Aclarar cuidadosamente con agua durante varios minutos. Quitar las lentes de contacto, si lleva y resulta fácil. Seguir aclarando. 
EN CASO DE exposición manifiesta o presunta: Llamar inmediatamente a un CENTRO DE TOXICOLOGÍA o a un médico.</t>
  </si>
  <si>
    <t>S054</t>
  </si>
  <si>
    <t xml:space="preserve">IMPRESION FOSFATANTE </t>
  </si>
  <si>
    <t>Líquido y vapores inflamables.
Provoca lesiones oculares graves.
Provoca irritación cutánea.
Susceptible de provocar cáncer.
Puede provocar somnolencia o vértigo.
Puede provocar daños en los órganos tras exposiciones prolongadas o repetidas.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</si>
  <si>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contacto con la piel (o el pelo): Quitar inmediatamente toda la ropa contaminada. Enjuagar la piel con agua o ducharse. En caso de contacto con la piel: Lavar con abundante agua y jabón.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</si>
  <si>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S055</t>
  </si>
  <si>
    <t>Juego de reactivos para Fosforo (Molibdovanadato de Alto Rango)</t>
  </si>
  <si>
    <t>Puede ser corrosivo para los metales
Nocivo en caso de inhalación.
Provoca quemaduras graves en la piel y lesiones oculares graves.
Provoca daños en los órganos tras exposiciones prolongadas o repetidas</t>
  </si>
  <si>
    <t>No respirar el polvo/el humo/el gas/la niebla/los vapores/el aerosol.
No comer, beber ni fumar durante su utilización.
EN CASO DE INHALACIÓN: Transportar a la persona al aire libre y mantenerla en una posición que le facilite la respiración.
EN CASO DE CONTACTO CON LOS OJOS: Aclarar cuidadosamente con agua durante varios minutos. Quitar las lentes de contacto, si lleva y resulta fácil. Seguir aclarando.
EN CASO DE CONTACTO CON LA PIEL (o el pelo): Quitar inmediatamente todas las prendas contaminadas. Aclararse la piel con agua/ducharse.
EN CASO DE INGESTIÓN: Enjuagarse la boca. NO provocar el vómito. 
Llamar inmediatamente a un CENTRO DE TOXICOLOGÍA/médico.</t>
  </si>
  <si>
    <t>S056</t>
  </si>
  <si>
    <t>Reparaciones, Trim, SERVIKOM</t>
  </si>
  <si>
    <t>KEMOKOTE 7703</t>
  </si>
  <si>
    <t>Líquido y vapores inflamables.
Puede ser mortal en caso de ingestión y de penetración en las vías respiratorias.
Provoca irritación ocular grave
Provoca daños en los órganos: Ojos, piel, sistema respiratorio, sistema nervioso central, riñones, por exposiciones prolongadas o repetidas a los vapores
Tóxico para los organismos acuáticos con efectos nocivos duraderos.</t>
  </si>
  <si>
    <t>EN CASO DE CONTACTO CON LA PIEL(o el pelo): Quitar inmediatamente toda la ropa contaminada, enjuagar la piel con agua o ducharse.
En caso de incendio utilizar rocío de agua, espuma resistente al alcohol, dióxido de carbono, polvo seco, para la extinción.
CASO DE INGESTIÓN: llamar inmediatamente a un CENTRO DE TOXICOLOGÍA o un médico. No provocar el vómito.
EN CASO DE CONTACTO CON LOS OJOS: Enjuagar con agua cuidadosamente durante varios minutos. Quitar los lentes de contacto cuando estén presentes y pueda hacerse con facilidad. Proseguir con el lavado. Si la irritación ocular persiste, consultar a un médico. Consultar a un médico si la persona se encuentra mal. Recoger los vertidos.</t>
  </si>
  <si>
    <t>S140</t>
  </si>
  <si>
    <t>KEMOKOTE P3</t>
  </si>
  <si>
    <t xml:space="preserve">Liquidos y vapores facilmente inflamables
Puede ser nocivo en caso de ingestion y de penetracion en las vias respiratorias
Puede provocar somnolencia o vertigo
Provoca irritacion cutanea
Toxico para los organismos acuaticos con efectos nocivos duraderos
</t>
  </si>
  <si>
    <t xml:space="preserve">Mantener alejado del calor, superficies calientes, chispas o llamas al descubierto y otras fuentes de ignicion
Mantener el recipiente hermeticamente cerrado
No utilizar herramienta que produzca chispas
No respirar polvos, humos, gases, nieblas, vapores, aerosoles
Utilizar en lugar ventilado
</t>
  </si>
  <si>
    <t>salud</t>
  </si>
  <si>
    <t>S057</t>
  </si>
  <si>
    <t>Chasis, Ensamble, Soldadura 0.36</t>
  </si>
  <si>
    <t>LACA ACR NEGRO ESTRAF CK</t>
  </si>
  <si>
    <t>Líquido y vapores muy inflamables.
Nocivo si se inhala. Provoca irritación cutánea.
Puede dañar al feto. Susceptible de perjudicar la fertilidad.
Susceptible de provocar cáncer.
Puede ser mortal en caso de ingestión y de penetración en las vías respiratorias. Puede provocar somnolencia o vértigo.
Puede provocar daños en los órganos tras exposiciones prolongadas o repetidas (órganos auditivos)
Nocivo para los organismos acuáticos, con efectos nocivos duraderos.</t>
  </si>
  <si>
    <t>Procurarse las instrucciones antes del uso. No manipular antes de haber leído y comprendido todas las precauciones de seguridad. Usar guantes de protección. Usar protección para los ojos o la cara. Usar ropa protectora. Mantener alejado del calor, chispas, llamas al descubierto, superficies calientes y otras fuentes de ignición. No fumar. Todos los equipos eléctricos, de ventilación, de iluminación y para la manipulación de materiales deben ser antideflagrantes. No utilizar herramientas que produzcan chispas. Tomar medidas de precaución contra las descargas electrostáticas. Mantener el recipiente herméticamente cerrado. Utilizar sólo al aire libre o en un lugar bien ventilado. No dispersar en el medio ambiente. No respirar vapor. Lavarse cuidadosamente las manos después de la manipulación.</t>
  </si>
  <si>
    <t>S058</t>
  </si>
  <si>
    <t>LAVAPARABRISAS CONCENTRADO</t>
  </si>
  <si>
    <t>Provoca lesiones oculares graves.
Puede irritar las vías respiratorias.
Puede provocar somnolencia o vértigo.</t>
  </si>
  <si>
    <t>EN CASO DE CONTACTO CON LOS OJOS: Enjuagar con agua cuidadosamente durante varios minutos. Quitar los lentes de contacto cuando estén presentes y pueda hacerse con facilidad. Proseguir con el lavado.
EN CASO DE INHALACIÓN: Transportar a la persona al aire libre y mantenerla en una posición que le facilite la respiración.
Llamar a un CENTRO DE TOXICOLOGÍA o un médico, si la persona se encuentra mal.
Almacenar en un lugar bien ventilado. Mantener fresco. Eliminar el contenido o recipiente conforme a la reglamentación nacional vigente.</t>
  </si>
  <si>
    <t>S059</t>
  </si>
  <si>
    <t>LCP0800014 AMARILLO ACRILICO HINO</t>
  </si>
  <si>
    <t>Líquido y vapores inflamables.
Nocivo si se inhala.
Puede ser nocivo en caso de ingestión o en contacto con la piel.
Provoca lesiones oculares graves.
Provoca irritación cutánea.
Puede provocar una reacción cutánea alérgica.
Susceptible de provocar cáncer.
Puede ser mortal en caso de ingestión y de penetración en las vías respiratorias.
Puede irritar las vías respiratorias.
Puede provocar somnolencia o vértigo.
Puede provocar daños en los órganos tras exposiciones prolongadas o repetidas.
(órganos auditivos)
Tóxico para los organismos acuáticos, con efectos nocivos duraderos.</t>
  </si>
  <si>
    <t>Recoger los vertidos. 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  El contacto prolongado o repetido puede resecar la piel y causar irritación.</t>
  </si>
  <si>
    <t>S060</t>
  </si>
  <si>
    <t xml:space="preserve">Ensamble, Pintura, Soldadura 0.36, Subensamble Motor </t>
  </si>
  <si>
    <t>LCP0800015CA BLANCO ACRILICO</t>
  </si>
  <si>
    <t>Líquido y vapores inflamables.
Nocivo si se inhala.
Provoca lesiones oculares graves.
Provoca irritación cutánea.
Puede provocar una reacción cutánea alérgica.
Susceptible de provocar cáncer.
Puede ser mortal en caso de ingestión y de penetración en las vías respiratorias.
Puede irritar las vías respiratorias.
Puede provocar daños en los órganos tras exposiciones prolongadas o repetidas.
Nocivo para los organismos acuáticos, con efectos nocivos duraderos.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</si>
  <si>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Quitar la ropa contaminada y lavarla antes de volverla a usar. En caso de irritación cutánea o sarpullido: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</si>
  <si>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S061</t>
  </si>
  <si>
    <t>Mantenimiento</t>
  </si>
  <si>
    <t>LEWATIT NM 60</t>
  </si>
  <si>
    <t>Provoca lesiones oculares graves.</t>
  </si>
  <si>
    <t>EN CASO DE CONTACTO CON LOS OJOS: Enjuagar con agua cuidadosamente durante varios minutos. Quitar las lentes de contacto cuando estén presentes  y pueda hacerse con facilidad. Proseguir con el lavado. Llamar inmediatamente a un CENTRO DE TOXICOLOGÍA/médico.</t>
  </si>
  <si>
    <t>S062</t>
  </si>
  <si>
    <t>LIMPIADOR DESINFECTANTE</t>
  </si>
  <si>
    <t>PUEDE SER NOCIVO EN CASO DE INGESTION
PROVOCA UNA LEVE IRRITACION CUTANEA
PROVOCA IRRITACION OCULAR</t>
  </si>
  <si>
    <t>LAVARSE LAS MANOS CUIDADOSAMENTE DESPUES DE LA MANIPULACION
UTILIZAR SOLO AL AIRE LIBRE O EN UN LUGAR VENTILADO
USAR GUANTES/ROPA DE PROTECCION/EQUIPO DE PROTECCION PARA LOS OJOS
ALMACENAR EN UN LUGAR BIEN VENTILADO. MANTENER FRESCO</t>
  </si>
  <si>
    <t>S063</t>
  </si>
  <si>
    <t>Compras, Cuarto de Maquinas</t>
  </si>
  <si>
    <t>LIMPIADOR ORGÁNICO PARA MEMBRANAS OR</t>
  </si>
  <si>
    <t>Irritación del tracto respiratorio. Los síntomas son ardor de garganta, tos y asma ocupacional.
Produce irritación con dolor, enrojecimiento y lagrimeo constante. En casos severos quemaduras de la cornea e incluso ceguera.
Contacto prolongado produce dermatitis, fisuras e inflamación de la piel.
Puede Producir cáncer al esófago
Fuerte dolor abdominal. Causa irritación gastrointestinal o ulceración y severas quemaduras de la boca, labios, garganta que pueden resultar en vomito con grandes cantidades de mucosa y sangre</t>
  </si>
  <si>
    <t>EN CASO DE INHALACIÓN: Trasladar al aire fresco. Si no respira administrar respiración artificial. Si respira con dificultad suministrar oxígeno. Mantener la víctima abrigada y en reposo.
EN CASO DE INGESTIÓN: Lavar la boca con agua. Si está consciente, suministrar abundante agua. No inducir el vómito, si éste se presenta
inclinar la víctima hacia adelante. Buscar
EN CASO DE CONTACTO CON LA PIEL: Retirar la ropa y calzado contaminados. Lavar la zona afectada con abundante agua y jabón, mínimo durante 15 minutos. Si la irritación persiste repetir el lavado.
EN CASO DE CONTACTO CON LOS OJOS: Lavar con abundante agua, mínimo durante 15 minutos. Levantar y separar los párpados para asegurar la remoción del químico. Si la irritación persiste repetir</t>
  </si>
  <si>
    <t>S138</t>
  </si>
  <si>
    <t>LIMPIAVIDRIOS</t>
  </si>
  <si>
    <t xml:space="preserve">Provoca una irritación cútanea
Provoca una irritación ocular </t>
  </si>
  <si>
    <t xml:space="preserve">VISTA </t>
  </si>
  <si>
    <t>S064</t>
  </si>
  <si>
    <t>LIPESA 9400 A</t>
  </si>
  <si>
    <t>Provoca irritación ocular
Provoca leve irritación cutánea</t>
  </si>
  <si>
    <t>Evitar todo contacto con los ojos, la piel o la ropa. Lavarse cuidadosamente después de la manipulación. Mantener fresco. Almacenar en un lugar bien ventilado. No comer, beber o fumar mientras se manipula este producto. No dispersar en el medio ambiente. Usar guantes de neopreno/ Ropa de protección/ lentes de seguridad con protección lateral/ respirador contra vapores orgánicos/ Botas de seguridad
En caso de incendio utilizar polvo químico seco, espuma, dióxido de carbono, arena o tierra para su extinción</t>
  </si>
  <si>
    <t>S065</t>
  </si>
  <si>
    <t>Ensamble, Final, Inspeccion Final, Reparaciones
servikom</t>
  </si>
  <si>
    <t>LIQUIDO PARA FRENOS- BRAKE FLUID DOT 4 (DOW BF 700)</t>
  </si>
  <si>
    <t>Susceptible de perjudicar la fertilidad o dañar al feto.
Nocivo para los organismos acuáticos.
Nocivo para los organismos acuáticos con efectos nocivos duraderos.</t>
  </si>
  <si>
    <t>Procurarse las instrucciones antes del uso.
No manipular antes de haber leído y comprendido todas las precauciones de seguridad.
Usar guantes, ropa de protección, equipo de protección para los ojos y la cara.
EN CASO DE exposición demostrada o supuesta: consultar un médico.
Eliminar el contenido o recipiente conforme a la reglamentación nacional vigente.</t>
  </si>
  <si>
    <t>S066</t>
  </si>
  <si>
    <t>Cuarto de Maquinas, Mantenimiento, Taller Soldadura
SERVIKOM</t>
  </si>
  <si>
    <t>LOCTITE 277</t>
  </si>
  <si>
    <t xml:space="preserve">Provoca irritación cutánea.
Provoca irritación ocular grave.
Puede provocar daños en los órganos tras exposiciones prolongadas o repetidas.
</t>
  </si>
  <si>
    <t>EN CASO DE CONTACTO CON LOS OJOS: Enjuagar con agua cuidadosamente durante varios minutos. Quitar las lentes de contacto cuando estén presentes y pueda hacerse con facilidad. Proseguir con el lavado.
En caso de irritación cutánea: Consultar a un médico. Si la irritación ocular persiste, consultar a un médico.
Eliminar el contenido y/o recipiente según las reglamentaciones locales.</t>
  </si>
  <si>
    <t>S128</t>
  </si>
  <si>
    <t>LOCTITE 435 RUBBER TOUGH</t>
  </si>
  <si>
    <t>Líquido combustible.
Provoca irritación cutánea.
Puede provocar una reacción cutánea alérgica.
Provoca irritación ocular grave. 
Puede provocar síntomas de alergia o asma o dificultades respiratorias si se inhala.
Puede irritar las vías respiratorias.
Nocivo para los organismos acuáticos, con efectos nocivos duraderos.</t>
  </si>
  <si>
    <t xml:space="preserve">Mantener alejado del calor, superficies calientes, chispas, llamas al descubierto y otras fuentes de ignición. No fumar.
sar guantes y equipo de protección para los ojos.
</t>
  </si>
  <si>
    <t>S067</t>
  </si>
  <si>
    <t>LOCTITE 567 TB 50 ml</t>
  </si>
  <si>
    <t>PROVOCA IRRITACIÓN CUTÁNEA.
PUEDE PROVOCAR UNA REACCIÓN ALÉRGICA EN LA PIEL.
PROVOCA IRRITACIÓN OCULAR GRAVE.
PUEDE IRRITAR LAS VÍAS RESPIRATORIAS.</t>
  </si>
  <si>
    <t>Evite inhalar los vapores del producto o este mismo atomizado o rociado. Lave muy bien el área afectada después del manejo. Utilizar únicamente en exteriores o en un lugar bien ventilado. Las prendas de trabajo contaminadas no podrán sacarse del lugar de trabajo. Llevar guantes/gafas y máscara de protección.
EN CASO DE CONTACTO CON LA PIEL: Lavar con abundante agua. EN CASO DE INHALACIÓN: Llevar a la víctima al aire libre y mantenerla en reposo en una posición confortable para respirar. Llame a un CENTRO DE INFORMACIÓN TOXICOLÓGICA o a un médico si se siente mal. EN CASO DE CONTACTO CON LOS OJOS:Aclarar cuidadosamente con agua durante varios minutos. Quitar las lentes de contacto, si lleva y resulta fácil. Seguir aclarando. Si se presenta irritación en la piel o sarpullido: Busque atención médica. Si persiste la irritación ocular: Busque atención médica. Quitar las prendas contaminadas.</t>
  </si>
  <si>
    <t>S127</t>
  </si>
  <si>
    <t>LOCTITE LOCTITE SI 5699 GRIS x 70mL</t>
  </si>
  <si>
    <t>Puede provocar una reacción cutánea alérgica.
Provoca lesiones oculares graves.
Susceptible de perjudicar la fertilidad o dañar al feto.
Puede provocar daños en el sistema cardiovascular y los órganos hematopoyéticos tras exposiciones prolongadas o repetidas.</t>
  </si>
  <si>
    <t>Usar guantes y equipo de protección para los ojos.
Eliminar el contenido y/o recipiente según las reglamentaciones locales
En caso de irritación cutánea o sarpullido: consultar a un médico.</t>
  </si>
  <si>
    <t>S068</t>
  </si>
  <si>
    <t>LOCTITE SF 7625 RUST TREATMENT</t>
  </si>
  <si>
    <t>CONTENIDO BAJO PRESIÓN.
AEROSOL EXTREMADAMENTE INFLAMABLE.
NOCIVO EN CASO DE INGESTIÓN O INHALACIÓN.
PROVOCA QUEMADURAS GRAVES EN LA PIEL Y LESIONES OCULARES GRAVES.
PUEDE PROVOCAR SOMNOLENCIA O VÉRTIGO.</t>
  </si>
  <si>
    <t>EN CASO DE INGESTIÓN: Enjuagar la boca. NO provocar el vómito. EN CASO DE INGESTIÓN: Enjuagar la boca. NO provocar el vómito. Si hubo contacto con la piel (o con el cabello): Quítese inmediatamente toda la ropa contaminada. EN CASO DE INHALACIÓN: Lleve a la víctima al aire libre y mantenerla en reposo en una posición confortable para respirar. Llamar inmediatamente a un CENTRO DE INFORMACIÓN TOXICOLÓGICA o a un médico. EN CASO DE CONTACTO CON LOS OJOS:Aclarar cuidadosamente con agua durante varios minutos. Quitar las lentes de contacto, si lleva y resulta fácil. Seguir aclarando. Lavar las prendas contaminadas antes de volver a usarlas.</t>
  </si>
  <si>
    <t>S069</t>
  </si>
  <si>
    <t>Ensamble, Final, Inspeccion Final, Laboratorio de Calidad, Reparaciones
SERVIKOM</t>
  </si>
  <si>
    <t xml:space="preserve">LONG LIFE COOLANT </t>
  </si>
  <si>
    <t>Nocivo en caso de ingestión
Provoca una leve irritación cutánea.
Puede provocar una reacción cutánea alérgica
Puede provocar daños en los órganos (riñones), tras exposiciones prolongadas y repetidas.</t>
  </si>
  <si>
    <t>No respirar polvos/humos/gases/nieblas/vapores/aerosoles.
Lavarse las áreas de contacto cuidadosamente después de la manipulación.
EN CASO DE INGESTIÓN: Llamar a un CENTRO DE TOXICOLOGÍA o un médico, si la
persona se encuentra mal.
EN CASO DE CONTACTO CON LA PIEL: Lavar con abundante agua y jabón.
En caso de irritación cutánea o sarpullido: Consultar a un médico.
Quitar la ropa contaminada y lavarla antes de volver a usarla.</t>
  </si>
  <si>
    <t>S070</t>
  </si>
  <si>
    <t>Chasis, Ensamble, Final, Subensamble Motor, Trim</t>
  </si>
  <si>
    <t>LUBRI MAN KEMOLUBE A-301</t>
  </si>
  <si>
    <t>No es una sustancia o mezcla peligrosa de acuerdo con los criterios de clasificación del SGA versión 6 2015.</t>
  </si>
  <si>
    <t>No necesita ser etiquetado como sustancia o mezcla peligrosa de acuerdo con los criterios de clasificación del SGA versión 6 2015</t>
  </si>
  <si>
    <t>S071</t>
  </si>
  <si>
    <t>Mezcla para soldadura 20, Mezcla para soldadura 25.</t>
  </si>
  <si>
    <t>Cuando se inhalan, concentraciones de 20 - 30 % de estas mezclas, con una adecuada cantidad de oxígeno en aire, provocan un incremento en la frecuencia respiratoria. Altas concentraciones, causaran dolor de cabeza, nausea, vómitos y una eventual inconsciencia.
Este producto no contiene oxígeno y puede causar asfixia si se libera en un área confinada. Puede producir jaquecas, mareos, vomito, convulsiones, ardor de garganta, excitación, somnolencia, pérdida de consciencia y muerte. El Dióxido de Carbono no se encuentra registrado en el IARC, NTP o en la OSHA como carcinogénico o potencial carcinogénico. Las personas enfermas, cuya afección se viera agravada por la exposición a estas mezclas, no deben manipular o trabajar con estos productos.</t>
  </si>
  <si>
    <t>S072</t>
  </si>
  <si>
    <t>MOBIL 1 SYNTHETIC ATF</t>
  </si>
  <si>
    <t>Nocivo para los organismos acuáticos, con efectos nocivos duraderos.</t>
  </si>
  <si>
    <t>Si se necesita consejo médico, hay que tener a mano el envase o la etiqueta. 
Manténgase fuera del alcance de los niños. Lea la etiqueta antes de usar. Evite que se libere al medio ambiente. Eliminar el contenido y el recipiente conforme a las normativas locales.</t>
  </si>
  <si>
    <t>S073</t>
  </si>
  <si>
    <t>MOBIL ATF D/M</t>
  </si>
  <si>
    <t>Nocivo para los organismos acuáticos.</t>
  </si>
  <si>
    <t>Si se necesita consejo médico, hay que tener a mano el envase o la etiqueta. 
Manténgase fuera del alcance de los niños. 
Lea la etiqueta antes de usar.
Evite que se libere al medio ambiente.
Eliminar el contenido y el recipiente conforme a las normativas locales.
La inyección a alta presión bajo la piel puede causar daños graves. Exposición excesiva puede ocasionar
irritación a los ojos, a la piel o irritación respiratoria.</t>
  </si>
  <si>
    <t>S074</t>
  </si>
  <si>
    <t>MOBIL DELVAC MX 15W-40</t>
  </si>
  <si>
    <t>Este material no es considerado como peligroso de acuerdo con la Clasificación de Productos Químicos basados en el
Sistema Globalmente Armonizado de Clasificación y Etiquetado de Productos Químicos SGA (GHS de sus siglas en
Inglés).</t>
  </si>
  <si>
    <t>La inyección a alta presión bajo la piel puede causar daños graves. Exposición excesiva puede ocasionar
irritación a los ojos, a la piel o irritación respiratoria.</t>
  </si>
  <si>
    <t>S075</t>
  </si>
  <si>
    <t>MOBIL DTE 25</t>
  </si>
  <si>
    <t>Este material no es considerado como peligroso de acuerdo con la Clasificación de Productos Químicos basados en el
Sistema Globalmente Armonizado de Clasificación y Etiquetado de Productos Químicos SGA (GHS de sus siglas en Inglés).</t>
  </si>
  <si>
    <t>La inyección a alta presión bajo la piel puede causar daños graves. Exposición excesiva puede ocasionar</t>
  </si>
  <si>
    <t>S076</t>
  </si>
  <si>
    <t>MOBIL SPECIAL 50</t>
  </si>
  <si>
    <t>Este material no es peligroso de acuerdo con las guías regulatorias (ver sección 15 de la HDS).</t>
  </si>
  <si>
    <t>S077</t>
  </si>
  <si>
    <t>Compras, Ensamble, Final, Inspeccion Final, Reparaciones</t>
  </si>
  <si>
    <t>MOBILUBE HD 80W-90</t>
  </si>
  <si>
    <t>No Clasificado según el Reglamento (CE) Nº 1272/2008</t>
  </si>
  <si>
    <t>La inyección a alta presión bajo la piel puede causar lesiones graves. Una exposición excesiva puede dar
lugar a irritación de ojos, piel, o aparato respiratorio.</t>
  </si>
  <si>
    <t>S078</t>
  </si>
  <si>
    <t>Nitrógeno Total (TN), Reactivo de Persulfato</t>
  </si>
  <si>
    <t>Puede agravar un incendio; comburente
Nocivo en caso de ingestión
Provoca irritación cutánea
Provoca irritación ocular grave
Puede provocar síntomas de alergia o asma o dificultades respiratorias en caso de inhalación
Puede provocar una reacción alérgica en la piel
Puede irritar las vías respiratorias
Nocivo para los organismos acuáticos</t>
  </si>
  <si>
    <t xml:space="preserve">Mantener o almacenar alejado de la ropa/materiales combustibles. Tomar todas las precauciones necesarias para no mezclar con materiales combustibles
EN CASO DE INHALACIÓN: Transportar a la víctima al exterior y mantenerla en reposo en una posición
confortable para respirar. EN CASO DE CONTACTO CON LOS OJOS: Aclarar cuidadosamente con agua durante varios minutos. Quitar las lentes de contacto, si lleva y resulta fácil. Seguir aclarando
Si persiste la irritación ocular: consultar a un médico. EN CASO DE CONTACTO CON LA PIEL: Lavar con agua y jabón abundantes Quitarse las prendas contaminadas y lavarlas antes de volver a usarlas En caso de irritación o erupción cutánea: consultar a un médico. EN CASO DE INGESTIÓN, SÍNTOMAS RESPIRATORIOS: Llamar a un CENTRO DE INFORMACIÓN TOXICOLÓGICA o a un médico si se encuentra mal. Enjuagarse la boca. En caso de incendio: Utilizar arena seca, polvos químicos secos o espuma resistente al alcohol para la extinción
</t>
  </si>
  <si>
    <t>S079</t>
  </si>
  <si>
    <t>OKS 2611</t>
  </si>
  <si>
    <t>Aerosol extremadamente inflamable.
Recipiente a presión: Puede reventar si se calienta.
Puede ser mortal en caso de ingestión y penetración en las vías respiratorias.
Provoca irritación cutánea.
Provoca irritación ocular grave.
Puede provocar somnolencia o vértigo.
Nocivo para los organismos acuáticos, con efectos nocivos duraderos</t>
  </si>
  <si>
    <t>Mantener alejado del calor, de superficies calientes, de chispas, de llamas abiertas y de cualquier otra fuente de ignición. No fumar.
No pulverizar sobre una llama abierta u otra fuente de ignición.
No perforar ni quemar, incluso después de su uso.
EN CASO DE INGESTIÓN: Llamar inmediatamente a un CENTRO DE TOXICOLOGÍA/médico.
NO provocar el vómito. Proteger de la luz del sol. No exponer a temperaturas superiores a 50 °C/122 °F.</t>
  </si>
  <si>
    <t>S080</t>
  </si>
  <si>
    <t>OKS 2621</t>
  </si>
  <si>
    <t>Aerosol extremadamente inflamable.
Recipiente a presión: Puede reventar si se calienta.
Irritación cutáneas
Provoca irritación cutánea.
Toxicidad específica en determinados órganos - exposición única. Sistema nervioso central
Puede provocar somnolencia o vértigo.
Peligro de aspiración
Puede ser mortal en caso de ingestión y penetración en las vías respiratorias.
Tóxico para los organismos acuáticos, con efectos nocivos duraderos</t>
  </si>
  <si>
    <t>Mantener alejado del calor, de superficies calientes, de chispas, de llamas abiertas y de cualquier otra fuente de ignición. No fumar.
No pulverizar sobre una llama abierta u otra fuente de ignición.
No perforar ni quemar, incluso después de su uso.
Evitar su liberación al medio ambiente.
EN CASO DE INGESTIÓN: Llamar inmediatamente a un CENTRO DE TOXICOLOGÍA/médico.
NO provocar el vómito.
Recoger el vertido.</t>
  </si>
  <si>
    <t>S081</t>
  </si>
  <si>
    <t>OKS 265</t>
  </si>
  <si>
    <t>Provoca irritación cutánea. Lesiones oculares graves, Categoría 1
Provoca lesiones oculares graves.
Toxicidad acuática crónica, Categoría 3
Nocivo para los organismos acuáticos, con efectos nocivos duraderos.</t>
  </si>
  <si>
    <t>Lavarse las manos concienzudamente tras la manipulación.
Evitar su liberación al medio ambiente.
Llevar guantes/ gafas/ máscara de protección.
EN CASO DE CONTACTO CON LA PIEL: Lavar con agua y jabón abundantes.
EN CASO DE CONTACTO CON LOS OJOS: Enjuagar con agua cuidadosamente durante varios minutos.
Quitar las lentes de contacto cuando estén presentes y pueda hacerse con facilidad. Proseguir con el lavado. Llamar inmediatamente a un CENTRO DE TOXICOLOGĺA/médico. En caso de irritación cutánea: Consultar a un médico.</t>
  </si>
  <si>
    <t>S082</t>
  </si>
  <si>
    <t>OKS 2901</t>
  </si>
  <si>
    <t>Recipiente a presión: Puede reventar si se calienta.
Toxicidad específica en determinados órganos - exposición única, Categoría 3, Sistema nervioso central
Puede provocar somnolencia o vértigo.
Peligro de aspiración, Categoría 1
Puede ser mortal en caso de ingestión y penetración en las vías respiratorias.
Peligro a largo plazo (crónico) para el medio ambiente acuático, Categoría 3
Nocivo para los organismos acuáticos, con efectos nocivos duraderos.</t>
  </si>
  <si>
    <t>Mantener alejado del calor, de superficies calientes, de chispas, de llamas abiertas y
de cualquier otra fuente de ignición. No fumar. No pulverizar sobre una llama abierta u otra fuente de ignición.
No perforar ni quemar, incluso después de su uso.
EN CASO DE INGESTIÓN: Llamar inmediatamente a un CENTRO DE TOXICOLOGÍA/médico.
NO provocar el vómito.</t>
  </si>
  <si>
    <t>S083</t>
  </si>
  <si>
    <t>Compras, Cuarto de Maquinas, Mantenimiento, Taller Soldadura</t>
  </si>
  <si>
    <t>OKS 451</t>
  </si>
  <si>
    <t>Aerosol extremadamente inflamable.
Recipiente a presión: Puede reventar si se calienta.
Irritación ocular, Categoría 2 H319: Provoca irritación ocular grave.
Sensibilización cutánea, Categoría 1
Puede provocar una reacción alérgica en la piel.</t>
  </si>
  <si>
    <t>Mantener alejado del calor, de superficies calientes, de chispas, de llamas abiertas y de cualquier otra fuente de ignición. No fumar.
No pulverizar sobre una llama abierta u otra fuente de ignición.
No perforar ni quemar, incluso después de su uso.
Evitar respirar la niebla.
Llevar guantes/ gafas/ máscara de protección.
Proteger de la luz del sol. No exponer a temperaturas superiores a 50 °C/122 °F.</t>
  </si>
  <si>
    <t>S084</t>
  </si>
  <si>
    <t>OKS 511</t>
  </si>
  <si>
    <t>Aerosol extremadamente inflamable.
Recipiente a presión: Puede reventar si se calienta.
Irritación cutáneas, Categoría 2 Provoca irritación cutánea.
Lesiones oculares graves, Categoría 1
Provoca lesiones oculares graves.
Toxicidad específica en determinados órganos - exposición única, Categoría 3, Sistema nervioso central. Puede provocar somnolencia o vértigo.
Peligro de aspiración, Categoría 1 Puede ser mortal en caso de ingestión y penetración en las vías respiratorias. 
Nocivo para los organismos acuáticos, con
efectos nocivos duraderos.</t>
  </si>
  <si>
    <t>Mantener alejado del calor, de superficies calientes, de chispas, de llamas abiertas y
de cualquier otra fuente de ignición. No fumar. No pulverizar sobre una llama abierta u otra fuente de ignición. No perforar ni quemar, incluso después de su uso.
EN CASO DE INGESTIÓN: Llamar inmediatamente a un CENTRO DE TOXICOLOGÍA/médico.
EN CASO DE CONTACTO CON LOS OJOS: Enjuagar con agua cuidadosamente durante varios minutos. Quitar las lentes de contacto cuando estén presentes y pueda hacerse con facilidad. Proseguir con el lavado. Llamar inmediatamentea un CENTRO DE TOXICOLOGÍA/médico. NO provocar el vómito.</t>
  </si>
  <si>
    <t>S085</t>
  </si>
  <si>
    <t>OKS 601</t>
  </si>
  <si>
    <t>Aerosol extremadamente inflamable.
Recipiente a presión: Puede reventar si se calienta.
Sensibilización cutánea, Categoría 1
Puede provocar una reacción alérgica en la piel.
Peligro de aspiración, Categoría 1
Puede ser mortal en caso de ingestión y penetración en las vías respiratorias.
La exposición repetida puede provocar sequedad o formación de grietas en la piel.</t>
  </si>
  <si>
    <t>Mantener alejado del calor, de superficies calientes, de chispas, de llamas abiertas y de cualquier otra fuente de ignición. No fumar.
No pulverizar sobre una llama abierta u otra fuente de ignición.
No perforar ni quemar, incluso después de su uso.
Llevar guantes de protección.
EN CASO DE INGESTIÓN: Llamar inmediatamente a un CENTRO DE TOXICOLOGÍA/médico. NO provocar el vómito.</t>
  </si>
  <si>
    <t>S086</t>
  </si>
  <si>
    <t>OXIGENO COMPRIMIDO</t>
  </si>
  <si>
    <t>Puede provocar o agravar un incendio; comburente.
Contiene gas a presión; peligro de explosión en caso de calentamiento.</t>
  </si>
  <si>
    <t>Es un gas oxidante. Es aproximadamente 1.1 veces más pesado que el aire. El oxígeno solo, no es inflamable, pero alimenta la combustión vigorosamente. El peligro físico más grave está relacionado con escapes y su alto poder comburente. Reacciona violentamente con materias combustibles como grasas y aceites, puede generar explosión o fuego.</t>
  </si>
  <si>
    <t>S087</t>
  </si>
  <si>
    <t>Cuarto de Maquinas, Pintura</t>
  </si>
  <si>
    <t>PERÓXIDO DE HIDRÓGENO</t>
  </si>
  <si>
    <t>Puede agravar un incendio; comburente.
Nocivo en caso de ingestión.
Provoca graves quemaduras en la piel y lesiones oculares graves.
Nocivo si se inhala.
Puede irritar las vías respiratorias.
Tóxico para los organismos acuáticos.</t>
  </si>
  <si>
    <t>EN CASO DE INGESTIÓN: Enjuagar la boca. NO provocar el vómito.
EN CASO DE CONTACTO CON LA PIEL (o el pelo): Quitar inmediatamente toda la ropa contaminada. Enjuagar la piel con agua o ducharse.
EN CASO DE INHALACIÓN: Transportar a la persona al aire libre y mantenerla en una posición que le facilite la respiración.
EN CASO DE CONTACTO CON LOS OJOS: Enjuagar con agua cuidadosamente durante varios minutos. Quitar las lentes de contacto cuando estén presentes y pueda hacerse con facilidad. Proseguir con el lavado. Llamar inmediatamente a un CENTRO DE TOXICOLOGÍA/médico.
En caso de incendio: Utilizar niebla de agua, espuma, polvo químico seco o dióxido de carbono (CO₂) para la extinción.</t>
  </si>
  <si>
    <t>S088</t>
  </si>
  <si>
    <t>Compras, Pintura, Reparaciones</t>
  </si>
  <si>
    <t>POL AMARILLO HINO CANECA</t>
  </si>
  <si>
    <t>Líquido y vapores inflamables.
Nocivo si se inhala.
Puede ser nocivo en contacto con la piel.
Provoca irritación ocular grave.
Provoca irritación cutánea.
Susceptible de provocar cáncer.
Puede provocar daños en los órganos tras exposiciones prolongadas o repetidas.
Nocivo para los organismos acuáticos, con efectos nocivos duraderos.</t>
  </si>
  <si>
    <t>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 El contacto prolongado o repetido puede resecar la piel y causar irritación.</t>
  </si>
  <si>
    <t>S148</t>
  </si>
  <si>
    <t>Partes locales, logistica, reparaciones, final</t>
  </si>
  <si>
    <t>POL-956 ENT POL VERDE FTALO</t>
  </si>
  <si>
    <t>Liquido y vapores inflamables. Puede ser nocivo en caso de ingestión. Nocivo en contacto con la piel o si se inhala. Provoca irritación cutánea y ocular grave. Puede irritar vias respiratorias. Susceptible de provocar cancer. Nocivo para los organismos acuaticos, con efectos nocivos duraderos.</t>
  </si>
  <si>
    <t>Procurarse las instrucciones antes del uso. Usar guantes de protección. Usar ropa 
protectora. Usar protección para los ojos o la cara. Mantener alejado del calor,
chispas, llamas al descubierto, superficies calientes y otras fuentes de ignición. No 
fumar. Utilizar equipos eléctricos, de ventilación y de iluminación antideflagrantes.
No utilizar herramientas que produzcan chispas. Tomar medidas de precaución 
contra las descargas electrostáticas. No dispersar en el medio ambiente. Evitar 
respirar vapor. Lavarse cuidadosamente después de la manipulación</t>
  </si>
  <si>
    <t>cuerpo</t>
  </si>
  <si>
    <t>No aplica</t>
  </si>
  <si>
    <t>S089</t>
  </si>
  <si>
    <t>POLIURETANO BLANCO HINO</t>
  </si>
  <si>
    <t>Líquido y vapores inflamables.
Nocivo si se inhala.
Puede ser nocivo en contacto con la piel.
Provoca irritación ocular grave.
Provoca irritación cutánea.
Susceptible de provocar cáncer.
Puede ser mortal en caso de ingestión y de penetración en las vías respiratorias.
Puede provocar daños en los órganos tras exposiciones prolongadas o repetidas.
(sistema nervioso central (SNC), órganos auditivos, riñones, hígado)</t>
  </si>
  <si>
    <t>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t>
  </si>
  <si>
    <t>S090</t>
  </si>
  <si>
    <t>Prepalene Additive 6</t>
  </si>
  <si>
    <t>PROVOCA QUEMADURAS GRAVES EN LA PIEL Y LESIONES OCULARES GRAVES.
PUEDE IRRITAR LAS VÍAS RESPIRATORIAS.</t>
  </si>
  <si>
    <t>Evite inhalar los vapores del producto o este mismo atomizado o rociado. Lave muy bien el área afectada después del manejo. Utilizar únicamente en exteriores o en un lugar bien ventilado. Utilice guantes protectores, ropa protectora y protección para los ojos y la cara.
EN CASO DE INGESTIÓN: Enjuagar la boca. NO provocar el vómito. Si hubo contacto con la piel (o con el cabello): Quítese inmediatamente toda la ropa contaminada. EN CASO DE INHALACIÓN: Lleve a la víctima al aire libre y mantenerla en reposo en una posición confortable para respirar. Llamar inmediatamente a un CENTRO DE INFORMACIÓN TOXICOLÓGICA o a un médico. 
EN CASO DE CONTACTO CON LOS OJOS: Enjuagar con agua cuidadosamente durante varios minutos. Quitar las lentes de contacto cuando estén presentes y pueda hacerse con facilidad. Proseguir con el lavado. Lavar las prendas contaminadas antes de volver a usarlas.
Almacenar en un lugar bien ventilado. Mantener el recipiente cerrado herméticamente.</t>
  </si>
  <si>
    <t>S091</t>
  </si>
  <si>
    <t>PREPALENE X PLS</t>
  </si>
  <si>
    <t>PROVOCA IRRITACIÓN CUTÁNEA.
PROVOCA IRRITACIÓN OCULAR GRAVE.</t>
  </si>
  <si>
    <t>Lave muy bien el área afectada después del manejo. Llevar guantes/gafas y máscara de protección.
EN CASO DE CONTACTO CON LA PIEL: Lavar con abundante agua. EN CASO DE CONTACTO CON LOS OJOS: Enjuagar con agua cuidadosamente durante varios minutos. Quitar las lentes de contacto cuando estén presentes y pueda hacerse con facilidad. Proseguir con el lavado. Si se presenta irritación en la piel: Busque atención médica. Si persiste la irritación ocular: Busque atención médica. Quitar las prendas contaminadas.</t>
  </si>
  <si>
    <t>S092</t>
  </si>
  <si>
    <t>PROXEL 107</t>
  </si>
  <si>
    <t>Puede ser nocivo en caso de ingestión.
Provoca una leve irritación cutánea.
Provoca una irritacipon ocular grave.
Muy tóxico para los organismos acuáticos</t>
  </si>
  <si>
    <t>Lavarse a fondo las manos tras la manipulación. Evite su liberación al medio ambiente.
Utilizar gafas/ mascara de protección.
En caso de contacto con los ojos: Lavar cuidadosamente con abundante agua durante varios minutos. Retirar los lentes de contacto si lleva y si resulta fácil de hacer. Continuar con el lavado.
Llamar a un centro toxicológico/médico en caso de que se sienta mal
En caso de que se produzca irritación cutánea: Consiga consejo/atención médica.
En caso de que la irritación cutánea persista: Consiga consejo/atención médica
Recoger el derrame.</t>
  </si>
  <si>
    <t>S137</t>
  </si>
  <si>
    <t>REMOVEDOR DE CERAS</t>
  </si>
  <si>
    <t>Provoca una irritación cútanea
Provoca una irritación ocular grave</t>
  </si>
  <si>
    <t>S141</t>
  </si>
  <si>
    <t>REMOVEDOR DE PINTURAS INCOLORO 1020</t>
  </si>
  <si>
    <t xml:space="preserve">Puede causar dolor. Moderada irritación ocular y leve lesión de córnea. Los vapores pueden irritar los ojos
El contacto frecuente y prolongado puede producir irritación de la piel inclusive quemadura
Congestiona las vías respiratorias y posibles ulceraciones de las mucosas
</t>
  </si>
  <si>
    <t xml:space="preserve">Evitar respirar  el humo/ el gas/ la niebla/ los vapores/ el aerosol. 
Lavarse cuidadosamente las manos despues de la manipulacion
</t>
  </si>
  <si>
    <t>toxicidad</t>
  </si>
  <si>
    <t>S142</t>
  </si>
  <si>
    <t>ROST OFF 300 ml</t>
  </si>
  <si>
    <t>Aerosol extremadamente inflamable.
Contiene gas a presión: Puede reventar si se calienta.
Puede ser mortal en caso de ingestión y de penetración 
en las vías respiratorias
Provoca irritación cutánea
Puede provocar somnolencia o vértigo
Nocivo para los organismos acuáticos, con efectos noci-
vos duraderos.</t>
  </si>
  <si>
    <t>Mantener alejado del calor/de chispas/de llamas al des-
cubierto/de superficies calientes
No vaporizar sobre una llama al descubierto o cualquier 
otra fuente de ignición
No perforar ni quemar, incluso después de su uso.
Evitar respirar el aerosol
No dispersar en el medio ambiente.</t>
  </si>
  <si>
    <t>respiratoria</t>
  </si>
  <si>
    <t>S093</t>
  </si>
  <si>
    <t>SELL BAJO PISO HINO</t>
  </si>
  <si>
    <t>Posibilidad de sensibilización por contacto prolongado en la piel y los ojos.
Si se ingiere prolongadamente puede provocar daño pulmonar.
Líquido inflamable, mantener alejado del calor.</t>
  </si>
  <si>
    <t>Contacto con los ojos: Verificar si la víctima lleva lentes de contacto y en este caso, retirárselos. Enjuagar los ojos inmediatamente con agua corriente durante al menos 15 minutos con los párpados abiertos
Contacto con la piel: Quítese la ropa y calzado contaminados. Lavar perfectamente la piel con agua y jabón, o con un limpiador cutáneo reconocido. No utilizar disolventes ni diluyentes
Inhalación: Traslade al aire libre. Mantenga a la persona caliente y en reposo. Si no hay respiración, ésta es irregular u ocurre un paro respiratorio, el personal capacitado debe proporcionar respiración artificial u oxígeno.
Ingestión: En caso de ingestión, acúdase inmediatamente al médico y muéstrele la etiqueta o el envase. Mantenga a la persona caliente y en reposo. No induzca al vómito.
Notas para el médico: En caso de inhalación de productos de descomposición en un incendio, los síntomas pueden tardarse en aparecer. No hay antídoto específico. La persona expuesta puede necesitar ser mantenida bajo vigilancia médica por 48 horas.</t>
  </si>
  <si>
    <t>S094</t>
  </si>
  <si>
    <t>SELLANTE EN CARRETES</t>
  </si>
  <si>
    <t>Provoca irritación cutánea</t>
  </si>
  <si>
    <t>El sellante se adhiere fácilmente a la piel; si es necesario manipularlo directamente humedecer primero las manos para evitar que se adhiera. Lavarse las manos con agua y jabón después de la manipulación
En caso de ingestión: no provocar el vómito y llamar inmediatamente a un centro médico.
En caso de irritación cutánea o sarpullido: consultar un médico
Eliminar el recipiente/contenido con un gestor ambiental de residuos peligrosos con licencia para su disposición final</t>
  </si>
  <si>
    <t>S095</t>
  </si>
  <si>
    <t>SENSIBILIZADOR</t>
  </si>
  <si>
    <t>Nocivo en contacto con la piel o si se inhala.
Provoca lesiones oculares graves.
Provoca irritación cutánea.
Susceptible de perjudicar la fertilidad o dañar al feto.
Susceptible de provocar cáncer.
Puede ser mortal en caso de ingestión y de penetración en las vías respiratorias.
Puede provocar somnolencia o vértigo.
Puede provocar daños en los órganos tras exposiciones prolongadas o repetidas.
(órganos auditivos)
Nocivo para los organismos acuáticos, con efectos nocivos duraderos.</t>
  </si>
  <si>
    <t>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Llamar inmediatamente a un centro de toxicología o a un médico.</t>
  </si>
  <si>
    <t>S096</t>
  </si>
  <si>
    <t>Inspeccion Final, Pintura</t>
  </si>
  <si>
    <t>SH 2000 DISOLVENTE DILUCION HINO</t>
  </si>
  <si>
    <t>Líquido y vapores inflamables.
Nocivo si se inhala.
Puede ser nocivo en contacto con la piel.
Provoca irritación ocular grave.
Provoca irritación cutánea.
Susceptible de dañar al feto.
Susceptible de provocar cáncer.
Puede ser mortal en caso de ingestión y de penetración en las vías respiratorias.
Puede irritar las vías respiratorias.
Puede provocar somnolencia o vértigo.
Puede provocar daños en los órganos tras exposiciones prolongadas o repetidas.
Tóxico para los organismos acuáticos, con efectos nocivos duraderos.</t>
  </si>
  <si>
    <t>Recoger los vertidos. Buscar atención médica si la persona se siente mal. En caso de exposición demostrada o supuesta: Buscar atención médica. En caso de inhalación: Transportar a la persona al aire libre y mantenerla en una posición que le facilite la respiración. Llamar a un centro de toxicología o a un médico si la persona se siente mal. En caso de ingestión: Llamar inmediatamente a un centro de toxicología o a un médico. No provocar el vómito. En caso de contacto con la piel (o el pelo): Quitar inmediatamente toda la ropa contaminada. Enjuagar la piel con agua o ducharse. En caso de contacto con la piel: Lavar con abundante agua y jabón. Llamar a un centro de toxicología o a un médico si la persona se siente mal. Quitar la ropa contaminada y lavarla antes de volverla a usar. En caso de irritación cutánea: Buscar atención médica. En caso de contacto con los ojos: Enjuagar con agua cuidadosamente durante varios minutos. Quitar los lentes de contacto, cuando estén presentes y pueda hacerse con facilidad. Proseguir con el lavado. Si la irritación ocular persiste: Buscar atención médica.</t>
  </si>
  <si>
    <t>S097</t>
  </si>
  <si>
    <t>SIGMACOVER 350 BASE BASE L</t>
  </si>
  <si>
    <t>Líquido y vapores inflamables.
Nocivo si se inhala.
Puede ser nocivo en caso de ingestión o en contacto con la piel.
Provoca lesiones oculares graves.
Provoca irritación cutánea.
Puede provocar una reacción cutánea alérgica.
Puede irritar las vías respiratorias.
Provoca daños en los órganos tras exposiciones prolongadas o repetidas.
Nocivo para los organismos acuáticos, con efectos nocivos duraderos.</t>
  </si>
  <si>
    <t>Buscar atención médica si la persona se siente mal. EN CASO DE INHALACIÓN: Transportar a la persona al aire libre y mantenerla en una posición que le facilite la respiración. Llamar a un CENTRO DE CONTROL DE ENVENENAMIENTO o a un médico si la persona se siente mal. EN CASO DE INGESTIÓN: Llamar a un CENTRO DE CONTROL DE ENVENENAMIENTO o a un médico si la persona se siente mal. EN CASO DE CONTACTO CON LA PIEL (o el pelo): Quitar inmediatamente toda la ropa contaminada. Lavar la piel con agua o tomar una ducha. EN CASO DE CONTACTO CON LA PIEL: Lavar con abundante agua y jabón. Llamar a un CENTRO DE CONTROL DE ENVENENAMIENTO o a un médico si la persona se siente mal. Quitar la ropa contaminada y lavarla antes de volverla a usar. En caso de irritación cutánea o sarpullido: Buscar atención médica. EN CASO DE CONTACTO CON LOS OJOS: Enjuagar con agua cuidadosamente durante varios minutos. Quitar las lentes de contacto, cuando estén presentes y pueda hacerse con facilidad. Proseguir con el lavado. Llamar inmediatamente a un CENTRO DE CONTROL DE ENVENENAMIENTO o a un médico.</t>
  </si>
  <si>
    <t>S098</t>
  </si>
  <si>
    <t>SIGMACOVER 350 BASE BASE Z</t>
  </si>
  <si>
    <t>Líquido y vapores inflamables.
Nocivo en contacto con la piel o si se inhala.
Puede ser nocivo en caso de ingestión.
Provoca lesiones oculares graves.
Provoca irritación cutánea.
Puede provocar una reacción cutánea alérgica.
Puede irritar las vías respiratorias.
Provoca daños en los órganos tras exposiciones prolongadas o repetidas.
Nocivo para los organismos acuáticos, con efectos nocivos duraderos.</t>
  </si>
  <si>
    <t>S099</t>
  </si>
  <si>
    <t>Compras, Final</t>
  </si>
  <si>
    <t>SKC-S</t>
  </si>
  <si>
    <t>Liquido y vapores muy inflamables
Puede ser mortal en caso de ingestión y penetración en la vías respiratorias
Provoca irritacion cutánea
Puede provocar somnolencia o vertigo</t>
  </si>
  <si>
    <t>Toma de tierra/enlace equipotencialdel recipientey del equipo receptor. Utilizar un material electrico, de ventilación o de iluminación antidefragrante.No utilizar herramientas que produzcan chispas. Tomar medidas de precaución contra descargas electroestáticas. Evitar respirar polvos/humos/gases/nieblas/vapores/aerosoles. 
EN CASO DE INGESTIÓN: LLamar inmedatamente a un CENTRO DE TOXICOLOGÍA o un médico.
EN CASO DE CONTACTO CON LA PIEL O PELO: Quitar inmediatamente toda la ropa contaminada. Enjuagar la piel con agua.
EN CASO DE CONTACTO CON LOS OJOS: Enjuagar con agua cuidadosamente durante varios minutos. Quitar lentes de contacto cuando esten presentesy pueda hacerse con facilidad. Proseguir con el lavado.
EN CASO DE INHALACIÓN: Transportar a la persona al aire librey mantenerla comoda para facilitar la respiración. LLamar a un CENTRO DE TOXICOLOGÍA o a un médico si la pérsona se encuentra mal</t>
  </si>
  <si>
    <t>S100</t>
  </si>
  <si>
    <t>Compras, Ensamble, Inspeccion Final, Mantenimiento, Reparaciones, Subensamble Motor</t>
  </si>
  <si>
    <t>SKC-S AEROSOL</t>
  </si>
  <si>
    <t xml:space="preserve">Aerosol extremadamente inflamable..
Contiene gas a presión: Puede reventar si se calienta.
Provoca irritación cutánea
Puede provocar somnolencia o vértigo.
</t>
  </si>
  <si>
    <t>Mantener alejado de las fuentes de calor
No vaporizar sobre una llama al descubierto o cualquier otra fuente de ignición. No perforar ni quemar, incluso despues de su uso. Evitar respirar polvos/umos/gases/nieblas/vapores/aerosoles. Lavarse las manos, los antebrazos y la cara cuidadosamente despues de la manipulación. Utilizar solo al aire libreo un lugar bien ventilado.
EN CASO DE INGESTIÓN: LLamar a un CENTRO DE TOXICOLOGÍA/medico. No provocar el vómito
EN CASO DE CONTACTO CON LA PIEL: Lavar con abundadnte agua. Quitar la ropa contaminada y lavarla antes de usar. En caso de irritación cutánea: Consultar un médico.
EN CASO DE INHALCIÓN: Transportar a la persona al aire libre y mantenerla comoda para faciliar la respiración. LLamar a un CENTRO DE TOXICOLOGÍA o a un médico si la persona se encuentra mal.</t>
  </si>
  <si>
    <t>S101</t>
  </si>
  <si>
    <t>Compras, Ensamble</t>
  </si>
  <si>
    <t>SKD-S2</t>
  </si>
  <si>
    <t xml:space="preserve"> Peligro</t>
  </si>
  <si>
    <t>Liquido y vapores muy inflamables
Provoca irritacion ocular grave
Puede provocar somnolencia o vertigo</t>
  </si>
  <si>
    <t>Mantener el recipiente hermeticamente cerrado. Toma de tierra/enlace equipotencialdel recipientey del equipo receptor. Utilizar un material electrico, de ventilación o de iluminación antidefragrante.No utilizar herramientas que produzcan chispas. Tomar medidas de precaución contra descargas electroestáticas. Evitar respirar polvos/humos/gases/nieblas/vapores/aerosoles. Utilizar solo al aire libeo un lugar bien ventilado. 
EN CASO DE CONTACTO CON LA PIEL O PELO: Quitar inmediatamente toda la ropa contaminada. Enjuagar la piel con agua o ducharse.
EN CASO DE CONTACTO CON LOS OJOS: Enjuagar con agua cuidadosamente durante varios minutos. Quitar lentes de contacto cuando esten presentesy pueda hacerse con facilidad. Proseguir con el lavado.
EN CASO DE INHALACIÓN: Transportar a la persona al aire librey mantenerla comoda para facilitar la respiración. LLamar a un CENTRO DE TOXICOLOGÍA o a un médico si la pérsona se encuentra mal</t>
  </si>
  <si>
    <t>S102</t>
  </si>
  <si>
    <t xml:space="preserve">Compras, Final, Inspeccion Final, Mantenimiento, Reparaciones, Subensamble Motor </t>
  </si>
  <si>
    <t>SKD-S2 Aerosol</t>
  </si>
  <si>
    <t>Mantener alejado de las fuentes de calor. No vaporizar sobre una llama al descubierto o cualquier otra fuente de ignición. No perforar ni quemar, incluso despues de su uso. Evitar respirar polvos/umos/gases/nieblas/vapores/aerosoles. 
EN CASO DE INGESTIÓN: LLamar a un CENTRO DE TOXICOLOGÍA/medico. No provocar el vómito
EN CASO DE CONTACTO CON LA PIEL: Lavar con abundadnte agua. Quitar la ropa contaminada y lavarla antes de usar. En caso de irritación cutánea: Consultar un médico.
EN CASO DE CONTACTO CON LOS OJOS: Enjuagar con agua cuidadosamentedurante varios minutos. Quitar lentes de contacto cuando esten presentes y pueda hacerse con facilidad. Proseguir con el lavado.
EN CASO DE INHALCIÓN: Transportar a la persona al aire libre y mantenerla comoda para faciliar la respiración. LLamar a un CENTRO DE TOXICOLOGÍA o a un médico si la persona se encuentra mal.</t>
  </si>
  <si>
    <t>S103</t>
  </si>
  <si>
    <t xml:space="preserve">Compras, Ensamble, Final, Subensamble Motor </t>
  </si>
  <si>
    <t>SL REFRIGERATION LUBRICANT AIR FREEZE</t>
  </si>
  <si>
    <t>Producto inflamable
Provoca irritación cutánea.
Provoca irritación ocular.</t>
  </si>
  <si>
    <t>Mantener alejado de niños y adultos mayores
No manipular la sustancia antes de haber leído y comprendido todas las instrucciones de seguridad.
Mantener alejado del calor, de superficies calientes, de chispas, de llamas abiertas y de cualquier otra fuente de ignición. No fumar. No utilizar herramientas que produzcan chispas.  Tomar medidas de precaución contra las descargas electrostáticas.  Lavarse la piel con jabón tras la manipulación.  Evitar su liberación al medio ambiente. 
EN CASO DE CONTACTO CON LOS OJOS: Lavar cuidadosamente con agua durante varios minutos. Quitar las lentes de contacto, si lleva y resulta fácil.
En caso de irritación o erupción cutánea: Consultar a un médico. Si persiste la irritación ocular: Consultar a un médico.
En caso de incendio: Utilizar extintores de CO2, producto químico seco o espuma. No usar agua Almacenar en un lugar bien ventilado.</t>
  </si>
  <si>
    <t>S104</t>
  </si>
  <si>
    <t>SODA CÁUSTICA LÍQUIDA 50%</t>
  </si>
  <si>
    <t>Corrosivo para los metales, corrosión cutánea. Provoca quemaduras graves en la piel y lesiones oculares graves.</t>
  </si>
  <si>
    <t>Inhalación: A temperatura ambiente la producción de vapores es mínima, en caso de calentamiento por algún proceso que se realiza con el producto se puede presentar desprendimiento de los mismos, corriéndose el riesgo de inhalarlos, presentándose así, irritación del tracto respiratorio.
Ingestión: Puede causar irritación del tracto digestivo.
Contacto con los ojos: Puede generar irritación ocular, debe evitarse el contacto con el producto aun cuando este está diluido.
Contacto con la piel: Genera irritación cutánea, presentando enrojecimiento, resequedad, especialmente en personas con problemas preexistentes de la piel.</t>
  </si>
  <si>
    <t>S105</t>
  </si>
  <si>
    <t>SODIO HIDRÓXIDO</t>
  </si>
  <si>
    <t>Puede ser corrosiva para los metales.
Provoca quemaduras graves en la piel y lesiones oculares graves.</t>
  </si>
  <si>
    <t>No respirar polvos o nieblas; Lavarse manos/piel cuidadosamente después de la manipulación;  Usar guantes /ropa de protección/equipo de protección para los ojos/la cara;EN CASO DE INGESTIÓN: Enjuagar la boca. NO provocar el vómito;  EN CASO DE CONTACTO CON LA PIEL (o el pelo): Quitar inmediatamente toda la ropa contaminada. Enjuagar la piel con agua [o ducharse]; P363: Lavar la ropa contaminada antes de volverla a usar; EN CASO DE INHALACIÓN: Transportar a la persona al aire libre y mantenerla en una posición que le facilite la respiración; P310: Llamar inmediatamente a un CENTRO DE TOXICOLOGÍA/médico/;  Tratamiento específico llevar esta etiqueta; EN CASO DE CONTACTO CON LOS OJOS: Enjuagar con agua cuidadosamente durante varios minutos. Quitar las lentes de contacto cuando estén presentes y pueda hacerse con facilidad. Proseguir con el lavado; Absorber el vertido para prevenir daños materiales;</t>
  </si>
  <si>
    <t>S106</t>
  </si>
  <si>
    <t>PTARI, Laboratorio Pintura</t>
  </si>
  <si>
    <t>Solución Amortiguadora pH 4.01 ± 0.02</t>
  </si>
  <si>
    <t>S107</t>
  </si>
  <si>
    <t>Solución Amortiguadora pH 7.00 ± 0.02</t>
  </si>
  <si>
    <t>S108</t>
  </si>
  <si>
    <t>Solución de Digestión para COD, rango de 20 a 1500</t>
  </si>
  <si>
    <t xml:space="preserve">Puede ser corrosivo para los metales
Nocivo en caso de ingestión e inhalación
Tóxico en contacto con la piel
Provoca quemaduras graves en la piel y lesiones oculares graves
Puede provocar una reacción alérgica en la piel. Puede provocar defectos genéticos. Puede provocar cáncer
Se sospecha que perjudica a la fertilidad o daña al feto EUH208 - Puede provocar una reacción alérgica  </t>
  </si>
  <si>
    <t>No respirar el polvo/el humo/el gas/la niebla/los vapores/el aerosol Conservar únicamente en el recipiente original. EN CASO DE INHALACIÓN: Transportar a la víctima al exterior y mantenerla en reposo en una posición confortable para respirar. EN CASO DE CONTACTO CON LOS OJOS: Aclarar cuidadosamente con agua durante varios minutos. Quitar las lentes de contacto, si lleva y resulta fácil. Seguir aclarando. Lavar las prendas contaminadas antes de volver a usarlas. EN CASO DE CONTACTO CON LA PIEL (o el pelo): Quitarse inmediatamente las prendas contaminadas. Aclararse la piel con agua o ducharse En caso de irritación o erupción cutánea: consultar a un médico. EN CASO DE INGESTIÓN: enjuagarse la boca. NO provocar el vómito. Llamar inmediatamente a un CENTRO DE INFORMACIÓN TOXICOLÓGICA o a un médico. 
Absorber el vertido para que no dañe otros materiales. Almacenar en un recipiente de acero inoxidable resistente a la corrosión con revestimiento interior resistente. Eliminar el contenido/el recipiente en una planta de tratamiento de residuos aprobada</t>
  </si>
  <si>
    <t>S109</t>
  </si>
  <si>
    <t>SPARTAN EP 320</t>
  </si>
  <si>
    <t>S122</t>
  </si>
  <si>
    <t>Pintura, Partes locales</t>
  </si>
  <si>
    <t>TEROSON RB S-440</t>
  </si>
  <si>
    <t>Provoca una leve irritación cutánea.
Puede provocar una reacción cutánea alérgica.
Provoca irritación ocular grave.
Puede provocar síntomas de alergia o asma o dificultades respiratorias si se inhala.
Nocivo para los organismos acuáticos, con efectos nocivos duraderos.</t>
  </si>
  <si>
    <t>No respirar vapores. No dispersar en el medio ambiente. 
EN CASO DE CONTACTO CON LA PIEL: Lavar con abundante agua y jabón. 
EN CASO DE INHALACIÓN: Transportar a la persona al aire libre y mantenerla en una posición que le facilite la respiración. 
EN CASO DE CONTACTO CON LOS OJOS: Enjuagar con agua cuidadosamente durante varios minutos. Quitar las lentes de contacto cuando estén presentes y pueda hacerse con facilidad. Proseguir con el lavado.
Eliminar el contenido y/o recipiente según las reglamentaciones locales.</t>
  </si>
  <si>
    <t>S110</t>
  </si>
  <si>
    <t>Chasis, Ensamble, Final</t>
  </si>
  <si>
    <t>TEROSON WX 215 CC AE</t>
  </si>
  <si>
    <t>Aerosol extremadamente inflamable.
Recipiente a presión: Puede reventar si se calienta.
Puede provocar somnolencia o vértigo.
Tóxico para los organismos acuáticos, con efectos duraderos.</t>
  </si>
  <si>
    <t>Mantener alejado del calor, de superficies calientes, de chispas, de llamas abiertas y de cualquier otra fuente de ignición.  No pulverizar sobre una llama abierta u otra fuente de ignición. 
No perforar ni quemar, incluso después de su uso. 
Evitar respirar el polvo/el humo/el gas/la niebla/los vapores/el aerosol. 
Evitar su liberación al medio ambiente.</t>
  </si>
  <si>
    <t>S111</t>
  </si>
  <si>
    <t>Test de Niquel (PAN Indicator, 0.3%)</t>
  </si>
  <si>
    <t xml:space="preserve">Nocivo en caso de ingestión, contacto con la piel o inhalación.
Provoca lesiones oculares graves.
Provoca irritación cutánea.
Puede dañar al feto.
Muy tóxico para los organismos acuáticos, con efectos nocivos duraderos.
</t>
  </si>
  <si>
    <t>Lavarse concienzudamente tras la manipulación.
EN CASO DE CONTACTO CON LA PIEL: Lavar con abundante agua.
EN CASO DE CONTACTO CON LOS OJOS: Enjuagar con agua cuidadosamente durante
varios minutos. Quitar las lentes de contacto cuando estén presentes y pueda hacerse
con facilidad. Proseguir con el lavado.
EN CASO DE exposición manifiesta o presunta: Consultar a un médico.</t>
  </si>
  <si>
    <t>S112</t>
  </si>
  <si>
    <t xml:space="preserve">Chasis, Ensamble, Final, Mantenimiento, Pintura, Reparaciones, Soldadura 0.36, Subensamble Motor, Taller Soldadura </t>
  </si>
  <si>
    <t>Thinner</t>
  </si>
  <si>
    <t>Líquidos y vapores inflamables.
Puede ser mortal en caso de ingestión y penetración en las vías respiratorias.
Provoca irritación cutánea.
Provoca irritación ocular grave.
Puede provocar somnolencia o vértigo.
Susceptible de perjudicar la fertilidad o dañar al feto.
Puede provocar daños en los órganos tras exposiciones prolongadas o repetidas.
Tóxico para los organismos acuáticos.</t>
  </si>
  <si>
    <t>Mantener alejado del calor, superficies calientes, chispas, llamas al descubierto y otras fuentes de ignición. No fumar. No respirar humos, gases, nieblas, vapores o aerosoles. No dispersar en el medio ambiente.
EN CASO DE INGESTIÓN: Llamar inmediatamente a un CENTRO DE TOXICOLOGÍA/médico.
EN CASO DE CONTACTO CON LA PIEL: Lavar con abundante agua. EN CASO DE INHALACIÓN: Transportar a la persona al aire libre y mantenerla en una posición que le facilite la respiración. EN CASO DE CONTACTO CON LOS OJOS: Enjuagar con agua cuidadosamente durante varios minutos. Quitar las lentes de contacto cuando estén presentes y pueda hacerse con facilidad. Proseguir con el lavado. EN CASO DE exposición demostrada o supuesta: consultar a un médico. Si la irritación ocular persiste, consultar a un médico. En caso de incendio: Utilizar niebla de agua, espuma, polvo químico seco o dióxido de carbono (CO₂) para la extinción.</t>
  </si>
  <si>
    <t>S139</t>
  </si>
  <si>
    <t>THINNER EXTRAFINO</t>
  </si>
  <si>
    <t xml:space="preserve">Liquidos y vapores facilmente inflamables
Puede ser nocivo en caso de ingestion y de penetracion en las vias respiratorias
Puede provocar somnolencia o vertigo
</t>
  </si>
  <si>
    <t xml:space="preserve">Evitar respirar el polvo/ el humo/ el gas/ la niebla/ los vapores/ el aerosol. 
Lavarse cuidadosamente las manos despues de la manipulacion
</t>
  </si>
  <si>
    <t>S113</t>
  </si>
  <si>
    <t xml:space="preserve">Ensamble, Final, Reparaciones </t>
  </si>
  <si>
    <t>ThreeBond 1104</t>
  </si>
  <si>
    <t>Líquidos y vapores inflamables. Puede ser nocivo en caso de ingestión. Provoca irritación cutânea. Provoca irritación ocular grave. Puede provocar síntomas de alergia o asma o dificultades respiratorias si se inhala. Puede provocar cáncer. Puede perjudicar la fertilidad o dañar al feto. Puede ser nocivo en caso de ingestión y de penetración en las vías respiratórias. Provoca daños en los órganos: sistema nervioso central, sistema respiratorio, sistema circulatorio, el hígado y los riñones. Provoca daños en los órganos: pulmones, sistema nervioso, sistema respiratorio tras exposiciones prolongadas o repetidas. Puede provocar daños en los órganos: el hígado y la sangre, tras exposiciones prolongadas o repetidas. Nocivo para los organismos acuáticos, con efectos nocivos duraderos.</t>
  </si>
  <si>
    <t>EN CASO DE INGESTIÓN: Llamar inmediatamente a un CENTRO DE TOXICOLOGÍA o un médio.
EN CASO DE CONTACTO CON LA PIEL: Lavar con abundante agua.
En caso de irritación cutánea: consultar a un médico.
EN CASO DE INHALACIÓN: Transportar a la persona al aire libre y mantenerla en una posición que le facilite la respiración.
EN CASO DE CONTACTO CON LOS OJOS: Enjuagar con agua cuidadosamente durante varios minutos. Quitar las lentes de contacto cuando estén presentes y pueda hacerse com facilidad. Proseguir con el lavado. Si la irritación ocular persiste, consultar a un médico. No dispersar en el medio ambiente. Eliminar el contenido/recipiente como residuos peligrosos de conformidad con la legislación local.</t>
  </si>
  <si>
    <t>S114</t>
  </si>
  <si>
    <t>Chasis, Ensamble, Final, Reparaciones, Subensamble Motor, Trim</t>
  </si>
  <si>
    <t>ThreeBond 1134B</t>
  </si>
  <si>
    <t>Provoca una leve irritación cutánea
Provoca irritación ocular.
Puede provocar una reacción cutânea alérgica.
Provoca daños en los pulmones tras exposiciones prolongadas o repetidas.
Tóxico para los organismos acuáticos.</t>
  </si>
  <si>
    <t>No respirar vapores.
EN CASO DE CONTACTO CON LOS OJOS: Enjuagar con agua cuidadosamente durante varios minutos. Quitar las lentes de contacto cuando estén presentes y pueda hacerse com facilidad. Proseguir con el lavado. Si la irritación ocular persiste: Consultar a un médico.
En caso de irritación cutánea o sarpullido: Consultar a un médico.
Eliminar el contenido/recipiente como residuos peligrosos según la legislación local.
No dispersar en el medio ambiente.
Mantener fuera del alcance de los niños y animales.
Producto industrial.</t>
  </si>
  <si>
    <t>S115</t>
  </si>
  <si>
    <t>Chasis, Compras, Ensamble, Final, Subensamble Motor, Trim</t>
  </si>
  <si>
    <t>TINTA PERMANENTE MARCADOR RECARGABLE SPEKTRA</t>
  </si>
  <si>
    <t>Produce vapores nocivos.
Quemaduras en mucosas, con posible afectaciòn en el estomago.
Piel: El contacto directo prolongado puede causar irritaciòn y resequedad segùn sensibilidad de la piel.
 Ojos: El contacto directo y prolongado puede causar daño severo.</t>
  </si>
  <si>
    <t>INHALACIÓN: Produce un efecto narcótco por permanente inhalación.
INGESTION: NO Provocar vomito. Buscar atención medica.
PIEL: Enjuague abundantemente con agua y jabón.
OJOS: Enjuagar con abundante agua teniendo encuenta mantener los pàrparos separados y el ojo en movimiento. Buscar atenciòn medica inmediata.</t>
  </si>
  <si>
    <t>S116</t>
  </si>
  <si>
    <t>Titulante de alcalinos 1.0N.</t>
  </si>
  <si>
    <t>Provoca irritación ocular grave.
Provoca irritación cutánea.
Puede irritar las vías respiratorias.</t>
  </si>
  <si>
    <t>Llevar guantes, prendas, gafas y máscara de protección. Evítese respirar el polvo, el humo, el gas, la niebla, los vapores o el aerosol.
EN CASO DE CONTACTO CON LA PIEL, Lavar con agua y jabón abundantes.
En caso de irritación cutánea : Consulte a un médico.
EN CASO DE CONTACTO CON LOS OJOS : Aclarar cuidadosamente con agua durante varios minutos. Quitar las lentes de contacto, si lleva y resulta fácil. Seguir aclarando.</t>
  </si>
  <si>
    <t>S117</t>
  </si>
  <si>
    <t>PTARI, Ensamble, Final</t>
  </si>
  <si>
    <t>ÚREA</t>
  </si>
  <si>
    <t>Puede causar perturbaciones cardiacas. Nocivo por ingestión o inhalación. Causa irritación a la piel,
ojos y tracto respiratorio.</t>
  </si>
  <si>
    <t>Inhalación: Causa irritación a las vías respiratorias. Los síntomas pueden incluir tos, dificultad para respirar. Puede ser absorbido hacia el torrente sanguíneo, con síntomas similares a la ingestión.
Ingestión: Causa irritación en el tracto gastrointestinal. Los síntomas pueden incluir náuseas, vómitos y diarrea.
También puede causar dolor de cabeza, confusión y pérdida de electrolitos
Contacto con la piel: Causa irritación a la piel. Los síntomas incluyen enrojecimiento, picazón y dolor.
Contacto con los ojos: Causa irritación, enrojecimiento y dolor.
Exposición crónica: Un estudio de 67 trabajadores en un ambiente con altas concentraciones en el aire de la ure a encontrado una alta incidencia de alteraciones en el metabolismo de proteínas, enfisema moderado y pérdida de peso crónica.</t>
  </si>
  <si>
    <t>S118</t>
  </si>
  <si>
    <t>Ursa Premium TDX Plus SAE 15W-40</t>
  </si>
  <si>
    <t>Nocivo para la vida acuática con efectos de larga duración.</t>
  </si>
  <si>
    <t xml:space="preserve">Evite pérdidas al medio ambiente.
Deseche los contenidos y/o el recipiente de acuerdo con los reglamentos municipales/regionales/nacionales/internacionales que correspondan.
El calentamiento puede liberar sulfuro de hidrógeno altamente tóxico e inflamable (H2S). No intente un rescate sin protección respiratoria con suministro de aire.
</t>
  </si>
  <si>
    <t>S119</t>
  </si>
  <si>
    <t>Vacuum Pump Oil - GP Type Mechanical Pump Fluid</t>
  </si>
  <si>
    <t>No se conocen efectos significativos o riesgos críticos.</t>
  </si>
  <si>
    <t>S126</t>
  </si>
  <si>
    <t>Inspeccion Final, Pintura, lab de calidad</t>
  </si>
  <si>
    <t>Varsol</t>
  </si>
  <si>
    <t>Provoca irritación cutánea. 
Provoca irritación ocular.</t>
  </si>
  <si>
    <t>Mantener alejado de niños y adultos mayores. 
Leer la etiqueta antes de su uso
Usar guantes/ropa de protección, equipo de protección para los ojos/cara. 
Si se necesita consejo médico, tener a mano el envase o la etiqueta. Conservar únicamente en el recipiente original.
No comer, beber ni fumar durante su utilización.
Almacenar en un lugar bien ventilado. Mantener fresco.</t>
  </si>
  <si>
    <t>S120</t>
  </si>
  <si>
    <t>Compras, Laboratorio Calidad, Píntura</t>
  </si>
  <si>
    <t>Vaselina Solida</t>
  </si>
  <si>
    <t>Este producto no cumple los criterios para clasificarse en una clase de peligro con arreglo al Sistema Globalmente Armonizado de clasificación y etiquetado de Productos Químicos.</t>
  </si>
  <si>
    <t>En caso de inhalación de los vapores, traslade a la víctima y procúrele aire limpio.. Si no respira, suminístrele respiración artificial. Llame al médico.
Contacto con la piel: Lávese inmediatamente después del contacto con abundante agua y jabón, durante al menos 15 minutos. NO utilice kerosene, nafta o solventes orgánicos para retirar el producto. Utilice un papel embebido en aceite de cocina. Quítese la ropa contaminada y lávela antes de reusar.
En caso de quemaduras por el producto caliente, enfríe la zona manteniéndola en agua corriente durante al menos 5 minutos. No use hielo. Evite la hipotermia. No remueva la ropa adherida a la piel, córtela alrededor de la zona.
Contacto con los ojos: Enjuague inmediatamente los ojos con agua durante al menos 15 minutos, y mantenga abiertos los párpados para garantizar que se aclara todo el ojo y los tejidos del párpado. Enjuagar los ojos en cuestión de segundos es esencial para lograr la máxima eficacia. Si tiene lentes de contacto, quíteselas después de los primeros 5 minutos y luego continúe enjuagándose los ojos. Consultar al médico.
Ingestión: NO INDUZCA EL VÓMITO. Enjuague la boca con agua. Nunca suministre nada oralmente a una persona inconsciente. Llame al médico. Si el vómito ocurre espontáneamente, coloque a la víctima de costado para reducir el riesgo de aspiración.</t>
  </si>
  <si>
    <t>S121</t>
  </si>
  <si>
    <t>WD-40 MULTI-USE PRODUCT</t>
  </si>
  <si>
    <t>Liquidos y vapores Inflamables. Puede ser mortal en caso de ingestión y penetración de las vías respiratorias. Puede provocar somnolencia o vértigo</t>
  </si>
  <si>
    <t xml:space="preserve">Mantener fuera del alcance de los niños.
Mantener alejado del calor, de superficies calientes, de chispas, de llamas abiertas y de cualquier otra fuente de ignición. No fumar. Evitar respirar vapores o el aerosol. Utilizar unicamente en exteriores o un lugar bien ventilado. EN CASO DE INGESTIÓN: Llamar inmediatamente a un CENTRO DE TOXICOLOGÍA / médico. No provocar el vomito. 
</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</si>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</sst>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21" x14ac:knownFonts="1">
    <font>
      <sz val="11"/>
      <color theme="1"/>
      <name val="Calibri"/>
      <family val="2"/>
      <scheme val="minor"/>
    </font>
    <font>
      <sz val="8"/>
      <name val="Calibri"/>
      <family val="2"/>
      <scheme val="minor"/>
    </font>
    <font>
      <sz val="11"/>
      <color theme="1"/>
      <name val="Calibri"/>
      <family val="2"/>
      <scheme val="minor"/>
    </font>
    <font>
      <sz val="11"/>
      <color theme="0"/>
      <name val="Calibri"/>
      <family val="2"/>
      <scheme val="minor"/>
    </font>
    <font>
      <sz val="11"/>
      <name val="Calibri"/>
      <family val="2"/>
      <scheme val="minor"/>
    </font>
    <font>
      <sz val="24"/>
      <color theme="0"/>
      <name val="Calibri"/>
      <family val="2"/>
      <scheme val="minor"/>
    </font>
    <font>
      <sz val="20"/>
      <color theme="0"/>
      <name val="Calibri"/>
      <family val="2"/>
      <scheme val="minor"/>
    </font>
    <font>
      <sz val="14"/>
      <color theme="1"/>
      <name val="Calibri"/>
      <family val="2"/>
      <scheme val="minor"/>
    </font>
    <font>
      <sz val="16"/>
      <color theme="0"/>
      <name val="Calibri"/>
      <family val="2"/>
      <scheme val="minor"/>
    </font>
    <font>
      <sz val="18"/>
      <color theme="1"/>
      <name val="Calibri"/>
      <family val="2"/>
      <scheme val="minor"/>
    </font>
    <font>
      <sz val="14"/>
      <color theme="0"/>
      <name val="Calibri"/>
      <family val="2"/>
      <scheme val="minor"/>
    </font>
    <font>
      <sz val="13"/>
      <color theme="1"/>
      <name val="Calibri"/>
      <family val="2"/>
      <scheme val="minor"/>
    </font>
    <font>
      <sz val="12"/>
      <color theme="1"/>
      <name val="Calibri"/>
      <family val="2"/>
      <scheme val="minor"/>
    </font>
    <font>
      <sz val="16"/>
      <color theme="1"/>
      <name val="Calibri"/>
      <family val="2"/>
      <scheme val="minor"/>
    </font>
    <font>
      <sz val="10"/>
      <color theme="1"/>
      <name val="Calibri"/>
      <family val="2"/>
      <scheme val="minor"/>
    </font>
    <font>
      <sz val="8"/>
      <color theme="1"/>
      <name val="Calibri"/>
      <family val="2"/>
      <scheme val="minor"/>
    </font>
    <font>
      <sz val="13"/>
      <color theme="1"/>
      <name val="Arial"/>
      <family val="2"/>
    </font>
    <font>
      <sz val="9"/>
      <color theme="1"/>
      <name val="Arial"/>
      <family val="2"/>
    </font>
    <font>
      <sz val="10"/>
      <color theme="1"/>
      <name val="Arial"/>
      <family val="2"/>
    </font>
    <font>
      <sz val="11"/>
      <color theme="1"/>
      <name val="Arial"/>
      <family val="2"/>
    </font>
    <font>
      <sz val="8"/>
      <color theme="1"/>
      <name val="Arial"/>
      <family val="2"/>
    </font>
  </fonts>
  <fills count="6">
    <fill>
      <patternFill patternType="none"/>
    </fill>
    <fill>
      <patternFill patternType="gray125"/>
    </fill>
    <fill>
      <patternFill patternType="solid">
        <fgColor theme="0"/>
        <bgColor indexed="64"/>
      </patternFill>
    </fill>
    <fill>
      <patternFill patternType="solid">
        <fgColor rgb="FFC00000"/>
        <bgColor indexed="64"/>
      </patternFill>
    </fill>
    <fill>
      <patternFill patternType="solid">
        <fgColor theme="1"/>
        <bgColor indexed="64"/>
      </patternFill>
    </fill>
    <fill>
      <patternFill patternType="solid">
        <fgColor rgb="FFFFFF00"/>
        <bgColor indexed="64"/>
      </patternFill>
    </fill>
  </fills>
  <borders count="24">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43" fontId="2" fillId="0" borderId="0" applyFont="0" applyFill="0" applyBorder="0" applyAlignment="0" applyProtection="0"/>
  </cellStyleXfs>
  <cellXfs count="92">
    <xf numFmtId="0" fontId="0" fillId="0" borderId="0" xfId="0"/>
    <xf numFmtId="0" fontId="0" fillId="0" borderId="5" xfId="0" applyBorder="1" applyAlignment="1">
      <alignment horizontal="center" vertical="center"/>
    </xf>
    <xf numFmtId="0" fontId="0" fillId="0" borderId="8" xfId="0" applyBorder="1" applyAlignment="1">
      <alignment horizontal="center" vertical="center"/>
    </xf>
    <xf numFmtId="0" fontId="0" fillId="2" borderId="0" xfId="0" applyFill="1"/>
    <xf numFmtId="0" fontId="0" fillId="2" borderId="0" xfId="0" applyFill="1" applyAlignment="1">
      <alignment vertical="center" wrapText="1"/>
    </xf>
    <xf numFmtId="0" fontId="0" fillId="0" borderId="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7" xfId="0" applyBorder="1" applyAlignment="1">
      <alignment horizontal="center" vertical="center"/>
    </xf>
    <xf numFmtId="43" fontId="0" fillId="0" borderId="2" xfId="1" applyFont="1" applyBorder="1" applyAlignment="1">
      <alignment horizontal="center" vertical="center"/>
    </xf>
    <xf numFmtId="43" fontId="0" fillId="0" borderId="5" xfId="1" applyFont="1" applyBorder="1" applyAlignment="1">
      <alignment horizontal="center" vertical="center"/>
    </xf>
    <xf numFmtId="43" fontId="0" fillId="0" borderId="8" xfId="1" applyFont="1" applyBorder="1" applyAlignment="1">
      <alignment horizontal="center" vertical="center"/>
    </xf>
    <xf numFmtId="0" fontId="0" fillId="0" borderId="2" xfId="0" applyBorder="1" applyAlignment="1">
      <alignment horizontal="center" vertical="center" wrapText="1"/>
    </xf>
    <xf numFmtId="0" fontId="0" fillId="0" borderId="0" xfId="0" applyAlignment="1">
      <alignment horizontal="center" vertical="center"/>
    </xf>
    <xf numFmtId="164" fontId="0" fillId="2" borderId="0" xfId="0" applyNumberFormat="1" applyFill="1"/>
    <xf numFmtId="0" fontId="3" fillId="2" borderId="0" xfId="0" applyFont="1" applyFill="1"/>
    <xf numFmtId="0" fontId="0" fillId="0" borderId="0" xfId="0" applyAlignment="1">
      <alignment horizontal="right"/>
    </xf>
    <xf numFmtId="0" fontId="3" fillId="0" borderId="0" xfId="0" applyFont="1"/>
    <xf numFmtId="0" fontId="0" fillId="0" borderId="5" xfId="0" applyBorder="1" applyAlignment="1">
      <alignment horizontal="center" vertical="center" wrapText="1"/>
    </xf>
    <xf numFmtId="43" fontId="0" fillId="0" borderId="3" xfId="1" applyFont="1" applyBorder="1" applyAlignment="1">
      <alignment horizontal="center" vertical="center"/>
    </xf>
    <xf numFmtId="43" fontId="0" fillId="0" borderId="6" xfId="1" applyFont="1" applyBorder="1" applyAlignment="1">
      <alignment horizontal="center" vertical="center"/>
    </xf>
    <xf numFmtId="43" fontId="0" fillId="0" borderId="9" xfId="1" applyFont="1" applyBorder="1" applyAlignment="1">
      <alignment horizontal="center" vertical="center"/>
    </xf>
    <xf numFmtId="0" fontId="0" fillId="2" borderId="0" xfId="0" applyFill="1" applyAlignment="1">
      <alignment vertical="top" wrapText="1"/>
    </xf>
    <xf numFmtId="0" fontId="0" fillId="2" borderId="0" xfId="0" applyFill="1" applyAlignment="1">
      <alignment horizontal="right"/>
    </xf>
    <xf numFmtId="0" fontId="9" fillId="2" borderId="0" xfId="0" applyFont="1" applyFill="1" applyAlignment="1">
      <alignment vertical="top" wrapText="1"/>
    </xf>
    <xf numFmtId="0" fontId="7" fillId="0" borderId="0" xfId="0" applyFont="1" applyAlignment="1">
      <alignment vertical="top" wrapText="1"/>
    </xf>
    <xf numFmtId="0" fontId="4" fillId="0" borderId="0" xfId="0" applyFont="1"/>
    <xf numFmtId="0" fontId="8" fillId="0" borderId="0" xfId="0" applyFont="1" applyAlignment="1">
      <alignment vertical="top" wrapText="1"/>
    </xf>
    <xf numFmtId="0" fontId="10" fillId="0" borderId="0" xfId="0" applyFont="1" applyAlignment="1">
      <alignment vertical="top" wrapText="1"/>
    </xf>
    <xf numFmtId="0" fontId="0" fillId="0" borderId="8" xfId="0" applyBorder="1" applyAlignment="1">
      <alignment horizontal="center" vertical="center" wrapText="1"/>
    </xf>
    <xf numFmtId="43" fontId="0" fillId="0" borderId="4" xfId="1" applyFont="1" applyBorder="1" applyAlignment="1">
      <alignment horizontal="center" vertical="center"/>
    </xf>
    <xf numFmtId="0" fontId="0" fillId="5" borderId="5" xfId="0" applyFill="1" applyBorder="1" applyAlignment="1">
      <alignment horizontal="center" vertical="center" wrapText="1"/>
    </xf>
    <xf numFmtId="0" fontId="0" fillId="5" borderId="5" xfId="0" applyFill="1" applyBorder="1" applyAlignment="1">
      <alignment horizontal="center" vertical="center"/>
    </xf>
    <xf numFmtId="43" fontId="0" fillId="5" borderId="5" xfId="1" applyFont="1" applyFill="1" applyBorder="1" applyAlignment="1">
      <alignment horizontal="center" vertical="center"/>
    </xf>
    <xf numFmtId="0" fontId="0" fillId="0" borderId="2" xfId="0" applyBorder="1" applyAlignment="1">
      <alignment horizontal="center" vertical="center"/>
    </xf>
    <xf numFmtId="0" fontId="0" fillId="0" borderId="14" xfId="0" applyBorder="1" applyAlignment="1">
      <alignment horizontal="center" vertical="center"/>
    </xf>
    <xf numFmtId="43" fontId="0" fillId="0" borderId="15" xfId="1" applyFont="1" applyBorder="1" applyAlignment="1">
      <alignment horizontal="center" vertical="center"/>
    </xf>
    <xf numFmtId="0" fontId="0" fillId="5" borderId="14" xfId="0" applyFill="1" applyBorder="1" applyAlignment="1">
      <alignment horizontal="center" vertical="center"/>
    </xf>
    <xf numFmtId="43" fontId="0" fillId="5" borderId="15" xfId="1" applyFont="1" applyFill="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wrapText="1"/>
    </xf>
    <xf numFmtId="0" fontId="0" fillId="0" borderId="18" xfId="0" applyBorder="1" applyAlignment="1">
      <alignment horizontal="center" vertical="center"/>
    </xf>
    <xf numFmtId="43" fontId="0" fillId="0" borderId="18" xfId="1" applyFont="1" applyBorder="1" applyAlignment="1">
      <alignment horizontal="center" vertical="center"/>
    </xf>
    <xf numFmtId="43" fontId="0" fillId="0" borderId="17" xfId="1" applyFont="1" applyBorder="1" applyAlignment="1">
      <alignment horizontal="center" vertical="center"/>
    </xf>
    <xf numFmtId="0" fontId="0" fillId="0" borderId="19" xfId="0" applyBorder="1" applyAlignment="1">
      <alignment horizontal="center" vertical="center"/>
    </xf>
    <xf numFmtId="43" fontId="0" fillId="0" borderId="20" xfId="1" applyFont="1" applyBorder="1" applyAlignment="1">
      <alignment horizontal="center" vertical="center"/>
    </xf>
    <xf numFmtId="0" fontId="0" fillId="0" borderId="22" xfId="0" applyBorder="1" applyAlignment="1">
      <alignment horizontal="center" vertical="center" wrapText="1"/>
    </xf>
    <xf numFmtId="0" fontId="0" fillId="0" borderId="22" xfId="0" applyBorder="1" applyAlignment="1">
      <alignment horizontal="center" vertical="center"/>
    </xf>
    <xf numFmtId="43" fontId="0" fillId="0" borderId="22" xfId="1" applyFont="1" applyBorder="1" applyAlignment="1">
      <alignment horizontal="center" vertical="center"/>
    </xf>
    <xf numFmtId="43" fontId="0" fillId="0" borderId="23" xfId="1" applyFont="1" applyBorder="1" applyAlignment="1">
      <alignment horizontal="center" vertical="center"/>
    </xf>
    <xf numFmtId="0" fontId="11" fillId="0" borderId="0" xfId="0" applyFont="1" applyAlignment="1">
      <alignment vertical="top" wrapText="1"/>
    </xf>
    <xf numFmtId="0" fontId="5" fillId="0" borderId="0" xfId="0" applyFont="1"/>
    <xf numFmtId="0" fontId="14" fillId="0" borderId="0" xfId="0" applyFont="1" applyAlignment="1">
      <alignment vertical="top" wrapText="1"/>
    </xf>
    <xf numFmtId="0" fontId="0" fillId="0" borderId="0" xfId="0" applyAlignment="1">
      <alignment horizontal="center" vertical="center" wrapText="1"/>
    </xf>
    <xf numFmtId="43" fontId="0" fillId="0" borderId="0" xfId="1" applyFont="1" applyBorder="1" applyAlignment="1">
      <alignment horizontal="center" vertical="center"/>
    </xf>
    <xf numFmtId="0" fontId="7" fillId="0" borderId="5" xfId="0" applyFont="1" applyBorder="1" applyAlignment="1">
      <alignment horizontal="center" vertical="center" wrapText="1"/>
    </xf>
    <xf numFmtId="0" fontId="17" fillId="0" borderId="5" xfId="0" applyFont="1" applyBorder="1" applyAlignment="1">
      <alignment horizontal="center" vertical="center"/>
    </xf>
    <xf numFmtId="0" fontId="19" fillId="0" borderId="5" xfId="0" applyFont="1" applyBorder="1" applyAlignment="1">
      <alignment horizontal="center" vertical="center" wrapText="1"/>
    </xf>
    <xf numFmtId="0" fontId="17" fillId="0" borderId="5" xfId="0" applyFont="1" applyBorder="1" applyAlignment="1">
      <alignment horizontal="center" vertical="center" wrapText="1"/>
    </xf>
    <xf numFmtId="0" fontId="0" fillId="0" borderId="21" xfId="0" applyBorder="1" applyAlignment="1">
      <alignment horizontal="center" vertical="center"/>
    </xf>
    <xf numFmtId="0" fontId="0" fillId="0" borderId="9" xfId="0" applyBorder="1" applyAlignment="1">
      <alignment horizontal="center" vertical="center"/>
    </xf>
    <xf numFmtId="0" fontId="0" fillId="4" borderId="5" xfId="0" applyFill="1" applyBorder="1" applyAlignment="1">
      <alignment horizontal="center" vertical="center" wrapText="1"/>
    </xf>
    <xf numFmtId="0" fontId="18" fillId="0" borderId="5" xfId="0" applyFont="1" applyBorder="1" applyAlignment="1">
      <alignment horizontal="center" vertical="center"/>
    </xf>
    <xf numFmtId="0" fontId="19" fillId="0" borderId="5" xfId="0" applyFont="1" applyBorder="1"/>
    <xf numFmtId="0" fontId="19" fillId="0" borderId="5" xfId="0" applyFont="1" applyBorder="1" applyAlignment="1">
      <alignment horizontal="center" vertical="center"/>
    </xf>
    <xf numFmtId="0" fontId="18" fillId="0" borderId="5" xfId="0" applyFont="1" applyBorder="1" applyAlignment="1">
      <alignment horizontal="center" vertical="center" wrapText="1"/>
    </xf>
    <xf numFmtId="0" fontId="16" fillId="0" borderId="5" xfId="0" applyFont="1" applyBorder="1" applyAlignment="1">
      <alignment horizontal="center" vertical="center" wrapText="1"/>
    </xf>
    <xf numFmtId="0" fontId="13" fillId="0" borderId="5" xfId="0" applyFont="1" applyBorder="1" applyAlignment="1">
      <alignment horizontal="center" vertical="center" wrapText="1"/>
    </xf>
    <xf numFmtId="0" fontId="20" fillId="0" borderId="5" xfId="0" applyFont="1" applyBorder="1" applyAlignment="1">
      <alignment horizontal="center" vertical="center" wrapText="1"/>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3" fillId="2" borderId="0" xfId="0" applyFont="1" applyFill="1" applyAlignment="1">
      <alignment horizontal="center"/>
    </xf>
    <xf numFmtId="0" fontId="5" fillId="3" borderId="0" xfId="0" applyFont="1" applyFill="1" applyAlignment="1">
      <alignment horizontal="center"/>
    </xf>
    <xf numFmtId="0" fontId="6" fillId="4" borderId="0" xfId="0" applyFont="1" applyFill="1" applyAlignment="1">
      <alignment horizontal="center" vertical="center"/>
    </xf>
    <xf numFmtId="0" fontId="0" fillId="2" borderId="0" xfId="0" applyFill="1" applyAlignment="1">
      <alignment horizontal="left" vertical="center" wrapText="1"/>
    </xf>
    <xf numFmtId="0" fontId="12" fillId="2" borderId="0" xfId="0" applyFont="1" applyFill="1" applyAlignment="1">
      <alignment horizontal="left" vertical="center" wrapText="1"/>
    </xf>
    <xf numFmtId="0" fontId="13" fillId="2" borderId="0" xfId="0" applyFont="1" applyFill="1" applyAlignment="1">
      <alignment horizontal="left" vertical="top" wrapText="1"/>
    </xf>
    <xf numFmtId="0" fontId="11" fillId="2" borderId="0" xfId="0" applyFont="1" applyFill="1" applyAlignment="1">
      <alignment horizontal="left" vertical="top" wrapText="1"/>
    </xf>
    <xf numFmtId="0" fontId="7" fillId="2" borderId="0" xfId="0" applyFont="1" applyFill="1" applyAlignment="1">
      <alignment horizontal="left" vertical="top" wrapText="1"/>
    </xf>
    <xf numFmtId="0" fontId="8" fillId="4" borderId="0" xfId="0" applyFont="1" applyFill="1" applyAlignment="1">
      <alignment horizontal="center"/>
    </xf>
    <xf numFmtId="0" fontId="15" fillId="0" borderId="0" xfId="0" applyFont="1" applyAlignment="1">
      <alignment horizontal="left" vertical="top" wrapText="1"/>
    </xf>
    <xf numFmtId="0" fontId="14" fillId="0" borderId="0" xfId="0" applyFont="1" applyAlignment="1">
      <alignment horizontal="left" vertical="top" wrapText="1"/>
    </xf>
    <xf numFmtId="0" fontId="12" fillId="2" borderId="0" xfId="0" applyFont="1" applyFill="1" applyAlignment="1">
      <alignment horizontal="center" vertical="center" wrapText="1"/>
    </xf>
    <xf numFmtId="0" fontId="7" fillId="2" borderId="0" xfId="0" applyFont="1" applyFill="1" applyAlignment="1">
      <alignment horizontal="center" vertical="center" wrapText="1"/>
    </xf>
  </cellXfs>
  <cellStyles count="2">
    <cellStyle name="Millares" xfId="1" builtinId="3"/>
    <cellStyle name="Normal" xfId="0" builtinId="0"/>
  </cellStyles>
  <dxfs count="36">
    <dxf>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center" vertical="center" textRotation="0" indent="0" justifyLastLine="0" shrinkToFit="0" readingOrder="0"/>
    </dxf>
    <dxf>
      <border>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indent="0" justifyLastLine="0" shrinkToFit="0" readingOrder="0"/>
    </dxf>
    <dxf>
      <border>
        <bottom style="medium">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jpg"/><Relationship Id="rId3" Type="http://schemas.openxmlformats.org/officeDocument/2006/relationships/image" Target="../media/image3.gif"/><Relationship Id="rId7" Type="http://schemas.openxmlformats.org/officeDocument/2006/relationships/image" Target="../media/image7.gif"/><Relationship Id="rId12" Type="http://schemas.openxmlformats.org/officeDocument/2006/relationships/image" Target="../media/image12.jpg"/><Relationship Id="rId2" Type="http://schemas.openxmlformats.org/officeDocument/2006/relationships/image" Target="../media/image2.gif"/><Relationship Id="rId16" Type="http://schemas.openxmlformats.org/officeDocument/2006/relationships/image" Target="../media/image16.jpg"/><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jpg"/><Relationship Id="rId5" Type="http://schemas.openxmlformats.org/officeDocument/2006/relationships/image" Target="../media/image5.gif"/><Relationship Id="rId15" Type="http://schemas.openxmlformats.org/officeDocument/2006/relationships/image" Target="../media/image15.jpg"/><Relationship Id="rId10" Type="http://schemas.openxmlformats.org/officeDocument/2006/relationships/image" Target="../media/image10.jp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jpg"/></Relationships>
</file>

<file path=xl/drawings/_rels/drawing2.xml.rels><?xml version="1.0" encoding="UTF-8" standalone="yes"?>
<Relationships xmlns="http://schemas.openxmlformats.org/package/2006/relationships"><Relationship Id="rId8" Type="http://schemas.openxmlformats.org/officeDocument/2006/relationships/image" Target="../media/image24.jpeg"/><Relationship Id="rId13" Type="http://schemas.openxmlformats.org/officeDocument/2006/relationships/image" Target="../media/image13.jpg"/><Relationship Id="rId3" Type="http://schemas.openxmlformats.org/officeDocument/2006/relationships/image" Target="../media/image19.JPG"/><Relationship Id="rId7" Type="http://schemas.openxmlformats.org/officeDocument/2006/relationships/image" Target="../media/image23.jpeg"/><Relationship Id="rId12" Type="http://schemas.openxmlformats.org/officeDocument/2006/relationships/image" Target="../media/image25.JPG"/><Relationship Id="rId2" Type="http://schemas.openxmlformats.org/officeDocument/2006/relationships/image" Target="../media/image18.JPG"/><Relationship Id="rId16" Type="http://schemas.openxmlformats.org/officeDocument/2006/relationships/image" Target="../media/image27.JPG"/><Relationship Id="rId1" Type="http://schemas.openxmlformats.org/officeDocument/2006/relationships/image" Target="../media/image17.JPG"/><Relationship Id="rId6" Type="http://schemas.openxmlformats.org/officeDocument/2006/relationships/image" Target="../media/image22.png"/><Relationship Id="rId11" Type="http://schemas.openxmlformats.org/officeDocument/2006/relationships/image" Target="../media/image11.jpg"/><Relationship Id="rId5" Type="http://schemas.openxmlformats.org/officeDocument/2006/relationships/image" Target="../media/image21.png"/><Relationship Id="rId15" Type="http://schemas.openxmlformats.org/officeDocument/2006/relationships/image" Target="../media/image26.JPG"/><Relationship Id="rId10" Type="http://schemas.openxmlformats.org/officeDocument/2006/relationships/image" Target="../media/image12.jpg"/><Relationship Id="rId4" Type="http://schemas.openxmlformats.org/officeDocument/2006/relationships/image" Target="../media/image20.png"/><Relationship Id="rId9" Type="http://schemas.openxmlformats.org/officeDocument/2006/relationships/image" Target="../media/image15.jpg"/><Relationship Id="rId14" Type="http://schemas.openxmlformats.org/officeDocument/2006/relationships/image" Target="../media/image14.jpg"/></Relationships>
</file>

<file path=xl/drawings/_rels/drawing3.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8.jpeg"/><Relationship Id="rId3" Type="http://schemas.openxmlformats.org/officeDocument/2006/relationships/image" Target="../media/image18.JPG"/><Relationship Id="rId7" Type="http://schemas.openxmlformats.org/officeDocument/2006/relationships/image" Target="../media/image14.jpg"/><Relationship Id="rId12" Type="http://schemas.openxmlformats.org/officeDocument/2006/relationships/image" Target="../media/image22.png"/><Relationship Id="rId2" Type="http://schemas.openxmlformats.org/officeDocument/2006/relationships/image" Target="../media/image27.JPG"/><Relationship Id="rId1" Type="http://schemas.openxmlformats.org/officeDocument/2006/relationships/image" Target="../media/image26.JPG"/><Relationship Id="rId6" Type="http://schemas.openxmlformats.org/officeDocument/2006/relationships/image" Target="../media/image15.jpg"/><Relationship Id="rId11" Type="http://schemas.openxmlformats.org/officeDocument/2006/relationships/image" Target="../media/image21.png"/><Relationship Id="rId5" Type="http://schemas.openxmlformats.org/officeDocument/2006/relationships/image" Target="../media/image12.jpg"/><Relationship Id="rId10" Type="http://schemas.openxmlformats.org/officeDocument/2006/relationships/image" Target="../media/image20.png"/><Relationship Id="rId4" Type="http://schemas.openxmlformats.org/officeDocument/2006/relationships/image" Target="../media/image17.JPG"/><Relationship Id="rId9" Type="http://schemas.openxmlformats.org/officeDocument/2006/relationships/image" Target="../media/image13.jpg"/><Relationship Id="rId14" Type="http://schemas.openxmlformats.org/officeDocument/2006/relationships/image" Target="../media/image2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8.JPG"/><Relationship Id="rId7" Type="http://schemas.openxmlformats.org/officeDocument/2006/relationships/image" Target="../media/image20.png"/><Relationship Id="rId2" Type="http://schemas.openxmlformats.org/officeDocument/2006/relationships/image" Target="../media/image27.JPG"/><Relationship Id="rId1" Type="http://schemas.openxmlformats.org/officeDocument/2006/relationships/image" Target="../media/image19.JPG"/><Relationship Id="rId6" Type="http://schemas.openxmlformats.org/officeDocument/2006/relationships/image" Target="../media/image25.JPG"/><Relationship Id="rId11" Type="http://schemas.openxmlformats.org/officeDocument/2006/relationships/image" Target="../media/image29.jpeg"/><Relationship Id="rId5" Type="http://schemas.openxmlformats.org/officeDocument/2006/relationships/image" Target="../media/image13.jpg"/><Relationship Id="rId10" Type="http://schemas.openxmlformats.org/officeDocument/2006/relationships/image" Target="../media/image28.jpeg"/><Relationship Id="rId4" Type="http://schemas.openxmlformats.org/officeDocument/2006/relationships/image" Target="../media/image15.jpg"/><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8" Type="http://schemas.openxmlformats.org/officeDocument/2006/relationships/image" Target="../media/image23.jpeg"/><Relationship Id="rId13" Type="http://schemas.openxmlformats.org/officeDocument/2006/relationships/image" Target="../media/image31.png"/><Relationship Id="rId3" Type="http://schemas.openxmlformats.org/officeDocument/2006/relationships/image" Target="../media/image17.JPG"/><Relationship Id="rId7" Type="http://schemas.openxmlformats.org/officeDocument/2006/relationships/image" Target="../media/image22.png"/><Relationship Id="rId12" Type="http://schemas.openxmlformats.org/officeDocument/2006/relationships/image" Target="../media/image25.JPG"/><Relationship Id="rId2" Type="http://schemas.openxmlformats.org/officeDocument/2006/relationships/image" Target="../media/image18.JPG"/><Relationship Id="rId1" Type="http://schemas.openxmlformats.org/officeDocument/2006/relationships/image" Target="../media/image27.JPG"/><Relationship Id="rId6" Type="http://schemas.openxmlformats.org/officeDocument/2006/relationships/image" Target="../media/image21.png"/><Relationship Id="rId11" Type="http://schemas.openxmlformats.org/officeDocument/2006/relationships/image" Target="../media/image12.jpg"/><Relationship Id="rId5" Type="http://schemas.openxmlformats.org/officeDocument/2006/relationships/image" Target="../media/image20.png"/><Relationship Id="rId10" Type="http://schemas.openxmlformats.org/officeDocument/2006/relationships/image" Target="../media/image15.jpg"/><Relationship Id="rId4" Type="http://schemas.openxmlformats.org/officeDocument/2006/relationships/image" Target="../media/image30.JPG"/><Relationship Id="rId9" Type="http://schemas.openxmlformats.org/officeDocument/2006/relationships/image" Target="../media/image2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9.jpeg"/><Relationship Id="rId3" Type="http://schemas.openxmlformats.org/officeDocument/2006/relationships/image" Target="../media/image27.JPG"/><Relationship Id="rId7" Type="http://schemas.openxmlformats.org/officeDocument/2006/relationships/image" Target="../media/image13.jpg"/><Relationship Id="rId12" Type="http://schemas.openxmlformats.org/officeDocument/2006/relationships/image" Target="../media/image28.jpeg"/><Relationship Id="rId2" Type="http://schemas.openxmlformats.org/officeDocument/2006/relationships/image" Target="../media/image30.JPG"/><Relationship Id="rId1" Type="http://schemas.openxmlformats.org/officeDocument/2006/relationships/image" Target="../media/image26.JPG"/><Relationship Id="rId6" Type="http://schemas.openxmlformats.org/officeDocument/2006/relationships/image" Target="../media/image12.jpg"/><Relationship Id="rId11" Type="http://schemas.openxmlformats.org/officeDocument/2006/relationships/image" Target="../media/image22.png"/><Relationship Id="rId5" Type="http://schemas.openxmlformats.org/officeDocument/2006/relationships/image" Target="../media/image15.jpg"/><Relationship Id="rId10" Type="http://schemas.openxmlformats.org/officeDocument/2006/relationships/image" Target="../media/image21.png"/><Relationship Id="rId4" Type="http://schemas.openxmlformats.org/officeDocument/2006/relationships/image" Target="../media/image17.JPG"/><Relationship Id="rId9" Type="http://schemas.openxmlformats.org/officeDocument/2006/relationships/image" Target="../media/image20.png"/><Relationship Id="rId14"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oneCell">
    <xdr:from>
      <xdr:col>20</xdr:col>
      <xdr:colOff>128498</xdr:colOff>
      <xdr:row>4</xdr:row>
      <xdr:rowOff>507521</xdr:rowOff>
    </xdr:from>
    <xdr:to>
      <xdr:col>21</xdr:col>
      <xdr:colOff>4395</xdr:colOff>
      <xdr:row>4</xdr:row>
      <xdr:rowOff>1587521</xdr:rowOff>
    </xdr:to>
    <xdr:pic>
      <xdr:nvPicPr>
        <xdr:cNvPr id="2" name="Imagen 1" descr="bottle">
          <a:extLst>
            <a:ext uri="{FF2B5EF4-FFF2-40B4-BE49-F238E27FC236}">
              <a16:creationId xmlns:a16="http://schemas.microsoft.com/office/drawing/2014/main" id="{215DC243-6892-436C-A79E-13A03F0AC6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23121" y="1262332"/>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85166</xdr:colOff>
      <xdr:row>5</xdr:row>
      <xdr:rowOff>121628</xdr:rowOff>
    </xdr:from>
    <xdr:to>
      <xdr:col>20</xdr:col>
      <xdr:colOff>1165166</xdr:colOff>
      <xdr:row>5</xdr:row>
      <xdr:rowOff>1201628</xdr:rowOff>
    </xdr:to>
    <xdr:pic>
      <xdr:nvPicPr>
        <xdr:cNvPr id="4" name="Imagen 3" descr="explosivos">
          <a:extLst>
            <a:ext uri="{FF2B5EF4-FFF2-40B4-BE49-F238E27FC236}">
              <a16:creationId xmlns:a16="http://schemas.microsoft.com/office/drawing/2014/main" id="{028CE6F5-7B56-468E-B2AD-337911DDE9B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68916" y="3000295"/>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65058</xdr:colOff>
      <xdr:row>6</xdr:row>
      <xdr:rowOff>542925</xdr:rowOff>
    </xdr:from>
    <xdr:to>
      <xdr:col>20</xdr:col>
      <xdr:colOff>1145058</xdr:colOff>
      <xdr:row>6</xdr:row>
      <xdr:rowOff>1622925</xdr:rowOff>
    </xdr:to>
    <xdr:pic>
      <xdr:nvPicPr>
        <xdr:cNvPr id="5" name="Imagen 4" descr="rondflam">
          <a:extLst>
            <a:ext uri="{FF2B5EF4-FFF2-40B4-BE49-F238E27FC236}">
              <a16:creationId xmlns:a16="http://schemas.microsoft.com/office/drawing/2014/main" id="{5C4B7641-573B-45DC-9B7F-308FBACC55C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959681" y="3966533"/>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65057</xdr:colOff>
      <xdr:row>7</xdr:row>
      <xdr:rowOff>93094</xdr:rowOff>
    </xdr:from>
    <xdr:to>
      <xdr:col>20</xdr:col>
      <xdr:colOff>1145057</xdr:colOff>
      <xdr:row>7</xdr:row>
      <xdr:rowOff>1173094</xdr:rowOff>
    </xdr:to>
    <xdr:pic>
      <xdr:nvPicPr>
        <xdr:cNvPr id="6" name="Imagen 5" descr="flamme">
          <a:extLst>
            <a:ext uri="{FF2B5EF4-FFF2-40B4-BE49-F238E27FC236}">
              <a16:creationId xmlns:a16="http://schemas.microsoft.com/office/drawing/2014/main" id="{7291E71B-1E45-4111-9105-29F921D502B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959680" y="6482033"/>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83029</xdr:colOff>
      <xdr:row>8</xdr:row>
      <xdr:rowOff>324568</xdr:rowOff>
    </xdr:from>
    <xdr:to>
      <xdr:col>20</xdr:col>
      <xdr:colOff>1163029</xdr:colOff>
      <xdr:row>8</xdr:row>
      <xdr:rowOff>1404568</xdr:rowOff>
    </xdr:to>
    <xdr:pic>
      <xdr:nvPicPr>
        <xdr:cNvPr id="7" name="Imagen 6">
          <a:extLst>
            <a:ext uri="{FF2B5EF4-FFF2-40B4-BE49-F238E27FC236}">
              <a16:creationId xmlns:a16="http://schemas.microsoft.com/office/drawing/2014/main" id="{0D8A26EE-36CA-416A-86B1-2C3221D8A63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977652" y="7926596"/>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9</xdr:row>
      <xdr:rowOff>76200</xdr:rowOff>
    </xdr:from>
    <xdr:to>
      <xdr:col>20</xdr:col>
      <xdr:colOff>1099050</xdr:colOff>
      <xdr:row>10</xdr:row>
      <xdr:rowOff>14998</xdr:rowOff>
    </xdr:to>
    <xdr:pic>
      <xdr:nvPicPr>
        <xdr:cNvPr id="8" name="Imagen 7" descr="exclam">
          <a:extLst>
            <a:ext uri="{FF2B5EF4-FFF2-40B4-BE49-F238E27FC236}">
              <a16:creationId xmlns:a16="http://schemas.microsoft.com/office/drawing/2014/main" id="{10946FAE-044E-4DCC-BB8C-87D3115127A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279725" y="6267450"/>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47625</xdr:colOff>
      <xdr:row>10</xdr:row>
      <xdr:rowOff>47625</xdr:rowOff>
    </xdr:from>
    <xdr:to>
      <xdr:col>20</xdr:col>
      <xdr:colOff>1127625</xdr:colOff>
      <xdr:row>10</xdr:row>
      <xdr:rowOff>1127625</xdr:rowOff>
    </xdr:to>
    <xdr:pic>
      <xdr:nvPicPr>
        <xdr:cNvPr id="10" name="Imagen 9" descr="skull">
          <a:extLst>
            <a:ext uri="{FF2B5EF4-FFF2-40B4-BE49-F238E27FC236}">
              <a16:creationId xmlns:a16="http://schemas.microsoft.com/office/drawing/2014/main" id="{18DD1308-08A4-46CD-A87A-DF8DF2963E9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308300" y="7439025"/>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11</xdr:row>
      <xdr:rowOff>85725</xdr:rowOff>
    </xdr:from>
    <xdr:to>
      <xdr:col>20</xdr:col>
      <xdr:colOff>1118100</xdr:colOff>
      <xdr:row>12</xdr:row>
      <xdr:rowOff>405522</xdr:rowOff>
    </xdr:to>
    <xdr:pic>
      <xdr:nvPicPr>
        <xdr:cNvPr id="11" name="Imagen 10" descr="silhouete">
          <a:extLst>
            <a:ext uri="{FF2B5EF4-FFF2-40B4-BE49-F238E27FC236}">
              <a16:creationId xmlns:a16="http://schemas.microsoft.com/office/drawing/2014/main" id="{E52EEF3E-5DA4-482E-BEF2-476D63C2148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98775" y="8677275"/>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12</xdr:row>
      <xdr:rowOff>262746</xdr:rowOff>
    </xdr:from>
    <xdr:to>
      <xdr:col>20</xdr:col>
      <xdr:colOff>1118100</xdr:colOff>
      <xdr:row>13</xdr:row>
      <xdr:rowOff>199746</xdr:rowOff>
    </xdr:to>
    <xdr:pic>
      <xdr:nvPicPr>
        <xdr:cNvPr id="12" name="Imagen 11" descr="Aquatic pollut red">
          <a:extLst>
            <a:ext uri="{FF2B5EF4-FFF2-40B4-BE49-F238E27FC236}">
              <a16:creationId xmlns:a16="http://schemas.microsoft.com/office/drawing/2014/main" id="{6F793677-BFFA-4DB5-A008-EEBF0946AE0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3932723" y="13130482"/>
          <a:ext cx="1080000" cy="10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111066</xdr:colOff>
      <xdr:row>4</xdr:row>
      <xdr:rowOff>675736</xdr:rowOff>
    </xdr:from>
    <xdr:to>
      <xdr:col>24</xdr:col>
      <xdr:colOff>825441</xdr:colOff>
      <xdr:row>4</xdr:row>
      <xdr:rowOff>1409161</xdr:rowOff>
    </xdr:to>
    <xdr:pic>
      <xdr:nvPicPr>
        <xdr:cNvPr id="9" name="Imagen 8">
          <a:extLst>
            <a:ext uri="{FF2B5EF4-FFF2-40B4-BE49-F238E27FC236}">
              <a16:creationId xmlns:a16="http://schemas.microsoft.com/office/drawing/2014/main" id="{E7DD677A-900C-463E-94C4-A4C86F6EBD8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7501184" y="1430547"/>
          <a:ext cx="714375" cy="733425"/>
        </a:xfrm>
        <a:prstGeom prst="rect">
          <a:avLst/>
        </a:prstGeom>
      </xdr:spPr>
    </xdr:pic>
    <xdr:clientData/>
  </xdr:twoCellAnchor>
  <xdr:twoCellAnchor editAs="oneCell">
    <xdr:from>
      <xdr:col>24</xdr:col>
      <xdr:colOff>112144</xdr:colOff>
      <xdr:row>5</xdr:row>
      <xdr:rowOff>225904</xdr:rowOff>
    </xdr:from>
    <xdr:to>
      <xdr:col>25</xdr:col>
      <xdr:colOff>3595</xdr:colOff>
      <xdr:row>5</xdr:row>
      <xdr:rowOff>940279</xdr:rowOff>
    </xdr:to>
    <xdr:pic>
      <xdr:nvPicPr>
        <xdr:cNvPr id="16" name="Imagen 15">
          <a:extLst>
            <a:ext uri="{FF2B5EF4-FFF2-40B4-BE49-F238E27FC236}">
              <a16:creationId xmlns:a16="http://schemas.microsoft.com/office/drawing/2014/main" id="{7E353F4B-1BC9-429D-BAED-270F9F550B2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7502262" y="3074418"/>
          <a:ext cx="781050" cy="714375"/>
        </a:xfrm>
        <a:prstGeom prst="rect">
          <a:avLst/>
        </a:prstGeom>
      </xdr:spPr>
    </xdr:pic>
    <xdr:clientData/>
  </xdr:twoCellAnchor>
  <xdr:twoCellAnchor editAs="oneCell">
    <xdr:from>
      <xdr:col>24</xdr:col>
      <xdr:colOff>38100</xdr:colOff>
      <xdr:row>10</xdr:row>
      <xdr:rowOff>238125</xdr:rowOff>
    </xdr:from>
    <xdr:to>
      <xdr:col>24</xdr:col>
      <xdr:colOff>838200</xdr:colOff>
      <xdr:row>10</xdr:row>
      <xdr:rowOff>1038225</xdr:rowOff>
    </xdr:to>
    <xdr:pic>
      <xdr:nvPicPr>
        <xdr:cNvPr id="20" name="Imagen 19">
          <a:extLst>
            <a:ext uri="{FF2B5EF4-FFF2-40B4-BE49-F238E27FC236}">
              <a16:creationId xmlns:a16="http://schemas.microsoft.com/office/drawing/2014/main" id="{B3FD3244-4F75-448A-A153-96A3AD3DC8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9319200" y="8829675"/>
          <a:ext cx="800100" cy="800100"/>
        </a:xfrm>
        <a:prstGeom prst="rect">
          <a:avLst/>
        </a:prstGeom>
      </xdr:spPr>
    </xdr:pic>
    <xdr:clientData/>
  </xdr:twoCellAnchor>
  <xdr:twoCellAnchor editAs="oneCell">
    <xdr:from>
      <xdr:col>24</xdr:col>
      <xdr:colOff>104775</xdr:colOff>
      <xdr:row>9</xdr:row>
      <xdr:rowOff>266700</xdr:rowOff>
    </xdr:from>
    <xdr:to>
      <xdr:col>24</xdr:col>
      <xdr:colOff>828675</xdr:colOff>
      <xdr:row>9</xdr:row>
      <xdr:rowOff>971550</xdr:rowOff>
    </xdr:to>
    <xdr:pic>
      <xdr:nvPicPr>
        <xdr:cNvPr id="22" name="Imagen 21">
          <a:extLst>
            <a:ext uri="{FF2B5EF4-FFF2-40B4-BE49-F238E27FC236}">
              <a16:creationId xmlns:a16="http://schemas.microsoft.com/office/drawing/2014/main" id="{EE5E45D2-BAC1-42AD-9219-1AE63E7FC2D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9385875" y="7658100"/>
          <a:ext cx="723900" cy="704850"/>
        </a:xfrm>
        <a:prstGeom prst="rect">
          <a:avLst/>
        </a:prstGeom>
      </xdr:spPr>
    </xdr:pic>
    <xdr:clientData/>
  </xdr:twoCellAnchor>
  <xdr:twoCellAnchor editAs="oneCell">
    <xdr:from>
      <xdr:col>24</xdr:col>
      <xdr:colOff>95250</xdr:colOff>
      <xdr:row>8</xdr:row>
      <xdr:rowOff>209550</xdr:rowOff>
    </xdr:from>
    <xdr:to>
      <xdr:col>24</xdr:col>
      <xdr:colOff>819150</xdr:colOff>
      <xdr:row>8</xdr:row>
      <xdr:rowOff>933450</xdr:rowOff>
    </xdr:to>
    <xdr:pic>
      <xdr:nvPicPr>
        <xdr:cNvPr id="24" name="Imagen 23">
          <a:extLst>
            <a:ext uri="{FF2B5EF4-FFF2-40B4-BE49-F238E27FC236}">
              <a16:creationId xmlns:a16="http://schemas.microsoft.com/office/drawing/2014/main" id="{B30B8105-2A12-4BDD-9EA3-00D67E1838F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39376350" y="6400800"/>
          <a:ext cx="723900" cy="723900"/>
        </a:xfrm>
        <a:prstGeom prst="rect">
          <a:avLst/>
        </a:prstGeom>
      </xdr:spPr>
    </xdr:pic>
    <xdr:clientData/>
  </xdr:twoCellAnchor>
  <xdr:twoCellAnchor editAs="oneCell">
    <xdr:from>
      <xdr:col>24</xdr:col>
      <xdr:colOff>96867</xdr:colOff>
      <xdr:row>6</xdr:row>
      <xdr:rowOff>719587</xdr:rowOff>
    </xdr:from>
    <xdr:to>
      <xdr:col>24</xdr:col>
      <xdr:colOff>801717</xdr:colOff>
      <xdr:row>6</xdr:row>
      <xdr:rowOff>1443487</xdr:rowOff>
    </xdr:to>
    <xdr:pic>
      <xdr:nvPicPr>
        <xdr:cNvPr id="26" name="Imagen 25">
          <a:extLst>
            <a:ext uri="{FF2B5EF4-FFF2-40B4-BE49-F238E27FC236}">
              <a16:creationId xmlns:a16="http://schemas.microsoft.com/office/drawing/2014/main" id="{493FE5D3-EB26-485B-8F59-C4FEBE37A94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37486985" y="4826120"/>
          <a:ext cx="704850" cy="723900"/>
        </a:xfrm>
        <a:prstGeom prst="rect">
          <a:avLst/>
        </a:prstGeom>
      </xdr:spPr>
    </xdr:pic>
    <xdr:clientData/>
  </xdr:twoCellAnchor>
  <xdr:twoCellAnchor editAs="oneCell">
    <xdr:from>
      <xdr:col>24</xdr:col>
      <xdr:colOff>123825</xdr:colOff>
      <xdr:row>7</xdr:row>
      <xdr:rowOff>228600</xdr:rowOff>
    </xdr:from>
    <xdr:to>
      <xdr:col>24</xdr:col>
      <xdr:colOff>819150</xdr:colOff>
      <xdr:row>7</xdr:row>
      <xdr:rowOff>952500</xdr:rowOff>
    </xdr:to>
    <xdr:pic>
      <xdr:nvPicPr>
        <xdr:cNvPr id="28" name="Imagen 27">
          <a:extLst>
            <a:ext uri="{FF2B5EF4-FFF2-40B4-BE49-F238E27FC236}">
              <a16:creationId xmlns:a16="http://schemas.microsoft.com/office/drawing/2014/main" id="{2F0D5665-EFC3-4D7A-AEF8-45A24F2C900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39404925" y="5219700"/>
          <a:ext cx="695325" cy="723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224118</xdr:colOff>
      <xdr:row>1</xdr:row>
      <xdr:rowOff>103499</xdr:rowOff>
    </xdr:from>
    <xdr:to>
      <xdr:col>14</xdr:col>
      <xdr:colOff>172368</xdr:colOff>
      <xdr:row>35</xdr:row>
      <xdr:rowOff>19050</xdr:rowOff>
    </xdr:to>
    <xdr:sp macro="" textlink="">
      <xdr:nvSpPr>
        <xdr:cNvPr id="14" name="Rectángulo 13">
          <a:extLst>
            <a:ext uri="{FF2B5EF4-FFF2-40B4-BE49-F238E27FC236}">
              <a16:creationId xmlns:a16="http://schemas.microsoft.com/office/drawing/2014/main" id="{44223388-CB63-4802-BCEA-ADC485F71D74}"/>
            </a:ext>
          </a:extLst>
        </xdr:cNvPr>
        <xdr:cNvSpPr/>
      </xdr:nvSpPr>
      <xdr:spPr>
        <a:xfrm>
          <a:off x="224118" y="293999"/>
          <a:ext cx="11368725" cy="639255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34</xdr:row>
      <xdr:rowOff>5196</xdr:rowOff>
    </xdr:from>
    <xdr:ext cx="583237" cy="217560"/>
    <xdr:sp macro="" textlink="">
      <xdr:nvSpPr>
        <xdr:cNvPr id="18" name="CuadroTexto 17">
          <a:extLst>
            <a:ext uri="{FF2B5EF4-FFF2-40B4-BE49-F238E27FC236}">
              <a16:creationId xmlns:a16="http://schemas.microsoft.com/office/drawing/2014/main" id="{2C96B0F2-637F-4C86-8970-69E56DE7B158}"/>
            </a:ext>
          </a:extLst>
        </xdr:cNvPr>
        <xdr:cNvSpPr txBox="1"/>
      </xdr:nvSpPr>
      <xdr:spPr>
        <a:xfrm>
          <a:off x="10697441" y="6482196"/>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34</xdr:row>
      <xdr:rowOff>11205</xdr:rowOff>
    </xdr:from>
    <xdr:ext cx="556243" cy="217560"/>
    <xdr:sp macro="" textlink="">
      <xdr:nvSpPr>
        <xdr:cNvPr id="19" name="CuadroTexto 18">
          <a:extLst>
            <a:ext uri="{FF2B5EF4-FFF2-40B4-BE49-F238E27FC236}">
              <a16:creationId xmlns:a16="http://schemas.microsoft.com/office/drawing/2014/main" id="{E9B869FA-C5B2-4046-A9D7-2339012898F9}"/>
            </a:ext>
          </a:extLst>
        </xdr:cNvPr>
        <xdr:cNvSpPr txBox="1"/>
      </xdr:nvSpPr>
      <xdr:spPr>
        <a:xfrm>
          <a:off x="376517" y="6488205"/>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5</xdr:row>
      <xdr:rowOff>132848</xdr:rowOff>
    </xdr:from>
    <xdr:ext cx="2196242" cy="311496"/>
    <xdr:sp macro="" textlink="">
      <xdr:nvSpPr>
        <xdr:cNvPr id="20" name="CuadroTexto 19">
          <a:extLst>
            <a:ext uri="{FF2B5EF4-FFF2-40B4-BE49-F238E27FC236}">
              <a16:creationId xmlns:a16="http://schemas.microsoft.com/office/drawing/2014/main" id="{7F8F4693-B63E-4499-A1C5-233A30FF5D01}"/>
            </a:ext>
          </a:extLst>
        </xdr:cNvPr>
        <xdr:cNvSpPr txBox="1"/>
      </xdr:nvSpPr>
      <xdr:spPr>
        <a:xfrm>
          <a:off x="3664333" y="1085348"/>
          <a:ext cx="219624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ysClr val="windowText" lastClr="000000"/>
              </a:solidFill>
            </a:rPr>
            <a:t>INDICACIONES</a:t>
          </a:r>
          <a:r>
            <a:rPr lang="es-CO" sz="1400" b="1" baseline="0">
              <a:solidFill>
                <a:sysClr val="windowText" lastClr="000000"/>
              </a:solidFill>
            </a:rPr>
            <a:t> DE PELIGRO</a:t>
          </a:r>
          <a:endParaRPr lang="es-CO" sz="1400" b="1">
            <a:solidFill>
              <a:sysClr val="windowText" lastClr="000000"/>
            </a:solidFill>
          </a:endParaRPr>
        </a:p>
      </xdr:txBody>
    </xdr:sp>
    <xdr:clientData/>
  </xdr:oneCellAnchor>
  <xdr:oneCellAnchor>
    <xdr:from>
      <xdr:col>4</xdr:col>
      <xdr:colOff>807291</xdr:colOff>
      <xdr:row>12</xdr:row>
      <xdr:rowOff>155030</xdr:rowOff>
    </xdr:from>
    <xdr:ext cx="2123915" cy="311496"/>
    <xdr:sp macro="" textlink="">
      <xdr:nvSpPr>
        <xdr:cNvPr id="21" name="CuadroTexto 20">
          <a:extLst>
            <a:ext uri="{FF2B5EF4-FFF2-40B4-BE49-F238E27FC236}">
              <a16:creationId xmlns:a16="http://schemas.microsoft.com/office/drawing/2014/main" id="{EAE08654-ECE8-42CB-A426-FE3A56400A9E}"/>
            </a:ext>
          </a:extLst>
        </xdr:cNvPr>
        <xdr:cNvSpPr txBox="1"/>
      </xdr:nvSpPr>
      <xdr:spPr>
        <a:xfrm>
          <a:off x="3728291" y="2441030"/>
          <a:ext cx="21239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ysClr val="windowText" lastClr="000000"/>
              </a:solidFill>
            </a:rPr>
            <a:t>CONSEJOS</a:t>
          </a:r>
          <a:r>
            <a:rPr lang="es-CO" sz="1400" b="1" baseline="0">
              <a:solidFill>
                <a:sysClr val="windowText" lastClr="000000"/>
              </a:solidFill>
            </a:rPr>
            <a:t> DE PRUDENCIA</a:t>
          </a:r>
          <a:endParaRPr lang="es-CO" sz="1400" b="1">
            <a:solidFill>
              <a:sysClr val="windowText" lastClr="000000"/>
            </a:solidFill>
          </a:endParaRPr>
        </a:p>
      </xdr:txBody>
    </xdr:sp>
    <xdr:clientData/>
  </xdr:oneCellAnchor>
  <xdr:twoCellAnchor>
    <xdr:from>
      <xdr:col>4</xdr:col>
      <xdr:colOff>793748</xdr:colOff>
      <xdr:row>25</xdr:row>
      <xdr:rowOff>113232</xdr:rowOff>
    </xdr:from>
    <xdr:to>
      <xdr:col>13</xdr:col>
      <xdr:colOff>1051913</xdr:colOff>
      <xdr:row>28</xdr:row>
      <xdr:rowOff>17981</xdr:rowOff>
    </xdr:to>
    <xdr:sp macro="" textlink="">
      <xdr:nvSpPr>
        <xdr:cNvPr id="22" name="Text Box 1">
          <a:extLst>
            <a:ext uri="{FF2B5EF4-FFF2-40B4-BE49-F238E27FC236}">
              <a16:creationId xmlns:a16="http://schemas.microsoft.com/office/drawing/2014/main" id="{98ECA8AC-6A98-4450-94C7-A77B0BA80AD1}"/>
            </a:ext>
          </a:extLst>
        </xdr:cNvPr>
        <xdr:cNvSpPr txBox="1">
          <a:spLocks noChangeArrowheads="1"/>
        </xdr:cNvSpPr>
      </xdr:nvSpPr>
      <xdr:spPr bwMode="auto">
        <a:xfrm>
          <a:off x="3705677" y="4875732"/>
          <a:ext cx="7606022"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8</xdr:row>
      <xdr:rowOff>7955</xdr:rowOff>
    </xdr:from>
    <xdr:to>
      <xdr:col>3</xdr:col>
      <xdr:colOff>745067</xdr:colOff>
      <xdr:row>16</xdr:row>
      <xdr:rowOff>67955</xdr:rowOff>
    </xdr:to>
    <xdr:sp macro="" textlink="">
      <xdr:nvSpPr>
        <xdr:cNvPr id="2" name="Rombo1">
          <a:extLst>
            <a:ext uri="{FF2B5EF4-FFF2-40B4-BE49-F238E27FC236}">
              <a16:creationId xmlns:a16="http://schemas.microsoft.com/office/drawing/2014/main" id="{0ACED221-8833-47C8-A96F-09EA2CA2C919}"/>
            </a:ext>
          </a:extLst>
        </xdr:cNvPr>
        <xdr:cNvSpPr/>
      </xdr:nvSpPr>
      <xdr:spPr>
        <a:xfrm>
          <a:off x="1135867" y="1531955"/>
          <a:ext cx="1693494"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12</xdr:row>
      <xdr:rowOff>80709</xdr:rowOff>
    </xdr:from>
    <xdr:to>
      <xdr:col>2</xdr:col>
      <xdr:colOff>687000</xdr:colOff>
      <xdr:row>20</xdr:row>
      <xdr:rowOff>140709</xdr:rowOff>
    </xdr:to>
    <xdr:sp macro="" textlink="">
      <xdr:nvSpPr>
        <xdr:cNvPr id="11" name="Rombo4">
          <a:extLst>
            <a:ext uri="{FF2B5EF4-FFF2-40B4-BE49-F238E27FC236}">
              <a16:creationId xmlns:a16="http://schemas.microsoft.com/office/drawing/2014/main" id="{09702850-B64A-4747-942F-69FB6982C16A}"/>
            </a:ext>
          </a:extLst>
        </xdr:cNvPr>
        <xdr:cNvSpPr/>
      </xdr:nvSpPr>
      <xdr:spPr>
        <a:xfrm>
          <a:off x="262827" y="2366709"/>
          <a:ext cx="1690438"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12</xdr:row>
      <xdr:rowOff>70704</xdr:rowOff>
    </xdr:from>
    <xdr:to>
      <xdr:col>4</xdr:col>
      <xdr:colOff>805254</xdr:colOff>
      <xdr:row>20</xdr:row>
      <xdr:rowOff>130704</xdr:rowOff>
    </xdr:to>
    <xdr:sp macro="" textlink="">
      <xdr:nvSpPr>
        <xdr:cNvPr id="12" name="Rombo2">
          <a:extLst>
            <a:ext uri="{FF2B5EF4-FFF2-40B4-BE49-F238E27FC236}">
              <a16:creationId xmlns:a16="http://schemas.microsoft.com/office/drawing/2014/main" id="{AC9E145F-9753-4569-94FA-51B235D9F28A}"/>
            </a:ext>
          </a:extLst>
        </xdr:cNvPr>
        <xdr:cNvSpPr/>
      </xdr:nvSpPr>
      <xdr:spPr>
        <a:xfrm>
          <a:off x="2011028" y="2356704"/>
          <a:ext cx="1696550" cy="15840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16</xdr:row>
      <xdr:rowOff>137169</xdr:rowOff>
    </xdr:from>
    <xdr:to>
      <xdr:col>3</xdr:col>
      <xdr:colOff>743348</xdr:colOff>
      <xdr:row>25</xdr:row>
      <xdr:rowOff>6669</xdr:rowOff>
    </xdr:to>
    <xdr:sp macro="" textlink="">
      <xdr:nvSpPr>
        <xdr:cNvPr id="13" name="Rombo3">
          <a:extLst>
            <a:ext uri="{FF2B5EF4-FFF2-40B4-BE49-F238E27FC236}">
              <a16:creationId xmlns:a16="http://schemas.microsoft.com/office/drawing/2014/main" id="{D531AEFE-4C70-4EDA-971A-E733E26452BD}"/>
            </a:ext>
          </a:extLst>
        </xdr:cNvPr>
        <xdr:cNvSpPr/>
      </xdr:nvSpPr>
      <xdr:spPr>
        <a:xfrm>
          <a:off x="1134148" y="3185169"/>
          <a:ext cx="1693494"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8</xdr:col>
      <xdr:colOff>330282</xdr:colOff>
      <xdr:row>28</xdr:row>
      <xdr:rowOff>101435</xdr:rowOff>
    </xdr:from>
    <xdr:to>
      <xdr:col>9</xdr:col>
      <xdr:colOff>245505</xdr:colOff>
      <xdr:row>31</xdr:row>
      <xdr:rowOff>177935</xdr:rowOff>
    </xdr:to>
    <xdr:pic>
      <xdr:nvPicPr>
        <xdr:cNvPr id="23" name="Imagen 22">
          <a:extLst>
            <a:ext uri="{FF2B5EF4-FFF2-40B4-BE49-F238E27FC236}">
              <a16:creationId xmlns:a16="http://schemas.microsoft.com/office/drawing/2014/main" id="{C2FD9553-53F9-418C-9806-76DE4E10AC1B}"/>
            </a:ext>
          </a:extLst>
        </xdr:cNvPr>
        <xdr:cNvPicPr>
          <a:picLocks noChangeAspect="1"/>
        </xdr:cNvPicPr>
      </xdr:nvPicPr>
      <xdr:blipFill rotWithShape="1">
        <a:blip xmlns:r="http://schemas.openxmlformats.org/officeDocument/2006/relationships" r:embed="rId4"/>
        <a:srcRect l="2039" b="10406"/>
        <a:stretch/>
      </xdr:blipFill>
      <xdr:spPr>
        <a:xfrm>
          <a:off x="6478237" y="5435435"/>
          <a:ext cx="729177"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9</xdr:col>
      <xdr:colOff>569024</xdr:colOff>
      <xdr:row>28</xdr:row>
      <xdr:rowOff>101436</xdr:rowOff>
    </xdr:from>
    <xdr:to>
      <xdr:col>10</xdr:col>
      <xdr:colOff>500851</xdr:colOff>
      <xdr:row>31</xdr:row>
      <xdr:rowOff>177936</xdr:rowOff>
    </xdr:to>
    <xdr:pic>
      <xdr:nvPicPr>
        <xdr:cNvPr id="24" name="Imagen 23">
          <a:extLst>
            <a:ext uri="{FF2B5EF4-FFF2-40B4-BE49-F238E27FC236}">
              <a16:creationId xmlns:a16="http://schemas.microsoft.com/office/drawing/2014/main" id="{B562D3C7-5A47-477A-8611-217B94302014}"/>
            </a:ext>
          </a:extLst>
        </xdr:cNvPr>
        <xdr:cNvPicPr>
          <a:picLocks noChangeAspect="1"/>
        </xdr:cNvPicPr>
      </xdr:nvPicPr>
      <xdr:blipFill>
        <a:blip xmlns:r="http://schemas.openxmlformats.org/officeDocument/2006/relationships" r:embed="rId5"/>
        <a:stretch>
          <a:fillRect/>
        </a:stretch>
      </xdr:blipFill>
      <xdr:spPr>
        <a:xfrm>
          <a:off x="7530933" y="5435436"/>
          <a:ext cx="745782"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796633</xdr:colOff>
      <xdr:row>28</xdr:row>
      <xdr:rowOff>101435</xdr:rowOff>
    </xdr:from>
    <xdr:to>
      <xdr:col>11</xdr:col>
      <xdr:colOff>713490</xdr:colOff>
      <xdr:row>31</xdr:row>
      <xdr:rowOff>177935</xdr:rowOff>
    </xdr:to>
    <xdr:pic>
      <xdr:nvPicPr>
        <xdr:cNvPr id="25" name="Imagen 24">
          <a:extLst>
            <a:ext uri="{FF2B5EF4-FFF2-40B4-BE49-F238E27FC236}">
              <a16:creationId xmlns:a16="http://schemas.microsoft.com/office/drawing/2014/main" id="{87F4EE0C-981B-4DBC-911A-62DE4D73DECF}"/>
            </a:ext>
          </a:extLst>
        </xdr:cNvPr>
        <xdr:cNvPicPr>
          <a:picLocks noChangeAspect="1"/>
        </xdr:cNvPicPr>
      </xdr:nvPicPr>
      <xdr:blipFill>
        <a:blip xmlns:r="http://schemas.openxmlformats.org/officeDocument/2006/relationships" r:embed="rId6"/>
        <a:stretch>
          <a:fillRect/>
        </a:stretch>
      </xdr:blipFill>
      <xdr:spPr>
        <a:xfrm>
          <a:off x="8572497" y="5435435"/>
          <a:ext cx="730811"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12</xdr:col>
      <xdr:colOff>236269</xdr:colOff>
      <xdr:row>28</xdr:row>
      <xdr:rowOff>136071</xdr:rowOff>
    </xdr:from>
    <xdr:to>
      <xdr:col>13</xdr:col>
      <xdr:colOff>85610</xdr:colOff>
      <xdr:row>32</xdr:row>
      <xdr:rowOff>22071</xdr:rowOff>
    </xdr:to>
    <xdr:pic>
      <xdr:nvPicPr>
        <xdr:cNvPr id="26" name="Picture 2" descr="Imagen relacionada">
          <a:extLst>
            <a:ext uri="{FF2B5EF4-FFF2-40B4-BE49-F238E27FC236}">
              <a16:creationId xmlns:a16="http://schemas.microsoft.com/office/drawing/2014/main" id="{B3B2237D-9BFA-49CA-8967-1B0F0CB85DA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flipH="1">
          <a:off x="9640042" y="5470071"/>
          <a:ext cx="663295"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284511</xdr:colOff>
      <xdr:row>28</xdr:row>
      <xdr:rowOff>122463</xdr:rowOff>
    </xdr:from>
    <xdr:to>
      <xdr:col>13</xdr:col>
      <xdr:colOff>1009701</xdr:colOff>
      <xdr:row>32</xdr:row>
      <xdr:rowOff>8463</xdr:rowOff>
    </xdr:to>
    <xdr:pic>
      <xdr:nvPicPr>
        <xdr:cNvPr id="27" name="Picture 6" descr="Resultado de imagen para sÃ­mbolo de no comer">
          <a:extLst>
            <a:ext uri="{FF2B5EF4-FFF2-40B4-BE49-F238E27FC236}">
              <a16:creationId xmlns:a16="http://schemas.microsoft.com/office/drawing/2014/main" id="{51FAF18D-2E9E-4814-A70C-24484454C001}"/>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502238" y="5456463"/>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152197</xdr:colOff>
      <xdr:row>28</xdr:row>
      <xdr:rowOff>39271</xdr:rowOff>
    </xdr:from>
    <xdr:to>
      <xdr:col>2</xdr:col>
      <xdr:colOff>28218</xdr:colOff>
      <xdr:row>32</xdr:row>
      <xdr:rowOff>96421</xdr:rowOff>
    </xdr:to>
    <xdr:sp macro="" textlink="">
      <xdr:nvSpPr>
        <xdr:cNvPr id="53" name="Rombo5">
          <a:extLst>
            <a:ext uri="{FF2B5EF4-FFF2-40B4-BE49-F238E27FC236}">
              <a16:creationId xmlns:a16="http://schemas.microsoft.com/office/drawing/2014/main" id="{320CB01E-92F4-4EAE-9057-0230F3A74F5D}"/>
            </a:ext>
          </a:extLst>
        </xdr:cNvPr>
        <xdr:cNvSpPr/>
      </xdr:nvSpPr>
      <xdr:spPr>
        <a:xfrm>
          <a:off x="499579" y="5373271"/>
          <a:ext cx="794904" cy="819150"/>
        </a:xfrm>
        <a:prstGeom prst="rect">
          <a:avLst/>
        </a:prstGeom>
        <a:blipFill>
          <a:blip xmlns:r="http://schemas.openxmlformats.org/officeDocument/2006/relationships" r:embed="rId9"/>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28</xdr:row>
      <xdr:rowOff>21344</xdr:rowOff>
    </xdr:from>
    <xdr:to>
      <xdr:col>3</xdr:col>
      <xdr:colOff>143741</xdr:colOff>
      <xdr:row>32</xdr:row>
      <xdr:rowOff>78494</xdr:rowOff>
    </xdr:to>
    <xdr:sp macro="" textlink="">
      <xdr:nvSpPr>
        <xdr:cNvPr id="54" name="ROMBO6">
          <a:extLst>
            <a:ext uri="{FF2B5EF4-FFF2-40B4-BE49-F238E27FC236}">
              <a16:creationId xmlns:a16="http://schemas.microsoft.com/office/drawing/2014/main" id="{49DE1358-B752-4B91-80CF-8540147140DC}"/>
            </a:ext>
          </a:extLst>
        </xdr:cNvPr>
        <xdr:cNvSpPr/>
      </xdr:nvSpPr>
      <xdr:spPr>
        <a:xfrm>
          <a:off x="1427018" y="5355344"/>
          <a:ext cx="794905"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28</xdr:row>
      <xdr:rowOff>37947</xdr:rowOff>
    </xdr:from>
    <xdr:to>
      <xdr:col>4</xdr:col>
      <xdr:colOff>215815</xdr:colOff>
      <xdr:row>32</xdr:row>
      <xdr:rowOff>95097</xdr:rowOff>
    </xdr:to>
    <xdr:sp macro="" textlink="">
      <xdr:nvSpPr>
        <xdr:cNvPr id="56" name="Rombo7">
          <a:extLst>
            <a:ext uri="{FF2B5EF4-FFF2-40B4-BE49-F238E27FC236}">
              <a16:creationId xmlns:a16="http://schemas.microsoft.com/office/drawing/2014/main" id="{89E2E4A2-DDAB-40D4-872D-D78AA54C823A}"/>
            </a:ext>
          </a:extLst>
        </xdr:cNvPr>
        <xdr:cNvSpPr/>
      </xdr:nvSpPr>
      <xdr:spPr>
        <a:xfrm>
          <a:off x="2313047" y="5371947"/>
          <a:ext cx="794904" cy="8191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76324</xdr:colOff>
      <xdr:row>28</xdr:row>
      <xdr:rowOff>59501</xdr:rowOff>
    </xdr:from>
    <xdr:to>
      <xdr:col>8</xdr:col>
      <xdr:colOff>57275</xdr:colOff>
      <xdr:row>32</xdr:row>
      <xdr:rowOff>116651</xdr:rowOff>
    </xdr:to>
    <xdr:sp macro="" textlink="">
      <xdr:nvSpPr>
        <xdr:cNvPr id="57" name="Rombo10">
          <a:extLst>
            <a:ext uri="{FF2B5EF4-FFF2-40B4-BE49-F238E27FC236}">
              <a16:creationId xmlns:a16="http://schemas.microsoft.com/office/drawing/2014/main" id="{D61AD72A-CE9F-406F-B08A-1DE670E18D15}"/>
            </a:ext>
          </a:extLst>
        </xdr:cNvPr>
        <xdr:cNvSpPr/>
      </xdr:nvSpPr>
      <xdr:spPr>
        <a:xfrm>
          <a:off x="5437538" y="5393501"/>
          <a:ext cx="797380"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668729</xdr:colOff>
      <xdr:row>28</xdr:row>
      <xdr:rowOff>48243</xdr:rowOff>
    </xdr:from>
    <xdr:to>
      <xdr:col>6</xdr:col>
      <xdr:colOff>647204</xdr:colOff>
      <xdr:row>32</xdr:row>
      <xdr:rowOff>105393</xdr:rowOff>
    </xdr:to>
    <xdr:sp macro="" textlink="">
      <xdr:nvSpPr>
        <xdr:cNvPr id="58" name="Rombo9">
          <a:extLst>
            <a:ext uri="{FF2B5EF4-FFF2-40B4-BE49-F238E27FC236}">
              <a16:creationId xmlns:a16="http://schemas.microsoft.com/office/drawing/2014/main" id="{635FB89C-09D3-47F7-8A5C-582C2ACAEDAF}"/>
            </a:ext>
          </a:extLst>
        </xdr:cNvPr>
        <xdr:cNvSpPr/>
      </xdr:nvSpPr>
      <xdr:spPr>
        <a:xfrm>
          <a:off x="4397086" y="5382243"/>
          <a:ext cx="794904" cy="819150"/>
        </a:xfrm>
        <a:prstGeom prst="rect">
          <a:avLst/>
        </a:prstGeom>
        <a:blipFill>
          <a:blip xmlns:r="http://schemas.openxmlformats.org/officeDocument/2006/relationships" r:embed="rId13"/>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28</xdr:row>
      <xdr:rowOff>42183</xdr:rowOff>
    </xdr:from>
    <xdr:to>
      <xdr:col>5</xdr:col>
      <xdr:colOff>460787</xdr:colOff>
      <xdr:row>32</xdr:row>
      <xdr:rowOff>99333</xdr:rowOff>
    </xdr:to>
    <xdr:sp macro="" textlink="">
      <xdr:nvSpPr>
        <xdr:cNvPr id="59" name="Rombo8">
          <a:extLst>
            <a:ext uri="{FF2B5EF4-FFF2-40B4-BE49-F238E27FC236}">
              <a16:creationId xmlns:a16="http://schemas.microsoft.com/office/drawing/2014/main" id="{139E17C9-80D8-42D1-9986-134538188E69}"/>
            </a:ext>
          </a:extLst>
        </xdr:cNvPr>
        <xdr:cNvSpPr/>
      </xdr:nvSpPr>
      <xdr:spPr>
        <a:xfrm>
          <a:off x="3371974" y="5376183"/>
          <a:ext cx="794904" cy="819150"/>
        </a:xfrm>
        <a:prstGeom prst="rect">
          <a:avLst/>
        </a:prstGeom>
        <a:blipFill>
          <a:blip xmlns:r="http://schemas.openxmlformats.org/officeDocument/2006/relationships" r:embed="rId14"/>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32</xdr:row>
      <xdr:rowOff>77931</xdr:rowOff>
    </xdr:from>
    <xdr:to>
      <xdr:col>9</xdr:col>
      <xdr:colOff>386680</xdr:colOff>
      <xdr:row>34</xdr:row>
      <xdr:rowOff>39717</xdr:rowOff>
    </xdr:to>
    <xdr:sp macro="" textlink="">
      <xdr:nvSpPr>
        <xdr:cNvPr id="60" name="CuadroTexto 31">
          <a:extLst>
            <a:ext uri="{FF2B5EF4-FFF2-40B4-BE49-F238E27FC236}">
              <a16:creationId xmlns:a16="http://schemas.microsoft.com/office/drawing/2014/main" id="{98AB6C15-C375-4AA9-A85D-33E9D60E4A52}"/>
            </a:ext>
          </a:extLst>
        </xdr:cNvPr>
        <xdr:cNvSpPr txBox="1"/>
      </xdr:nvSpPr>
      <xdr:spPr>
        <a:xfrm>
          <a:off x="6531551" y="6173931"/>
          <a:ext cx="865529"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32</xdr:row>
      <xdr:rowOff>77932</xdr:rowOff>
    </xdr:from>
    <xdr:to>
      <xdr:col>10</xdr:col>
      <xdr:colOff>646452</xdr:colOff>
      <xdr:row>34</xdr:row>
      <xdr:rowOff>39718</xdr:rowOff>
    </xdr:to>
    <xdr:sp macro="" textlink="">
      <xdr:nvSpPr>
        <xdr:cNvPr id="61" name="CuadroTexto 32">
          <a:extLst>
            <a:ext uri="{FF2B5EF4-FFF2-40B4-BE49-F238E27FC236}">
              <a16:creationId xmlns:a16="http://schemas.microsoft.com/office/drawing/2014/main" id="{515B2AE8-CE3F-4699-A834-D9BD56B41617}"/>
            </a:ext>
          </a:extLst>
        </xdr:cNvPr>
        <xdr:cNvSpPr txBox="1"/>
      </xdr:nvSpPr>
      <xdr:spPr>
        <a:xfrm>
          <a:off x="7610475" y="6173932"/>
          <a:ext cx="865527"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32</xdr:row>
      <xdr:rowOff>66675</xdr:rowOff>
    </xdr:from>
    <xdr:to>
      <xdr:col>12</xdr:col>
      <xdr:colOff>185897</xdr:colOff>
      <xdr:row>34</xdr:row>
      <xdr:rowOff>28461</xdr:rowOff>
    </xdr:to>
    <xdr:sp macro="" textlink="">
      <xdr:nvSpPr>
        <xdr:cNvPr id="63" name="CuadroTexto 34">
          <a:extLst>
            <a:ext uri="{FF2B5EF4-FFF2-40B4-BE49-F238E27FC236}">
              <a16:creationId xmlns:a16="http://schemas.microsoft.com/office/drawing/2014/main" id="{839A2D6A-CDC3-4F9B-8DBC-0972B310E5A6}"/>
            </a:ext>
          </a:extLst>
        </xdr:cNvPr>
        <xdr:cNvSpPr txBox="1"/>
      </xdr:nvSpPr>
      <xdr:spPr>
        <a:xfrm>
          <a:off x="8588951" y="6162675"/>
          <a:ext cx="1064796"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32</xdr:row>
      <xdr:rowOff>56284</xdr:rowOff>
    </xdr:from>
    <xdr:to>
      <xdr:col>14</xdr:col>
      <xdr:colOff>44160</xdr:colOff>
      <xdr:row>33</xdr:row>
      <xdr:rowOff>83344</xdr:rowOff>
    </xdr:to>
    <xdr:sp macro="" textlink="">
      <xdr:nvSpPr>
        <xdr:cNvPr id="64" name="CuadroTexto 37">
          <a:extLst>
            <a:ext uri="{FF2B5EF4-FFF2-40B4-BE49-F238E27FC236}">
              <a16:creationId xmlns:a16="http://schemas.microsoft.com/office/drawing/2014/main" id="{07F16886-4451-4BCA-86C1-0862D9C7C32F}"/>
            </a:ext>
          </a:extLst>
        </xdr:cNvPr>
        <xdr:cNvSpPr txBox="1"/>
      </xdr:nvSpPr>
      <xdr:spPr>
        <a:xfrm>
          <a:off x="9701645" y="6152284"/>
          <a:ext cx="1762990"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oneCellAnchor>
    <xdr:from>
      <xdr:col>5</xdr:col>
      <xdr:colOff>692395</xdr:colOff>
      <xdr:row>42</xdr:row>
      <xdr:rowOff>145073</xdr:rowOff>
    </xdr:from>
    <xdr:ext cx="184731" cy="264560"/>
    <xdr:sp macro="" textlink="">
      <xdr:nvSpPr>
        <xdr:cNvPr id="31" name="CuadroTexto 30">
          <a:extLst>
            <a:ext uri="{FF2B5EF4-FFF2-40B4-BE49-F238E27FC236}">
              <a16:creationId xmlns:a16="http://schemas.microsoft.com/office/drawing/2014/main" id="{B2055646-6921-4096-B95D-FF577464A420}"/>
            </a:ext>
          </a:extLst>
        </xdr:cNvPr>
        <xdr:cNvSpPr txBox="1"/>
      </xdr:nvSpPr>
      <xdr:spPr>
        <a:xfrm>
          <a:off x="4883395" y="814607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b="1">
            <a:solidFill>
              <a:sysClr val="windowText" lastClr="000000"/>
            </a:solidFill>
          </a:endParaRPr>
        </a:p>
      </xdr:txBody>
    </xdr:sp>
    <xdr:clientData/>
  </xdr:oneCellAnchor>
  <xdr:oneCellAnchor>
    <xdr:from>
      <xdr:col>5</xdr:col>
      <xdr:colOff>697523</xdr:colOff>
      <xdr:row>49</xdr:row>
      <xdr:rowOff>180242</xdr:rowOff>
    </xdr:from>
    <xdr:ext cx="184731" cy="264560"/>
    <xdr:sp macro="" textlink="">
      <xdr:nvSpPr>
        <xdr:cNvPr id="32" name="CuadroTexto 31">
          <a:extLst>
            <a:ext uri="{FF2B5EF4-FFF2-40B4-BE49-F238E27FC236}">
              <a16:creationId xmlns:a16="http://schemas.microsoft.com/office/drawing/2014/main" id="{E707E928-C11B-4F9C-A4BA-E4282EC33D82}"/>
            </a:ext>
          </a:extLst>
        </xdr:cNvPr>
        <xdr:cNvSpPr txBox="1"/>
      </xdr:nvSpPr>
      <xdr:spPr>
        <a:xfrm>
          <a:off x="4888523" y="9841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b="1">
            <a:solidFill>
              <a:sysClr val="windowText" lastClr="000000"/>
            </a:solidFill>
          </a:endParaRPr>
        </a:p>
      </xdr:txBody>
    </xdr:sp>
    <xdr:clientData/>
  </xdr:oneCellAnchor>
  <xdr:twoCellAnchor>
    <xdr:from>
      <xdr:col>0</xdr:col>
      <xdr:colOff>235324</xdr:colOff>
      <xdr:row>36</xdr:row>
      <xdr:rowOff>22411</xdr:rowOff>
    </xdr:from>
    <xdr:to>
      <xdr:col>14</xdr:col>
      <xdr:colOff>183574</xdr:colOff>
      <xdr:row>69</xdr:row>
      <xdr:rowOff>61632</xdr:rowOff>
    </xdr:to>
    <xdr:sp macro="" textlink="">
      <xdr:nvSpPr>
        <xdr:cNvPr id="83" name="Rectángulo 82">
          <a:extLst>
            <a:ext uri="{FF2B5EF4-FFF2-40B4-BE49-F238E27FC236}">
              <a16:creationId xmlns:a16="http://schemas.microsoft.com/office/drawing/2014/main" id="{A4EA3C0F-940A-4680-9588-BD84023A650D}"/>
            </a:ext>
          </a:extLst>
        </xdr:cNvPr>
        <xdr:cNvSpPr/>
      </xdr:nvSpPr>
      <xdr:spPr>
        <a:xfrm>
          <a:off x="235324" y="6880411"/>
          <a:ext cx="11344632" cy="6336927"/>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68</xdr:row>
      <xdr:rowOff>5196</xdr:rowOff>
    </xdr:from>
    <xdr:ext cx="583237" cy="217560"/>
    <xdr:sp macro="" textlink="">
      <xdr:nvSpPr>
        <xdr:cNvPr id="84" name="CuadroTexto 83">
          <a:extLst>
            <a:ext uri="{FF2B5EF4-FFF2-40B4-BE49-F238E27FC236}">
              <a16:creationId xmlns:a16="http://schemas.microsoft.com/office/drawing/2014/main" id="{54D9A983-2176-48EE-ABC5-61E19FDFE497}"/>
            </a:ext>
          </a:extLst>
        </xdr:cNvPr>
        <xdr:cNvSpPr txBox="1"/>
      </xdr:nvSpPr>
      <xdr:spPr>
        <a:xfrm>
          <a:off x="10675029" y="6482196"/>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68</xdr:row>
      <xdr:rowOff>11205</xdr:rowOff>
    </xdr:from>
    <xdr:ext cx="556243" cy="217560"/>
    <xdr:sp macro="" textlink="">
      <xdr:nvSpPr>
        <xdr:cNvPr id="85" name="CuadroTexto 84">
          <a:extLst>
            <a:ext uri="{FF2B5EF4-FFF2-40B4-BE49-F238E27FC236}">
              <a16:creationId xmlns:a16="http://schemas.microsoft.com/office/drawing/2014/main" id="{48D88140-E968-4BC9-969E-40FF8CFCAC7E}"/>
            </a:ext>
          </a:extLst>
        </xdr:cNvPr>
        <xdr:cNvSpPr txBox="1"/>
      </xdr:nvSpPr>
      <xdr:spPr>
        <a:xfrm>
          <a:off x="376517" y="6488205"/>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39</xdr:row>
      <xdr:rowOff>132848</xdr:rowOff>
    </xdr:from>
    <xdr:ext cx="1909049" cy="280205"/>
    <xdr:sp macro="" textlink="">
      <xdr:nvSpPr>
        <xdr:cNvPr id="86" name="CuadroTexto 85">
          <a:extLst>
            <a:ext uri="{FF2B5EF4-FFF2-40B4-BE49-F238E27FC236}">
              <a16:creationId xmlns:a16="http://schemas.microsoft.com/office/drawing/2014/main" id="{752F04AB-CAC8-4C20-B6E3-65A00644AF5A}"/>
            </a:ext>
          </a:extLst>
        </xdr:cNvPr>
        <xdr:cNvSpPr txBox="1"/>
      </xdr:nvSpPr>
      <xdr:spPr>
        <a:xfrm>
          <a:off x="3645657" y="10853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759666</xdr:colOff>
      <xdr:row>47</xdr:row>
      <xdr:rowOff>133382</xdr:rowOff>
    </xdr:from>
    <xdr:ext cx="1846980" cy="280205"/>
    <xdr:sp macro="" textlink="">
      <xdr:nvSpPr>
        <xdr:cNvPr id="87" name="CuadroTexto 86">
          <a:extLst>
            <a:ext uri="{FF2B5EF4-FFF2-40B4-BE49-F238E27FC236}">
              <a16:creationId xmlns:a16="http://schemas.microsoft.com/office/drawing/2014/main" id="{66892B3E-56E6-4F0D-8682-DF98B1060C62}"/>
            </a:ext>
          </a:extLst>
        </xdr:cNvPr>
        <xdr:cNvSpPr txBox="1"/>
      </xdr:nvSpPr>
      <xdr:spPr>
        <a:xfrm>
          <a:off x="3661990" y="2609882"/>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5</xdr:col>
      <xdr:colOff>4534</xdr:colOff>
      <xdr:row>59</xdr:row>
      <xdr:rowOff>17982</xdr:rowOff>
    </xdr:from>
    <xdr:to>
      <xdr:col>13</xdr:col>
      <xdr:colOff>1079127</xdr:colOff>
      <xdr:row>61</xdr:row>
      <xdr:rowOff>113231</xdr:rowOff>
    </xdr:to>
    <xdr:sp macro="" textlink="">
      <xdr:nvSpPr>
        <xdr:cNvPr id="88" name="Text Box 1">
          <a:extLst>
            <a:ext uri="{FF2B5EF4-FFF2-40B4-BE49-F238E27FC236}">
              <a16:creationId xmlns:a16="http://schemas.microsoft.com/office/drawing/2014/main" id="{C8A3294B-8FE9-4921-8DEC-B11F0099D567}"/>
            </a:ext>
          </a:extLst>
        </xdr:cNvPr>
        <xdr:cNvSpPr txBox="1">
          <a:spLocks noChangeArrowheads="1"/>
        </xdr:cNvSpPr>
      </xdr:nvSpPr>
      <xdr:spPr bwMode="auto">
        <a:xfrm>
          <a:off x="3724887" y="4780482"/>
          <a:ext cx="7618828"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42</xdr:row>
      <xdr:rowOff>7955</xdr:rowOff>
    </xdr:from>
    <xdr:to>
      <xdr:col>3</xdr:col>
      <xdr:colOff>745067</xdr:colOff>
      <xdr:row>50</xdr:row>
      <xdr:rowOff>67955</xdr:rowOff>
    </xdr:to>
    <xdr:sp macro="" textlink="">
      <xdr:nvSpPr>
        <xdr:cNvPr id="89" name="Rombo1A">
          <a:extLst>
            <a:ext uri="{FF2B5EF4-FFF2-40B4-BE49-F238E27FC236}">
              <a16:creationId xmlns:a16="http://schemas.microsoft.com/office/drawing/2014/main" id="{1632FBC1-616D-4945-B6B5-B6C462114440}"/>
            </a:ext>
          </a:extLst>
        </xdr:cNvPr>
        <xdr:cNvSpPr/>
      </xdr:nvSpPr>
      <xdr:spPr>
        <a:xfrm>
          <a:off x="1135867" y="1531955"/>
          <a:ext cx="1693494" cy="1584000"/>
        </a:xfrm>
        <a:prstGeom prst="diamond">
          <a:avLst/>
        </a:prstGeom>
        <a:blipFill>
          <a:blip xmlns:r="http://schemas.openxmlformats.org/officeDocument/2006/relationships" r:embed="rId15"/>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46</xdr:row>
      <xdr:rowOff>80709</xdr:rowOff>
    </xdr:from>
    <xdr:to>
      <xdr:col>2</xdr:col>
      <xdr:colOff>687000</xdr:colOff>
      <xdr:row>54</xdr:row>
      <xdr:rowOff>140709</xdr:rowOff>
    </xdr:to>
    <xdr:sp macro="" textlink="">
      <xdr:nvSpPr>
        <xdr:cNvPr id="90" name="Rombo4A">
          <a:extLst>
            <a:ext uri="{FF2B5EF4-FFF2-40B4-BE49-F238E27FC236}">
              <a16:creationId xmlns:a16="http://schemas.microsoft.com/office/drawing/2014/main" id="{CEACF912-B74A-4005-8BFD-41735ED1C0D6}"/>
            </a:ext>
          </a:extLst>
        </xdr:cNvPr>
        <xdr:cNvSpPr/>
      </xdr:nvSpPr>
      <xdr:spPr>
        <a:xfrm>
          <a:off x="262827" y="2366709"/>
          <a:ext cx="1690438"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46</xdr:row>
      <xdr:rowOff>70704</xdr:rowOff>
    </xdr:from>
    <xdr:to>
      <xdr:col>4</xdr:col>
      <xdr:colOff>805254</xdr:colOff>
      <xdr:row>54</xdr:row>
      <xdr:rowOff>130704</xdr:rowOff>
    </xdr:to>
    <xdr:sp macro="" textlink="">
      <xdr:nvSpPr>
        <xdr:cNvPr id="91" name="Rombo2A">
          <a:extLst>
            <a:ext uri="{FF2B5EF4-FFF2-40B4-BE49-F238E27FC236}">
              <a16:creationId xmlns:a16="http://schemas.microsoft.com/office/drawing/2014/main" id="{77D13D71-723B-4A17-96C9-26915C0E08C8}"/>
            </a:ext>
          </a:extLst>
        </xdr:cNvPr>
        <xdr:cNvSpPr/>
      </xdr:nvSpPr>
      <xdr:spPr>
        <a:xfrm>
          <a:off x="2011028" y="2356704"/>
          <a:ext cx="1696550"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50</xdr:row>
      <xdr:rowOff>137169</xdr:rowOff>
    </xdr:from>
    <xdr:to>
      <xdr:col>3</xdr:col>
      <xdr:colOff>743348</xdr:colOff>
      <xdr:row>59</xdr:row>
      <xdr:rowOff>6669</xdr:rowOff>
    </xdr:to>
    <xdr:sp macro="" textlink="">
      <xdr:nvSpPr>
        <xdr:cNvPr id="92" name="Rombo3A">
          <a:extLst>
            <a:ext uri="{FF2B5EF4-FFF2-40B4-BE49-F238E27FC236}">
              <a16:creationId xmlns:a16="http://schemas.microsoft.com/office/drawing/2014/main" id="{01758BFC-589C-46AC-9340-C82CEA0FA90C}"/>
            </a:ext>
          </a:extLst>
        </xdr:cNvPr>
        <xdr:cNvSpPr/>
      </xdr:nvSpPr>
      <xdr:spPr>
        <a:xfrm>
          <a:off x="1134148" y="3185169"/>
          <a:ext cx="1693494"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62</xdr:row>
      <xdr:rowOff>101435</xdr:rowOff>
    </xdr:from>
    <xdr:ext cx="733253" cy="648000"/>
    <xdr:pic>
      <xdr:nvPicPr>
        <xdr:cNvPr id="93" name="Imagen 92">
          <a:extLst>
            <a:ext uri="{FF2B5EF4-FFF2-40B4-BE49-F238E27FC236}">
              <a16:creationId xmlns:a16="http://schemas.microsoft.com/office/drawing/2014/main" id="{76F4B27D-33C6-49EC-BD82-0A6D8A156671}"/>
            </a:ext>
          </a:extLst>
        </xdr:cNvPr>
        <xdr:cNvPicPr>
          <a:picLocks noChangeAspect="1"/>
        </xdr:cNvPicPr>
      </xdr:nvPicPr>
      <xdr:blipFill rotWithShape="1">
        <a:blip xmlns:r="http://schemas.openxmlformats.org/officeDocument/2006/relationships" r:embed="rId4"/>
        <a:srcRect l="2039" b="10406"/>
        <a:stretch/>
      </xdr:blipFill>
      <xdr:spPr>
        <a:xfrm>
          <a:off x="6504723" y="5435435"/>
          <a:ext cx="733253"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62</xdr:row>
      <xdr:rowOff>101436</xdr:rowOff>
    </xdr:from>
    <xdr:ext cx="749856" cy="648000"/>
    <xdr:pic>
      <xdr:nvPicPr>
        <xdr:cNvPr id="94" name="Imagen 93">
          <a:extLst>
            <a:ext uri="{FF2B5EF4-FFF2-40B4-BE49-F238E27FC236}">
              <a16:creationId xmlns:a16="http://schemas.microsoft.com/office/drawing/2014/main" id="{6003D1C9-4E55-40DC-A1DD-74D5FFC9C7A6}"/>
            </a:ext>
          </a:extLst>
        </xdr:cNvPr>
        <xdr:cNvPicPr>
          <a:picLocks noChangeAspect="1"/>
        </xdr:cNvPicPr>
      </xdr:nvPicPr>
      <xdr:blipFill>
        <a:blip xmlns:r="http://schemas.openxmlformats.org/officeDocument/2006/relationships" r:embed="rId5"/>
        <a:stretch>
          <a:fillRect/>
        </a:stretch>
      </xdr:blipFill>
      <xdr:spPr>
        <a:xfrm>
          <a:off x="7561495" y="5435436"/>
          <a:ext cx="74985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62</xdr:row>
      <xdr:rowOff>101435</xdr:rowOff>
    </xdr:from>
    <xdr:ext cx="734886" cy="648000"/>
    <xdr:pic>
      <xdr:nvPicPr>
        <xdr:cNvPr id="95" name="Imagen 94">
          <a:extLst>
            <a:ext uri="{FF2B5EF4-FFF2-40B4-BE49-F238E27FC236}">
              <a16:creationId xmlns:a16="http://schemas.microsoft.com/office/drawing/2014/main" id="{F9C0D544-332C-4C56-851E-D9C9105EE992}"/>
            </a:ext>
          </a:extLst>
        </xdr:cNvPr>
        <xdr:cNvPicPr>
          <a:picLocks noChangeAspect="1"/>
        </xdr:cNvPicPr>
      </xdr:nvPicPr>
      <xdr:blipFill>
        <a:blip xmlns:r="http://schemas.openxmlformats.org/officeDocument/2006/relationships" r:embed="rId6"/>
        <a:stretch>
          <a:fillRect/>
        </a:stretch>
      </xdr:blipFill>
      <xdr:spPr>
        <a:xfrm>
          <a:off x="8607133" y="5435435"/>
          <a:ext cx="73488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62</xdr:row>
      <xdr:rowOff>136071</xdr:rowOff>
    </xdr:from>
    <xdr:ext cx="667370" cy="648000"/>
    <xdr:pic>
      <xdr:nvPicPr>
        <xdr:cNvPr id="96" name="Picture 2" descr="Imagen relacionada">
          <a:extLst>
            <a:ext uri="{FF2B5EF4-FFF2-40B4-BE49-F238E27FC236}">
              <a16:creationId xmlns:a16="http://schemas.microsoft.com/office/drawing/2014/main" id="{F6543389-852E-433F-A67B-8207C192E446}"/>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flipH="1">
          <a:off x="9682828" y="5470071"/>
          <a:ext cx="66737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62</xdr:row>
      <xdr:rowOff>122463</xdr:rowOff>
    </xdr:from>
    <xdr:ext cx="725190" cy="648000"/>
    <xdr:pic>
      <xdr:nvPicPr>
        <xdr:cNvPr id="97" name="Picture 6" descr="Resultado de imagen para sÃ­mbolo de no comer">
          <a:extLst>
            <a:ext uri="{FF2B5EF4-FFF2-40B4-BE49-F238E27FC236}">
              <a16:creationId xmlns:a16="http://schemas.microsoft.com/office/drawing/2014/main" id="{BDE82AFF-1221-496E-A169-6D14B118AA1A}"/>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549099" y="5456463"/>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62</xdr:row>
      <xdr:rowOff>39271</xdr:rowOff>
    </xdr:from>
    <xdr:to>
      <xdr:col>2</xdr:col>
      <xdr:colOff>28218</xdr:colOff>
      <xdr:row>66</xdr:row>
      <xdr:rowOff>96421</xdr:rowOff>
    </xdr:to>
    <xdr:sp macro="" textlink="">
      <xdr:nvSpPr>
        <xdr:cNvPr id="98" name="Rombo5A">
          <a:extLst>
            <a:ext uri="{FF2B5EF4-FFF2-40B4-BE49-F238E27FC236}">
              <a16:creationId xmlns:a16="http://schemas.microsoft.com/office/drawing/2014/main" id="{6D8F3D03-D4A8-4AB7-82F4-02D8030C19B7}"/>
            </a:ext>
          </a:extLst>
        </xdr:cNvPr>
        <xdr:cNvSpPr/>
      </xdr:nvSpPr>
      <xdr:spPr>
        <a:xfrm>
          <a:off x="499579" y="5373271"/>
          <a:ext cx="794904" cy="819150"/>
        </a:xfrm>
        <a:prstGeom prst="rect">
          <a:avLst/>
        </a:prstGeom>
        <a:blipFill>
          <a:blip xmlns:r="http://schemas.openxmlformats.org/officeDocument/2006/relationships" r:embed="rId9"/>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62</xdr:row>
      <xdr:rowOff>21344</xdr:rowOff>
    </xdr:from>
    <xdr:to>
      <xdr:col>3</xdr:col>
      <xdr:colOff>143741</xdr:colOff>
      <xdr:row>66</xdr:row>
      <xdr:rowOff>78494</xdr:rowOff>
    </xdr:to>
    <xdr:sp macro="" textlink="">
      <xdr:nvSpPr>
        <xdr:cNvPr id="99" name="ROMBO6A">
          <a:extLst>
            <a:ext uri="{FF2B5EF4-FFF2-40B4-BE49-F238E27FC236}">
              <a16:creationId xmlns:a16="http://schemas.microsoft.com/office/drawing/2014/main" id="{40F89284-B0F9-497A-A1C1-50D6B2701462}"/>
            </a:ext>
          </a:extLst>
        </xdr:cNvPr>
        <xdr:cNvSpPr/>
      </xdr:nvSpPr>
      <xdr:spPr>
        <a:xfrm>
          <a:off x="1429056" y="5355344"/>
          <a:ext cx="798979"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62</xdr:row>
      <xdr:rowOff>37947</xdr:rowOff>
    </xdr:from>
    <xdr:to>
      <xdr:col>4</xdr:col>
      <xdr:colOff>215815</xdr:colOff>
      <xdr:row>66</xdr:row>
      <xdr:rowOff>95097</xdr:rowOff>
    </xdr:to>
    <xdr:sp macro="" textlink="">
      <xdr:nvSpPr>
        <xdr:cNvPr id="100" name="Rombo7A">
          <a:extLst>
            <a:ext uri="{FF2B5EF4-FFF2-40B4-BE49-F238E27FC236}">
              <a16:creationId xmlns:a16="http://schemas.microsoft.com/office/drawing/2014/main" id="{69234AE0-1093-41EC-BE62-C5EE9DEAD56E}"/>
            </a:ext>
          </a:extLst>
        </xdr:cNvPr>
        <xdr:cNvSpPr/>
      </xdr:nvSpPr>
      <xdr:spPr>
        <a:xfrm>
          <a:off x="2319159" y="5371947"/>
          <a:ext cx="798980" cy="8191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31499</xdr:colOff>
      <xdr:row>62</xdr:row>
      <xdr:rowOff>54699</xdr:rowOff>
    </xdr:from>
    <xdr:to>
      <xdr:col>8</xdr:col>
      <xdr:colOff>12450</xdr:colOff>
      <xdr:row>66</xdr:row>
      <xdr:rowOff>111849</xdr:rowOff>
    </xdr:to>
    <xdr:sp macro="" textlink="">
      <xdr:nvSpPr>
        <xdr:cNvPr id="101" name="Rombo10A">
          <a:extLst>
            <a:ext uri="{FF2B5EF4-FFF2-40B4-BE49-F238E27FC236}">
              <a16:creationId xmlns:a16="http://schemas.microsoft.com/office/drawing/2014/main" id="{A4B86B7C-5240-41D9-A303-9B5048CBF78B}"/>
            </a:ext>
          </a:extLst>
        </xdr:cNvPr>
        <xdr:cNvSpPr/>
      </xdr:nvSpPr>
      <xdr:spPr>
        <a:xfrm>
          <a:off x="5387911" y="11876905"/>
          <a:ext cx="798980"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643116</xdr:colOff>
      <xdr:row>62</xdr:row>
      <xdr:rowOff>34637</xdr:rowOff>
    </xdr:from>
    <xdr:to>
      <xdr:col>6</xdr:col>
      <xdr:colOff>619991</xdr:colOff>
      <xdr:row>66</xdr:row>
      <xdr:rowOff>91787</xdr:rowOff>
    </xdr:to>
    <xdr:sp macro="" textlink="">
      <xdr:nvSpPr>
        <xdr:cNvPr id="102" name="Rombo9A">
          <a:extLst>
            <a:ext uri="{FF2B5EF4-FFF2-40B4-BE49-F238E27FC236}">
              <a16:creationId xmlns:a16="http://schemas.microsoft.com/office/drawing/2014/main" id="{0DCD4DC2-C76D-46F5-94A2-905A7862DF76}"/>
            </a:ext>
          </a:extLst>
        </xdr:cNvPr>
        <xdr:cNvSpPr/>
      </xdr:nvSpPr>
      <xdr:spPr>
        <a:xfrm>
          <a:off x="4363469" y="11856843"/>
          <a:ext cx="794904"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62</xdr:row>
      <xdr:rowOff>42183</xdr:rowOff>
    </xdr:from>
    <xdr:to>
      <xdr:col>5</xdr:col>
      <xdr:colOff>460787</xdr:colOff>
      <xdr:row>66</xdr:row>
      <xdr:rowOff>99333</xdr:rowOff>
    </xdr:to>
    <xdr:sp macro="" textlink="">
      <xdr:nvSpPr>
        <xdr:cNvPr id="103" name="Rombo8A">
          <a:extLst>
            <a:ext uri="{FF2B5EF4-FFF2-40B4-BE49-F238E27FC236}">
              <a16:creationId xmlns:a16="http://schemas.microsoft.com/office/drawing/2014/main" id="{391C5D8D-48E9-4701-8916-887064191F5E}"/>
            </a:ext>
          </a:extLst>
        </xdr:cNvPr>
        <xdr:cNvSpPr/>
      </xdr:nvSpPr>
      <xdr:spPr>
        <a:xfrm>
          <a:off x="3382162" y="5376183"/>
          <a:ext cx="798978"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66</xdr:row>
      <xdr:rowOff>77931</xdr:rowOff>
    </xdr:from>
    <xdr:to>
      <xdr:col>9</xdr:col>
      <xdr:colOff>386680</xdr:colOff>
      <xdr:row>68</xdr:row>
      <xdr:rowOff>39717</xdr:rowOff>
    </xdr:to>
    <xdr:sp macro="" textlink="">
      <xdr:nvSpPr>
        <xdr:cNvPr id="104" name="CuadroTexto 31">
          <a:extLst>
            <a:ext uri="{FF2B5EF4-FFF2-40B4-BE49-F238E27FC236}">
              <a16:creationId xmlns:a16="http://schemas.microsoft.com/office/drawing/2014/main" id="{0E5959CD-FF03-4902-8428-D3C02D02E09B}"/>
            </a:ext>
          </a:extLst>
        </xdr:cNvPr>
        <xdr:cNvSpPr txBox="1"/>
      </xdr:nvSpPr>
      <xdr:spPr>
        <a:xfrm>
          <a:off x="6514742" y="6173931"/>
          <a:ext cx="864409"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66</xdr:row>
      <xdr:rowOff>77932</xdr:rowOff>
    </xdr:from>
    <xdr:to>
      <xdr:col>10</xdr:col>
      <xdr:colOff>646452</xdr:colOff>
      <xdr:row>68</xdr:row>
      <xdr:rowOff>39718</xdr:rowOff>
    </xdr:to>
    <xdr:sp macro="" textlink="">
      <xdr:nvSpPr>
        <xdr:cNvPr id="105" name="CuadroTexto 32">
          <a:extLst>
            <a:ext uri="{FF2B5EF4-FFF2-40B4-BE49-F238E27FC236}">
              <a16:creationId xmlns:a16="http://schemas.microsoft.com/office/drawing/2014/main" id="{D0CF695B-9D0F-4537-BC71-DD58318DDC69}"/>
            </a:ext>
          </a:extLst>
        </xdr:cNvPr>
        <xdr:cNvSpPr txBox="1"/>
      </xdr:nvSpPr>
      <xdr:spPr>
        <a:xfrm>
          <a:off x="7592546" y="6173932"/>
          <a:ext cx="864406"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66</xdr:row>
      <xdr:rowOff>66675</xdr:rowOff>
    </xdr:from>
    <xdr:to>
      <xdr:col>12</xdr:col>
      <xdr:colOff>185897</xdr:colOff>
      <xdr:row>68</xdr:row>
      <xdr:rowOff>28461</xdr:rowOff>
    </xdr:to>
    <xdr:sp macro="" textlink="">
      <xdr:nvSpPr>
        <xdr:cNvPr id="106" name="CuadroTexto 34">
          <a:extLst>
            <a:ext uri="{FF2B5EF4-FFF2-40B4-BE49-F238E27FC236}">
              <a16:creationId xmlns:a16="http://schemas.microsoft.com/office/drawing/2014/main" id="{CCA242DD-8C6E-4333-B289-E4C136187B3B}"/>
            </a:ext>
          </a:extLst>
        </xdr:cNvPr>
        <xdr:cNvSpPr txBox="1"/>
      </xdr:nvSpPr>
      <xdr:spPr>
        <a:xfrm>
          <a:off x="8569901" y="6162675"/>
          <a:ext cx="1062555"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66</xdr:row>
      <xdr:rowOff>56284</xdr:rowOff>
    </xdr:from>
    <xdr:to>
      <xdr:col>14</xdr:col>
      <xdr:colOff>44160</xdr:colOff>
      <xdr:row>67</xdr:row>
      <xdr:rowOff>83344</xdr:rowOff>
    </xdr:to>
    <xdr:sp macro="" textlink="">
      <xdr:nvSpPr>
        <xdr:cNvPr id="107" name="CuadroTexto 37">
          <a:extLst>
            <a:ext uri="{FF2B5EF4-FFF2-40B4-BE49-F238E27FC236}">
              <a16:creationId xmlns:a16="http://schemas.microsoft.com/office/drawing/2014/main" id="{D0F6EE1A-477D-4296-BC85-5DC40447D81A}"/>
            </a:ext>
          </a:extLst>
        </xdr:cNvPr>
        <xdr:cNvSpPr txBox="1"/>
      </xdr:nvSpPr>
      <xdr:spPr>
        <a:xfrm>
          <a:off x="9680354" y="6152284"/>
          <a:ext cx="1760188"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0</xdr:col>
      <xdr:colOff>224118</xdr:colOff>
      <xdr:row>69</xdr:row>
      <xdr:rowOff>155454</xdr:rowOff>
    </xdr:from>
    <xdr:to>
      <xdr:col>14</xdr:col>
      <xdr:colOff>172368</xdr:colOff>
      <xdr:row>102</xdr:row>
      <xdr:rowOff>184897</xdr:rowOff>
    </xdr:to>
    <xdr:sp macro="" textlink="">
      <xdr:nvSpPr>
        <xdr:cNvPr id="108" name="Rectángulo 107">
          <a:extLst>
            <a:ext uri="{FF2B5EF4-FFF2-40B4-BE49-F238E27FC236}">
              <a16:creationId xmlns:a16="http://schemas.microsoft.com/office/drawing/2014/main" id="{023419A3-E8B5-48B8-9DF1-97A11151582A}"/>
            </a:ext>
          </a:extLst>
        </xdr:cNvPr>
        <xdr:cNvSpPr/>
      </xdr:nvSpPr>
      <xdr:spPr>
        <a:xfrm>
          <a:off x="224118" y="13317272"/>
          <a:ext cx="11291659" cy="687012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102</xdr:row>
      <xdr:rowOff>5196</xdr:rowOff>
    </xdr:from>
    <xdr:ext cx="583237" cy="217560"/>
    <xdr:sp macro="" textlink="">
      <xdr:nvSpPr>
        <xdr:cNvPr id="109" name="CuadroTexto 108">
          <a:extLst>
            <a:ext uri="{FF2B5EF4-FFF2-40B4-BE49-F238E27FC236}">
              <a16:creationId xmlns:a16="http://schemas.microsoft.com/office/drawing/2014/main" id="{B3FAB736-8EE7-43D3-94BC-5CF147DB2DBC}"/>
            </a:ext>
          </a:extLst>
        </xdr:cNvPr>
        <xdr:cNvSpPr txBox="1"/>
      </xdr:nvSpPr>
      <xdr:spPr>
        <a:xfrm>
          <a:off x="10675029" y="6482196"/>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102</xdr:row>
      <xdr:rowOff>11205</xdr:rowOff>
    </xdr:from>
    <xdr:ext cx="556243" cy="342786"/>
    <xdr:sp macro="" textlink="">
      <xdr:nvSpPr>
        <xdr:cNvPr id="110" name="CuadroTexto 109">
          <a:extLst>
            <a:ext uri="{FF2B5EF4-FFF2-40B4-BE49-F238E27FC236}">
              <a16:creationId xmlns:a16="http://schemas.microsoft.com/office/drawing/2014/main" id="{7A9A8F7E-1BB1-4EDC-9929-8FF289C8FD18}"/>
            </a:ext>
          </a:extLst>
        </xdr:cNvPr>
        <xdr:cNvSpPr txBox="1"/>
      </xdr:nvSpPr>
      <xdr:spPr>
        <a:xfrm>
          <a:off x="372035" y="20070855"/>
          <a:ext cx="55624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a:p>
          <a:endParaRPr lang="es-CO" sz="800"/>
        </a:p>
      </xdr:txBody>
    </xdr:sp>
    <xdr:clientData/>
  </xdr:oneCellAnchor>
  <xdr:oneCellAnchor>
    <xdr:from>
      <xdr:col>4</xdr:col>
      <xdr:colOff>743333</xdr:colOff>
      <xdr:row>73</xdr:row>
      <xdr:rowOff>132848</xdr:rowOff>
    </xdr:from>
    <xdr:ext cx="1909049" cy="280205"/>
    <xdr:sp macro="" textlink="">
      <xdr:nvSpPr>
        <xdr:cNvPr id="111" name="CuadroTexto 110">
          <a:extLst>
            <a:ext uri="{FF2B5EF4-FFF2-40B4-BE49-F238E27FC236}">
              <a16:creationId xmlns:a16="http://schemas.microsoft.com/office/drawing/2014/main" id="{1ECDDC00-DBC8-452B-B58F-18C14014BDE7}"/>
            </a:ext>
          </a:extLst>
        </xdr:cNvPr>
        <xdr:cNvSpPr txBox="1"/>
      </xdr:nvSpPr>
      <xdr:spPr>
        <a:xfrm>
          <a:off x="3645657" y="10853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776984</xdr:colOff>
      <xdr:row>82</xdr:row>
      <xdr:rowOff>81428</xdr:rowOff>
    </xdr:from>
    <xdr:ext cx="1846980" cy="280205"/>
    <xdr:sp macro="" textlink="">
      <xdr:nvSpPr>
        <xdr:cNvPr id="112" name="CuadroTexto 111">
          <a:extLst>
            <a:ext uri="{FF2B5EF4-FFF2-40B4-BE49-F238E27FC236}">
              <a16:creationId xmlns:a16="http://schemas.microsoft.com/office/drawing/2014/main" id="{D772A59F-0803-41E8-A6E0-E712915F4BC4}"/>
            </a:ext>
          </a:extLst>
        </xdr:cNvPr>
        <xdr:cNvSpPr txBox="1"/>
      </xdr:nvSpPr>
      <xdr:spPr>
        <a:xfrm>
          <a:off x="3669120" y="15927564"/>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5</xdr:col>
      <xdr:colOff>4534</xdr:colOff>
      <xdr:row>93</xdr:row>
      <xdr:rowOff>17982</xdr:rowOff>
    </xdr:from>
    <xdr:to>
      <xdr:col>13</xdr:col>
      <xdr:colOff>1079127</xdr:colOff>
      <xdr:row>95</xdr:row>
      <xdr:rowOff>113231</xdr:rowOff>
    </xdr:to>
    <xdr:sp macro="" textlink="">
      <xdr:nvSpPr>
        <xdr:cNvPr id="113" name="Text Box 1">
          <a:extLst>
            <a:ext uri="{FF2B5EF4-FFF2-40B4-BE49-F238E27FC236}">
              <a16:creationId xmlns:a16="http://schemas.microsoft.com/office/drawing/2014/main" id="{84CB2F97-78F2-4629-A200-974CF6EDA5C9}"/>
            </a:ext>
          </a:extLst>
        </xdr:cNvPr>
        <xdr:cNvSpPr txBox="1">
          <a:spLocks noChangeArrowheads="1"/>
        </xdr:cNvSpPr>
      </xdr:nvSpPr>
      <xdr:spPr bwMode="auto">
        <a:xfrm>
          <a:off x="3724887" y="4780482"/>
          <a:ext cx="7618828"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76</xdr:row>
      <xdr:rowOff>7955</xdr:rowOff>
    </xdr:from>
    <xdr:to>
      <xdr:col>3</xdr:col>
      <xdr:colOff>745067</xdr:colOff>
      <xdr:row>84</xdr:row>
      <xdr:rowOff>67955</xdr:rowOff>
    </xdr:to>
    <xdr:sp macro="" textlink="">
      <xdr:nvSpPr>
        <xdr:cNvPr id="114" name="Rombo1B">
          <a:extLst>
            <a:ext uri="{FF2B5EF4-FFF2-40B4-BE49-F238E27FC236}">
              <a16:creationId xmlns:a16="http://schemas.microsoft.com/office/drawing/2014/main" id="{1291E08C-0BDB-4F21-85FC-B259D45D360A}"/>
            </a:ext>
          </a:extLst>
        </xdr:cNvPr>
        <xdr:cNvSpPr/>
      </xdr:nvSpPr>
      <xdr:spPr>
        <a:xfrm>
          <a:off x="1135867" y="1531955"/>
          <a:ext cx="1693494" cy="1584000"/>
        </a:xfrm>
        <a:prstGeom prst="diamond">
          <a:avLst/>
        </a:prstGeom>
        <a:blipFill>
          <a:blip xmlns:r="http://schemas.openxmlformats.org/officeDocument/2006/relationships" r:embed="rId16"/>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80</xdr:row>
      <xdr:rowOff>80709</xdr:rowOff>
    </xdr:from>
    <xdr:to>
      <xdr:col>2</xdr:col>
      <xdr:colOff>687000</xdr:colOff>
      <xdr:row>88</xdr:row>
      <xdr:rowOff>140709</xdr:rowOff>
    </xdr:to>
    <xdr:sp macro="" textlink="">
      <xdr:nvSpPr>
        <xdr:cNvPr id="115" name="Rombo4B">
          <a:extLst>
            <a:ext uri="{FF2B5EF4-FFF2-40B4-BE49-F238E27FC236}">
              <a16:creationId xmlns:a16="http://schemas.microsoft.com/office/drawing/2014/main" id="{3435A3E1-B4ED-4D37-A446-606C8DAD7B4D}"/>
            </a:ext>
          </a:extLst>
        </xdr:cNvPr>
        <xdr:cNvSpPr/>
      </xdr:nvSpPr>
      <xdr:spPr>
        <a:xfrm>
          <a:off x="262827" y="2366709"/>
          <a:ext cx="1690438"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80</xdr:row>
      <xdr:rowOff>70704</xdr:rowOff>
    </xdr:from>
    <xdr:to>
      <xdr:col>4</xdr:col>
      <xdr:colOff>805254</xdr:colOff>
      <xdr:row>88</xdr:row>
      <xdr:rowOff>130704</xdr:rowOff>
    </xdr:to>
    <xdr:sp macro="" textlink="">
      <xdr:nvSpPr>
        <xdr:cNvPr id="116" name="Rombo2B">
          <a:extLst>
            <a:ext uri="{FF2B5EF4-FFF2-40B4-BE49-F238E27FC236}">
              <a16:creationId xmlns:a16="http://schemas.microsoft.com/office/drawing/2014/main" id="{E8F5633A-7AF1-4AE8-89E5-20DB2C43C912}"/>
            </a:ext>
          </a:extLst>
        </xdr:cNvPr>
        <xdr:cNvSpPr/>
      </xdr:nvSpPr>
      <xdr:spPr>
        <a:xfrm>
          <a:off x="2011028" y="2356704"/>
          <a:ext cx="1696550" cy="1584000"/>
        </a:xfrm>
        <a:prstGeom prst="diamond">
          <a:avLst/>
        </a:prstGeom>
        <a:blipFill>
          <a:blip xmlns:r="http://schemas.openxmlformats.org/officeDocument/2006/relationships" r:embed="rId15"/>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84</xdr:row>
      <xdr:rowOff>137169</xdr:rowOff>
    </xdr:from>
    <xdr:to>
      <xdr:col>3</xdr:col>
      <xdr:colOff>743348</xdr:colOff>
      <xdr:row>93</xdr:row>
      <xdr:rowOff>6669</xdr:rowOff>
    </xdr:to>
    <xdr:sp macro="" textlink="">
      <xdr:nvSpPr>
        <xdr:cNvPr id="117" name="Rombo3B">
          <a:extLst>
            <a:ext uri="{FF2B5EF4-FFF2-40B4-BE49-F238E27FC236}">
              <a16:creationId xmlns:a16="http://schemas.microsoft.com/office/drawing/2014/main" id="{50F55D88-06F5-474B-95C2-7F0FFF4566E7}"/>
            </a:ext>
          </a:extLst>
        </xdr:cNvPr>
        <xdr:cNvSpPr/>
      </xdr:nvSpPr>
      <xdr:spPr>
        <a:xfrm>
          <a:off x="1134148" y="3185169"/>
          <a:ext cx="1693494"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96</xdr:row>
      <xdr:rowOff>101435</xdr:rowOff>
    </xdr:from>
    <xdr:ext cx="733253" cy="648000"/>
    <xdr:pic>
      <xdr:nvPicPr>
        <xdr:cNvPr id="118" name="Imagen 117">
          <a:extLst>
            <a:ext uri="{FF2B5EF4-FFF2-40B4-BE49-F238E27FC236}">
              <a16:creationId xmlns:a16="http://schemas.microsoft.com/office/drawing/2014/main" id="{62C0A966-0550-4BB0-A9A7-E04B041F3250}"/>
            </a:ext>
          </a:extLst>
        </xdr:cNvPr>
        <xdr:cNvPicPr>
          <a:picLocks noChangeAspect="1"/>
        </xdr:cNvPicPr>
      </xdr:nvPicPr>
      <xdr:blipFill rotWithShape="1">
        <a:blip xmlns:r="http://schemas.openxmlformats.org/officeDocument/2006/relationships" r:embed="rId4"/>
        <a:srcRect l="2039" b="10406"/>
        <a:stretch/>
      </xdr:blipFill>
      <xdr:spPr>
        <a:xfrm>
          <a:off x="6504723" y="5435435"/>
          <a:ext cx="733253"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96</xdr:row>
      <xdr:rowOff>101436</xdr:rowOff>
    </xdr:from>
    <xdr:ext cx="749856" cy="648000"/>
    <xdr:pic>
      <xdr:nvPicPr>
        <xdr:cNvPr id="119" name="Imagen 118">
          <a:extLst>
            <a:ext uri="{FF2B5EF4-FFF2-40B4-BE49-F238E27FC236}">
              <a16:creationId xmlns:a16="http://schemas.microsoft.com/office/drawing/2014/main" id="{BB9829DE-9F3A-4724-AA4C-ACA81B44A11E}"/>
            </a:ext>
          </a:extLst>
        </xdr:cNvPr>
        <xdr:cNvPicPr>
          <a:picLocks noChangeAspect="1"/>
        </xdr:cNvPicPr>
      </xdr:nvPicPr>
      <xdr:blipFill>
        <a:blip xmlns:r="http://schemas.openxmlformats.org/officeDocument/2006/relationships" r:embed="rId5"/>
        <a:stretch>
          <a:fillRect/>
        </a:stretch>
      </xdr:blipFill>
      <xdr:spPr>
        <a:xfrm>
          <a:off x="7561495" y="5435436"/>
          <a:ext cx="74985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96</xdr:row>
      <xdr:rowOff>101435</xdr:rowOff>
    </xdr:from>
    <xdr:ext cx="734886" cy="648000"/>
    <xdr:pic>
      <xdr:nvPicPr>
        <xdr:cNvPr id="120" name="Imagen 119">
          <a:extLst>
            <a:ext uri="{FF2B5EF4-FFF2-40B4-BE49-F238E27FC236}">
              <a16:creationId xmlns:a16="http://schemas.microsoft.com/office/drawing/2014/main" id="{19B605CF-B42A-4772-8DA4-65282762EBC2}"/>
            </a:ext>
          </a:extLst>
        </xdr:cNvPr>
        <xdr:cNvPicPr>
          <a:picLocks noChangeAspect="1"/>
        </xdr:cNvPicPr>
      </xdr:nvPicPr>
      <xdr:blipFill>
        <a:blip xmlns:r="http://schemas.openxmlformats.org/officeDocument/2006/relationships" r:embed="rId6"/>
        <a:stretch>
          <a:fillRect/>
        </a:stretch>
      </xdr:blipFill>
      <xdr:spPr>
        <a:xfrm>
          <a:off x="8607133" y="5435435"/>
          <a:ext cx="73488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96</xdr:row>
      <xdr:rowOff>136071</xdr:rowOff>
    </xdr:from>
    <xdr:ext cx="667370" cy="648000"/>
    <xdr:pic>
      <xdr:nvPicPr>
        <xdr:cNvPr id="121" name="Picture 2" descr="Imagen relacionada">
          <a:extLst>
            <a:ext uri="{FF2B5EF4-FFF2-40B4-BE49-F238E27FC236}">
              <a16:creationId xmlns:a16="http://schemas.microsoft.com/office/drawing/2014/main" id="{79081D7E-DC58-4DEA-AA42-491C4672A42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flipH="1">
          <a:off x="9682828" y="5470071"/>
          <a:ext cx="66737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96</xdr:row>
      <xdr:rowOff>122463</xdr:rowOff>
    </xdr:from>
    <xdr:ext cx="725190" cy="648000"/>
    <xdr:pic>
      <xdr:nvPicPr>
        <xdr:cNvPr id="122" name="Picture 6" descr="Resultado de imagen para sÃ­mbolo de no comer">
          <a:extLst>
            <a:ext uri="{FF2B5EF4-FFF2-40B4-BE49-F238E27FC236}">
              <a16:creationId xmlns:a16="http://schemas.microsoft.com/office/drawing/2014/main" id="{AC91D576-9163-4A49-8B3D-C447F9AD464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549099" y="5456463"/>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96</xdr:row>
      <xdr:rowOff>39271</xdr:rowOff>
    </xdr:from>
    <xdr:to>
      <xdr:col>2</xdr:col>
      <xdr:colOff>28218</xdr:colOff>
      <xdr:row>100</xdr:row>
      <xdr:rowOff>96421</xdr:rowOff>
    </xdr:to>
    <xdr:sp macro="" textlink="">
      <xdr:nvSpPr>
        <xdr:cNvPr id="123" name="Rombo5B">
          <a:extLst>
            <a:ext uri="{FF2B5EF4-FFF2-40B4-BE49-F238E27FC236}">
              <a16:creationId xmlns:a16="http://schemas.microsoft.com/office/drawing/2014/main" id="{FF104EE8-A5E5-4F03-8F55-675C4129EFC9}"/>
            </a:ext>
          </a:extLst>
        </xdr:cNvPr>
        <xdr:cNvSpPr/>
      </xdr:nvSpPr>
      <xdr:spPr>
        <a:xfrm>
          <a:off x="499579" y="5373271"/>
          <a:ext cx="794904" cy="819150"/>
        </a:xfrm>
        <a:prstGeom prst="rect">
          <a:avLst/>
        </a:prstGeom>
        <a:blipFill>
          <a:blip xmlns:r="http://schemas.openxmlformats.org/officeDocument/2006/relationships" r:embed="rId9"/>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96</xdr:row>
      <xdr:rowOff>21344</xdr:rowOff>
    </xdr:from>
    <xdr:to>
      <xdr:col>3</xdr:col>
      <xdr:colOff>143741</xdr:colOff>
      <xdr:row>100</xdr:row>
      <xdr:rowOff>78494</xdr:rowOff>
    </xdr:to>
    <xdr:sp macro="" textlink="">
      <xdr:nvSpPr>
        <xdr:cNvPr id="124" name="ROMBO6B">
          <a:extLst>
            <a:ext uri="{FF2B5EF4-FFF2-40B4-BE49-F238E27FC236}">
              <a16:creationId xmlns:a16="http://schemas.microsoft.com/office/drawing/2014/main" id="{DDC03228-62E1-46B3-B5E6-0A675BC0E838}"/>
            </a:ext>
          </a:extLst>
        </xdr:cNvPr>
        <xdr:cNvSpPr/>
      </xdr:nvSpPr>
      <xdr:spPr>
        <a:xfrm>
          <a:off x="1429056" y="5355344"/>
          <a:ext cx="798979"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96</xdr:row>
      <xdr:rowOff>37947</xdr:rowOff>
    </xdr:from>
    <xdr:to>
      <xdr:col>4</xdr:col>
      <xdr:colOff>215815</xdr:colOff>
      <xdr:row>100</xdr:row>
      <xdr:rowOff>95097</xdr:rowOff>
    </xdr:to>
    <xdr:sp macro="" textlink="">
      <xdr:nvSpPr>
        <xdr:cNvPr id="125" name="Rombo7B">
          <a:extLst>
            <a:ext uri="{FF2B5EF4-FFF2-40B4-BE49-F238E27FC236}">
              <a16:creationId xmlns:a16="http://schemas.microsoft.com/office/drawing/2014/main" id="{89623C92-F27E-4302-9362-F6634B0D3C3B}"/>
            </a:ext>
          </a:extLst>
        </xdr:cNvPr>
        <xdr:cNvSpPr/>
      </xdr:nvSpPr>
      <xdr:spPr>
        <a:xfrm>
          <a:off x="2319159" y="5371947"/>
          <a:ext cx="798980" cy="819150"/>
        </a:xfrm>
        <a:prstGeom prst="rect">
          <a:avLst/>
        </a:prstGeom>
        <a:blipFill>
          <a:blip xmlns:r="http://schemas.openxmlformats.org/officeDocument/2006/relationships" r:embed="rId13"/>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6</xdr:col>
      <xdr:colOff>800223</xdr:colOff>
      <xdr:row>96</xdr:row>
      <xdr:rowOff>51337</xdr:rowOff>
    </xdr:from>
    <xdr:to>
      <xdr:col>7</xdr:col>
      <xdr:colOff>781174</xdr:colOff>
      <xdr:row>100</xdr:row>
      <xdr:rowOff>108487</xdr:rowOff>
    </xdr:to>
    <xdr:sp macro="" textlink="">
      <xdr:nvSpPr>
        <xdr:cNvPr id="126" name="Rombo10B">
          <a:extLst>
            <a:ext uri="{FF2B5EF4-FFF2-40B4-BE49-F238E27FC236}">
              <a16:creationId xmlns:a16="http://schemas.microsoft.com/office/drawing/2014/main" id="{7146E95A-796A-4DD4-9E45-15DA2D235A50}"/>
            </a:ext>
          </a:extLst>
        </xdr:cNvPr>
        <xdr:cNvSpPr/>
      </xdr:nvSpPr>
      <xdr:spPr>
        <a:xfrm>
          <a:off x="5353173" y="18596512"/>
          <a:ext cx="800101" cy="8572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625186</xdr:colOff>
      <xdr:row>96</xdr:row>
      <xdr:rowOff>44162</xdr:rowOff>
    </xdr:from>
    <xdr:to>
      <xdr:col>6</xdr:col>
      <xdr:colOff>600940</xdr:colOff>
      <xdr:row>100</xdr:row>
      <xdr:rowOff>101312</xdr:rowOff>
    </xdr:to>
    <xdr:sp macro="" textlink="">
      <xdr:nvSpPr>
        <xdr:cNvPr id="127" name="Rombo9B">
          <a:extLst>
            <a:ext uri="{FF2B5EF4-FFF2-40B4-BE49-F238E27FC236}">
              <a16:creationId xmlns:a16="http://schemas.microsoft.com/office/drawing/2014/main" id="{B61E9BEF-CEE9-423E-9E9C-3450A426365A}"/>
            </a:ext>
          </a:extLst>
        </xdr:cNvPr>
        <xdr:cNvSpPr/>
      </xdr:nvSpPr>
      <xdr:spPr>
        <a:xfrm>
          <a:off x="4358986" y="18589337"/>
          <a:ext cx="794904" cy="8572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96</xdr:row>
      <xdr:rowOff>42183</xdr:rowOff>
    </xdr:from>
    <xdr:to>
      <xdr:col>5</xdr:col>
      <xdr:colOff>460787</xdr:colOff>
      <xdr:row>100</xdr:row>
      <xdr:rowOff>99333</xdr:rowOff>
    </xdr:to>
    <xdr:sp macro="" textlink="">
      <xdr:nvSpPr>
        <xdr:cNvPr id="128" name="Rombo8B">
          <a:extLst>
            <a:ext uri="{FF2B5EF4-FFF2-40B4-BE49-F238E27FC236}">
              <a16:creationId xmlns:a16="http://schemas.microsoft.com/office/drawing/2014/main" id="{ACABC859-7A99-40BB-BBD2-1A743C03DF5C}"/>
            </a:ext>
          </a:extLst>
        </xdr:cNvPr>
        <xdr:cNvSpPr/>
      </xdr:nvSpPr>
      <xdr:spPr>
        <a:xfrm>
          <a:off x="3382162" y="5376183"/>
          <a:ext cx="798978"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316489</xdr:colOff>
      <xdr:row>100</xdr:row>
      <xdr:rowOff>77931</xdr:rowOff>
    </xdr:from>
    <xdr:to>
      <xdr:col>9</xdr:col>
      <xdr:colOff>362868</xdr:colOff>
      <xdr:row>102</xdr:row>
      <xdr:rowOff>39717</xdr:rowOff>
    </xdr:to>
    <xdr:sp macro="" textlink="">
      <xdr:nvSpPr>
        <xdr:cNvPr id="129" name="CuadroTexto 31">
          <a:extLst>
            <a:ext uri="{FF2B5EF4-FFF2-40B4-BE49-F238E27FC236}">
              <a16:creationId xmlns:a16="http://schemas.microsoft.com/office/drawing/2014/main" id="{5EC8EAB4-95C7-420E-ACB8-FC24039FE461}"/>
            </a:ext>
          </a:extLst>
        </xdr:cNvPr>
        <xdr:cNvSpPr txBox="1"/>
      </xdr:nvSpPr>
      <xdr:spPr>
        <a:xfrm>
          <a:off x="6460114" y="19127931"/>
          <a:ext cx="856004"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100</xdr:row>
      <xdr:rowOff>77932</xdr:rowOff>
    </xdr:from>
    <xdr:to>
      <xdr:col>10</xdr:col>
      <xdr:colOff>646452</xdr:colOff>
      <xdr:row>102</xdr:row>
      <xdr:rowOff>39718</xdr:rowOff>
    </xdr:to>
    <xdr:sp macro="" textlink="">
      <xdr:nvSpPr>
        <xdr:cNvPr id="130" name="CuadroTexto 32">
          <a:extLst>
            <a:ext uri="{FF2B5EF4-FFF2-40B4-BE49-F238E27FC236}">
              <a16:creationId xmlns:a16="http://schemas.microsoft.com/office/drawing/2014/main" id="{B764DCC3-6F6A-457C-823E-162011779A92}"/>
            </a:ext>
          </a:extLst>
        </xdr:cNvPr>
        <xdr:cNvSpPr txBox="1"/>
      </xdr:nvSpPr>
      <xdr:spPr>
        <a:xfrm>
          <a:off x="7592546" y="6173932"/>
          <a:ext cx="864406"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100</xdr:row>
      <xdr:rowOff>66675</xdr:rowOff>
    </xdr:from>
    <xdr:to>
      <xdr:col>12</xdr:col>
      <xdr:colOff>185897</xdr:colOff>
      <xdr:row>102</xdr:row>
      <xdr:rowOff>28461</xdr:rowOff>
    </xdr:to>
    <xdr:sp macro="" textlink="">
      <xdr:nvSpPr>
        <xdr:cNvPr id="131" name="CuadroTexto 34">
          <a:extLst>
            <a:ext uri="{FF2B5EF4-FFF2-40B4-BE49-F238E27FC236}">
              <a16:creationId xmlns:a16="http://schemas.microsoft.com/office/drawing/2014/main" id="{B3AE4BEF-05C4-4545-A939-E0D8BAC5574E}"/>
            </a:ext>
          </a:extLst>
        </xdr:cNvPr>
        <xdr:cNvSpPr txBox="1"/>
      </xdr:nvSpPr>
      <xdr:spPr>
        <a:xfrm>
          <a:off x="8569901" y="6162675"/>
          <a:ext cx="1062555"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100</xdr:row>
      <xdr:rowOff>56284</xdr:rowOff>
    </xdr:from>
    <xdr:to>
      <xdr:col>14</xdr:col>
      <xdr:colOff>44160</xdr:colOff>
      <xdr:row>101</xdr:row>
      <xdr:rowOff>83344</xdr:rowOff>
    </xdr:to>
    <xdr:sp macro="" textlink="">
      <xdr:nvSpPr>
        <xdr:cNvPr id="132" name="CuadroTexto 37">
          <a:extLst>
            <a:ext uri="{FF2B5EF4-FFF2-40B4-BE49-F238E27FC236}">
              <a16:creationId xmlns:a16="http://schemas.microsoft.com/office/drawing/2014/main" id="{64247208-201D-456B-BC73-78D9454B11EE}"/>
            </a:ext>
          </a:extLst>
        </xdr:cNvPr>
        <xdr:cNvSpPr txBox="1"/>
      </xdr:nvSpPr>
      <xdr:spPr>
        <a:xfrm>
          <a:off x="9680354" y="6152284"/>
          <a:ext cx="1760188"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0</xdr:col>
      <xdr:colOff>205068</xdr:colOff>
      <xdr:row>104</xdr:row>
      <xdr:rowOff>60204</xdr:rowOff>
    </xdr:from>
    <xdr:to>
      <xdr:col>14</xdr:col>
      <xdr:colOff>153318</xdr:colOff>
      <xdr:row>137</xdr:row>
      <xdr:rowOff>89647</xdr:rowOff>
    </xdr:to>
    <xdr:sp macro="" textlink="">
      <xdr:nvSpPr>
        <xdr:cNvPr id="79" name="Rectángulo 78">
          <a:extLst>
            <a:ext uri="{FF2B5EF4-FFF2-40B4-BE49-F238E27FC236}">
              <a16:creationId xmlns:a16="http://schemas.microsoft.com/office/drawing/2014/main" id="{3F696A5C-25A4-4F79-8E25-87B08DB37A48}"/>
            </a:ext>
          </a:extLst>
        </xdr:cNvPr>
        <xdr:cNvSpPr/>
      </xdr:nvSpPr>
      <xdr:spPr>
        <a:xfrm>
          <a:off x="205068" y="20319879"/>
          <a:ext cx="11368725" cy="6630268"/>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136</xdr:row>
      <xdr:rowOff>5196</xdr:rowOff>
    </xdr:from>
    <xdr:ext cx="583237" cy="217560"/>
    <xdr:sp macro="" textlink="">
      <xdr:nvSpPr>
        <xdr:cNvPr id="80" name="CuadroTexto 79">
          <a:extLst>
            <a:ext uri="{FF2B5EF4-FFF2-40B4-BE49-F238E27FC236}">
              <a16:creationId xmlns:a16="http://schemas.microsoft.com/office/drawing/2014/main" id="{CB09892C-8F51-4742-8B25-4D5E899DB014}"/>
            </a:ext>
          </a:extLst>
        </xdr:cNvPr>
        <xdr:cNvSpPr txBox="1"/>
      </xdr:nvSpPr>
      <xdr:spPr>
        <a:xfrm>
          <a:off x="10628168" y="6482196"/>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136</xdr:row>
      <xdr:rowOff>11205</xdr:rowOff>
    </xdr:from>
    <xdr:ext cx="556243" cy="217560"/>
    <xdr:sp macro="" textlink="">
      <xdr:nvSpPr>
        <xdr:cNvPr id="81" name="CuadroTexto 80">
          <a:extLst>
            <a:ext uri="{FF2B5EF4-FFF2-40B4-BE49-F238E27FC236}">
              <a16:creationId xmlns:a16="http://schemas.microsoft.com/office/drawing/2014/main" id="{ECB5D07B-CAD6-4FE0-A18B-B3D882C9F28D}"/>
            </a:ext>
          </a:extLst>
        </xdr:cNvPr>
        <xdr:cNvSpPr txBox="1"/>
      </xdr:nvSpPr>
      <xdr:spPr>
        <a:xfrm>
          <a:off x="375499" y="6488205"/>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107</xdr:row>
      <xdr:rowOff>132848</xdr:rowOff>
    </xdr:from>
    <xdr:ext cx="1909049" cy="280205"/>
    <xdr:sp macro="" textlink="">
      <xdr:nvSpPr>
        <xdr:cNvPr id="82" name="CuadroTexto 81">
          <a:extLst>
            <a:ext uri="{FF2B5EF4-FFF2-40B4-BE49-F238E27FC236}">
              <a16:creationId xmlns:a16="http://schemas.microsoft.com/office/drawing/2014/main" id="{0C0295C8-66A1-45ED-89C0-67CB1CFB2D3E}"/>
            </a:ext>
          </a:extLst>
        </xdr:cNvPr>
        <xdr:cNvSpPr txBox="1"/>
      </xdr:nvSpPr>
      <xdr:spPr>
        <a:xfrm>
          <a:off x="3635469" y="10853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759666</xdr:colOff>
      <xdr:row>115</xdr:row>
      <xdr:rowOff>133382</xdr:rowOff>
    </xdr:from>
    <xdr:ext cx="1846980" cy="280205"/>
    <xdr:sp macro="" textlink="">
      <xdr:nvSpPr>
        <xdr:cNvPr id="133" name="CuadroTexto 132">
          <a:extLst>
            <a:ext uri="{FF2B5EF4-FFF2-40B4-BE49-F238E27FC236}">
              <a16:creationId xmlns:a16="http://schemas.microsoft.com/office/drawing/2014/main" id="{9CC0C11C-F8C3-4406-A7A7-D2DD0623A47D}"/>
            </a:ext>
          </a:extLst>
        </xdr:cNvPr>
        <xdr:cNvSpPr txBox="1"/>
      </xdr:nvSpPr>
      <xdr:spPr>
        <a:xfrm>
          <a:off x="3651802" y="2609882"/>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793748</xdr:colOff>
      <xdr:row>127</xdr:row>
      <xdr:rowOff>113232</xdr:rowOff>
    </xdr:from>
    <xdr:to>
      <xdr:col>13</xdr:col>
      <xdr:colOff>1051913</xdr:colOff>
      <xdr:row>130</xdr:row>
      <xdr:rowOff>17981</xdr:rowOff>
    </xdr:to>
    <xdr:sp macro="" textlink="">
      <xdr:nvSpPr>
        <xdr:cNvPr id="134" name="Text Box 1">
          <a:extLst>
            <a:ext uri="{FF2B5EF4-FFF2-40B4-BE49-F238E27FC236}">
              <a16:creationId xmlns:a16="http://schemas.microsoft.com/office/drawing/2014/main" id="{D93B5684-85F4-4883-A662-24138145E8A6}"/>
            </a:ext>
          </a:extLst>
        </xdr:cNvPr>
        <xdr:cNvSpPr txBox="1">
          <a:spLocks noChangeArrowheads="1"/>
        </xdr:cNvSpPr>
      </xdr:nvSpPr>
      <xdr:spPr bwMode="auto">
        <a:xfrm>
          <a:off x="3685884" y="4875732"/>
          <a:ext cx="7583756"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110</xdr:row>
      <xdr:rowOff>7955</xdr:rowOff>
    </xdr:from>
    <xdr:to>
      <xdr:col>3</xdr:col>
      <xdr:colOff>745067</xdr:colOff>
      <xdr:row>118</xdr:row>
      <xdr:rowOff>67955</xdr:rowOff>
    </xdr:to>
    <xdr:sp macro="" textlink="">
      <xdr:nvSpPr>
        <xdr:cNvPr id="135" name="Rombo1C">
          <a:extLst>
            <a:ext uri="{FF2B5EF4-FFF2-40B4-BE49-F238E27FC236}">
              <a16:creationId xmlns:a16="http://schemas.microsoft.com/office/drawing/2014/main" id="{1F91679A-7CA3-411A-A913-AA08D0C3F600}"/>
            </a:ext>
          </a:extLst>
        </xdr:cNvPr>
        <xdr:cNvSpPr/>
      </xdr:nvSpPr>
      <xdr:spPr>
        <a:xfrm>
          <a:off x="1134849" y="1531955"/>
          <a:ext cx="1688400"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114</xdr:row>
      <xdr:rowOff>80709</xdr:rowOff>
    </xdr:from>
    <xdr:to>
      <xdr:col>2</xdr:col>
      <xdr:colOff>687000</xdr:colOff>
      <xdr:row>122</xdr:row>
      <xdr:rowOff>140709</xdr:rowOff>
    </xdr:to>
    <xdr:sp macro="" textlink="">
      <xdr:nvSpPr>
        <xdr:cNvPr id="136" name="Rombo4C">
          <a:extLst>
            <a:ext uri="{FF2B5EF4-FFF2-40B4-BE49-F238E27FC236}">
              <a16:creationId xmlns:a16="http://schemas.microsoft.com/office/drawing/2014/main" id="{907915DB-0DBF-425A-8DCE-FC620B9C1333}"/>
            </a:ext>
          </a:extLst>
        </xdr:cNvPr>
        <xdr:cNvSpPr/>
      </xdr:nvSpPr>
      <xdr:spPr>
        <a:xfrm>
          <a:off x="262827" y="2366709"/>
          <a:ext cx="1688400"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114</xdr:row>
      <xdr:rowOff>70704</xdr:rowOff>
    </xdr:from>
    <xdr:to>
      <xdr:col>4</xdr:col>
      <xdr:colOff>805254</xdr:colOff>
      <xdr:row>122</xdr:row>
      <xdr:rowOff>130704</xdr:rowOff>
    </xdr:to>
    <xdr:sp macro="" textlink="">
      <xdr:nvSpPr>
        <xdr:cNvPr id="137" name="Rombo2C">
          <a:extLst>
            <a:ext uri="{FF2B5EF4-FFF2-40B4-BE49-F238E27FC236}">
              <a16:creationId xmlns:a16="http://schemas.microsoft.com/office/drawing/2014/main" id="{1E7E3B15-9544-4A2B-87F9-5863BAB80B03}"/>
            </a:ext>
          </a:extLst>
        </xdr:cNvPr>
        <xdr:cNvSpPr/>
      </xdr:nvSpPr>
      <xdr:spPr>
        <a:xfrm>
          <a:off x="2008990" y="2356704"/>
          <a:ext cx="1688400" cy="15840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118</xdr:row>
      <xdr:rowOff>137169</xdr:rowOff>
    </xdr:from>
    <xdr:to>
      <xdr:col>3</xdr:col>
      <xdr:colOff>743348</xdr:colOff>
      <xdr:row>127</xdr:row>
      <xdr:rowOff>6669</xdr:rowOff>
    </xdr:to>
    <xdr:sp macro="" textlink="">
      <xdr:nvSpPr>
        <xdr:cNvPr id="138" name="Rombo3C">
          <a:extLst>
            <a:ext uri="{FF2B5EF4-FFF2-40B4-BE49-F238E27FC236}">
              <a16:creationId xmlns:a16="http://schemas.microsoft.com/office/drawing/2014/main" id="{C5ED4CB4-BABE-400B-AB61-6971DD19A771}"/>
            </a:ext>
          </a:extLst>
        </xdr:cNvPr>
        <xdr:cNvSpPr/>
      </xdr:nvSpPr>
      <xdr:spPr>
        <a:xfrm>
          <a:off x="1133130" y="3185169"/>
          <a:ext cx="1688400"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130</xdr:row>
      <xdr:rowOff>101435</xdr:rowOff>
    </xdr:from>
    <xdr:ext cx="729177" cy="648000"/>
    <xdr:pic>
      <xdr:nvPicPr>
        <xdr:cNvPr id="139" name="Imagen 138">
          <a:extLst>
            <a:ext uri="{FF2B5EF4-FFF2-40B4-BE49-F238E27FC236}">
              <a16:creationId xmlns:a16="http://schemas.microsoft.com/office/drawing/2014/main" id="{8F9DA726-7D71-4384-88F9-3546D346F94E}"/>
            </a:ext>
          </a:extLst>
        </xdr:cNvPr>
        <xdr:cNvPicPr>
          <a:picLocks noChangeAspect="1"/>
        </xdr:cNvPicPr>
      </xdr:nvPicPr>
      <xdr:blipFill rotWithShape="1">
        <a:blip xmlns:r="http://schemas.openxmlformats.org/officeDocument/2006/relationships" r:embed="rId4"/>
        <a:srcRect l="2039" b="10406"/>
        <a:stretch/>
      </xdr:blipFill>
      <xdr:spPr>
        <a:xfrm>
          <a:off x="6478237" y="5435435"/>
          <a:ext cx="729177"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130</xdr:row>
      <xdr:rowOff>101436</xdr:rowOff>
    </xdr:from>
    <xdr:ext cx="745782" cy="648000"/>
    <xdr:pic>
      <xdr:nvPicPr>
        <xdr:cNvPr id="140" name="Imagen 139">
          <a:extLst>
            <a:ext uri="{FF2B5EF4-FFF2-40B4-BE49-F238E27FC236}">
              <a16:creationId xmlns:a16="http://schemas.microsoft.com/office/drawing/2014/main" id="{B81B365D-EB0C-42E2-8B8E-5FFCAA0FD82C}"/>
            </a:ext>
          </a:extLst>
        </xdr:cNvPr>
        <xdr:cNvPicPr>
          <a:picLocks noChangeAspect="1"/>
        </xdr:cNvPicPr>
      </xdr:nvPicPr>
      <xdr:blipFill>
        <a:blip xmlns:r="http://schemas.openxmlformats.org/officeDocument/2006/relationships" r:embed="rId5"/>
        <a:stretch>
          <a:fillRect/>
        </a:stretch>
      </xdr:blipFill>
      <xdr:spPr>
        <a:xfrm>
          <a:off x="7530933" y="5435436"/>
          <a:ext cx="745782"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130</xdr:row>
      <xdr:rowOff>101435</xdr:rowOff>
    </xdr:from>
    <xdr:ext cx="730811" cy="648000"/>
    <xdr:pic>
      <xdr:nvPicPr>
        <xdr:cNvPr id="141" name="Imagen 140">
          <a:extLst>
            <a:ext uri="{FF2B5EF4-FFF2-40B4-BE49-F238E27FC236}">
              <a16:creationId xmlns:a16="http://schemas.microsoft.com/office/drawing/2014/main" id="{D2753C40-FD90-42E6-9F20-BE5ECEDA6957}"/>
            </a:ext>
          </a:extLst>
        </xdr:cNvPr>
        <xdr:cNvPicPr>
          <a:picLocks noChangeAspect="1"/>
        </xdr:cNvPicPr>
      </xdr:nvPicPr>
      <xdr:blipFill>
        <a:blip xmlns:r="http://schemas.openxmlformats.org/officeDocument/2006/relationships" r:embed="rId6"/>
        <a:stretch>
          <a:fillRect/>
        </a:stretch>
      </xdr:blipFill>
      <xdr:spPr>
        <a:xfrm>
          <a:off x="8572497" y="5435435"/>
          <a:ext cx="730811"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130</xdr:row>
      <xdr:rowOff>136071</xdr:rowOff>
    </xdr:from>
    <xdr:ext cx="663295" cy="648000"/>
    <xdr:pic>
      <xdr:nvPicPr>
        <xdr:cNvPr id="142" name="Picture 2" descr="Imagen relacionada">
          <a:extLst>
            <a:ext uri="{FF2B5EF4-FFF2-40B4-BE49-F238E27FC236}">
              <a16:creationId xmlns:a16="http://schemas.microsoft.com/office/drawing/2014/main" id="{3DDC714B-7CAA-4141-B73C-7C65FEF0ECD9}"/>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flipH="1">
          <a:off x="9640042" y="5470071"/>
          <a:ext cx="663295"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130</xdr:row>
      <xdr:rowOff>122463</xdr:rowOff>
    </xdr:from>
    <xdr:ext cx="725190" cy="648000"/>
    <xdr:pic>
      <xdr:nvPicPr>
        <xdr:cNvPr id="143" name="Picture 6" descr="Resultado de imagen para sÃ­mbolo de no comer">
          <a:extLst>
            <a:ext uri="{FF2B5EF4-FFF2-40B4-BE49-F238E27FC236}">
              <a16:creationId xmlns:a16="http://schemas.microsoft.com/office/drawing/2014/main" id="{2732F27C-FCA7-42CF-9819-BB94E5922FF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502238" y="5456463"/>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130</xdr:row>
      <xdr:rowOff>39271</xdr:rowOff>
    </xdr:from>
    <xdr:to>
      <xdr:col>2</xdr:col>
      <xdr:colOff>28218</xdr:colOff>
      <xdr:row>134</xdr:row>
      <xdr:rowOff>96421</xdr:rowOff>
    </xdr:to>
    <xdr:sp macro="" textlink="">
      <xdr:nvSpPr>
        <xdr:cNvPr id="144" name="Rombo5C">
          <a:extLst>
            <a:ext uri="{FF2B5EF4-FFF2-40B4-BE49-F238E27FC236}">
              <a16:creationId xmlns:a16="http://schemas.microsoft.com/office/drawing/2014/main" id="{4C89FD40-B23B-47AD-B353-2E1F8C2EEAC8}"/>
            </a:ext>
          </a:extLst>
        </xdr:cNvPr>
        <xdr:cNvSpPr/>
      </xdr:nvSpPr>
      <xdr:spPr>
        <a:xfrm>
          <a:off x="498561" y="5373271"/>
          <a:ext cx="793884" cy="819150"/>
        </a:xfrm>
        <a:prstGeom prst="rect">
          <a:avLst/>
        </a:prstGeom>
        <a:blipFill>
          <a:blip xmlns:r="http://schemas.openxmlformats.org/officeDocument/2006/relationships" r:embed="rId9"/>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130</xdr:row>
      <xdr:rowOff>21344</xdr:rowOff>
    </xdr:from>
    <xdr:to>
      <xdr:col>3</xdr:col>
      <xdr:colOff>143741</xdr:colOff>
      <xdr:row>134</xdr:row>
      <xdr:rowOff>78494</xdr:rowOff>
    </xdr:to>
    <xdr:sp macro="" textlink="">
      <xdr:nvSpPr>
        <xdr:cNvPr id="145" name="ROMBO6C">
          <a:extLst>
            <a:ext uri="{FF2B5EF4-FFF2-40B4-BE49-F238E27FC236}">
              <a16:creationId xmlns:a16="http://schemas.microsoft.com/office/drawing/2014/main" id="{420857E0-FE48-4062-B79E-627161F2C82D}"/>
            </a:ext>
          </a:extLst>
        </xdr:cNvPr>
        <xdr:cNvSpPr/>
      </xdr:nvSpPr>
      <xdr:spPr>
        <a:xfrm>
          <a:off x="1427018" y="5355344"/>
          <a:ext cx="794905"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130</xdr:row>
      <xdr:rowOff>37947</xdr:rowOff>
    </xdr:from>
    <xdr:to>
      <xdr:col>4</xdr:col>
      <xdr:colOff>215815</xdr:colOff>
      <xdr:row>134</xdr:row>
      <xdr:rowOff>95097</xdr:rowOff>
    </xdr:to>
    <xdr:sp macro="" textlink="">
      <xdr:nvSpPr>
        <xdr:cNvPr id="146" name="Rombo7C">
          <a:extLst>
            <a:ext uri="{FF2B5EF4-FFF2-40B4-BE49-F238E27FC236}">
              <a16:creationId xmlns:a16="http://schemas.microsoft.com/office/drawing/2014/main" id="{D570B822-321F-46F4-890E-B8F45BC7A517}"/>
            </a:ext>
          </a:extLst>
        </xdr:cNvPr>
        <xdr:cNvSpPr/>
      </xdr:nvSpPr>
      <xdr:spPr>
        <a:xfrm>
          <a:off x="2313047" y="5371947"/>
          <a:ext cx="794904" cy="8191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76324</xdr:colOff>
      <xdr:row>130</xdr:row>
      <xdr:rowOff>59501</xdr:rowOff>
    </xdr:from>
    <xdr:to>
      <xdr:col>8</xdr:col>
      <xdr:colOff>57275</xdr:colOff>
      <xdr:row>134</xdr:row>
      <xdr:rowOff>116651</xdr:rowOff>
    </xdr:to>
    <xdr:sp macro="" textlink="">
      <xdr:nvSpPr>
        <xdr:cNvPr id="147" name="Rombo10C">
          <a:extLst>
            <a:ext uri="{FF2B5EF4-FFF2-40B4-BE49-F238E27FC236}">
              <a16:creationId xmlns:a16="http://schemas.microsoft.com/office/drawing/2014/main" id="{CD22CCCA-F037-49B7-98CD-5FF7E0BE4E74}"/>
            </a:ext>
          </a:extLst>
        </xdr:cNvPr>
        <xdr:cNvSpPr/>
      </xdr:nvSpPr>
      <xdr:spPr>
        <a:xfrm>
          <a:off x="5410324" y="5393501"/>
          <a:ext cx="794906"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668729</xdr:colOff>
      <xdr:row>130</xdr:row>
      <xdr:rowOff>48243</xdr:rowOff>
    </xdr:from>
    <xdr:to>
      <xdr:col>6</xdr:col>
      <xdr:colOff>647204</xdr:colOff>
      <xdr:row>134</xdr:row>
      <xdr:rowOff>105393</xdr:rowOff>
    </xdr:to>
    <xdr:sp macro="" textlink="">
      <xdr:nvSpPr>
        <xdr:cNvPr id="148" name="Rombo9C">
          <a:extLst>
            <a:ext uri="{FF2B5EF4-FFF2-40B4-BE49-F238E27FC236}">
              <a16:creationId xmlns:a16="http://schemas.microsoft.com/office/drawing/2014/main" id="{7C4AC511-8212-4BEA-B266-96B8B6C84B16}"/>
            </a:ext>
          </a:extLst>
        </xdr:cNvPr>
        <xdr:cNvSpPr/>
      </xdr:nvSpPr>
      <xdr:spPr>
        <a:xfrm>
          <a:off x="4374820" y="5382243"/>
          <a:ext cx="792429" cy="819150"/>
        </a:xfrm>
        <a:prstGeom prst="rect">
          <a:avLst/>
        </a:prstGeom>
        <a:blipFill>
          <a:blip xmlns:r="http://schemas.openxmlformats.org/officeDocument/2006/relationships" r:embed="rId13"/>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130</xdr:row>
      <xdr:rowOff>42183</xdr:rowOff>
    </xdr:from>
    <xdr:to>
      <xdr:col>5</xdr:col>
      <xdr:colOff>460787</xdr:colOff>
      <xdr:row>134</xdr:row>
      <xdr:rowOff>99333</xdr:rowOff>
    </xdr:to>
    <xdr:sp macro="" textlink="">
      <xdr:nvSpPr>
        <xdr:cNvPr id="149" name="Rombo8C">
          <a:extLst>
            <a:ext uri="{FF2B5EF4-FFF2-40B4-BE49-F238E27FC236}">
              <a16:creationId xmlns:a16="http://schemas.microsoft.com/office/drawing/2014/main" id="{7DF85F98-0E18-4694-B2A1-B293FEF47C4D}"/>
            </a:ext>
          </a:extLst>
        </xdr:cNvPr>
        <xdr:cNvSpPr/>
      </xdr:nvSpPr>
      <xdr:spPr>
        <a:xfrm>
          <a:off x="3371974" y="5376183"/>
          <a:ext cx="794904" cy="819150"/>
        </a:xfrm>
        <a:prstGeom prst="rect">
          <a:avLst/>
        </a:prstGeom>
        <a:blipFill>
          <a:blip xmlns:r="http://schemas.openxmlformats.org/officeDocument/2006/relationships" r:embed="rId14"/>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134</xdr:row>
      <xdr:rowOff>77931</xdr:rowOff>
    </xdr:from>
    <xdr:to>
      <xdr:col>9</xdr:col>
      <xdr:colOff>386680</xdr:colOff>
      <xdr:row>136</xdr:row>
      <xdr:rowOff>39717</xdr:rowOff>
    </xdr:to>
    <xdr:sp macro="" textlink="">
      <xdr:nvSpPr>
        <xdr:cNvPr id="150" name="CuadroTexto 31">
          <a:extLst>
            <a:ext uri="{FF2B5EF4-FFF2-40B4-BE49-F238E27FC236}">
              <a16:creationId xmlns:a16="http://schemas.microsoft.com/office/drawing/2014/main" id="{F62F6092-64D9-4382-AEAD-A51A799F4464}"/>
            </a:ext>
          </a:extLst>
        </xdr:cNvPr>
        <xdr:cNvSpPr txBox="1"/>
      </xdr:nvSpPr>
      <xdr:spPr>
        <a:xfrm>
          <a:off x="6488256" y="6173931"/>
          <a:ext cx="860333"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134</xdr:row>
      <xdr:rowOff>77932</xdr:rowOff>
    </xdr:from>
    <xdr:to>
      <xdr:col>10</xdr:col>
      <xdr:colOff>646452</xdr:colOff>
      <xdr:row>136</xdr:row>
      <xdr:rowOff>39718</xdr:rowOff>
    </xdr:to>
    <xdr:sp macro="" textlink="">
      <xdr:nvSpPr>
        <xdr:cNvPr id="151" name="CuadroTexto 32">
          <a:extLst>
            <a:ext uri="{FF2B5EF4-FFF2-40B4-BE49-F238E27FC236}">
              <a16:creationId xmlns:a16="http://schemas.microsoft.com/office/drawing/2014/main" id="{1B2EAA7C-ECB8-44A6-AE11-23F6A0FC4E7F}"/>
            </a:ext>
          </a:extLst>
        </xdr:cNvPr>
        <xdr:cNvSpPr txBox="1"/>
      </xdr:nvSpPr>
      <xdr:spPr>
        <a:xfrm>
          <a:off x="7561984" y="6173932"/>
          <a:ext cx="860332"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134</xdr:row>
      <xdr:rowOff>66675</xdr:rowOff>
    </xdr:from>
    <xdr:to>
      <xdr:col>12</xdr:col>
      <xdr:colOff>185897</xdr:colOff>
      <xdr:row>136</xdr:row>
      <xdr:rowOff>28461</xdr:rowOff>
    </xdr:to>
    <xdr:sp macro="" textlink="">
      <xdr:nvSpPr>
        <xdr:cNvPr id="152" name="CuadroTexto 34">
          <a:extLst>
            <a:ext uri="{FF2B5EF4-FFF2-40B4-BE49-F238E27FC236}">
              <a16:creationId xmlns:a16="http://schemas.microsoft.com/office/drawing/2014/main" id="{716F2B37-047D-4436-A8E7-934CF6C0A089}"/>
            </a:ext>
          </a:extLst>
        </xdr:cNvPr>
        <xdr:cNvSpPr txBox="1"/>
      </xdr:nvSpPr>
      <xdr:spPr>
        <a:xfrm>
          <a:off x="8535265" y="6162675"/>
          <a:ext cx="1054405"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134</xdr:row>
      <xdr:rowOff>56284</xdr:rowOff>
    </xdr:from>
    <xdr:to>
      <xdr:col>14</xdr:col>
      <xdr:colOff>44160</xdr:colOff>
      <xdr:row>135</xdr:row>
      <xdr:rowOff>83344</xdr:rowOff>
    </xdr:to>
    <xdr:sp macro="" textlink="">
      <xdr:nvSpPr>
        <xdr:cNvPr id="153" name="CuadroTexto 37">
          <a:extLst>
            <a:ext uri="{FF2B5EF4-FFF2-40B4-BE49-F238E27FC236}">
              <a16:creationId xmlns:a16="http://schemas.microsoft.com/office/drawing/2014/main" id="{77A8421A-BD6E-4889-B5E3-16C82FD9624A}"/>
            </a:ext>
          </a:extLst>
        </xdr:cNvPr>
        <xdr:cNvSpPr txBox="1"/>
      </xdr:nvSpPr>
      <xdr:spPr>
        <a:xfrm>
          <a:off x="9637568" y="6152284"/>
          <a:ext cx="1750001"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5</xdr:col>
      <xdr:colOff>9992</xdr:colOff>
      <xdr:row>25</xdr:row>
      <xdr:rowOff>108571</xdr:rowOff>
    </xdr:from>
    <xdr:to>
      <xdr:col>13</xdr:col>
      <xdr:colOff>1014447</xdr:colOff>
      <xdr:row>25</xdr:row>
      <xdr:rowOff>125890</xdr:rowOff>
    </xdr:to>
    <xdr:cxnSp macro="">
      <xdr:nvCxnSpPr>
        <xdr:cNvPr id="154" name="Conector recto 153">
          <a:extLst>
            <a:ext uri="{FF2B5EF4-FFF2-40B4-BE49-F238E27FC236}">
              <a16:creationId xmlns:a16="http://schemas.microsoft.com/office/drawing/2014/main" id="{C3B793B2-8C60-40F6-B5A9-9D6EE24999D9}"/>
            </a:ext>
          </a:extLst>
        </xdr:cNvPr>
        <xdr:cNvCxnSpPr/>
      </xdr:nvCxnSpPr>
      <xdr:spPr>
        <a:xfrm>
          <a:off x="3739396" y="4871071"/>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9192</xdr:colOff>
      <xdr:row>27</xdr:row>
      <xdr:rowOff>169717</xdr:rowOff>
    </xdr:from>
    <xdr:to>
      <xdr:col>13</xdr:col>
      <xdr:colOff>1020308</xdr:colOff>
      <xdr:row>27</xdr:row>
      <xdr:rowOff>187036</xdr:rowOff>
    </xdr:to>
    <xdr:cxnSp macro="">
      <xdr:nvCxnSpPr>
        <xdr:cNvPr id="155" name="Conector recto 154">
          <a:extLst>
            <a:ext uri="{FF2B5EF4-FFF2-40B4-BE49-F238E27FC236}">
              <a16:creationId xmlns:a16="http://schemas.microsoft.com/office/drawing/2014/main" id="{E5031C14-F838-43FB-80F3-641B6A52A885}"/>
            </a:ext>
          </a:extLst>
        </xdr:cNvPr>
        <xdr:cNvCxnSpPr/>
      </xdr:nvCxnSpPr>
      <xdr:spPr>
        <a:xfrm>
          <a:off x="3738596" y="5313217"/>
          <a:ext cx="7576039"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30507</xdr:colOff>
      <xdr:row>59</xdr:row>
      <xdr:rowOff>11855</xdr:rowOff>
    </xdr:from>
    <xdr:to>
      <xdr:col>13</xdr:col>
      <xdr:colOff>1034962</xdr:colOff>
      <xdr:row>59</xdr:row>
      <xdr:rowOff>29174</xdr:rowOff>
    </xdr:to>
    <xdr:cxnSp macro="">
      <xdr:nvCxnSpPr>
        <xdr:cNvPr id="156" name="Conector recto 155">
          <a:extLst>
            <a:ext uri="{FF2B5EF4-FFF2-40B4-BE49-F238E27FC236}">
              <a16:creationId xmlns:a16="http://schemas.microsoft.com/office/drawing/2014/main" id="{2A0858B0-7B67-47D6-8D89-EDDD8F278C9A}"/>
            </a:ext>
          </a:extLst>
        </xdr:cNvPr>
        <xdr:cNvCxnSpPr/>
      </xdr:nvCxnSpPr>
      <xdr:spPr>
        <a:xfrm>
          <a:off x="3759911" y="11258682"/>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29041</xdr:colOff>
      <xdr:row>61</xdr:row>
      <xdr:rowOff>76331</xdr:rowOff>
    </xdr:from>
    <xdr:to>
      <xdr:col>13</xdr:col>
      <xdr:colOff>1033496</xdr:colOff>
      <xdr:row>61</xdr:row>
      <xdr:rowOff>93650</xdr:rowOff>
    </xdr:to>
    <xdr:cxnSp macro="">
      <xdr:nvCxnSpPr>
        <xdr:cNvPr id="157" name="Conector recto 156">
          <a:extLst>
            <a:ext uri="{FF2B5EF4-FFF2-40B4-BE49-F238E27FC236}">
              <a16:creationId xmlns:a16="http://schemas.microsoft.com/office/drawing/2014/main" id="{4F87B7C3-1AC1-4BA6-8E3A-70DA1A25C76C}"/>
            </a:ext>
          </a:extLst>
        </xdr:cNvPr>
        <xdr:cNvCxnSpPr/>
      </xdr:nvCxnSpPr>
      <xdr:spPr>
        <a:xfrm>
          <a:off x="3758445" y="11704158"/>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27576</xdr:colOff>
      <xdr:row>93</xdr:row>
      <xdr:rowOff>1596</xdr:rowOff>
    </xdr:from>
    <xdr:to>
      <xdr:col>13</xdr:col>
      <xdr:colOff>1032031</xdr:colOff>
      <xdr:row>93</xdr:row>
      <xdr:rowOff>18915</xdr:rowOff>
    </xdr:to>
    <xdr:cxnSp macro="">
      <xdr:nvCxnSpPr>
        <xdr:cNvPr id="158" name="Conector recto 157">
          <a:extLst>
            <a:ext uri="{FF2B5EF4-FFF2-40B4-BE49-F238E27FC236}">
              <a16:creationId xmlns:a16="http://schemas.microsoft.com/office/drawing/2014/main" id="{63C4CEE6-D421-4CDB-976C-A1EA1A333EEA}"/>
            </a:ext>
          </a:extLst>
        </xdr:cNvPr>
        <xdr:cNvCxnSpPr/>
      </xdr:nvCxnSpPr>
      <xdr:spPr>
        <a:xfrm>
          <a:off x="3756980" y="17937904"/>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18784</xdr:colOff>
      <xdr:row>95</xdr:row>
      <xdr:rowOff>29439</xdr:rowOff>
    </xdr:from>
    <xdr:to>
      <xdr:col>13</xdr:col>
      <xdr:colOff>1023239</xdr:colOff>
      <xdr:row>95</xdr:row>
      <xdr:rowOff>46758</xdr:rowOff>
    </xdr:to>
    <xdr:cxnSp macro="">
      <xdr:nvCxnSpPr>
        <xdr:cNvPr id="159" name="Conector recto 158">
          <a:extLst>
            <a:ext uri="{FF2B5EF4-FFF2-40B4-BE49-F238E27FC236}">
              <a16:creationId xmlns:a16="http://schemas.microsoft.com/office/drawing/2014/main" id="{C2E35A08-B8AF-4BF9-BA64-F157D84782A3}"/>
            </a:ext>
          </a:extLst>
        </xdr:cNvPr>
        <xdr:cNvCxnSpPr/>
      </xdr:nvCxnSpPr>
      <xdr:spPr>
        <a:xfrm>
          <a:off x="3748188" y="18390708"/>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784204</xdr:colOff>
      <xdr:row>127</xdr:row>
      <xdr:rowOff>12098</xdr:rowOff>
    </xdr:from>
    <xdr:to>
      <xdr:col>13</xdr:col>
      <xdr:colOff>968043</xdr:colOff>
      <xdr:row>127</xdr:row>
      <xdr:rowOff>29417</xdr:rowOff>
    </xdr:to>
    <xdr:cxnSp macro="">
      <xdr:nvCxnSpPr>
        <xdr:cNvPr id="160" name="Conector recto 159">
          <a:extLst>
            <a:ext uri="{FF2B5EF4-FFF2-40B4-BE49-F238E27FC236}">
              <a16:creationId xmlns:a16="http://schemas.microsoft.com/office/drawing/2014/main" id="{A3800E22-073E-4D94-B405-FEF2789AD995}"/>
            </a:ext>
          </a:extLst>
        </xdr:cNvPr>
        <xdr:cNvCxnSpPr/>
      </xdr:nvCxnSpPr>
      <xdr:spPr>
        <a:xfrm>
          <a:off x="3705204" y="25126348"/>
          <a:ext cx="7613339"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1200</xdr:colOff>
      <xdr:row>129</xdr:row>
      <xdr:rowOff>136411</xdr:rowOff>
    </xdr:from>
    <xdr:to>
      <xdr:col>13</xdr:col>
      <xdr:colOff>1005655</xdr:colOff>
      <xdr:row>129</xdr:row>
      <xdr:rowOff>153730</xdr:rowOff>
    </xdr:to>
    <xdr:cxnSp macro="">
      <xdr:nvCxnSpPr>
        <xdr:cNvPr id="161" name="Conector recto 160">
          <a:extLst>
            <a:ext uri="{FF2B5EF4-FFF2-40B4-BE49-F238E27FC236}">
              <a16:creationId xmlns:a16="http://schemas.microsoft.com/office/drawing/2014/main" id="{CBE2F6A2-CF21-4963-9001-D7C2E5175F14}"/>
            </a:ext>
          </a:extLst>
        </xdr:cNvPr>
        <xdr:cNvCxnSpPr/>
      </xdr:nvCxnSpPr>
      <xdr:spPr>
        <a:xfrm>
          <a:off x="3730604" y="25326373"/>
          <a:ext cx="7569378"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235324</xdr:colOff>
      <xdr:row>36</xdr:row>
      <xdr:rowOff>22411</xdr:rowOff>
    </xdr:from>
    <xdr:to>
      <xdr:col>14</xdr:col>
      <xdr:colOff>183574</xdr:colOff>
      <xdr:row>69</xdr:row>
      <xdr:rowOff>112587</xdr:rowOff>
    </xdr:to>
    <xdr:sp macro="" textlink="">
      <xdr:nvSpPr>
        <xdr:cNvPr id="162" name="Rectángulo 161">
          <a:extLst>
            <a:ext uri="{FF2B5EF4-FFF2-40B4-BE49-F238E27FC236}">
              <a16:creationId xmlns:a16="http://schemas.microsoft.com/office/drawing/2014/main" id="{030CA0A4-AA59-4719-8F4D-5EB3C5695959}"/>
            </a:ext>
          </a:extLst>
        </xdr:cNvPr>
        <xdr:cNvSpPr/>
      </xdr:nvSpPr>
      <xdr:spPr>
        <a:xfrm>
          <a:off x="235324" y="6880411"/>
          <a:ext cx="11425875" cy="639255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767044</xdr:colOff>
      <xdr:row>3</xdr:row>
      <xdr:rowOff>29133</xdr:rowOff>
    </xdr:from>
    <xdr:ext cx="1909049" cy="280205"/>
    <xdr:sp macro="" textlink="">
      <xdr:nvSpPr>
        <xdr:cNvPr id="2" name="CuadroTexto 1">
          <a:extLst>
            <a:ext uri="{FF2B5EF4-FFF2-40B4-BE49-F238E27FC236}">
              <a16:creationId xmlns:a16="http://schemas.microsoft.com/office/drawing/2014/main" id="{B52538DF-8536-4E69-B6B7-8DB5FBB6B386}"/>
            </a:ext>
          </a:extLst>
        </xdr:cNvPr>
        <xdr:cNvSpPr txBox="1"/>
      </xdr:nvSpPr>
      <xdr:spPr>
        <a:xfrm>
          <a:off x="3131485" y="600633"/>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twoCellAnchor>
    <xdr:from>
      <xdr:col>0</xdr:col>
      <xdr:colOff>593909</xdr:colOff>
      <xdr:row>0</xdr:row>
      <xdr:rowOff>129987</xdr:rowOff>
    </xdr:from>
    <xdr:to>
      <xdr:col>9</xdr:col>
      <xdr:colOff>161291</xdr:colOff>
      <xdr:row>24</xdr:row>
      <xdr:rowOff>177899</xdr:rowOff>
    </xdr:to>
    <xdr:sp macro="" textlink="">
      <xdr:nvSpPr>
        <xdr:cNvPr id="3" name="Rectángulo 2">
          <a:extLst>
            <a:ext uri="{FF2B5EF4-FFF2-40B4-BE49-F238E27FC236}">
              <a16:creationId xmlns:a16="http://schemas.microsoft.com/office/drawing/2014/main" id="{AF32AD59-D9DE-45F0-9307-DE1003F1179F}"/>
            </a:ext>
          </a:extLst>
        </xdr:cNvPr>
        <xdr:cNvSpPr/>
      </xdr:nvSpPr>
      <xdr:spPr>
        <a:xfrm>
          <a:off x="593909" y="129987"/>
          <a:ext cx="6840000" cy="478800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3</xdr:col>
      <xdr:colOff>763681</xdr:colOff>
      <xdr:row>9</xdr:row>
      <xdr:rowOff>161282</xdr:rowOff>
    </xdr:from>
    <xdr:ext cx="1846980" cy="280205"/>
    <xdr:sp macro="" textlink="">
      <xdr:nvSpPr>
        <xdr:cNvPr id="4" name="CuadroTexto 3">
          <a:extLst>
            <a:ext uri="{FF2B5EF4-FFF2-40B4-BE49-F238E27FC236}">
              <a16:creationId xmlns:a16="http://schemas.microsoft.com/office/drawing/2014/main" id="{03E92B37-3648-4818-B280-029CB602C977}"/>
            </a:ext>
          </a:extLst>
        </xdr:cNvPr>
        <xdr:cNvSpPr txBox="1"/>
      </xdr:nvSpPr>
      <xdr:spPr>
        <a:xfrm>
          <a:off x="3128122" y="1954223"/>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12325</xdr:colOff>
      <xdr:row>17</xdr:row>
      <xdr:rowOff>8407</xdr:rowOff>
    </xdr:from>
    <xdr:to>
      <xdr:col>9</xdr:col>
      <xdr:colOff>0</xdr:colOff>
      <xdr:row>20</xdr:row>
      <xdr:rowOff>67237</xdr:rowOff>
    </xdr:to>
    <xdr:sp macro="" textlink="">
      <xdr:nvSpPr>
        <xdr:cNvPr id="5" name="Text Box 1">
          <a:extLst>
            <a:ext uri="{FF2B5EF4-FFF2-40B4-BE49-F238E27FC236}">
              <a16:creationId xmlns:a16="http://schemas.microsoft.com/office/drawing/2014/main" id="{F162E1A7-F973-4886-B658-D7067F6B7D06}"/>
            </a:ext>
          </a:extLst>
        </xdr:cNvPr>
        <xdr:cNvSpPr txBox="1">
          <a:spLocks noChangeArrowheads="1"/>
        </xdr:cNvSpPr>
      </xdr:nvSpPr>
      <xdr:spPr bwMode="auto">
        <a:xfrm>
          <a:off x="3194796" y="3414995"/>
          <a:ext cx="4077822" cy="630330"/>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1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4</xdr:col>
      <xdr:colOff>33617</xdr:colOff>
      <xdr:row>20</xdr:row>
      <xdr:rowOff>22411</xdr:rowOff>
    </xdr:from>
    <xdr:to>
      <xdr:col>8</xdr:col>
      <xdr:colOff>806824</xdr:colOff>
      <xdr:row>20</xdr:row>
      <xdr:rowOff>22411</xdr:rowOff>
    </xdr:to>
    <xdr:cxnSp macro="">
      <xdr:nvCxnSpPr>
        <xdr:cNvPr id="6" name="Conector recto 5">
          <a:extLst>
            <a:ext uri="{FF2B5EF4-FFF2-40B4-BE49-F238E27FC236}">
              <a16:creationId xmlns:a16="http://schemas.microsoft.com/office/drawing/2014/main" id="{2BF694AA-C275-42B7-A35F-B4ABAA02112E}"/>
            </a:ext>
          </a:extLst>
        </xdr:cNvPr>
        <xdr:cNvCxnSpPr/>
      </xdr:nvCxnSpPr>
      <xdr:spPr>
        <a:xfrm>
          <a:off x="3216088" y="4000499"/>
          <a:ext cx="4045324"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33617</xdr:colOff>
      <xdr:row>17</xdr:row>
      <xdr:rowOff>11206</xdr:rowOff>
    </xdr:from>
    <xdr:to>
      <xdr:col>8</xdr:col>
      <xdr:colOff>806824</xdr:colOff>
      <xdr:row>17</xdr:row>
      <xdr:rowOff>33617</xdr:rowOff>
    </xdr:to>
    <xdr:cxnSp macro="">
      <xdr:nvCxnSpPr>
        <xdr:cNvPr id="7" name="Conector recto 6">
          <a:extLst>
            <a:ext uri="{FF2B5EF4-FFF2-40B4-BE49-F238E27FC236}">
              <a16:creationId xmlns:a16="http://schemas.microsoft.com/office/drawing/2014/main" id="{9EBBF283-6642-4E91-86F7-FBAC45F3C7C2}"/>
            </a:ext>
          </a:extLst>
        </xdr:cNvPr>
        <xdr:cNvCxnSpPr/>
      </xdr:nvCxnSpPr>
      <xdr:spPr>
        <a:xfrm>
          <a:off x="3216088" y="3417794"/>
          <a:ext cx="4045324" cy="22411"/>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605117</xdr:colOff>
      <xdr:row>4</xdr:row>
      <xdr:rowOff>179651</xdr:rowOff>
    </xdr:from>
    <xdr:to>
      <xdr:col>3</xdr:col>
      <xdr:colOff>49058</xdr:colOff>
      <xdr:row>10</xdr:row>
      <xdr:rowOff>116651</xdr:rowOff>
    </xdr:to>
    <xdr:sp macro="" textlink="">
      <xdr:nvSpPr>
        <xdr:cNvPr id="8" name="Rombo3A">
          <a:extLst>
            <a:ext uri="{FF2B5EF4-FFF2-40B4-BE49-F238E27FC236}">
              <a16:creationId xmlns:a16="http://schemas.microsoft.com/office/drawing/2014/main" id="{5D171824-DCF7-4A32-A128-2D940495538B}"/>
            </a:ext>
          </a:extLst>
        </xdr:cNvPr>
        <xdr:cNvSpPr/>
      </xdr:nvSpPr>
      <xdr:spPr>
        <a:xfrm>
          <a:off x="1333499" y="1020092"/>
          <a:ext cx="1080000" cy="1080000"/>
        </a:xfrm>
        <a:prstGeom prst="diamond">
          <a:avLst/>
        </a:prstGeom>
        <a:blipFill>
          <a:blip xmlns:r="http://schemas.openxmlformats.org/officeDocument/2006/relationships" r:embed="rId1"/>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377026</xdr:colOff>
      <xdr:row>7</xdr:row>
      <xdr:rowOff>173995</xdr:rowOff>
    </xdr:from>
    <xdr:to>
      <xdr:col>3</xdr:col>
      <xdr:colOff>638997</xdr:colOff>
      <xdr:row>13</xdr:row>
      <xdr:rowOff>110995</xdr:rowOff>
    </xdr:to>
    <xdr:sp macro="" textlink="">
      <xdr:nvSpPr>
        <xdr:cNvPr id="9" name="Rombo3B">
          <a:extLst>
            <a:ext uri="{FF2B5EF4-FFF2-40B4-BE49-F238E27FC236}">
              <a16:creationId xmlns:a16="http://schemas.microsoft.com/office/drawing/2014/main" id="{BADF8A30-F8B9-4859-8D33-8D79D49D8127}"/>
            </a:ext>
          </a:extLst>
        </xdr:cNvPr>
        <xdr:cNvSpPr/>
      </xdr:nvSpPr>
      <xdr:spPr>
        <a:xfrm>
          <a:off x="1923438" y="1585936"/>
          <a:ext cx="1080000" cy="1080000"/>
        </a:xfrm>
        <a:prstGeom prst="diamond">
          <a:avLst/>
        </a:prstGeom>
        <a:blipFill>
          <a:blip xmlns:r="http://schemas.openxmlformats.org/officeDocument/2006/relationships" r:embed="rId2"/>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601451</xdr:colOff>
      <xdr:row>10</xdr:row>
      <xdr:rowOff>178735</xdr:rowOff>
    </xdr:from>
    <xdr:to>
      <xdr:col>3</xdr:col>
      <xdr:colOff>45392</xdr:colOff>
      <xdr:row>16</xdr:row>
      <xdr:rowOff>115735</xdr:rowOff>
    </xdr:to>
    <xdr:sp macro="" textlink="">
      <xdr:nvSpPr>
        <xdr:cNvPr id="10" name="Rombo3D">
          <a:extLst>
            <a:ext uri="{FF2B5EF4-FFF2-40B4-BE49-F238E27FC236}">
              <a16:creationId xmlns:a16="http://schemas.microsoft.com/office/drawing/2014/main" id="{89880E7A-3954-4758-A8C1-ED9B25EF06FB}"/>
            </a:ext>
          </a:extLst>
        </xdr:cNvPr>
        <xdr:cNvSpPr/>
      </xdr:nvSpPr>
      <xdr:spPr>
        <a:xfrm>
          <a:off x="1329833" y="2162176"/>
          <a:ext cx="1080000" cy="1124824"/>
        </a:xfrm>
        <a:prstGeom prst="diamond">
          <a:avLst/>
        </a:prstGeom>
        <a:blipFill>
          <a:blip xmlns:r="http://schemas.openxmlformats.org/officeDocument/2006/relationships" r:embed="rId3"/>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22156</xdr:colOff>
      <xdr:row>7</xdr:row>
      <xdr:rowOff>182603</xdr:rowOff>
    </xdr:from>
    <xdr:to>
      <xdr:col>2</xdr:col>
      <xdr:colOff>284126</xdr:colOff>
      <xdr:row>13</xdr:row>
      <xdr:rowOff>119603</xdr:rowOff>
    </xdr:to>
    <xdr:sp macro="" textlink="">
      <xdr:nvSpPr>
        <xdr:cNvPr id="11" name="Rombo3C">
          <a:extLst>
            <a:ext uri="{FF2B5EF4-FFF2-40B4-BE49-F238E27FC236}">
              <a16:creationId xmlns:a16="http://schemas.microsoft.com/office/drawing/2014/main" id="{2B45226D-1456-4110-B83E-F9239FEE97B9}"/>
            </a:ext>
          </a:extLst>
        </xdr:cNvPr>
        <xdr:cNvSpPr/>
      </xdr:nvSpPr>
      <xdr:spPr>
        <a:xfrm>
          <a:off x="750538" y="1594544"/>
          <a:ext cx="1080000" cy="1080000"/>
        </a:xfrm>
        <a:prstGeom prst="diamond">
          <a:avLst/>
        </a:prstGeom>
        <a:blipFill>
          <a:blip xmlns:r="http://schemas.openxmlformats.org/officeDocument/2006/relationships" r:embed="rId4"/>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559</xdr:colOff>
      <xdr:row>17</xdr:row>
      <xdr:rowOff>7282</xdr:rowOff>
    </xdr:from>
    <xdr:to>
      <xdr:col>2</xdr:col>
      <xdr:colOff>611438</xdr:colOff>
      <xdr:row>20</xdr:row>
      <xdr:rowOff>47782</xdr:rowOff>
    </xdr:to>
    <xdr:sp macro="" textlink="">
      <xdr:nvSpPr>
        <xdr:cNvPr id="12" name="Cuadro3B">
          <a:extLst>
            <a:ext uri="{FF2B5EF4-FFF2-40B4-BE49-F238E27FC236}">
              <a16:creationId xmlns:a16="http://schemas.microsoft.com/office/drawing/2014/main" id="{BA4243B8-2106-4F5D-B159-FCDE1DA23063}"/>
            </a:ext>
          </a:extLst>
        </xdr:cNvPr>
        <xdr:cNvSpPr/>
      </xdr:nvSpPr>
      <xdr:spPr>
        <a:xfrm>
          <a:off x="1546971" y="3413870"/>
          <a:ext cx="610879" cy="612000"/>
        </a:xfrm>
        <a:prstGeom prst="rect">
          <a:avLst/>
        </a:prstGeom>
        <a:blipFill>
          <a:blip xmlns:r="http://schemas.openxmlformats.org/officeDocument/2006/relationships" r:embed="rId5"/>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32499</xdr:colOff>
      <xdr:row>17</xdr:row>
      <xdr:rowOff>7283</xdr:rowOff>
    </xdr:from>
    <xdr:to>
      <xdr:col>1</xdr:col>
      <xdr:colOff>643379</xdr:colOff>
      <xdr:row>20</xdr:row>
      <xdr:rowOff>47783</xdr:rowOff>
    </xdr:to>
    <xdr:sp macro="" textlink="">
      <xdr:nvSpPr>
        <xdr:cNvPr id="13" name="Cuadro3A">
          <a:extLst>
            <a:ext uri="{FF2B5EF4-FFF2-40B4-BE49-F238E27FC236}">
              <a16:creationId xmlns:a16="http://schemas.microsoft.com/office/drawing/2014/main" id="{E65B0A8C-9DDA-4DA0-82E5-4B4615881EFC}"/>
            </a:ext>
          </a:extLst>
        </xdr:cNvPr>
        <xdr:cNvSpPr/>
      </xdr:nvSpPr>
      <xdr:spPr>
        <a:xfrm>
          <a:off x="760881" y="3413871"/>
          <a:ext cx="610880" cy="612000"/>
        </a:xfrm>
        <a:prstGeom prst="rect">
          <a:avLst/>
        </a:prstGeom>
        <a:blipFill>
          <a:blip xmlns:r="http://schemas.openxmlformats.org/officeDocument/2006/relationships" r:embed="rId6"/>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ln>
              <a:noFill/>
            </a:ln>
          </a:endParaRPr>
        </a:p>
      </xdr:txBody>
    </xdr:sp>
    <xdr:clientData/>
  </xdr:twoCellAnchor>
  <xdr:twoCellAnchor>
    <xdr:from>
      <xdr:col>2</xdr:col>
      <xdr:colOff>747993</xdr:colOff>
      <xdr:row>16</xdr:row>
      <xdr:rowOff>231399</xdr:rowOff>
    </xdr:from>
    <xdr:to>
      <xdr:col>3</xdr:col>
      <xdr:colOff>540844</xdr:colOff>
      <xdr:row>20</xdr:row>
      <xdr:rowOff>36576</xdr:rowOff>
    </xdr:to>
    <xdr:sp macro="" textlink="">
      <xdr:nvSpPr>
        <xdr:cNvPr id="14" name="Cuadro3C">
          <a:extLst>
            <a:ext uri="{FF2B5EF4-FFF2-40B4-BE49-F238E27FC236}">
              <a16:creationId xmlns:a16="http://schemas.microsoft.com/office/drawing/2014/main" id="{9C838919-3923-42B4-B241-A0DB96CFE686}"/>
            </a:ext>
          </a:extLst>
        </xdr:cNvPr>
        <xdr:cNvSpPr/>
      </xdr:nvSpPr>
      <xdr:spPr>
        <a:xfrm>
          <a:off x="2294405" y="3402664"/>
          <a:ext cx="610880" cy="612000"/>
        </a:xfrm>
        <a:prstGeom prst="rect">
          <a:avLst/>
        </a:prstGeom>
        <a:blipFill>
          <a:blip xmlns:r="http://schemas.openxmlformats.org/officeDocument/2006/relationships" r:embed="rId7"/>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815227</xdr:colOff>
      <xdr:row>20</xdr:row>
      <xdr:rowOff>91887</xdr:rowOff>
    </xdr:from>
    <xdr:to>
      <xdr:col>2</xdr:col>
      <xdr:colOff>608077</xdr:colOff>
      <xdr:row>23</xdr:row>
      <xdr:rowOff>132387</xdr:rowOff>
    </xdr:to>
    <xdr:sp macro="" textlink="">
      <xdr:nvSpPr>
        <xdr:cNvPr id="15" name="Cuadro3E">
          <a:extLst>
            <a:ext uri="{FF2B5EF4-FFF2-40B4-BE49-F238E27FC236}">
              <a16:creationId xmlns:a16="http://schemas.microsoft.com/office/drawing/2014/main" id="{A4C50FC3-830D-4826-ADF0-A547B96461D2}"/>
            </a:ext>
          </a:extLst>
        </xdr:cNvPr>
        <xdr:cNvSpPr/>
      </xdr:nvSpPr>
      <xdr:spPr>
        <a:xfrm>
          <a:off x="1543609" y="4069975"/>
          <a:ext cx="610880" cy="612000"/>
        </a:xfrm>
        <a:prstGeom prst="rect">
          <a:avLst/>
        </a:prstGeom>
        <a:blipFill>
          <a:blip xmlns:r="http://schemas.openxmlformats.org/officeDocument/2006/relationships" r:embed="rId8"/>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twoCellAnchor>
    <xdr:from>
      <xdr:col>2</xdr:col>
      <xdr:colOff>32498</xdr:colOff>
      <xdr:row>26</xdr:row>
      <xdr:rowOff>136710</xdr:rowOff>
    </xdr:from>
    <xdr:to>
      <xdr:col>2</xdr:col>
      <xdr:colOff>643377</xdr:colOff>
      <xdr:row>29</xdr:row>
      <xdr:rowOff>177210</xdr:rowOff>
    </xdr:to>
    <xdr:sp macro="" textlink="">
      <xdr:nvSpPr>
        <xdr:cNvPr id="16" name="CuadroE">
          <a:extLst>
            <a:ext uri="{FF2B5EF4-FFF2-40B4-BE49-F238E27FC236}">
              <a16:creationId xmlns:a16="http://schemas.microsoft.com/office/drawing/2014/main" id="{48A402C7-CF4C-4A87-91B3-F302DB202C2E}"/>
            </a:ext>
          </a:extLst>
        </xdr:cNvPr>
        <xdr:cNvSpPr/>
      </xdr:nvSpPr>
      <xdr:spPr>
        <a:xfrm>
          <a:off x="1585073" y="5165910"/>
          <a:ext cx="610879" cy="612000"/>
        </a:xfrm>
        <a:prstGeom prst="rect">
          <a:avLst/>
        </a:prstGeom>
        <a:blipFill>
          <a:blip xmlns:r="http://schemas.openxmlformats.org/officeDocument/2006/relationships" r:embed="rId8"/>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29138</xdr:colOff>
      <xdr:row>20</xdr:row>
      <xdr:rowOff>79001</xdr:rowOff>
    </xdr:from>
    <xdr:to>
      <xdr:col>1</xdr:col>
      <xdr:colOff>640018</xdr:colOff>
      <xdr:row>23</xdr:row>
      <xdr:rowOff>119501</xdr:rowOff>
    </xdr:to>
    <xdr:sp macro="" textlink="">
      <xdr:nvSpPr>
        <xdr:cNvPr id="17" name="Cuadro3D">
          <a:extLst>
            <a:ext uri="{FF2B5EF4-FFF2-40B4-BE49-F238E27FC236}">
              <a16:creationId xmlns:a16="http://schemas.microsoft.com/office/drawing/2014/main" id="{126F367B-B09A-45F2-9A63-AB9DC041F634}"/>
            </a:ext>
          </a:extLst>
        </xdr:cNvPr>
        <xdr:cNvSpPr/>
      </xdr:nvSpPr>
      <xdr:spPr>
        <a:xfrm>
          <a:off x="757520" y="4057089"/>
          <a:ext cx="610880" cy="612000"/>
        </a:xfrm>
        <a:prstGeom prst="rect">
          <a:avLst/>
        </a:prstGeom>
        <a:blipFill>
          <a:blip xmlns:r="http://schemas.openxmlformats.org/officeDocument/2006/relationships" r:embed="rId9"/>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twoCellAnchor editAs="oneCell">
    <xdr:from>
      <xdr:col>4</xdr:col>
      <xdr:colOff>81243</xdr:colOff>
      <xdr:row>20</xdr:row>
      <xdr:rowOff>136713</xdr:rowOff>
    </xdr:from>
    <xdr:to>
      <xdr:col>4</xdr:col>
      <xdr:colOff>619941</xdr:colOff>
      <xdr:row>23</xdr:row>
      <xdr:rowOff>44824</xdr:rowOff>
    </xdr:to>
    <xdr:pic>
      <xdr:nvPicPr>
        <xdr:cNvPr id="18" name="Imagen 17">
          <a:extLst>
            <a:ext uri="{FF2B5EF4-FFF2-40B4-BE49-F238E27FC236}">
              <a16:creationId xmlns:a16="http://schemas.microsoft.com/office/drawing/2014/main" id="{5541590B-023A-40FE-8EFE-AB8C34579E10}"/>
            </a:ext>
          </a:extLst>
        </xdr:cNvPr>
        <xdr:cNvPicPr>
          <a:picLocks noChangeAspect="1"/>
        </xdr:cNvPicPr>
      </xdr:nvPicPr>
      <xdr:blipFill rotWithShape="1">
        <a:blip xmlns:r="http://schemas.openxmlformats.org/officeDocument/2006/relationships" r:embed="rId10"/>
        <a:srcRect l="2039" b="10406"/>
        <a:stretch/>
      </xdr:blipFill>
      <xdr:spPr>
        <a:xfrm>
          <a:off x="3263714" y="4114801"/>
          <a:ext cx="538698" cy="47961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5</xdr:col>
      <xdr:colOff>41908</xdr:colOff>
      <xdr:row>20</xdr:row>
      <xdr:rowOff>125507</xdr:rowOff>
    </xdr:from>
    <xdr:to>
      <xdr:col>5</xdr:col>
      <xdr:colOff>580023</xdr:colOff>
      <xdr:row>23</xdr:row>
      <xdr:rowOff>22412</xdr:rowOff>
    </xdr:to>
    <xdr:pic>
      <xdr:nvPicPr>
        <xdr:cNvPr id="19" name="Imagen 18">
          <a:extLst>
            <a:ext uri="{FF2B5EF4-FFF2-40B4-BE49-F238E27FC236}">
              <a16:creationId xmlns:a16="http://schemas.microsoft.com/office/drawing/2014/main" id="{63BB6C89-A690-4AF8-88F6-A75A25DB6A49}"/>
            </a:ext>
          </a:extLst>
        </xdr:cNvPr>
        <xdr:cNvPicPr>
          <a:picLocks noChangeAspect="1"/>
        </xdr:cNvPicPr>
      </xdr:nvPicPr>
      <xdr:blipFill>
        <a:blip xmlns:r="http://schemas.openxmlformats.org/officeDocument/2006/relationships" r:embed="rId11"/>
        <a:stretch>
          <a:fillRect/>
        </a:stretch>
      </xdr:blipFill>
      <xdr:spPr>
        <a:xfrm>
          <a:off x="4042408" y="4103595"/>
          <a:ext cx="538115" cy="46840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54172</xdr:colOff>
      <xdr:row>20</xdr:row>
      <xdr:rowOff>127187</xdr:rowOff>
    </xdr:from>
    <xdr:to>
      <xdr:col>6</xdr:col>
      <xdr:colOff>593914</xdr:colOff>
      <xdr:row>23</xdr:row>
      <xdr:rowOff>35153</xdr:rowOff>
    </xdr:to>
    <xdr:pic>
      <xdr:nvPicPr>
        <xdr:cNvPr id="20" name="Imagen 19">
          <a:extLst>
            <a:ext uri="{FF2B5EF4-FFF2-40B4-BE49-F238E27FC236}">
              <a16:creationId xmlns:a16="http://schemas.microsoft.com/office/drawing/2014/main" id="{3AE8EF40-B99B-4B52-B7C2-6D9AC75CA95F}"/>
            </a:ext>
          </a:extLst>
        </xdr:cNvPr>
        <xdr:cNvPicPr>
          <a:picLocks noChangeAspect="1"/>
        </xdr:cNvPicPr>
      </xdr:nvPicPr>
      <xdr:blipFill>
        <a:blip xmlns:r="http://schemas.openxmlformats.org/officeDocument/2006/relationships" r:embed="rId12"/>
        <a:stretch>
          <a:fillRect/>
        </a:stretch>
      </xdr:blipFill>
      <xdr:spPr>
        <a:xfrm>
          <a:off x="4872701" y="4105275"/>
          <a:ext cx="539742" cy="47946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149038</xdr:colOff>
      <xdr:row>20</xdr:row>
      <xdr:rowOff>64993</xdr:rowOff>
    </xdr:from>
    <xdr:to>
      <xdr:col>7</xdr:col>
      <xdr:colOff>700664</xdr:colOff>
      <xdr:row>23</xdr:row>
      <xdr:rowOff>33493</xdr:rowOff>
    </xdr:to>
    <xdr:pic>
      <xdr:nvPicPr>
        <xdr:cNvPr id="21" name="Picture 2" descr="Imagen relacionada">
          <a:extLst>
            <a:ext uri="{FF2B5EF4-FFF2-40B4-BE49-F238E27FC236}">
              <a16:creationId xmlns:a16="http://schemas.microsoft.com/office/drawing/2014/main" id="{01090466-B726-48E7-9804-EA2273F73924}"/>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flipH="1">
          <a:off x="5785597" y="4043081"/>
          <a:ext cx="551626"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28015</xdr:colOff>
      <xdr:row>20</xdr:row>
      <xdr:rowOff>45945</xdr:rowOff>
    </xdr:from>
    <xdr:to>
      <xdr:col>8</xdr:col>
      <xdr:colOff>632340</xdr:colOff>
      <xdr:row>23</xdr:row>
      <xdr:rowOff>14445</xdr:rowOff>
    </xdr:to>
    <xdr:pic>
      <xdr:nvPicPr>
        <xdr:cNvPr id="22" name="Picture 6" descr="Resultado de imagen para sÃ­mbolo de no comer">
          <a:extLst>
            <a:ext uri="{FF2B5EF4-FFF2-40B4-BE49-F238E27FC236}">
              <a16:creationId xmlns:a16="http://schemas.microsoft.com/office/drawing/2014/main" id="{0A0369C6-0C72-4547-A770-580DDDB66A8A}"/>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6482603" y="4024033"/>
          <a:ext cx="604325"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798980</xdr:colOff>
      <xdr:row>23</xdr:row>
      <xdr:rowOff>53789</xdr:rowOff>
    </xdr:from>
    <xdr:to>
      <xdr:col>5</xdr:col>
      <xdr:colOff>22133</xdr:colOff>
      <xdr:row>24</xdr:row>
      <xdr:rowOff>186454</xdr:rowOff>
    </xdr:to>
    <xdr:sp macro="" textlink="">
      <xdr:nvSpPr>
        <xdr:cNvPr id="23" name="CuadroTexto 31">
          <a:extLst>
            <a:ext uri="{FF2B5EF4-FFF2-40B4-BE49-F238E27FC236}">
              <a16:creationId xmlns:a16="http://schemas.microsoft.com/office/drawing/2014/main" id="{8B1B811A-EA4E-4EA9-BF43-B33F389BED0C}"/>
            </a:ext>
          </a:extLst>
        </xdr:cNvPr>
        <xdr:cNvSpPr txBox="1"/>
      </xdr:nvSpPr>
      <xdr:spPr>
        <a:xfrm>
          <a:off x="3163421" y="4603377"/>
          <a:ext cx="859212"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LAVARSE LAS MANOS </a:t>
          </a:r>
          <a:endParaRPr lang="es-CO" sz="750" b="1"/>
        </a:p>
      </xdr:txBody>
    </xdr:sp>
    <xdr:clientData/>
  </xdr:twoCellAnchor>
  <xdr:twoCellAnchor>
    <xdr:from>
      <xdr:col>4</xdr:col>
      <xdr:colOff>797298</xdr:colOff>
      <xdr:row>23</xdr:row>
      <xdr:rowOff>39222</xdr:rowOff>
    </xdr:from>
    <xdr:to>
      <xdr:col>6</xdr:col>
      <xdr:colOff>20452</xdr:colOff>
      <xdr:row>24</xdr:row>
      <xdr:rowOff>175863</xdr:rowOff>
    </xdr:to>
    <xdr:sp macro="" textlink="">
      <xdr:nvSpPr>
        <xdr:cNvPr id="24" name="CuadroTexto 32">
          <a:extLst>
            <a:ext uri="{FF2B5EF4-FFF2-40B4-BE49-F238E27FC236}">
              <a16:creationId xmlns:a16="http://schemas.microsoft.com/office/drawing/2014/main" id="{76CD6672-06CE-4C97-94AD-48CD6081E474}"/>
            </a:ext>
          </a:extLst>
        </xdr:cNvPr>
        <xdr:cNvSpPr txBox="1"/>
      </xdr:nvSpPr>
      <xdr:spPr>
        <a:xfrm>
          <a:off x="3979769" y="4588810"/>
          <a:ext cx="859212" cy="327141"/>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MANIPULAR CON CUIDADO </a:t>
          </a:r>
          <a:endParaRPr lang="es-CO" sz="750" b="1"/>
        </a:p>
      </xdr:txBody>
    </xdr:sp>
    <xdr:clientData/>
  </xdr:twoCellAnchor>
  <xdr:twoCellAnchor>
    <xdr:from>
      <xdr:col>5</xdr:col>
      <xdr:colOff>754717</xdr:colOff>
      <xdr:row>23</xdr:row>
      <xdr:rowOff>52108</xdr:rowOff>
    </xdr:from>
    <xdr:to>
      <xdr:col>7</xdr:col>
      <xdr:colOff>171942</xdr:colOff>
      <xdr:row>24</xdr:row>
      <xdr:rowOff>184773</xdr:rowOff>
    </xdr:to>
    <xdr:sp macro="" textlink="">
      <xdr:nvSpPr>
        <xdr:cNvPr id="25" name="CuadroTexto 34">
          <a:extLst>
            <a:ext uri="{FF2B5EF4-FFF2-40B4-BE49-F238E27FC236}">
              <a16:creationId xmlns:a16="http://schemas.microsoft.com/office/drawing/2014/main" id="{C168E7BE-F2C3-4054-8CE5-B4084353E222}"/>
            </a:ext>
          </a:extLst>
        </xdr:cNvPr>
        <xdr:cNvSpPr txBox="1"/>
      </xdr:nvSpPr>
      <xdr:spPr>
        <a:xfrm>
          <a:off x="4755217" y="4601696"/>
          <a:ext cx="1053284"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PROTEGER DEL CALOR </a:t>
          </a:r>
          <a:endParaRPr lang="es-CO" sz="750" b="1"/>
        </a:p>
      </xdr:txBody>
    </xdr:sp>
    <xdr:clientData/>
  </xdr:twoCellAnchor>
  <xdr:twoCellAnchor>
    <xdr:from>
      <xdr:col>7</xdr:col>
      <xdr:colOff>109257</xdr:colOff>
      <xdr:row>23</xdr:row>
      <xdr:rowOff>52108</xdr:rowOff>
    </xdr:from>
    <xdr:to>
      <xdr:col>9</xdr:col>
      <xdr:colOff>290358</xdr:colOff>
      <xdr:row>24</xdr:row>
      <xdr:rowOff>69357</xdr:rowOff>
    </xdr:to>
    <xdr:sp macro="" textlink="">
      <xdr:nvSpPr>
        <xdr:cNvPr id="26" name="CuadroTexto 37">
          <a:extLst>
            <a:ext uri="{FF2B5EF4-FFF2-40B4-BE49-F238E27FC236}">
              <a16:creationId xmlns:a16="http://schemas.microsoft.com/office/drawing/2014/main" id="{B11F7E41-A28D-4C17-BEB7-BAA328F9648C}"/>
            </a:ext>
          </a:extLst>
        </xdr:cNvPr>
        <xdr:cNvSpPr txBox="1"/>
      </xdr:nvSpPr>
      <xdr:spPr>
        <a:xfrm>
          <a:off x="5745816" y="4601696"/>
          <a:ext cx="1817160" cy="20774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NO FUMAR              NO COMER </a:t>
          </a:r>
          <a:endParaRPr lang="es-CO" sz="750" b="1"/>
        </a:p>
      </xdr:txBody>
    </xdr:sp>
    <xdr:clientData/>
  </xdr:twoCellAnchor>
  <xdr:oneCellAnchor>
    <xdr:from>
      <xdr:col>0</xdr:col>
      <xdr:colOff>588390</xdr:colOff>
      <xdr:row>24</xdr:row>
      <xdr:rowOff>4082</xdr:rowOff>
    </xdr:from>
    <xdr:ext cx="556243" cy="217560"/>
    <xdr:sp macro="" textlink="">
      <xdr:nvSpPr>
        <xdr:cNvPr id="27" name="CuadroTexto 26">
          <a:extLst>
            <a:ext uri="{FF2B5EF4-FFF2-40B4-BE49-F238E27FC236}">
              <a16:creationId xmlns:a16="http://schemas.microsoft.com/office/drawing/2014/main" id="{9EF57BB2-6A7F-40FE-841C-FA3A7D096713}"/>
            </a:ext>
          </a:extLst>
        </xdr:cNvPr>
        <xdr:cNvSpPr txBox="1"/>
      </xdr:nvSpPr>
      <xdr:spPr>
        <a:xfrm>
          <a:off x="588390" y="4744170"/>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twoCellAnchor>
    <xdr:from>
      <xdr:col>2</xdr:col>
      <xdr:colOff>753038</xdr:colOff>
      <xdr:row>20</xdr:row>
      <xdr:rowOff>96931</xdr:rowOff>
    </xdr:from>
    <xdr:to>
      <xdr:col>3</xdr:col>
      <xdr:colOff>545889</xdr:colOff>
      <xdr:row>23</xdr:row>
      <xdr:rowOff>137431</xdr:rowOff>
    </xdr:to>
    <xdr:sp macro="" textlink="">
      <xdr:nvSpPr>
        <xdr:cNvPr id="30" name="Cuadro3F">
          <a:extLst>
            <a:ext uri="{FF2B5EF4-FFF2-40B4-BE49-F238E27FC236}">
              <a16:creationId xmlns:a16="http://schemas.microsoft.com/office/drawing/2014/main" id="{5E1657BD-C512-45C7-92F6-DC7F2F0632B7}"/>
            </a:ext>
          </a:extLst>
        </xdr:cNvPr>
        <xdr:cNvSpPr/>
      </xdr:nvSpPr>
      <xdr:spPr>
        <a:xfrm>
          <a:off x="2299450" y="4075019"/>
          <a:ext cx="610880" cy="612000"/>
        </a:xfrm>
        <a:prstGeom prst="rect">
          <a:avLst/>
        </a:prstGeom>
        <a:blipFill>
          <a:blip xmlns:r="http://schemas.openxmlformats.org/officeDocument/2006/relationships" r:embed="rId8"/>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4</xdr:col>
      <xdr:colOff>755837</xdr:colOff>
      <xdr:row>3</xdr:row>
      <xdr:rowOff>17926</xdr:rowOff>
    </xdr:from>
    <xdr:ext cx="1909049" cy="280205"/>
    <xdr:sp macro="" textlink="">
      <xdr:nvSpPr>
        <xdr:cNvPr id="27" name="CuadroTexto 26">
          <a:extLst>
            <a:ext uri="{FF2B5EF4-FFF2-40B4-BE49-F238E27FC236}">
              <a16:creationId xmlns:a16="http://schemas.microsoft.com/office/drawing/2014/main" id="{47BB38CA-E0A4-4D28-8A4C-0C55DF74DD5A}"/>
            </a:ext>
          </a:extLst>
        </xdr:cNvPr>
        <xdr:cNvSpPr txBox="1"/>
      </xdr:nvSpPr>
      <xdr:spPr>
        <a:xfrm>
          <a:off x="3938308" y="589426"/>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twoCellAnchor>
    <xdr:from>
      <xdr:col>0</xdr:col>
      <xdr:colOff>627529</xdr:colOff>
      <xdr:row>0</xdr:row>
      <xdr:rowOff>152399</xdr:rowOff>
    </xdr:from>
    <xdr:to>
      <xdr:col>12</xdr:col>
      <xdr:colOff>112059</xdr:colOff>
      <xdr:row>33</xdr:row>
      <xdr:rowOff>168088</xdr:rowOff>
    </xdr:to>
    <xdr:sp macro="" textlink="">
      <xdr:nvSpPr>
        <xdr:cNvPr id="28" name="Rectángulo 27">
          <a:extLst>
            <a:ext uri="{FF2B5EF4-FFF2-40B4-BE49-F238E27FC236}">
              <a16:creationId xmlns:a16="http://schemas.microsoft.com/office/drawing/2014/main" id="{DE9F862D-D3F2-44C4-885C-5532921EE969}"/>
            </a:ext>
          </a:extLst>
        </xdr:cNvPr>
        <xdr:cNvSpPr/>
      </xdr:nvSpPr>
      <xdr:spPr>
        <a:xfrm>
          <a:off x="627529" y="152399"/>
          <a:ext cx="8942295" cy="638063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4</xdr:col>
      <xdr:colOff>774887</xdr:colOff>
      <xdr:row>11</xdr:row>
      <xdr:rowOff>150077</xdr:rowOff>
    </xdr:from>
    <xdr:ext cx="1846980" cy="280205"/>
    <xdr:sp macro="" textlink="">
      <xdr:nvSpPr>
        <xdr:cNvPr id="29" name="CuadroTexto 28">
          <a:extLst>
            <a:ext uri="{FF2B5EF4-FFF2-40B4-BE49-F238E27FC236}">
              <a16:creationId xmlns:a16="http://schemas.microsoft.com/office/drawing/2014/main" id="{B1610523-3674-489C-BD8E-8535522441DE}"/>
            </a:ext>
          </a:extLst>
        </xdr:cNvPr>
        <xdr:cNvSpPr txBox="1"/>
      </xdr:nvSpPr>
      <xdr:spPr>
        <a:xfrm>
          <a:off x="3958958" y="2327220"/>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796737</xdr:colOff>
      <xdr:row>25</xdr:row>
      <xdr:rowOff>64436</xdr:rowOff>
    </xdr:from>
    <xdr:to>
      <xdr:col>11</xdr:col>
      <xdr:colOff>649941</xdr:colOff>
      <xdr:row>28</xdr:row>
      <xdr:rowOff>123266</xdr:rowOff>
    </xdr:to>
    <xdr:sp macro="" textlink="">
      <xdr:nvSpPr>
        <xdr:cNvPr id="30" name="Text Box 1">
          <a:extLst>
            <a:ext uri="{FF2B5EF4-FFF2-40B4-BE49-F238E27FC236}">
              <a16:creationId xmlns:a16="http://schemas.microsoft.com/office/drawing/2014/main" id="{E4AA4017-D5C7-4988-80E9-80A478512C3E}"/>
            </a:ext>
          </a:extLst>
        </xdr:cNvPr>
        <xdr:cNvSpPr txBox="1">
          <a:spLocks noChangeArrowheads="1"/>
        </xdr:cNvSpPr>
      </xdr:nvSpPr>
      <xdr:spPr bwMode="auto">
        <a:xfrm>
          <a:off x="3979208" y="4905377"/>
          <a:ext cx="5310468" cy="630330"/>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1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4</xdr:col>
      <xdr:colOff>795617</xdr:colOff>
      <xdr:row>28</xdr:row>
      <xdr:rowOff>56030</xdr:rowOff>
    </xdr:from>
    <xdr:to>
      <xdr:col>11</xdr:col>
      <xdr:colOff>637615</xdr:colOff>
      <xdr:row>28</xdr:row>
      <xdr:rowOff>73399</xdr:rowOff>
    </xdr:to>
    <xdr:cxnSp macro="">
      <xdr:nvCxnSpPr>
        <xdr:cNvPr id="32" name="Conector recto 31">
          <a:extLst>
            <a:ext uri="{FF2B5EF4-FFF2-40B4-BE49-F238E27FC236}">
              <a16:creationId xmlns:a16="http://schemas.microsoft.com/office/drawing/2014/main" id="{D9CC640A-9723-479D-AF60-B89E0320C953}"/>
            </a:ext>
          </a:extLst>
        </xdr:cNvPr>
        <xdr:cNvCxnSpPr/>
      </xdr:nvCxnSpPr>
      <xdr:spPr>
        <a:xfrm>
          <a:off x="3978088" y="5468471"/>
          <a:ext cx="5299262" cy="17369"/>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795617</xdr:colOff>
      <xdr:row>25</xdr:row>
      <xdr:rowOff>33618</xdr:rowOff>
    </xdr:from>
    <xdr:to>
      <xdr:col>11</xdr:col>
      <xdr:colOff>637615</xdr:colOff>
      <xdr:row>25</xdr:row>
      <xdr:rowOff>56590</xdr:rowOff>
    </xdr:to>
    <xdr:cxnSp macro="">
      <xdr:nvCxnSpPr>
        <xdr:cNvPr id="33" name="Conector recto 32">
          <a:extLst>
            <a:ext uri="{FF2B5EF4-FFF2-40B4-BE49-F238E27FC236}">
              <a16:creationId xmlns:a16="http://schemas.microsoft.com/office/drawing/2014/main" id="{C3B4917F-1DEE-4BB5-A6E8-081343AC5C74}"/>
            </a:ext>
          </a:extLst>
        </xdr:cNvPr>
        <xdr:cNvCxnSpPr/>
      </xdr:nvCxnSpPr>
      <xdr:spPr>
        <a:xfrm>
          <a:off x="3978088" y="4874559"/>
          <a:ext cx="5299262" cy="22972"/>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792306</xdr:colOff>
      <xdr:row>5</xdr:row>
      <xdr:rowOff>11563</xdr:rowOff>
    </xdr:from>
    <xdr:to>
      <xdr:col>3</xdr:col>
      <xdr:colOff>776247</xdr:colOff>
      <xdr:row>13</xdr:row>
      <xdr:rowOff>107563</xdr:rowOff>
    </xdr:to>
    <xdr:sp macro="" textlink="">
      <xdr:nvSpPr>
        <xdr:cNvPr id="34" name="RomboA">
          <a:extLst>
            <a:ext uri="{FF2B5EF4-FFF2-40B4-BE49-F238E27FC236}">
              <a16:creationId xmlns:a16="http://schemas.microsoft.com/office/drawing/2014/main" id="{C4BC385C-BC2F-4A16-8F65-6C4A324F3F23}"/>
            </a:ext>
          </a:extLst>
        </xdr:cNvPr>
        <xdr:cNvSpPr/>
      </xdr:nvSpPr>
      <xdr:spPr>
        <a:xfrm>
          <a:off x="1519670" y="1033336"/>
          <a:ext cx="1611850" cy="1620000"/>
        </a:xfrm>
        <a:prstGeom prst="diamond">
          <a:avLst/>
        </a:prstGeom>
        <a:blipFill>
          <a:blip xmlns:r="http://schemas.openxmlformats.org/officeDocument/2006/relationships" r:embed="rId1"/>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40850</xdr:colOff>
      <xdr:row>9</xdr:row>
      <xdr:rowOff>95554</xdr:rowOff>
    </xdr:from>
    <xdr:to>
      <xdr:col>5</xdr:col>
      <xdr:colOff>24791</xdr:colOff>
      <xdr:row>18</xdr:row>
      <xdr:rowOff>1054</xdr:rowOff>
    </xdr:to>
    <xdr:sp macro="" textlink="">
      <xdr:nvSpPr>
        <xdr:cNvPr id="35" name="RomboB">
          <a:extLst>
            <a:ext uri="{FF2B5EF4-FFF2-40B4-BE49-F238E27FC236}">
              <a16:creationId xmlns:a16="http://schemas.microsoft.com/office/drawing/2014/main" id="{891D179A-B5D4-49B6-8D2B-D683DB905E2A}"/>
            </a:ext>
          </a:extLst>
        </xdr:cNvPr>
        <xdr:cNvSpPr/>
      </xdr:nvSpPr>
      <xdr:spPr>
        <a:xfrm>
          <a:off x="2396123" y="1879327"/>
          <a:ext cx="1611850" cy="1620000"/>
        </a:xfrm>
        <a:prstGeom prst="diamond">
          <a:avLst/>
        </a:prstGeom>
        <a:blipFill>
          <a:blip xmlns:r="http://schemas.openxmlformats.org/officeDocument/2006/relationships" r:embed="rId2"/>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791950</xdr:colOff>
      <xdr:row>14</xdr:row>
      <xdr:rowOff>21852</xdr:rowOff>
    </xdr:from>
    <xdr:to>
      <xdr:col>3</xdr:col>
      <xdr:colOff>778947</xdr:colOff>
      <xdr:row>22</xdr:row>
      <xdr:rowOff>117852</xdr:rowOff>
    </xdr:to>
    <xdr:sp macro="" textlink="">
      <xdr:nvSpPr>
        <xdr:cNvPr id="36" name="RomboD">
          <a:extLst>
            <a:ext uri="{FF2B5EF4-FFF2-40B4-BE49-F238E27FC236}">
              <a16:creationId xmlns:a16="http://schemas.microsoft.com/office/drawing/2014/main" id="{221CAF39-6C1A-4602-8B94-1F07C8FDEDFF}"/>
            </a:ext>
          </a:extLst>
        </xdr:cNvPr>
        <xdr:cNvSpPr/>
      </xdr:nvSpPr>
      <xdr:spPr>
        <a:xfrm>
          <a:off x="1519314" y="2758125"/>
          <a:ext cx="1614906" cy="1620000"/>
        </a:xfrm>
        <a:prstGeom prst="diamond">
          <a:avLst/>
        </a:prstGeom>
        <a:blipFill>
          <a:blip xmlns:r="http://schemas.openxmlformats.org/officeDocument/2006/relationships" r:embed="rId3"/>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660891</xdr:colOff>
      <xdr:row>9</xdr:row>
      <xdr:rowOff>104163</xdr:rowOff>
    </xdr:from>
    <xdr:to>
      <xdr:col>2</xdr:col>
      <xdr:colOff>735499</xdr:colOff>
      <xdr:row>18</xdr:row>
      <xdr:rowOff>9663</xdr:rowOff>
    </xdr:to>
    <xdr:sp macro="" textlink="">
      <xdr:nvSpPr>
        <xdr:cNvPr id="37" name="RomboC">
          <a:extLst>
            <a:ext uri="{FF2B5EF4-FFF2-40B4-BE49-F238E27FC236}">
              <a16:creationId xmlns:a16="http://schemas.microsoft.com/office/drawing/2014/main" id="{B48BD7BA-7A04-4599-8EEF-2C0823E1BA3C}"/>
            </a:ext>
          </a:extLst>
        </xdr:cNvPr>
        <xdr:cNvSpPr/>
      </xdr:nvSpPr>
      <xdr:spPr>
        <a:xfrm>
          <a:off x="660891" y="1887936"/>
          <a:ext cx="1615926" cy="1620000"/>
        </a:xfrm>
        <a:prstGeom prst="diamond">
          <a:avLst/>
        </a:prstGeom>
        <a:blipFill>
          <a:blip xmlns:r="http://schemas.openxmlformats.org/officeDocument/2006/relationships" r:embed="rId3"/>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22970</xdr:colOff>
      <xdr:row>22</xdr:row>
      <xdr:rowOff>175371</xdr:rowOff>
    </xdr:from>
    <xdr:to>
      <xdr:col>2</xdr:col>
      <xdr:colOff>633849</xdr:colOff>
      <xdr:row>26</xdr:row>
      <xdr:rowOff>25371</xdr:rowOff>
    </xdr:to>
    <xdr:sp macro="" textlink="">
      <xdr:nvSpPr>
        <xdr:cNvPr id="40" name="CuadroB">
          <a:extLst>
            <a:ext uri="{FF2B5EF4-FFF2-40B4-BE49-F238E27FC236}">
              <a16:creationId xmlns:a16="http://schemas.microsoft.com/office/drawing/2014/main" id="{CCB85064-221C-4ABF-8DCA-640D461B7372}"/>
            </a:ext>
          </a:extLst>
        </xdr:cNvPr>
        <xdr:cNvSpPr/>
      </xdr:nvSpPr>
      <xdr:spPr>
        <a:xfrm>
          <a:off x="1569382" y="4444812"/>
          <a:ext cx="610879" cy="612000"/>
        </a:xfrm>
        <a:prstGeom prst="rect">
          <a:avLst/>
        </a:prstGeom>
        <a:blipFill>
          <a:blip xmlns:r="http://schemas.openxmlformats.org/officeDocument/2006/relationships" r:embed="rId4"/>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110939</xdr:colOff>
      <xdr:row>22</xdr:row>
      <xdr:rowOff>164165</xdr:rowOff>
    </xdr:from>
    <xdr:to>
      <xdr:col>1</xdr:col>
      <xdr:colOff>721819</xdr:colOff>
      <xdr:row>26</xdr:row>
      <xdr:rowOff>14165</xdr:rowOff>
    </xdr:to>
    <xdr:sp macro="" textlink="">
      <xdr:nvSpPr>
        <xdr:cNvPr id="42" name="CuadroA">
          <a:extLst>
            <a:ext uri="{FF2B5EF4-FFF2-40B4-BE49-F238E27FC236}">
              <a16:creationId xmlns:a16="http://schemas.microsoft.com/office/drawing/2014/main" id="{F847A995-2945-4C29-9B0A-9B56A094B9FC}"/>
            </a:ext>
          </a:extLst>
        </xdr:cNvPr>
        <xdr:cNvSpPr/>
      </xdr:nvSpPr>
      <xdr:spPr>
        <a:xfrm>
          <a:off x="839321" y="4433606"/>
          <a:ext cx="610880" cy="612000"/>
        </a:xfrm>
        <a:prstGeom prst="rect">
          <a:avLst/>
        </a:prstGeom>
        <a:blipFill>
          <a:blip xmlns:r="http://schemas.openxmlformats.org/officeDocument/2006/relationships" r:embed="rId4"/>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ln>
              <a:noFill/>
            </a:ln>
          </a:endParaRPr>
        </a:p>
      </xdr:txBody>
    </xdr:sp>
    <xdr:clientData/>
  </xdr:twoCellAnchor>
  <xdr:twoCellAnchor>
    <xdr:from>
      <xdr:col>2</xdr:col>
      <xdr:colOff>781611</xdr:colOff>
      <xdr:row>22</xdr:row>
      <xdr:rowOff>175370</xdr:rowOff>
    </xdr:from>
    <xdr:to>
      <xdr:col>3</xdr:col>
      <xdr:colOff>574462</xdr:colOff>
      <xdr:row>26</xdr:row>
      <xdr:rowOff>25370</xdr:rowOff>
    </xdr:to>
    <xdr:sp macro="" textlink="">
      <xdr:nvSpPr>
        <xdr:cNvPr id="43" name="CuadroC">
          <a:extLst>
            <a:ext uri="{FF2B5EF4-FFF2-40B4-BE49-F238E27FC236}">
              <a16:creationId xmlns:a16="http://schemas.microsoft.com/office/drawing/2014/main" id="{C5D6766A-5732-4C8A-9804-6DF41C63DB8E}"/>
            </a:ext>
          </a:extLst>
        </xdr:cNvPr>
        <xdr:cNvSpPr/>
      </xdr:nvSpPr>
      <xdr:spPr>
        <a:xfrm>
          <a:off x="2328023" y="4444811"/>
          <a:ext cx="610880" cy="612000"/>
        </a:xfrm>
        <a:prstGeom prst="rect">
          <a:avLst/>
        </a:prstGeom>
        <a:blipFill>
          <a:blip xmlns:r="http://schemas.openxmlformats.org/officeDocument/2006/relationships" r:embed="rId5"/>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770404</xdr:colOff>
      <xdr:row>22</xdr:row>
      <xdr:rowOff>159123</xdr:rowOff>
    </xdr:from>
    <xdr:to>
      <xdr:col>4</xdr:col>
      <xdr:colOff>563254</xdr:colOff>
      <xdr:row>26</xdr:row>
      <xdr:rowOff>9123</xdr:rowOff>
    </xdr:to>
    <xdr:sp macro="" textlink="">
      <xdr:nvSpPr>
        <xdr:cNvPr id="44" name="CuadroD">
          <a:extLst>
            <a:ext uri="{FF2B5EF4-FFF2-40B4-BE49-F238E27FC236}">
              <a16:creationId xmlns:a16="http://schemas.microsoft.com/office/drawing/2014/main" id="{CB9FB8DA-2D9C-42EB-91A6-B0A324ACA7AF}"/>
            </a:ext>
          </a:extLst>
        </xdr:cNvPr>
        <xdr:cNvSpPr/>
      </xdr:nvSpPr>
      <xdr:spPr>
        <a:xfrm>
          <a:off x="3134845" y="4428564"/>
          <a:ext cx="610880" cy="612000"/>
        </a:xfrm>
        <a:prstGeom prst="rect">
          <a:avLst/>
        </a:prstGeom>
        <a:blipFill>
          <a:blip xmlns:r="http://schemas.openxmlformats.org/officeDocument/2006/relationships" r:embed="rId6"/>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32498</xdr:colOff>
      <xdr:row>26</xdr:row>
      <xdr:rowOff>136710</xdr:rowOff>
    </xdr:from>
    <xdr:to>
      <xdr:col>2</xdr:col>
      <xdr:colOff>643377</xdr:colOff>
      <xdr:row>29</xdr:row>
      <xdr:rowOff>177210</xdr:rowOff>
    </xdr:to>
    <xdr:sp macro="" textlink="">
      <xdr:nvSpPr>
        <xdr:cNvPr id="45" name="CuadroE">
          <a:extLst>
            <a:ext uri="{FF2B5EF4-FFF2-40B4-BE49-F238E27FC236}">
              <a16:creationId xmlns:a16="http://schemas.microsoft.com/office/drawing/2014/main" id="{133DCC3E-CF7A-4876-8532-8D6D320DFFEE}"/>
            </a:ext>
          </a:extLst>
        </xdr:cNvPr>
        <xdr:cNvSpPr/>
      </xdr:nvSpPr>
      <xdr:spPr>
        <a:xfrm>
          <a:off x="1578910" y="5168151"/>
          <a:ext cx="610879" cy="612000"/>
        </a:xfrm>
        <a:prstGeom prst="rect">
          <a:avLst/>
        </a:prstGeom>
        <a:blipFill>
          <a:blip xmlns:r="http://schemas.openxmlformats.org/officeDocument/2006/relationships" r:embed="rId6"/>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6724</xdr:colOff>
      <xdr:row>26</xdr:row>
      <xdr:rowOff>135031</xdr:rowOff>
    </xdr:from>
    <xdr:to>
      <xdr:col>3</xdr:col>
      <xdr:colOff>617604</xdr:colOff>
      <xdr:row>29</xdr:row>
      <xdr:rowOff>175531</xdr:rowOff>
    </xdr:to>
    <xdr:sp macro="" textlink="">
      <xdr:nvSpPr>
        <xdr:cNvPr id="46" name="CuadroF">
          <a:extLst>
            <a:ext uri="{FF2B5EF4-FFF2-40B4-BE49-F238E27FC236}">
              <a16:creationId xmlns:a16="http://schemas.microsoft.com/office/drawing/2014/main" id="{D0E36B3E-01AA-4961-8A21-3356BDD32CA5}"/>
            </a:ext>
          </a:extLst>
        </xdr:cNvPr>
        <xdr:cNvSpPr/>
      </xdr:nvSpPr>
      <xdr:spPr>
        <a:xfrm>
          <a:off x="2371165" y="5166472"/>
          <a:ext cx="610880" cy="612000"/>
        </a:xfrm>
        <a:prstGeom prst="rect">
          <a:avLst/>
        </a:prstGeom>
        <a:blipFill>
          <a:blip xmlns:r="http://schemas.openxmlformats.org/officeDocument/2006/relationships" r:embed="rId6"/>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6</xdr:col>
      <xdr:colOff>574303</xdr:colOff>
      <xdr:row>29</xdr:row>
      <xdr:rowOff>24654</xdr:rowOff>
    </xdr:from>
    <xdr:to>
      <xdr:col>7</xdr:col>
      <xdr:colOff>294971</xdr:colOff>
      <xdr:row>31</xdr:row>
      <xdr:rowOff>123265</xdr:rowOff>
    </xdr:to>
    <xdr:pic>
      <xdr:nvPicPr>
        <xdr:cNvPr id="47" name="Imagen 46">
          <a:extLst>
            <a:ext uri="{FF2B5EF4-FFF2-40B4-BE49-F238E27FC236}">
              <a16:creationId xmlns:a16="http://schemas.microsoft.com/office/drawing/2014/main" id="{3E520179-31AA-4A16-9A6A-61723F002610}"/>
            </a:ext>
          </a:extLst>
        </xdr:cNvPr>
        <xdr:cNvPicPr>
          <a:picLocks noChangeAspect="1"/>
        </xdr:cNvPicPr>
      </xdr:nvPicPr>
      <xdr:blipFill rotWithShape="1">
        <a:blip xmlns:r="http://schemas.openxmlformats.org/officeDocument/2006/relationships" r:embed="rId7"/>
        <a:srcRect l="2039" b="10406"/>
        <a:stretch/>
      </xdr:blipFill>
      <xdr:spPr>
        <a:xfrm>
          <a:off x="5392832" y="5627595"/>
          <a:ext cx="538698" cy="47961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590996</xdr:colOff>
      <xdr:row>29</xdr:row>
      <xdr:rowOff>13448</xdr:rowOff>
    </xdr:from>
    <xdr:to>
      <xdr:col>8</xdr:col>
      <xdr:colOff>311082</xdr:colOff>
      <xdr:row>31</xdr:row>
      <xdr:rowOff>100853</xdr:rowOff>
    </xdr:to>
    <xdr:pic>
      <xdr:nvPicPr>
        <xdr:cNvPr id="48" name="Imagen 47">
          <a:extLst>
            <a:ext uri="{FF2B5EF4-FFF2-40B4-BE49-F238E27FC236}">
              <a16:creationId xmlns:a16="http://schemas.microsoft.com/office/drawing/2014/main" id="{A814FB88-D6AD-4590-A763-85ACAF00CB06}"/>
            </a:ext>
          </a:extLst>
        </xdr:cNvPr>
        <xdr:cNvPicPr>
          <a:picLocks noChangeAspect="1"/>
        </xdr:cNvPicPr>
      </xdr:nvPicPr>
      <xdr:blipFill>
        <a:blip xmlns:r="http://schemas.openxmlformats.org/officeDocument/2006/relationships" r:embed="rId8"/>
        <a:stretch>
          <a:fillRect/>
        </a:stretch>
      </xdr:blipFill>
      <xdr:spPr>
        <a:xfrm>
          <a:off x="6227555" y="5616389"/>
          <a:ext cx="538115" cy="46840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648083</xdr:colOff>
      <xdr:row>29</xdr:row>
      <xdr:rowOff>3922</xdr:rowOff>
    </xdr:from>
    <xdr:to>
      <xdr:col>9</xdr:col>
      <xdr:colOff>369795</xdr:colOff>
      <xdr:row>31</xdr:row>
      <xdr:rowOff>102388</xdr:rowOff>
    </xdr:to>
    <xdr:pic>
      <xdr:nvPicPr>
        <xdr:cNvPr id="49" name="Imagen 48">
          <a:extLst>
            <a:ext uri="{FF2B5EF4-FFF2-40B4-BE49-F238E27FC236}">
              <a16:creationId xmlns:a16="http://schemas.microsoft.com/office/drawing/2014/main" id="{E652A9CA-A41F-43B1-B3F9-FE3F5E4B37F5}"/>
            </a:ext>
          </a:extLst>
        </xdr:cNvPr>
        <xdr:cNvPicPr>
          <a:picLocks noChangeAspect="1"/>
        </xdr:cNvPicPr>
      </xdr:nvPicPr>
      <xdr:blipFill>
        <a:blip xmlns:r="http://schemas.openxmlformats.org/officeDocument/2006/relationships" r:embed="rId9"/>
        <a:stretch>
          <a:fillRect/>
        </a:stretch>
      </xdr:blipFill>
      <xdr:spPr>
        <a:xfrm>
          <a:off x="7102671" y="5606863"/>
          <a:ext cx="539742" cy="47946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171449</xdr:colOff>
      <xdr:row>28</xdr:row>
      <xdr:rowOff>188258</xdr:rowOff>
    </xdr:from>
    <xdr:to>
      <xdr:col>10</xdr:col>
      <xdr:colOff>723075</xdr:colOff>
      <xdr:row>31</xdr:row>
      <xdr:rowOff>156758</xdr:rowOff>
    </xdr:to>
    <xdr:pic>
      <xdr:nvPicPr>
        <xdr:cNvPr id="50" name="Picture 2" descr="Imagen relacionada">
          <a:extLst>
            <a:ext uri="{FF2B5EF4-FFF2-40B4-BE49-F238E27FC236}">
              <a16:creationId xmlns:a16="http://schemas.microsoft.com/office/drawing/2014/main" id="{C9D165DD-FFF6-45A7-BD78-EC13B0F28571}"/>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flipH="1">
          <a:off x="7993155" y="5600699"/>
          <a:ext cx="551626"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95251</xdr:colOff>
      <xdr:row>28</xdr:row>
      <xdr:rowOff>180415</xdr:rowOff>
    </xdr:from>
    <xdr:to>
      <xdr:col>11</xdr:col>
      <xdr:colOff>699576</xdr:colOff>
      <xdr:row>31</xdr:row>
      <xdr:rowOff>148915</xdr:rowOff>
    </xdr:to>
    <xdr:pic>
      <xdr:nvPicPr>
        <xdr:cNvPr id="51" name="Picture 6" descr="Resultado de imagen para sÃ­mbolo de no comer">
          <a:extLst>
            <a:ext uri="{FF2B5EF4-FFF2-40B4-BE49-F238E27FC236}">
              <a16:creationId xmlns:a16="http://schemas.microsoft.com/office/drawing/2014/main" id="{1C8C071E-8388-4C69-959B-E2CD45856DBD}"/>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734986" y="5592856"/>
          <a:ext cx="604325"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474010</xdr:colOff>
      <xdr:row>31</xdr:row>
      <xdr:rowOff>165847</xdr:rowOff>
    </xdr:from>
    <xdr:to>
      <xdr:col>7</xdr:col>
      <xdr:colOff>515192</xdr:colOff>
      <xdr:row>33</xdr:row>
      <xdr:rowOff>108012</xdr:rowOff>
    </xdr:to>
    <xdr:sp macro="" textlink="">
      <xdr:nvSpPr>
        <xdr:cNvPr id="52" name="CuadroTexto 31">
          <a:extLst>
            <a:ext uri="{FF2B5EF4-FFF2-40B4-BE49-F238E27FC236}">
              <a16:creationId xmlns:a16="http://schemas.microsoft.com/office/drawing/2014/main" id="{C298B5CC-175A-4B35-AD87-9B9B29CD55F7}"/>
            </a:ext>
          </a:extLst>
        </xdr:cNvPr>
        <xdr:cNvSpPr txBox="1"/>
      </xdr:nvSpPr>
      <xdr:spPr>
        <a:xfrm>
          <a:off x="5292539" y="6149788"/>
          <a:ext cx="859212"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LAVARSE LAS MANOS </a:t>
          </a:r>
          <a:endParaRPr lang="es-CO" sz="750" b="1"/>
        </a:p>
      </xdr:txBody>
    </xdr:sp>
    <xdr:clientData/>
  </xdr:twoCellAnchor>
  <xdr:twoCellAnchor>
    <xdr:from>
      <xdr:col>7</xdr:col>
      <xdr:colOff>505945</xdr:colOff>
      <xdr:row>31</xdr:row>
      <xdr:rowOff>162486</xdr:rowOff>
    </xdr:from>
    <xdr:to>
      <xdr:col>8</xdr:col>
      <xdr:colOff>547128</xdr:colOff>
      <xdr:row>33</xdr:row>
      <xdr:rowOff>108627</xdr:rowOff>
    </xdr:to>
    <xdr:sp macro="" textlink="">
      <xdr:nvSpPr>
        <xdr:cNvPr id="53" name="CuadroTexto 32">
          <a:extLst>
            <a:ext uri="{FF2B5EF4-FFF2-40B4-BE49-F238E27FC236}">
              <a16:creationId xmlns:a16="http://schemas.microsoft.com/office/drawing/2014/main" id="{B3C67344-F971-4506-96C0-89E7954AD23C}"/>
            </a:ext>
          </a:extLst>
        </xdr:cNvPr>
        <xdr:cNvSpPr txBox="1"/>
      </xdr:nvSpPr>
      <xdr:spPr>
        <a:xfrm>
          <a:off x="6142504" y="6146427"/>
          <a:ext cx="859212" cy="327141"/>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MANIPULAR CON CUIDADO </a:t>
          </a:r>
          <a:endParaRPr lang="es-CO" sz="750" b="1"/>
        </a:p>
      </xdr:txBody>
    </xdr:sp>
    <xdr:clientData/>
  </xdr:twoCellAnchor>
  <xdr:twoCellAnchor>
    <xdr:from>
      <xdr:col>8</xdr:col>
      <xdr:colOff>553011</xdr:colOff>
      <xdr:row>31</xdr:row>
      <xdr:rowOff>152961</xdr:rowOff>
    </xdr:from>
    <xdr:to>
      <xdr:col>10</xdr:col>
      <xdr:colOff>239177</xdr:colOff>
      <xdr:row>33</xdr:row>
      <xdr:rowOff>95126</xdr:rowOff>
    </xdr:to>
    <xdr:sp macro="" textlink="">
      <xdr:nvSpPr>
        <xdr:cNvPr id="54" name="CuadroTexto 34">
          <a:extLst>
            <a:ext uri="{FF2B5EF4-FFF2-40B4-BE49-F238E27FC236}">
              <a16:creationId xmlns:a16="http://schemas.microsoft.com/office/drawing/2014/main" id="{CBE86F03-8F62-4479-B2A5-97103AA2323D}"/>
            </a:ext>
          </a:extLst>
        </xdr:cNvPr>
        <xdr:cNvSpPr txBox="1"/>
      </xdr:nvSpPr>
      <xdr:spPr>
        <a:xfrm>
          <a:off x="7007599" y="6136902"/>
          <a:ext cx="1053284"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PROTEGER DEL CALOR </a:t>
          </a:r>
          <a:endParaRPr lang="es-CO" sz="750" b="1"/>
        </a:p>
      </xdr:txBody>
    </xdr:sp>
    <xdr:clientData/>
  </xdr:twoCellAnchor>
  <xdr:twoCellAnchor>
    <xdr:from>
      <xdr:col>10</xdr:col>
      <xdr:colOff>131669</xdr:colOff>
      <xdr:row>31</xdr:row>
      <xdr:rowOff>152961</xdr:rowOff>
    </xdr:from>
    <xdr:to>
      <xdr:col>12</xdr:col>
      <xdr:colOff>312770</xdr:colOff>
      <xdr:row>32</xdr:row>
      <xdr:rowOff>170210</xdr:rowOff>
    </xdr:to>
    <xdr:sp macro="" textlink="">
      <xdr:nvSpPr>
        <xdr:cNvPr id="55" name="CuadroTexto 37">
          <a:extLst>
            <a:ext uri="{FF2B5EF4-FFF2-40B4-BE49-F238E27FC236}">
              <a16:creationId xmlns:a16="http://schemas.microsoft.com/office/drawing/2014/main" id="{0E02C439-14EA-4217-BFC9-6814421EDB96}"/>
            </a:ext>
          </a:extLst>
        </xdr:cNvPr>
        <xdr:cNvSpPr txBox="1"/>
      </xdr:nvSpPr>
      <xdr:spPr>
        <a:xfrm>
          <a:off x="7953375" y="6136902"/>
          <a:ext cx="1817160" cy="20774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NO FUMAR              NO COMER </a:t>
          </a:r>
          <a:endParaRPr lang="es-CO" sz="750" b="1"/>
        </a:p>
      </xdr:txBody>
    </xdr:sp>
    <xdr:clientData/>
  </xdr:twoCellAnchor>
  <xdr:oneCellAnchor>
    <xdr:from>
      <xdr:col>0</xdr:col>
      <xdr:colOff>711654</xdr:colOff>
      <xdr:row>30</xdr:row>
      <xdr:rowOff>4082</xdr:rowOff>
    </xdr:from>
    <xdr:ext cx="556243" cy="217560"/>
    <xdr:sp macro="" textlink="">
      <xdr:nvSpPr>
        <xdr:cNvPr id="56" name="CuadroTexto 55">
          <a:extLst>
            <a:ext uri="{FF2B5EF4-FFF2-40B4-BE49-F238E27FC236}">
              <a16:creationId xmlns:a16="http://schemas.microsoft.com/office/drawing/2014/main" id="{A5BA50F6-3CBB-4027-ADB9-CD76337E3AAA}"/>
            </a:ext>
          </a:extLst>
        </xdr:cNvPr>
        <xdr:cNvSpPr txBox="1"/>
      </xdr:nvSpPr>
      <xdr:spPr>
        <a:xfrm>
          <a:off x="711654" y="5800725"/>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0</xdr:col>
      <xdr:colOff>224118</xdr:colOff>
      <xdr:row>1</xdr:row>
      <xdr:rowOff>103499</xdr:rowOff>
    </xdr:from>
    <xdr:to>
      <xdr:col>14</xdr:col>
      <xdr:colOff>172368</xdr:colOff>
      <xdr:row>35</xdr:row>
      <xdr:rowOff>19050</xdr:rowOff>
    </xdr:to>
    <xdr:sp macro="" textlink="">
      <xdr:nvSpPr>
        <xdr:cNvPr id="2" name="Rectángulo 1">
          <a:extLst>
            <a:ext uri="{FF2B5EF4-FFF2-40B4-BE49-F238E27FC236}">
              <a16:creationId xmlns:a16="http://schemas.microsoft.com/office/drawing/2014/main" id="{7064A13D-630F-4F50-A60D-96A41FFE1DBB}"/>
            </a:ext>
          </a:extLst>
        </xdr:cNvPr>
        <xdr:cNvSpPr/>
      </xdr:nvSpPr>
      <xdr:spPr>
        <a:xfrm>
          <a:off x="224118" y="293999"/>
          <a:ext cx="10436956" cy="639255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34</xdr:row>
      <xdr:rowOff>5196</xdr:rowOff>
    </xdr:from>
    <xdr:ext cx="583237" cy="217560"/>
    <xdr:sp macro="" textlink="">
      <xdr:nvSpPr>
        <xdr:cNvPr id="3" name="CuadroTexto 2">
          <a:extLst>
            <a:ext uri="{FF2B5EF4-FFF2-40B4-BE49-F238E27FC236}">
              <a16:creationId xmlns:a16="http://schemas.microsoft.com/office/drawing/2014/main" id="{DBE38381-DD86-4BA4-97C2-3A0E4295C750}"/>
            </a:ext>
          </a:extLst>
        </xdr:cNvPr>
        <xdr:cNvSpPr txBox="1"/>
      </xdr:nvSpPr>
      <xdr:spPr>
        <a:xfrm>
          <a:off x="10697441" y="6482196"/>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34</xdr:row>
      <xdr:rowOff>11205</xdr:rowOff>
    </xdr:from>
    <xdr:ext cx="556243" cy="217560"/>
    <xdr:sp macro="" textlink="">
      <xdr:nvSpPr>
        <xdr:cNvPr id="4" name="CuadroTexto 3">
          <a:extLst>
            <a:ext uri="{FF2B5EF4-FFF2-40B4-BE49-F238E27FC236}">
              <a16:creationId xmlns:a16="http://schemas.microsoft.com/office/drawing/2014/main" id="{0139C98B-C82D-4880-BD53-DB164983AEB6}"/>
            </a:ext>
          </a:extLst>
        </xdr:cNvPr>
        <xdr:cNvSpPr txBox="1"/>
      </xdr:nvSpPr>
      <xdr:spPr>
        <a:xfrm>
          <a:off x="381560" y="6488205"/>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5</xdr:row>
      <xdr:rowOff>132848</xdr:rowOff>
    </xdr:from>
    <xdr:ext cx="1909049" cy="280205"/>
    <xdr:sp macro="" textlink="">
      <xdr:nvSpPr>
        <xdr:cNvPr id="5" name="CuadroTexto 4">
          <a:extLst>
            <a:ext uri="{FF2B5EF4-FFF2-40B4-BE49-F238E27FC236}">
              <a16:creationId xmlns:a16="http://schemas.microsoft.com/office/drawing/2014/main" id="{E1A58EB6-8708-4566-B622-F0E6A2FB8013}"/>
            </a:ext>
          </a:extLst>
        </xdr:cNvPr>
        <xdr:cNvSpPr txBox="1"/>
      </xdr:nvSpPr>
      <xdr:spPr>
        <a:xfrm>
          <a:off x="3657983" y="10853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770872</xdr:colOff>
      <xdr:row>13</xdr:row>
      <xdr:rowOff>12155</xdr:rowOff>
    </xdr:from>
    <xdr:ext cx="1846980" cy="280205"/>
    <xdr:sp macro="" textlink="">
      <xdr:nvSpPr>
        <xdr:cNvPr id="6" name="CuadroTexto 5">
          <a:extLst>
            <a:ext uri="{FF2B5EF4-FFF2-40B4-BE49-F238E27FC236}">
              <a16:creationId xmlns:a16="http://schemas.microsoft.com/office/drawing/2014/main" id="{5F9FA7CA-3FAD-4DAC-A36A-0432F63AEAA1}"/>
            </a:ext>
          </a:extLst>
        </xdr:cNvPr>
        <xdr:cNvSpPr txBox="1"/>
      </xdr:nvSpPr>
      <xdr:spPr>
        <a:xfrm>
          <a:off x="3673196" y="2488655"/>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793748</xdr:colOff>
      <xdr:row>25</xdr:row>
      <xdr:rowOff>113232</xdr:rowOff>
    </xdr:from>
    <xdr:to>
      <xdr:col>13</xdr:col>
      <xdr:colOff>1051913</xdr:colOff>
      <xdr:row>28</xdr:row>
      <xdr:rowOff>17981</xdr:rowOff>
    </xdr:to>
    <xdr:sp macro="" textlink="">
      <xdr:nvSpPr>
        <xdr:cNvPr id="7" name="Text Box 1">
          <a:extLst>
            <a:ext uri="{FF2B5EF4-FFF2-40B4-BE49-F238E27FC236}">
              <a16:creationId xmlns:a16="http://schemas.microsoft.com/office/drawing/2014/main" id="{B29A4484-E87F-45EE-BBEE-6A497F279C7C}"/>
            </a:ext>
          </a:extLst>
        </xdr:cNvPr>
        <xdr:cNvSpPr txBox="1">
          <a:spLocks noChangeArrowheads="1"/>
        </xdr:cNvSpPr>
      </xdr:nvSpPr>
      <xdr:spPr bwMode="auto">
        <a:xfrm>
          <a:off x="3708398" y="4875732"/>
          <a:ext cx="7630515"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8</xdr:row>
      <xdr:rowOff>7955</xdr:rowOff>
    </xdr:from>
    <xdr:to>
      <xdr:col>3</xdr:col>
      <xdr:colOff>745067</xdr:colOff>
      <xdr:row>16</xdr:row>
      <xdr:rowOff>67955</xdr:rowOff>
    </xdr:to>
    <xdr:sp macro="" textlink="">
      <xdr:nvSpPr>
        <xdr:cNvPr id="8" name="Rombo1">
          <a:extLst>
            <a:ext uri="{FF2B5EF4-FFF2-40B4-BE49-F238E27FC236}">
              <a16:creationId xmlns:a16="http://schemas.microsoft.com/office/drawing/2014/main" id="{09794B7B-0B4D-4EEA-BE71-DB04DDA52457}"/>
            </a:ext>
          </a:extLst>
        </xdr:cNvPr>
        <xdr:cNvSpPr/>
      </xdr:nvSpPr>
      <xdr:spPr>
        <a:xfrm>
          <a:off x="1140910" y="1531955"/>
          <a:ext cx="1699657"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12</xdr:row>
      <xdr:rowOff>80709</xdr:rowOff>
    </xdr:from>
    <xdr:to>
      <xdr:col>2</xdr:col>
      <xdr:colOff>687000</xdr:colOff>
      <xdr:row>20</xdr:row>
      <xdr:rowOff>140709</xdr:rowOff>
    </xdr:to>
    <xdr:sp macro="" textlink="">
      <xdr:nvSpPr>
        <xdr:cNvPr id="9" name="Rombo4">
          <a:extLst>
            <a:ext uri="{FF2B5EF4-FFF2-40B4-BE49-F238E27FC236}">
              <a16:creationId xmlns:a16="http://schemas.microsoft.com/office/drawing/2014/main" id="{2A527B69-B59F-4269-84F7-7B4A630690B4}"/>
            </a:ext>
          </a:extLst>
        </xdr:cNvPr>
        <xdr:cNvSpPr/>
      </xdr:nvSpPr>
      <xdr:spPr>
        <a:xfrm>
          <a:off x="262827" y="2366709"/>
          <a:ext cx="1700523"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12</xdr:row>
      <xdr:rowOff>70704</xdr:rowOff>
    </xdr:from>
    <xdr:to>
      <xdr:col>4</xdr:col>
      <xdr:colOff>805254</xdr:colOff>
      <xdr:row>20</xdr:row>
      <xdr:rowOff>130704</xdr:rowOff>
    </xdr:to>
    <xdr:sp macro="" textlink="">
      <xdr:nvSpPr>
        <xdr:cNvPr id="10" name="Rombo2">
          <a:extLst>
            <a:ext uri="{FF2B5EF4-FFF2-40B4-BE49-F238E27FC236}">
              <a16:creationId xmlns:a16="http://schemas.microsoft.com/office/drawing/2014/main" id="{7BD9BA6D-3D10-4E88-AF2F-3B9887CA8736}"/>
            </a:ext>
          </a:extLst>
        </xdr:cNvPr>
        <xdr:cNvSpPr/>
      </xdr:nvSpPr>
      <xdr:spPr>
        <a:xfrm>
          <a:off x="2021113" y="2356704"/>
          <a:ext cx="1698791" cy="15840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16</xdr:row>
      <xdr:rowOff>137169</xdr:rowOff>
    </xdr:from>
    <xdr:to>
      <xdr:col>3</xdr:col>
      <xdr:colOff>743348</xdr:colOff>
      <xdr:row>25</xdr:row>
      <xdr:rowOff>6669</xdr:rowOff>
    </xdr:to>
    <xdr:sp macro="" textlink="">
      <xdr:nvSpPr>
        <xdr:cNvPr id="11" name="Rombo3">
          <a:extLst>
            <a:ext uri="{FF2B5EF4-FFF2-40B4-BE49-F238E27FC236}">
              <a16:creationId xmlns:a16="http://schemas.microsoft.com/office/drawing/2014/main" id="{40D413AA-27CA-40BA-BA0C-B0FE4CF01F53}"/>
            </a:ext>
          </a:extLst>
        </xdr:cNvPr>
        <xdr:cNvSpPr/>
      </xdr:nvSpPr>
      <xdr:spPr>
        <a:xfrm>
          <a:off x="1139191" y="3185169"/>
          <a:ext cx="1699657" cy="1584000"/>
        </a:xfrm>
        <a:prstGeom prst="diamond">
          <a:avLst/>
        </a:prstGeom>
        <a:blipFill>
          <a:blip xmlns:r="http://schemas.openxmlformats.org/officeDocument/2006/relationships" r:embed="rId4"/>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8</xdr:col>
      <xdr:colOff>330282</xdr:colOff>
      <xdr:row>28</xdr:row>
      <xdr:rowOff>101435</xdr:rowOff>
    </xdr:from>
    <xdr:to>
      <xdr:col>9</xdr:col>
      <xdr:colOff>245505</xdr:colOff>
      <xdr:row>31</xdr:row>
      <xdr:rowOff>177935</xdr:rowOff>
    </xdr:to>
    <xdr:pic>
      <xdr:nvPicPr>
        <xdr:cNvPr id="12" name="Imagen 11">
          <a:extLst>
            <a:ext uri="{FF2B5EF4-FFF2-40B4-BE49-F238E27FC236}">
              <a16:creationId xmlns:a16="http://schemas.microsoft.com/office/drawing/2014/main" id="{216A20F6-04D0-497C-A0C1-2288A594D850}"/>
            </a:ext>
          </a:extLst>
        </xdr:cNvPr>
        <xdr:cNvPicPr>
          <a:picLocks noChangeAspect="1"/>
        </xdr:cNvPicPr>
      </xdr:nvPicPr>
      <xdr:blipFill rotWithShape="1">
        <a:blip xmlns:r="http://schemas.openxmlformats.org/officeDocument/2006/relationships" r:embed="rId5"/>
        <a:srcRect l="2039" b="10406"/>
        <a:stretch/>
      </xdr:blipFill>
      <xdr:spPr>
        <a:xfrm>
          <a:off x="6521532" y="5435435"/>
          <a:ext cx="734373"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9</xdr:col>
      <xdr:colOff>569024</xdr:colOff>
      <xdr:row>28</xdr:row>
      <xdr:rowOff>101436</xdr:rowOff>
    </xdr:from>
    <xdr:to>
      <xdr:col>10</xdr:col>
      <xdr:colOff>500851</xdr:colOff>
      <xdr:row>31</xdr:row>
      <xdr:rowOff>177936</xdr:rowOff>
    </xdr:to>
    <xdr:pic>
      <xdr:nvPicPr>
        <xdr:cNvPr id="13" name="Imagen 12">
          <a:extLst>
            <a:ext uri="{FF2B5EF4-FFF2-40B4-BE49-F238E27FC236}">
              <a16:creationId xmlns:a16="http://schemas.microsoft.com/office/drawing/2014/main" id="{28FD7A35-AE76-40BB-8E5D-A247D7FA9C93}"/>
            </a:ext>
          </a:extLst>
        </xdr:cNvPr>
        <xdr:cNvPicPr>
          <a:picLocks noChangeAspect="1"/>
        </xdr:cNvPicPr>
      </xdr:nvPicPr>
      <xdr:blipFill>
        <a:blip xmlns:r="http://schemas.openxmlformats.org/officeDocument/2006/relationships" r:embed="rId6"/>
        <a:stretch>
          <a:fillRect/>
        </a:stretch>
      </xdr:blipFill>
      <xdr:spPr>
        <a:xfrm>
          <a:off x="7579424" y="5435436"/>
          <a:ext cx="750977"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796633</xdr:colOff>
      <xdr:row>28</xdr:row>
      <xdr:rowOff>101435</xdr:rowOff>
    </xdr:from>
    <xdr:to>
      <xdr:col>11</xdr:col>
      <xdr:colOff>713490</xdr:colOff>
      <xdr:row>31</xdr:row>
      <xdr:rowOff>177935</xdr:rowOff>
    </xdr:to>
    <xdr:pic>
      <xdr:nvPicPr>
        <xdr:cNvPr id="14" name="Imagen 13">
          <a:extLst>
            <a:ext uri="{FF2B5EF4-FFF2-40B4-BE49-F238E27FC236}">
              <a16:creationId xmlns:a16="http://schemas.microsoft.com/office/drawing/2014/main" id="{94704736-D7F6-4E7C-AF43-320C4FF3F2E1}"/>
            </a:ext>
          </a:extLst>
        </xdr:cNvPr>
        <xdr:cNvPicPr>
          <a:picLocks noChangeAspect="1"/>
        </xdr:cNvPicPr>
      </xdr:nvPicPr>
      <xdr:blipFill>
        <a:blip xmlns:r="http://schemas.openxmlformats.org/officeDocument/2006/relationships" r:embed="rId7"/>
        <a:stretch>
          <a:fillRect/>
        </a:stretch>
      </xdr:blipFill>
      <xdr:spPr>
        <a:xfrm>
          <a:off x="8626183" y="5435435"/>
          <a:ext cx="736007"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12</xdr:col>
      <xdr:colOff>236269</xdr:colOff>
      <xdr:row>28</xdr:row>
      <xdr:rowOff>136071</xdr:rowOff>
    </xdr:from>
    <xdr:to>
      <xdr:col>13</xdr:col>
      <xdr:colOff>85610</xdr:colOff>
      <xdr:row>32</xdr:row>
      <xdr:rowOff>22071</xdr:rowOff>
    </xdr:to>
    <xdr:pic>
      <xdr:nvPicPr>
        <xdr:cNvPr id="15" name="Picture 2" descr="Imagen relacionada">
          <a:extLst>
            <a:ext uri="{FF2B5EF4-FFF2-40B4-BE49-F238E27FC236}">
              <a16:creationId xmlns:a16="http://schemas.microsoft.com/office/drawing/2014/main" id="{EE2A1EA3-2D61-4DA2-914C-1EA13B17AAB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flipH="1">
          <a:off x="9704119" y="5470071"/>
          <a:ext cx="668491"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284511</xdr:colOff>
      <xdr:row>28</xdr:row>
      <xdr:rowOff>122463</xdr:rowOff>
    </xdr:from>
    <xdr:to>
      <xdr:col>13</xdr:col>
      <xdr:colOff>1009701</xdr:colOff>
      <xdr:row>32</xdr:row>
      <xdr:rowOff>8463</xdr:rowOff>
    </xdr:to>
    <xdr:pic>
      <xdr:nvPicPr>
        <xdr:cNvPr id="16" name="Picture 6" descr="Resultado de imagen para sÃ­mbolo de no comer">
          <a:extLst>
            <a:ext uri="{FF2B5EF4-FFF2-40B4-BE49-F238E27FC236}">
              <a16:creationId xmlns:a16="http://schemas.microsoft.com/office/drawing/2014/main" id="{8ED223DF-5D14-4C36-820A-FFF1175E79A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571511" y="5456463"/>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118579</xdr:colOff>
      <xdr:row>28</xdr:row>
      <xdr:rowOff>72888</xdr:rowOff>
    </xdr:from>
    <xdr:to>
      <xdr:col>1</xdr:col>
      <xdr:colOff>913483</xdr:colOff>
      <xdr:row>32</xdr:row>
      <xdr:rowOff>130038</xdr:rowOff>
    </xdr:to>
    <xdr:sp macro="" textlink="">
      <xdr:nvSpPr>
        <xdr:cNvPr id="17" name="Rombo5">
          <a:extLst>
            <a:ext uri="{FF2B5EF4-FFF2-40B4-BE49-F238E27FC236}">
              <a16:creationId xmlns:a16="http://schemas.microsoft.com/office/drawing/2014/main" id="{B0D62449-9D42-490E-8084-5D7720AFC706}"/>
            </a:ext>
          </a:extLst>
        </xdr:cNvPr>
        <xdr:cNvSpPr/>
      </xdr:nvSpPr>
      <xdr:spPr>
        <a:xfrm>
          <a:off x="465961" y="5406888"/>
          <a:ext cx="794904"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28</xdr:row>
      <xdr:rowOff>21344</xdr:rowOff>
    </xdr:from>
    <xdr:to>
      <xdr:col>3</xdr:col>
      <xdr:colOff>143741</xdr:colOff>
      <xdr:row>32</xdr:row>
      <xdr:rowOff>78494</xdr:rowOff>
    </xdr:to>
    <xdr:sp macro="" textlink="">
      <xdr:nvSpPr>
        <xdr:cNvPr id="18" name="ROMBO6">
          <a:extLst>
            <a:ext uri="{FF2B5EF4-FFF2-40B4-BE49-F238E27FC236}">
              <a16:creationId xmlns:a16="http://schemas.microsoft.com/office/drawing/2014/main" id="{2E8219C8-ED69-45E0-AE19-4714AB9A3A7C}"/>
            </a:ext>
          </a:extLst>
        </xdr:cNvPr>
        <xdr:cNvSpPr/>
      </xdr:nvSpPr>
      <xdr:spPr>
        <a:xfrm>
          <a:off x="1439141" y="5355344"/>
          <a:ext cx="800100" cy="8191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28</xdr:row>
      <xdr:rowOff>37947</xdr:rowOff>
    </xdr:from>
    <xdr:to>
      <xdr:col>4</xdr:col>
      <xdr:colOff>215815</xdr:colOff>
      <xdr:row>32</xdr:row>
      <xdr:rowOff>95097</xdr:rowOff>
    </xdr:to>
    <xdr:sp macro="" textlink="">
      <xdr:nvSpPr>
        <xdr:cNvPr id="19" name="Rombo7">
          <a:extLst>
            <a:ext uri="{FF2B5EF4-FFF2-40B4-BE49-F238E27FC236}">
              <a16:creationId xmlns:a16="http://schemas.microsoft.com/office/drawing/2014/main" id="{E73777DB-7680-4C36-A48B-2336D6FC8CB0}"/>
            </a:ext>
          </a:extLst>
        </xdr:cNvPr>
        <xdr:cNvSpPr/>
      </xdr:nvSpPr>
      <xdr:spPr>
        <a:xfrm>
          <a:off x="2330365" y="5371947"/>
          <a:ext cx="800100" cy="819150"/>
        </a:xfrm>
        <a:prstGeom prst="rect">
          <a:avLst/>
        </a:prstGeom>
        <a:blipFill>
          <a:blip xmlns:r="http://schemas.openxmlformats.org/officeDocument/2006/relationships" r:embed="rId12"/>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76324</xdr:colOff>
      <xdr:row>28</xdr:row>
      <xdr:rowOff>59501</xdr:rowOff>
    </xdr:from>
    <xdr:to>
      <xdr:col>8</xdr:col>
      <xdr:colOff>57275</xdr:colOff>
      <xdr:row>32</xdr:row>
      <xdr:rowOff>116651</xdr:rowOff>
    </xdr:to>
    <xdr:sp macro="" textlink="">
      <xdr:nvSpPr>
        <xdr:cNvPr id="20" name="Rombo10">
          <a:extLst>
            <a:ext uri="{FF2B5EF4-FFF2-40B4-BE49-F238E27FC236}">
              <a16:creationId xmlns:a16="http://schemas.microsoft.com/office/drawing/2014/main" id="{F4F1D9E5-D733-4138-AC7D-4B92BEB509F2}"/>
            </a:ext>
          </a:extLst>
        </xdr:cNvPr>
        <xdr:cNvSpPr/>
      </xdr:nvSpPr>
      <xdr:spPr>
        <a:xfrm>
          <a:off x="5448424" y="5393501"/>
          <a:ext cx="800101"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668729</xdr:colOff>
      <xdr:row>28</xdr:row>
      <xdr:rowOff>48243</xdr:rowOff>
    </xdr:from>
    <xdr:to>
      <xdr:col>6</xdr:col>
      <xdr:colOff>647204</xdr:colOff>
      <xdr:row>32</xdr:row>
      <xdr:rowOff>105393</xdr:rowOff>
    </xdr:to>
    <xdr:sp macro="" textlink="">
      <xdr:nvSpPr>
        <xdr:cNvPr id="21" name="Rombo9">
          <a:extLst>
            <a:ext uri="{FF2B5EF4-FFF2-40B4-BE49-F238E27FC236}">
              <a16:creationId xmlns:a16="http://schemas.microsoft.com/office/drawing/2014/main" id="{E4164120-756B-4969-9796-6171B6158D17}"/>
            </a:ext>
          </a:extLst>
        </xdr:cNvPr>
        <xdr:cNvSpPr/>
      </xdr:nvSpPr>
      <xdr:spPr>
        <a:xfrm>
          <a:off x="4402529" y="5382243"/>
          <a:ext cx="797625"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28</xdr:row>
      <xdr:rowOff>42183</xdr:rowOff>
    </xdr:from>
    <xdr:to>
      <xdr:col>5</xdr:col>
      <xdr:colOff>460787</xdr:colOff>
      <xdr:row>32</xdr:row>
      <xdr:rowOff>99333</xdr:rowOff>
    </xdr:to>
    <xdr:sp macro="" textlink="">
      <xdr:nvSpPr>
        <xdr:cNvPr id="22" name="Rombo8">
          <a:extLst>
            <a:ext uri="{FF2B5EF4-FFF2-40B4-BE49-F238E27FC236}">
              <a16:creationId xmlns:a16="http://schemas.microsoft.com/office/drawing/2014/main" id="{DFB7199C-A766-4F93-80D8-85A3CB5C3AC5}"/>
            </a:ext>
          </a:extLst>
        </xdr:cNvPr>
        <xdr:cNvSpPr/>
      </xdr:nvSpPr>
      <xdr:spPr>
        <a:xfrm>
          <a:off x="3394488" y="5376183"/>
          <a:ext cx="800099"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32</xdr:row>
      <xdr:rowOff>77931</xdr:rowOff>
    </xdr:from>
    <xdr:to>
      <xdr:col>9</xdr:col>
      <xdr:colOff>386680</xdr:colOff>
      <xdr:row>34</xdr:row>
      <xdr:rowOff>39717</xdr:rowOff>
    </xdr:to>
    <xdr:sp macro="" textlink="">
      <xdr:nvSpPr>
        <xdr:cNvPr id="23" name="CuadroTexto 31">
          <a:extLst>
            <a:ext uri="{FF2B5EF4-FFF2-40B4-BE49-F238E27FC236}">
              <a16:creationId xmlns:a16="http://schemas.microsoft.com/office/drawing/2014/main" id="{7275C21D-4A19-41DC-BA15-F70278E2E228}"/>
            </a:ext>
          </a:extLst>
        </xdr:cNvPr>
        <xdr:cNvSpPr txBox="1"/>
      </xdr:nvSpPr>
      <xdr:spPr>
        <a:xfrm>
          <a:off x="6531551" y="6173931"/>
          <a:ext cx="865529"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32</xdr:row>
      <xdr:rowOff>77932</xdr:rowOff>
    </xdr:from>
    <xdr:to>
      <xdr:col>10</xdr:col>
      <xdr:colOff>646452</xdr:colOff>
      <xdr:row>34</xdr:row>
      <xdr:rowOff>39718</xdr:rowOff>
    </xdr:to>
    <xdr:sp macro="" textlink="">
      <xdr:nvSpPr>
        <xdr:cNvPr id="24" name="CuadroTexto 32">
          <a:extLst>
            <a:ext uri="{FF2B5EF4-FFF2-40B4-BE49-F238E27FC236}">
              <a16:creationId xmlns:a16="http://schemas.microsoft.com/office/drawing/2014/main" id="{B4F396BE-BA74-4DB5-985B-C499D1167199}"/>
            </a:ext>
          </a:extLst>
        </xdr:cNvPr>
        <xdr:cNvSpPr txBox="1"/>
      </xdr:nvSpPr>
      <xdr:spPr>
        <a:xfrm>
          <a:off x="7610475" y="6173932"/>
          <a:ext cx="865527"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32</xdr:row>
      <xdr:rowOff>66675</xdr:rowOff>
    </xdr:from>
    <xdr:to>
      <xdr:col>12</xdr:col>
      <xdr:colOff>185897</xdr:colOff>
      <xdr:row>34</xdr:row>
      <xdr:rowOff>28461</xdr:rowOff>
    </xdr:to>
    <xdr:sp macro="" textlink="">
      <xdr:nvSpPr>
        <xdr:cNvPr id="25" name="CuadroTexto 34">
          <a:extLst>
            <a:ext uri="{FF2B5EF4-FFF2-40B4-BE49-F238E27FC236}">
              <a16:creationId xmlns:a16="http://schemas.microsoft.com/office/drawing/2014/main" id="{D3977B93-10E3-41D9-9035-6AE3EC6DBB3B}"/>
            </a:ext>
          </a:extLst>
        </xdr:cNvPr>
        <xdr:cNvSpPr txBox="1"/>
      </xdr:nvSpPr>
      <xdr:spPr>
        <a:xfrm>
          <a:off x="8588951" y="6162675"/>
          <a:ext cx="1064796"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32</xdr:row>
      <xdr:rowOff>56284</xdr:rowOff>
    </xdr:from>
    <xdr:to>
      <xdr:col>14</xdr:col>
      <xdr:colOff>44160</xdr:colOff>
      <xdr:row>33</xdr:row>
      <xdr:rowOff>83344</xdr:rowOff>
    </xdr:to>
    <xdr:sp macro="" textlink="">
      <xdr:nvSpPr>
        <xdr:cNvPr id="26" name="CuadroTexto 37">
          <a:extLst>
            <a:ext uri="{FF2B5EF4-FFF2-40B4-BE49-F238E27FC236}">
              <a16:creationId xmlns:a16="http://schemas.microsoft.com/office/drawing/2014/main" id="{C1A3C184-55F6-49DA-8D66-1EE19472C542}"/>
            </a:ext>
          </a:extLst>
        </xdr:cNvPr>
        <xdr:cNvSpPr txBox="1"/>
      </xdr:nvSpPr>
      <xdr:spPr>
        <a:xfrm>
          <a:off x="9701645" y="6152284"/>
          <a:ext cx="1762990"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oneCellAnchor>
    <xdr:from>
      <xdr:col>5</xdr:col>
      <xdr:colOff>692395</xdr:colOff>
      <xdr:row>42</xdr:row>
      <xdr:rowOff>145073</xdr:rowOff>
    </xdr:from>
    <xdr:ext cx="184731" cy="264560"/>
    <xdr:sp macro="" textlink="">
      <xdr:nvSpPr>
        <xdr:cNvPr id="27" name="CuadroTexto 26">
          <a:extLst>
            <a:ext uri="{FF2B5EF4-FFF2-40B4-BE49-F238E27FC236}">
              <a16:creationId xmlns:a16="http://schemas.microsoft.com/office/drawing/2014/main" id="{625E7B5D-6F0F-4768-9BCE-ED59A49E5955}"/>
            </a:ext>
          </a:extLst>
        </xdr:cNvPr>
        <xdr:cNvSpPr txBox="1"/>
      </xdr:nvSpPr>
      <xdr:spPr>
        <a:xfrm>
          <a:off x="4426195" y="814607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b="1">
            <a:solidFill>
              <a:sysClr val="windowText" lastClr="000000"/>
            </a:solidFill>
          </a:endParaRPr>
        </a:p>
      </xdr:txBody>
    </xdr:sp>
    <xdr:clientData/>
  </xdr:oneCellAnchor>
  <xdr:oneCellAnchor>
    <xdr:from>
      <xdr:col>5</xdr:col>
      <xdr:colOff>697523</xdr:colOff>
      <xdr:row>49</xdr:row>
      <xdr:rowOff>180242</xdr:rowOff>
    </xdr:from>
    <xdr:ext cx="184731" cy="264560"/>
    <xdr:sp macro="" textlink="">
      <xdr:nvSpPr>
        <xdr:cNvPr id="28" name="CuadroTexto 27">
          <a:extLst>
            <a:ext uri="{FF2B5EF4-FFF2-40B4-BE49-F238E27FC236}">
              <a16:creationId xmlns:a16="http://schemas.microsoft.com/office/drawing/2014/main" id="{F8BCF176-27B2-4A45-8638-C79C7311F45F}"/>
            </a:ext>
          </a:extLst>
        </xdr:cNvPr>
        <xdr:cNvSpPr txBox="1"/>
      </xdr:nvSpPr>
      <xdr:spPr>
        <a:xfrm>
          <a:off x="4431323" y="951474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b="1">
            <a:solidFill>
              <a:sysClr val="windowText" lastClr="000000"/>
            </a:solidFill>
          </a:endParaRPr>
        </a:p>
      </xdr:txBody>
    </xdr:sp>
    <xdr:clientData/>
  </xdr:oneCellAnchor>
  <xdr:twoCellAnchor>
    <xdr:from>
      <xdr:col>0</xdr:col>
      <xdr:colOff>235324</xdr:colOff>
      <xdr:row>36</xdr:row>
      <xdr:rowOff>22411</xdr:rowOff>
    </xdr:from>
    <xdr:to>
      <xdr:col>14</xdr:col>
      <xdr:colOff>183574</xdr:colOff>
      <xdr:row>69</xdr:row>
      <xdr:rowOff>61632</xdr:rowOff>
    </xdr:to>
    <xdr:sp macro="" textlink="">
      <xdr:nvSpPr>
        <xdr:cNvPr id="29" name="Rectángulo 28">
          <a:extLst>
            <a:ext uri="{FF2B5EF4-FFF2-40B4-BE49-F238E27FC236}">
              <a16:creationId xmlns:a16="http://schemas.microsoft.com/office/drawing/2014/main" id="{125ADE73-F49A-48F5-959F-93C656855D0F}"/>
            </a:ext>
          </a:extLst>
        </xdr:cNvPr>
        <xdr:cNvSpPr/>
      </xdr:nvSpPr>
      <xdr:spPr>
        <a:xfrm>
          <a:off x="235324" y="6880411"/>
          <a:ext cx="11368725" cy="6335246"/>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68</xdr:row>
      <xdr:rowOff>5196</xdr:rowOff>
    </xdr:from>
    <xdr:ext cx="583237" cy="217560"/>
    <xdr:sp macro="" textlink="">
      <xdr:nvSpPr>
        <xdr:cNvPr id="30" name="CuadroTexto 29">
          <a:extLst>
            <a:ext uri="{FF2B5EF4-FFF2-40B4-BE49-F238E27FC236}">
              <a16:creationId xmlns:a16="http://schemas.microsoft.com/office/drawing/2014/main" id="{CD180E7B-FF0C-4260-B757-4E32FCA29373}"/>
            </a:ext>
          </a:extLst>
        </xdr:cNvPr>
        <xdr:cNvSpPr txBox="1"/>
      </xdr:nvSpPr>
      <xdr:spPr>
        <a:xfrm>
          <a:off x="10697441" y="12968721"/>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68</xdr:row>
      <xdr:rowOff>11205</xdr:rowOff>
    </xdr:from>
    <xdr:ext cx="556243" cy="217560"/>
    <xdr:sp macro="" textlink="">
      <xdr:nvSpPr>
        <xdr:cNvPr id="31" name="CuadroTexto 30">
          <a:extLst>
            <a:ext uri="{FF2B5EF4-FFF2-40B4-BE49-F238E27FC236}">
              <a16:creationId xmlns:a16="http://schemas.microsoft.com/office/drawing/2014/main" id="{EC330B38-AE74-4D8F-9AAE-6088D31209AA}"/>
            </a:ext>
          </a:extLst>
        </xdr:cNvPr>
        <xdr:cNvSpPr txBox="1"/>
      </xdr:nvSpPr>
      <xdr:spPr>
        <a:xfrm>
          <a:off x="381560" y="12974730"/>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39</xdr:row>
      <xdr:rowOff>132848</xdr:rowOff>
    </xdr:from>
    <xdr:ext cx="1909049" cy="280205"/>
    <xdr:sp macro="" textlink="">
      <xdr:nvSpPr>
        <xdr:cNvPr id="32" name="CuadroTexto 31">
          <a:extLst>
            <a:ext uri="{FF2B5EF4-FFF2-40B4-BE49-F238E27FC236}">
              <a16:creationId xmlns:a16="http://schemas.microsoft.com/office/drawing/2014/main" id="{132BA196-640A-4F70-9D27-069110E7143B}"/>
            </a:ext>
          </a:extLst>
        </xdr:cNvPr>
        <xdr:cNvSpPr txBox="1"/>
      </xdr:nvSpPr>
      <xdr:spPr>
        <a:xfrm>
          <a:off x="3657983" y="75623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759666</xdr:colOff>
      <xdr:row>47</xdr:row>
      <xdr:rowOff>133382</xdr:rowOff>
    </xdr:from>
    <xdr:ext cx="1846980" cy="280205"/>
    <xdr:sp macro="" textlink="">
      <xdr:nvSpPr>
        <xdr:cNvPr id="33" name="CuadroTexto 32">
          <a:extLst>
            <a:ext uri="{FF2B5EF4-FFF2-40B4-BE49-F238E27FC236}">
              <a16:creationId xmlns:a16="http://schemas.microsoft.com/office/drawing/2014/main" id="{A19AF72D-2AD2-443F-8BCD-7A7A16682CF3}"/>
            </a:ext>
          </a:extLst>
        </xdr:cNvPr>
        <xdr:cNvSpPr txBox="1"/>
      </xdr:nvSpPr>
      <xdr:spPr>
        <a:xfrm>
          <a:off x="3674316" y="9086882"/>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5</xdr:col>
      <xdr:colOff>4534</xdr:colOff>
      <xdr:row>59</xdr:row>
      <xdr:rowOff>17982</xdr:rowOff>
    </xdr:from>
    <xdr:to>
      <xdr:col>13</xdr:col>
      <xdr:colOff>1079127</xdr:colOff>
      <xdr:row>61</xdr:row>
      <xdr:rowOff>113231</xdr:rowOff>
    </xdr:to>
    <xdr:sp macro="" textlink="">
      <xdr:nvSpPr>
        <xdr:cNvPr id="34" name="Text Box 1">
          <a:extLst>
            <a:ext uri="{FF2B5EF4-FFF2-40B4-BE49-F238E27FC236}">
              <a16:creationId xmlns:a16="http://schemas.microsoft.com/office/drawing/2014/main" id="{D60C9AD5-CF0D-4825-9B4C-7882C99FF42A}"/>
            </a:ext>
          </a:extLst>
        </xdr:cNvPr>
        <xdr:cNvSpPr txBox="1">
          <a:spLocks noChangeArrowheads="1"/>
        </xdr:cNvSpPr>
      </xdr:nvSpPr>
      <xdr:spPr bwMode="auto">
        <a:xfrm>
          <a:off x="3738334" y="11267007"/>
          <a:ext cx="7627793" cy="4762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42</xdr:row>
      <xdr:rowOff>7955</xdr:rowOff>
    </xdr:from>
    <xdr:to>
      <xdr:col>3</xdr:col>
      <xdr:colOff>745067</xdr:colOff>
      <xdr:row>50</xdr:row>
      <xdr:rowOff>67955</xdr:rowOff>
    </xdr:to>
    <xdr:sp macro="" textlink="">
      <xdr:nvSpPr>
        <xdr:cNvPr id="35" name="Rombo1A">
          <a:extLst>
            <a:ext uri="{FF2B5EF4-FFF2-40B4-BE49-F238E27FC236}">
              <a16:creationId xmlns:a16="http://schemas.microsoft.com/office/drawing/2014/main" id="{69C8A63C-3530-4F65-8030-9650E1128A35}"/>
            </a:ext>
          </a:extLst>
        </xdr:cNvPr>
        <xdr:cNvSpPr/>
      </xdr:nvSpPr>
      <xdr:spPr>
        <a:xfrm>
          <a:off x="1140910" y="8008955"/>
          <a:ext cx="1699657" cy="15840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46</xdr:row>
      <xdr:rowOff>80709</xdr:rowOff>
    </xdr:from>
    <xdr:to>
      <xdr:col>2</xdr:col>
      <xdr:colOff>687000</xdr:colOff>
      <xdr:row>54</xdr:row>
      <xdr:rowOff>140709</xdr:rowOff>
    </xdr:to>
    <xdr:sp macro="" textlink="">
      <xdr:nvSpPr>
        <xdr:cNvPr id="36" name="Rombo4A">
          <a:extLst>
            <a:ext uri="{FF2B5EF4-FFF2-40B4-BE49-F238E27FC236}">
              <a16:creationId xmlns:a16="http://schemas.microsoft.com/office/drawing/2014/main" id="{D6556537-88E8-49F7-8FF8-336D51B727B6}"/>
            </a:ext>
          </a:extLst>
        </xdr:cNvPr>
        <xdr:cNvSpPr/>
      </xdr:nvSpPr>
      <xdr:spPr>
        <a:xfrm>
          <a:off x="262827" y="8843709"/>
          <a:ext cx="1700523" cy="15840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46</xdr:row>
      <xdr:rowOff>70704</xdr:rowOff>
    </xdr:from>
    <xdr:to>
      <xdr:col>4</xdr:col>
      <xdr:colOff>805254</xdr:colOff>
      <xdr:row>54</xdr:row>
      <xdr:rowOff>130704</xdr:rowOff>
    </xdr:to>
    <xdr:sp macro="" textlink="">
      <xdr:nvSpPr>
        <xdr:cNvPr id="37" name="Rombo2A">
          <a:extLst>
            <a:ext uri="{FF2B5EF4-FFF2-40B4-BE49-F238E27FC236}">
              <a16:creationId xmlns:a16="http://schemas.microsoft.com/office/drawing/2014/main" id="{65625C4C-FBFB-424A-9C70-2CF05102EE90}"/>
            </a:ext>
          </a:extLst>
        </xdr:cNvPr>
        <xdr:cNvSpPr/>
      </xdr:nvSpPr>
      <xdr:spPr>
        <a:xfrm>
          <a:off x="2021113" y="8833704"/>
          <a:ext cx="1698791" cy="15840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50</xdr:row>
      <xdr:rowOff>137169</xdr:rowOff>
    </xdr:from>
    <xdr:to>
      <xdr:col>3</xdr:col>
      <xdr:colOff>743348</xdr:colOff>
      <xdr:row>59</xdr:row>
      <xdr:rowOff>6669</xdr:rowOff>
    </xdr:to>
    <xdr:sp macro="" textlink="">
      <xdr:nvSpPr>
        <xdr:cNvPr id="38" name="Rombo3A">
          <a:extLst>
            <a:ext uri="{FF2B5EF4-FFF2-40B4-BE49-F238E27FC236}">
              <a16:creationId xmlns:a16="http://schemas.microsoft.com/office/drawing/2014/main" id="{7533273C-9790-48D7-B234-AFDAF2DA9E31}"/>
            </a:ext>
          </a:extLst>
        </xdr:cNvPr>
        <xdr:cNvSpPr/>
      </xdr:nvSpPr>
      <xdr:spPr>
        <a:xfrm>
          <a:off x="1139191" y="9662169"/>
          <a:ext cx="1699657" cy="1593525"/>
        </a:xfrm>
        <a:prstGeom prst="diamond">
          <a:avLst/>
        </a:prstGeom>
        <a:blipFill>
          <a:blip xmlns:r="http://schemas.openxmlformats.org/officeDocument/2006/relationships" r:embed="rId4"/>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62</xdr:row>
      <xdr:rowOff>101435</xdr:rowOff>
    </xdr:from>
    <xdr:ext cx="733253" cy="648000"/>
    <xdr:pic>
      <xdr:nvPicPr>
        <xdr:cNvPr id="39" name="Imagen 38">
          <a:extLst>
            <a:ext uri="{FF2B5EF4-FFF2-40B4-BE49-F238E27FC236}">
              <a16:creationId xmlns:a16="http://schemas.microsoft.com/office/drawing/2014/main" id="{94606913-2568-474F-BEEA-3CC54D900301}"/>
            </a:ext>
          </a:extLst>
        </xdr:cNvPr>
        <xdr:cNvPicPr>
          <a:picLocks noChangeAspect="1"/>
        </xdr:cNvPicPr>
      </xdr:nvPicPr>
      <xdr:blipFill rotWithShape="1">
        <a:blip xmlns:r="http://schemas.openxmlformats.org/officeDocument/2006/relationships" r:embed="rId5"/>
        <a:srcRect l="2039" b="10406"/>
        <a:stretch/>
      </xdr:blipFill>
      <xdr:spPr>
        <a:xfrm>
          <a:off x="6521532" y="11921960"/>
          <a:ext cx="733253"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62</xdr:row>
      <xdr:rowOff>101436</xdr:rowOff>
    </xdr:from>
    <xdr:ext cx="749856" cy="648000"/>
    <xdr:pic>
      <xdr:nvPicPr>
        <xdr:cNvPr id="40" name="Imagen 39">
          <a:extLst>
            <a:ext uri="{FF2B5EF4-FFF2-40B4-BE49-F238E27FC236}">
              <a16:creationId xmlns:a16="http://schemas.microsoft.com/office/drawing/2014/main" id="{A475D9F0-7F77-46F6-BC67-997EF2D493D5}"/>
            </a:ext>
          </a:extLst>
        </xdr:cNvPr>
        <xdr:cNvPicPr>
          <a:picLocks noChangeAspect="1"/>
        </xdr:cNvPicPr>
      </xdr:nvPicPr>
      <xdr:blipFill>
        <a:blip xmlns:r="http://schemas.openxmlformats.org/officeDocument/2006/relationships" r:embed="rId6"/>
        <a:stretch>
          <a:fillRect/>
        </a:stretch>
      </xdr:blipFill>
      <xdr:spPr>
        <a:xfrm>
          <a:off x="7579424" y="11921961"/>
          <a:ext cx="74985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62</xdr:row>
      <xdr:rowOff>101435</xdr:rowOff>
    </xdr:from>
    <xdr:ext cx="734886" cy="648000"/>
    <xdr:pic>
      <xdr:nvPicPr>
        <xdr:cNvPr id="41" name="Imagen 40">
          <a:extLst>
            <a:ext uri="{FF2B5EF4-FFF2-40B4-BE49-F238E27FC236}">
              <a16:creationId xmlns:a16="http://schemas.microsoft.com/office/drawing/2014/main" id="{466F2495-526F-4181-868F-D7CCA3A95784}"/>
            </a:ext>
          </a:extLst>
        </xdr:cNvPr>
        <xdr:cNvPicPr>
          <a:picLocks noChangeAspect="1"/>
        </xdr:cNvPicPr>
      </xdr:nvPicPr>
      <xdr:blipFill>
        <a:blip xmlns:r="http://schemas.openxmlformats.org/officeDocument/2006/relationships" r:embed="rId7"/>
        <a:stretch>
          <a:fillRect/>
        </a:stretch>
      </xdr:blipFill>
      <xdr:spPr>
        <a:xfrm>
          <a:off x="8626183" y="11921960"/>
          <a:ext cx="73488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62</xdr:row>
      <xdr:rowOff>136071</xdr:rowOff>
    </xdr:from>
    <xdr:ext cx="667370" cy="648000"/>
    <xdr:pic>
      <xdr:nvPicPr>
        <xdr:cNvPr id="42" name="Picture 2" descr="Imagen relacionada">
          <a:extLst>
            <a:ext uri="{FF2B5EF4-FFF2-40B4-BE49-F238E27FC236}">
              <a16:creationId xmlns:a16="http://schemas.microsoft.com/office/drawing/2014/main" id="{B6E9BDFB-D1F7-4ADD-8DB5-302119007203}"/>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flipH="1">
          <a:off x="9704119" y="11956596"/>
          <a:ext cx="66737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62</xdr:row>
      <xdr:rowOff>122463</xdr:rowOff>
    </xdr:from>
    <xdr:ext cx="725190" cy="648000"/>
    <xdr:pic>
      <xdr:nvPicPr>
        <xdr:cNvPr id="43" name="Picture 6" descr="Resultado de imagen para sÃ­mbolo de no comer">
          <a:extLst>
            <a:ext uri="{FF2B5EF4-FFF2-40B4-BE49-F238E27FC236}">
              <a16:creationId xmlns:a16="http://schemas.microsoft.com/office/drawing/2014/main" id="{AA9E8453-4914-4B31-8C59-F93EB77F4B52}"/>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571511" y="11942988"/>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62</xdr:row>
      <xdr:rowOff>39271</xdr:rowOff>
    </xdr:from>
    <xdr:to>
      <xdr:col>2</xdr:col>
      <xdr:colOff>28218</xdr:colOff>
      <xdr:row>66</xdr:row>
      <xdr:rowOff>96421</xdr:rowOff>
    </xdr:to>
    <xdr:sp macro="" textlink="">
      <xdr:nvSpPr>
        <xdr:cNvPr id="44" name="Rombo5A">
          <a:extLst>
            <a:ext uri="{FF2B5EF4-FFF2-40B4-BE49-F238E27FC236}">
              <a16:creationId xmlns:a16="http://schemas.microsoft.com/office/drawing/2014/main" id="{E034413F-148F-409B-856A-361AD7C6CAE1}"/>
            </a:ext>
          </a:extLst>
        </xdr:cNvPr>
        <xdr:cNvSpPr/>
      </xdr:nvSpPr>
      <xdr:spPr>
        <a:xfrm>
          <a:off x="504622" y="11859796"/>
          <a:ext cx="799946" cy="8191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62</xdr:row>
      <xdr:rowOff>21344</xdr:rowOff>
    </xdr:from>
    <xdr:to>
      <xdr:col>3</xdr:col>
      <xdr:colOff>143741</xdr:colOff>
      <xdr:row>66</xdr:row>
      <xdr:rowOff>78494</xdr:rowOff>
    </xdr:to>
    <xdr:sp macro="" textlink="">
      <xdr:nvSpPr>
        <xdr:cNvPr id="45" name="ROMBO6A">
          <a:extLst>
            <a:ext uri="{FF2B5EF4-FFF2-40B4-BE49-F238E27FC236}">
              <a16:creationId xmlns:a16="http://schemas.microsoft.com/office/drawing/2014/main" id="{45D25ED0-97F1-4CFD-8D15-DC6DF1175CF9}"/>
            </a:ext>
          </a:extLst>
        </xdr:cNvPr>
        <xdr:cNvSpPr/>
      </xdr:nvSpPr>
      <xdr:spPr>
        <a:xfrm>
          <a:off x="1439141" y="11841869"/>
          <a:ext cx="800100" cy="8191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62</xdr:row>
      <xdr:rowOff>37947</xdr:rowOff>
    </xdr:from>
    <xdr:to>
      <xdr:col>4</xdr:col>
      <xdr:colOff>215815</xdr:colOff>
      <xdr:row>66</xdr:row>
      <xdr:rowOff>95097</xdr:rowOff>
    </xdr:to>
    <xdr:sp macro="" textlink="">
      <xdr:nvSpPr>
        <xdr:cNvPr id="46" name="Rombo7A">
          <a:extLst>
            <a:ext uri="{FF2B5EF4-FFF2-40B4-BE49-F238E27FC236}">
              <a16:creationId xmlns:a16="http://schemas.microsoft.com/office/drawing/2014/main" id="{FF36DD7B-2019-4D73-A3BC-C6F7FD1144EF}"/>
            </a:ext>
          </a:extLst>
        </xdr:cNvPr>
        <xdr:cNvSpPr/>
      </xdr:nvSpPr>
      <xdr:spPr>
        <a:xfrm>
          <a:off x="2330365" y="11858472"/>
          <a:ext cx="800100" cy="819150"/>
        </a:xfrm>
        <a:prstGeom prst="rect">
          <a:avLst/>
        </a:prstGeom>
        <a:blipFill>
          <a:blip xmlns:r="http://schemas.openxmlformats.org/officeDocument/2006/relationships" r:embed="rId12"/>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31499</xdr:colOff>
      <xdr:row>62</xdr:row>
      <xdr:rowOff>54699</xdr:rowOff>
    </xdr:from>
    <xdr:to>
      <xdr:col>8</xdr:col>
      <xdr:colOff>12450</xdr:colOff>
      <xdr:row>66</xdr:row>
      <xdr:rowOff>111849</xdr:rowOff>
    </xdr:to>
    <xdr:sp macro="" textlink="">
      <xdr:nvSpPr>
        <xdr:cNvPr id="47" name="Rombo10A">
          <a:extLst>
            <a:ext uri="{FF2B5EF4-FFF2-40B4-BE49-F238E27FC236}">
              <a16:creationId xmlns:a16="http://schemas.microsoft.com/office/drawing/2014/main" id="{89CB4FB2-D3E9-44C9-BC3F-48B7C87D30D2}"/>
            </a:ext>
          </a:extLst>
        </xdr:cNvPr>
        <xdr:cNvSpPr/>
      </xdr:nvSpPr>
      <xdr:spPr>
        <a:xfrm>
          <a:off x="5403599" y="11875224"/>
          <a:ext cx="800101"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643116</xdr:colOff>
      <xdr:row>62</xdr:row>
      <xdr:rowOff>34637</xdr:rowOff>
    </xdr:from>
    <xdr:to>
      <xdr:col>6</xdr:col>
      <xdr:colOff>619991</xdr:colOff>
      <xdr:row>66</xdr:row>
      <xdr:rowOff>91787</xdr:rowOff>
    </xdr:to>
    <xdr:sp macro="" textlink="">
      <xdr:nvSpPr>
        <xdr:cNvPr id="48" name="Rombo9A">
          <a:extLst>
            <a:ext uri="{FF2B5EF4-FFF2-40B4-BE49-F238E27FC236}">
              <a16:creationId xmlns:a16="http://schemas.microsoft.com/office/drawing/2014/main" id="{062D501B-F98E-4791-AE51-13C69FF82B61}"/>
            </a:ext>
          </a:extLst>
        </xdr:cNvPr>
        <xdr:cNvSpPr/>
      </xdr:nvSpPr>
      <xdr:spPr>
        <a:xfrm>
          <a:off x="4376916" y="11855162"/>
          <a:ext cx="796025"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62</xdr:row>
      <xdr:rowOff>42183</xdr:rowOff>
    </xdr:from>
    <xdr:to>
      <xdr:col>5</xdr:col>
      <xdr:colOff>460787</xdr:colOff>
      <xdr:row>66</xdr:row>
      <xdr:rowOff>99333</xdr:rowOff>
    </xdr:to>
    <xdr:sp macro="" textlink="">
      <xdr:nvSpPr>
        <xdr:cNvPr id="49" name="Rombo8A">
          <a:extLst>
            <a:ext uri="{FF2B5EF4-FFF2-40B4-BE49-F238E27FC236}">
              <a16:creationId xmlns:a16="http://schemas.microsoft.com/office/drawing/2014/main" id="{5F26010C-4185-4661-A503-FC740A3AC668}"/>
            </a:ext>
          </a:extLst>
        </xdr:cNvPr>
        <xdr:cNvSpPr/>
      </xdr:nvSpPr>
      <xdr:spPr>
        <a:xfrm>
          <a:off x="3394488" y="11862708"/>
          <a:ext cx="800099" cy="8191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66</xdr:row>
      <xdr:rowOff>77931</xdr:rowOff>
    </xdr:from>
    <xdr:to>
      <xdr:col>9</xdr:col>
      <xdr:colOff>386680</xdr:colOff>
      <xdr:row>68</xdr:row>
      <xdr:rowOff>39717</xdr:rowOff>
    </xdr:to>
    <xdr:sp macro="" textlink="">
      <xdr:nvSpPr>
        <xdr:cNvPr id="50" name="CuadroTexto 31">
          <a:extLst>
            <a:ext uri="{FF2B5EF4-FFF2-40B4-BE49-F238E27FC236}">
              <a16:creationId xmlns:a16="http://schemas.microsoft.com/office/drawing/2014/main" id="{2DDC7BC8-DDAB-4376-B819-AD700B97DC4F}"/>
            </a:ext>
          </a:extLst>
        </xdr:cNvPr>
        <xdr:cNvSpPr txBox="1"/>
      </xdr:nvSpPr>
      <xdr:spPr>
        <a:xfrm>
          <a:off x="6531551" y="12660456"/>
          <a:ext cx="865529"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66</xdr:row>
      <xdr:rowOff>77932</xdr:rowOff>
    </xdr:from>
    <xdr:to>
      <xdr:col>10</xdr:col>
      <xdr:colOff>646452</xdr:colOff>
      <xdr:row>68</xdr:row>
      <xdr:rowOff>39718</xdr:rowOff>
    </xdr:to>
    <xdr:sp macro="" textlink="">
      <xdr:nvSpPr>
        <xdr:cNvPr id="51" name="CuadroTexto 32">
          <a:extLst>
            <a:ext uri="{FF2B5EF4-FFF2-40B4-BE49-F238E27FC236}">
              <a16:creationId xmlns:a16="http://schemas.microsoft.com/office/drawing/2014/main" id="{604A0F28-E569-4D48-ABB5-62EE3B2F4152}"/>
            </a:ext>
          </a:extLst>
        </xdr:cNvPr>
        <xdr:cNvSpPr txBox="1"/>
      </xdr:nvSpPr>
      <xdr:spPr>
        <a:xfrm>
          <a:off x="7610475" y="12660457"/>
          <a:ext cx="865527"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66</xdr:row>
      <xdr:rowOff>66675</xdr:rowOff>
    </xdr:from>
    <xdr:to>
      <xdr:col>12</xdr:col>
      <xdr:colOff>185897</xdr:colOff>
      <xdr:row>68</xdr:row>
      <xdr:rowOff>28461</xdr:rowOff>
    </xdr:to>
    <xdr:sp macro="" textlink="">
      <xdr:nvSpPr>
        <xdr:cNvPr id="52" name="CuadroTexto 34">
          <a:extLst>
            <a:ext uri="{FF2B5EF4-FFF2-40B4-BE49-F238E27FC236}">
              <a16:creationId xmlns:a16="http://schemas.microsoft.com/office/drawing/2014/main" id="{9195DB0C-64E0-4B0D-A9D6-7703FBCD59BE}"/>
            </a:ext>
          </a:extLst>
        </xdr:cNvPr>
        <xdr:cNvSpPr txBox="1"/>
      </xdr:nvSpPr>
      <xdr:spPr>
        <a:xfrm>
          <a:off x="8588951" y="12649200"/>
          <a:ext cx="1064796" cy="3427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66</xdr:row>
      <xdr:rowOff>56284</xdr:rowOff>
    </xdr:from>
    <xdr:to>
      <xdr:col>14</xdr:col>
      <xdr:colOff>44160</xdr:colOff>
      <xdr:row>67</xdr:row>
      <xdr:rowOff>83344</xdr:rowOff>
    </xdr:to>
    <xdr:sp macro="" textlink="">
      <xdr:nvSpPr>
        <xdr:cNvPr id="53" name="CuadroTexto 37">
          <a:extLst>
            <a:ext uri="{FF2B5EF4-FFF2-40B4-BE49-F238E27FC236}">
              <a16:creationId xmlns:a16="http://schemas.microsoft.com/office/drawing/2014/main" id="{CF5E6C90-96D2-47D7-9438-473BF8D2F214}"/>
            </a:ext>
          </a:extLst>
        </xdr:cNvPr>
        <xdr:cNvSpPr txBox="1"/>
      </xdr:nvSpPr>
      <xdr:spPr>
        <a:xfrm>
          <a:off x="9701645" y="12638809"/>
          <a:ext cx="1762990" cy="2175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0</xdr:col>
      <xdr:colOff>224118</xdr:colOff>
      <xdr:row>69</xdr:row>
      <xdr:rowOff>155454</xdr:rowOff>
    </xdr:from>
    <xdr:to>
      <xdr:col>14</xdr:col>
      <xdr:colOff>172368</xdr:colOff>
      <xdr:row>102</xdr:row>
      <xdr:rowOff>184897</xdr:rowOff>
    </xdr:to>
    <xdr:sp macro="" textlink="">
      <xdr:nvSpPr>
        <xdr:cNvPr id="54" name="Rectángulo 53">
          <a:extLst>
            <a:ext uri="{FF2B5EF4-FFF2-40B4-BE49-F238E27FC236}">
              <a16:creationId xmlns:a16="http://schemas.microsoft.com/office/drawing/2014/main" id="{C653D2C9-DA4D-4967-88DE-BAED17E735B8}"/>
            </a:ext>
          </a:extLst>
        </xdr:cNvPr>
        <xdr:cNvSpPr/>
      </xdr:nvSpPr>
      <xdr:spPr>
        <a:xfrm>
          <a:off x="224118" y="13309479"/>
          <a:ext cx="11368725" cy="673504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102</xdr:row>
      <xdr:rowOff>5196</xdr:rowOff>
    </xdr:from>
    <xdr:ext cx="583237" cy="217560"/>
    <xdr:sp macro="" textlink="">
      <xdr:nvSpPr>
        <xdr:cNvPr id="55" name="CuadroTexto 54">
          <a:extLst>
            <a:ext uri="{FF2B5EF4-FFF2-40B4-BE49-F238E27FC236}">
              <a16:creationId xmlns:a16="http://schemas.microsoft.com/office/drawing/2014/main" id="{75DBC0E9-8973-4E91-9880-EB854061C96A}"/>
            </a:ext>
          </a:extLst>
        </xdr:cNvPr>
        <xdr:cNvSpPr txBox="1"/>
      </xdr:nvSpPr>
      <xdr:spPr>
        <a:xfrm>
          <a:off x="10697441" y="19864821"/>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102</xdr:row>
      <xdr:rowOff>11205</xdr:rowOff>
    </xdr:from>
    <xdr:ext cx="556243" cy="217560"/>
    <xdr:sp macro="" textlink="">
      <xdr:nvSpPr>
        <xdr:cNvPr id="56" name="CuadroTexto 55">
          <a:extLst>
            <a:ext uri="{FF2B5EF4-FFF2-40B4-BE49-F238E27FC236}">
              <a16:creationId xmlns:a16="http://schemas.microsoft.com/office/drawing/2014/main" id="{40F1BD53-FD43-4A32-83F4-B8066242620F}"/>
            </a:ext>
          </a:extLst>
        </xdr:cNvPr>
        <xdr:cNvSpPr txBox="1"/>
      </xdr:nvSpPr>
      <xdr:spPr>
        <a:xfrm>
          <a:off x="381560" y="19870830"/>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73</xdr:row>
      <xdr:rowOff>132848</xdr:rowOff>
    </xdr:from>
    <xdr:ext cx="1909049" cy="280205"/>
    <xdr:sp macro="" textlink="">
      <xdr:nvSpPr>
        <xdr:cNvPr id="57" name="CuadroTexto 56">
          <a:extLst>
            <a:ext uri="{FF2B5EF4-FFF2-40B4-BE49-F238E27FC236}">
              <a16:creationId xmlns:a16="http://schemas.microsoft.com/office/drawing/2014/main" id="{06EC5290-A992-4A95-A633-1F87D4A7B370}"/>
            </a:ext>
          </a:extLst>
        </xdr:cNvPr>
        <xdr:cNvSpPr txBox="1"/>
      </xdr:nvSpPr>
      <xdr:spPr>
        <a:xfrm>
          <a:off x="3657983" y="1407744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776984</xdr:colOff>
      <xdr:row>82</xdr:row>
      <xdr:rowOff>81428</xdr:rowOff>
    </xdr:from>
    <xdr:ext cx="1846980" cy="280205"/>
    <xdr:sp macro="" textlink="">
      <xdr:nvSpPr>
        <xdr:cNvPr id="58" name="CuadroTexto 57">
          <a:extLst>
            <a:ext uri="{FF2B5EF4-FFF2-40B4-BE49-F238E27FC236}">
              <a16:creationId xmlns:a16="http://schemas.microsoft.com/office/drawing/2014/main" id="{72818408-0B4A-4D66-89BF-45C880F419C7}"/>
            </a:ext>
          </a:extLst>
        </xdr:cNvPr>
        <xdr:cNvSpPr txBox="1"/>
      </xdr:nvSpPr>
      <xdr:spPr>
        <a:xfrm>
          <a:off x="3691634" y="15826253"/>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5</xdr:col>
      <xdr:colOff>4534</xdr:colOff>
      <xdr:row>93</xdr:row>
      <xdr:rowOff>17982</xdr:rowOff>
    </xdr:from>
    <xdr:to>
      <xdr:col>13</xdr:col>
      <xdr:colOff>1079127</xdr:colOff>
      <xdr:row>95</xdr:row>
      <xdr:rowOff>113231</xdr:rowOff>
    </xdr:to>
    <xdr:sp macro="" textlink="">
      <xdr:nvSpPr>
        <xdr:cNvPr id="59" name="Text Box 1">
          <a:extLst>
            <a:ext uri="{FF2B5EF4-FFF2-40B4-BE49-F238E27FC236}">
              <a16:creationId xmlns:a16="http://schemas.microsoft.com/office/drawing/2014/main" id="{3F2B01C6-F58E-4689-BC31-B1C603B54E17}"/>
            </a:ext>
          </a:extLst>
        </xdr:cNvPr>
        <xdr:cNvSpPr txBox="1">
          <a:spLocks noChangeArrowheads="1"/>
        </xdr:cNvSpPr>
      </xdr:nvSpPr>
      <xdr:spPr bwMode="auto">
        <a:xfrm>
          <a:off x="3738334" y="17991657"/>
          <a:ext cx="7627793" cy="514349"/>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76</xdr:row>
      <xdr:rowOff>7955</xdr:rowOff>
    </xdr:from>
    <xdr:to>
      <xdr:col>3</xdr:col>
      <xdr:colOff>745067</xdr:colOff>
      <xdr:row>84</xdr:row>
      <xdr:rowOff>67955</xdr:rowOff>
    </xdr:to>
    <xdr:sp macro="" textlink="">
      <xdr:nvSpPr>
        <xdr:cNvPr id="60" name="Rombo1B">
          <a:extLst>
            <a:ext uri="{FF2B5EF4-FFF2-40B4-BE49-F238E27FC236}">
              <a16:creationId xmlns:a16="http://schemas.microsoft.com/office/drawing/2014/main" id="{CC7C8086-EF96-497C-AC81-1C8D38DD8B1E}"/>
            </a:ext>
          </a:extLst>
        </xdr:cNvPr>
        <xdr:cNvSpPr/>
      </xdr:nvSpPr>
      <xdr:spPr>
        <a:xfrm>
          <a:off x="1140910" y="14552630"/>
          <a:ext cx="1699657" cy="16602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80</xdr:row>
      <xdr:rowOff>80709</xdr:rowOff>
    </xdr:from>
    <xdr:to>
      <xdr:col>2</xdr:col>
      <xdr:colOff>687000</xdr:colOff>
      <xdr:row>88</xdr:row>
      <xdr:rowOff>140709</xdr:rowOff>
    </xdr:to>
    <xdr:sp macro="" textlink="">
      <xdr:nvSpPr>
        <xdr:cNvPr id="61" name="Rombo4B">
          <a:extLst>
            <a:ext uri="{FF2B5EF4-FFF2-40B4-BE49-F238E27FC236}">
              <a16:creationId xmlns:a16="http://schemas.microsoft.com/office/drawing/2014/main" id="{81ADDE1D-20C9-4941-BB0C-5E191E03EB61}"/>
            </a:ext>
          </a:extLst>
        </xdr:cNvPr>
        <xdr:cNvSpPr/>
      </xdr:nvSpPr>
      <xdr:spPr>
        <a:xfrm>
          <a:off x="262827" y="15425484"/>
          <a:ext cx="1700523" cy="16602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80</xdr:row>
      <xdr:rowOff>70704</xdr:rowOff>
    </xdr:from>
    <xdr:to>
      <xdr:col>4</xdr:col>
      <xdr:colOff>805254</xdr:colOff>
      <xdr:row>88</xdr:row>
      <xdr:rowOff>130704</xdr:rowOff>
    </xdr:to>
    <xdr:sp macro="" textlink="">
      <xdr:nvSpPr>
        <xdr:cNvPr id="62" name="Rombo2B">
          <a:extLst>
            <a:ext uri="{FF2B5EF4-FFF2-40B4-BE49-F238E27FC236}">
              <a16:creationId xmlns:a16="http://schemas.microsoft.com/office/drawing/2014/main" id="{043688C7-4487-4BA5-BF17-350F0C5B1FE3}"/>
            </a:ext>
          </a:extLst>
        </xdr:cNvPr>
        <xdr:cNvSpPr/>
      </xdr:nvSpPr>
      <xdr:spPr>
        <a:xfrm>
          <a:off x="2021113" y="15415479"/>
          <a:ext cx="1698791" cy="16602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84</xdr:row>
      <xdr:rowOff>137169</xdr:rowOff>
    </xdr:from>
    <xdr:to>
      <xdr:col>3</xdr:col>
      <xdr:colOff>743348</xdr:colOff>
      <xdr:row>93</xdr:row>
      <xdr:rowOff>6669</xdr:rowOff>
    </xdr:to>
    <xdr:sp macro="" textlink="">
      <xdr:nvSpPr>
        <xdr:cNvPr id="63" name="Rombo3B">
          <a:extLst>
            <a:ext uri="{FF2B5EF4-FFF2-40B4-BE49-F238E27FC236}">
              <a16:creationId xmlns:a16="http://schemas.microsoft.com/office/drawing/2014/main" id="{AF7A04ED-6339-4832-BF7F-F377FF5183E4}"/>
            </a:ext>
          </a:extLst>
        </xdr:cNvPr>
        <xdr:cNvSpPr/>
      </xdr:nvSpPr>
      <xdr:spPr>
        <a:xfrm>
          <a:off x="1139191" y="16282044"/>
          <a:ext cx="1699657" cy="1698300"/>
        </a:xfrm>
        <a:prstGeom prst="diamond">
          <a:avLst/>
        </a:prstGeom>
        <a:blipFill>
          <a:blip xmlns:r="http://schemas.openxmlformats.org/officeDocument/2006/relationships" r:embed="rId4"/>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96</xdr:row>
      <xdr:rowOff>101435</xdr:rowOff>
    </xdr:from>
    <xdr:ext cx="733253" cy="648000"/>
    <xdr:pic>
      <xdr:nvPicPr>
        <xdr:cNvPr id="64" name="Imagen 63">
          <a:extLst>
            <a:ext uri="{FF2B5EF4-FFF2-40B4-BE49-F238E27FC236}">
              <a16:creationId xmlns:a16="http://schemas.microsoft.com/office/drawing/2014/main" id="{DE2CF403-ED6A-4A5E-88BB-E0C4CE3D5B02}"/>
            </a:ext>
          </a:extLst>
        </xdr:cNvPr>
        <xdr:cNvPicPr>
          <a:picLocks noChangeAspect="1"/>
        </xdr:cNvPicPr>
      </xdr:nvPicPr>
      <xdr:blipFill rotWithShape="1">
        <a:blip xmlns:r="http://schemas.openxmlformats.org/officeDocument/2006/relationships" r:embed="rId5"/>
        <a:srcRect l="2039" b="10406"/>
        <a:stretch/>
      </xdr:blipFill>
      <xdr:spPr>
        <a:xfrm>
          <a:off x="6521532" y="18703760"/>
          <a:ext cx="733253"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96</xdr:row>
      <xdr:rowOff>101436</xdr:rowOff>
    </xdr:from>
    <xdr:ext cx="749856" cy="648000"/>
    <xdr:pic>
      <xdr:nvPicPr>
        <xdr:cNvPr id="65" name="Imagen 64">
          <a:extLst>
            <a:ext uri="{FF2B5EF4-FFF2-40B4-BE49-F238E27FC236}">
              <a16:creationId xmlns:a16="http://schemas.microsoft.com/office/drawing/2014/main" id="{44C30BA1-F988-4EBB-9E07-D2113D1FB3A1}"/>
            </a:ext>
          </a:extLst>
        </xdr:cNvPr>
        <xdr:cNvPicPr>
          <a:picLocks noChangeAspect="1"/>
        </xdr:cNvPicPr>
      </xdr:nvPicPr>
      <xdr:blipFill>
        <a:blip xmlns:r="http://schemas.openxmlformats.org/officeDocument/2006/relationships" r:embed="rId6"/>
        <a:stretch>
          <a:fillRect/>
        </a:stretch>
      </xdr:blipFill>
      <xdr:spPr>
        <a:xfrm>
          <a:off x="7579424" y="18703761"/>
          <a:ext cx="74985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96</xdr:row>
      <xdr:rowOff>101435</xdr:rowOff>
    </xdr:from>
    <xdr:ext cx="734886" cy="648000"/>
    <xdr:pic>
      <xdr:nvPicPr>
        <xdr:cNvPr id="66" name="Imagen 65">
          <a:extLst>
            <a:ext uri="{FF2B5EF4-FFF2-40B4-BE49-F238E27FC236}">
              <a16:creationId xmlns:a16="http://schemas.microsoft.com/office/drawing/2014/main" id="{853B56F1-D376-4B79-8F3C-2F43691438C1}"/>
            </a:ext>
          </a:extLst>
        </xdr:cNvPr>
        <xdr:cNvPicPr>
          <a:picLocks noChangeAspect="1"/>
        </xdr:cNvPicPr>
      </xdr:nvPicPr>
      <xdr:blipFill>
        <a:blip xmlns:r="http://schemas.openxmlformats.org/officeDocument/2006/relationships" r:embed="rId7"/>
        <a:stretch>
          <a:fillRect/>
        </a:stretch>
      </xdr:blipFill>
      <xdr:spPr>
        <a:xfrm>
          <a:off x="8626183" y="18703760"/>
          <a:ext cx="734886"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96</xdr:row>
      <xdr:rowOff>136071</xdr:rowOff>
    </xdr:from>
    <xdr:ext cx="667370" cy="648000"/>
    <xdr:pic>
      <xdr:nvPicPr>
        <xdr:cNvPr id="67" name="Picture 2" descr="Imagen relacionada">
          <a:extLst>
            <a:ext uri="{FF2B5EF4-FFF2-40B4-BE49-F238E27FC236}">
              <a16:creationId xmlns:a16="http://schemas.microsoft.com/office/drawing/2014/main" id="{62DAC328-886E-4353-9605-AB37DA87766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flipH="1">
          <a:off x="9704119" y="18738396"/>
          <a:ext cx="66737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96</xdr:row>
      <xdr:rowOff>122463</xdr:rowOff>
    </xdr:from>
    <xdr:ext cx="725190" cy="648000"/>
    <xdr:pic>
      <xdr:nvPicPr>
        <xdr:cNvPr id="68" name="Picture 6" descr="Resultado de imagen para sÃ­mbolo de no comer">
          <a:extLst>
            <a:ext uri="{FF2B5EF4-FFF2-40B4-BE49-F238E27FC236}">
              <a16:creationId xmlns:a16="http://schemas.microsoft.com/office/drawing/2014/main" id="{6949F2E2-F481-4B5A-B3CB-35C5AC82CBAB}"/>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571511" y="18724788"/>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96</xdr:row>
      <xdr:rowOff>39271</xdr:rowOff>
    </xdr:from>
    <xdr:to>
      <xdr:col>2</xdr:col>
      <xdr:colOff>28218</xdr:colOff>
      <xdr:row>100</xdr:row>
      <xdr:rowOff>96421</xdr:rowOff>
    </xdr:to>
    <xdr:sp macro="" textlink="">
      <xdr:nvSpPr>
        <xdr:cNvPr id="69" name="Rombo5B">
          <a:extLst>
            <a:ext uri="{FF2B5EF4-FFF2-40B4-BE49-F238E27FC236}">
              <a16:creationId xmlns:a16="http://schemas.microsoft.com/office/drawing/2014/main" id="{0BD93914-2447-4162-A89A-F246C8F8D733}"/>
            </a:ext>
          </a:extLst>
        </xdr:cNvPr>
        <xdr:cNvSpPr/>
      </xdr:nvSpPr>
      <xdr:spPr>
        <a:xfrm>
          <a:off x="504622" y="18641596"/>
          <a:ext cx="799946" cy="8953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96</xdr:row>
      <xdr:rowOff>21344</xdr:rowOff>
    </xdr:from>
    <xdr:to>
      <xdr:col>3</xdr:col>
      <xdr:colOff>143741</xdr:colOff>
      <xdr:row>100</xdr:row>
      <xdr:rowOff>78494</xdr:rowOff>
    </xdr:to>
    <xdr:sp macro="" textlink="">
      <xdr:nvSpPr>
        <xdr:cNvPr id="70" name="ROMBO6B">
          <a:extLst>
            <a:ext uri="{FF2B5EF4-FFF2-40B4-BE49-F238E27FC236}">
              <a16:creationId xmlns:a16="http://schemas.microsoft.com/office/drawing/2014/main" id="{7518144A-EBA3-4AEB-A483-C3860740B53D}"/>
            </a:ext>
          </a:extLst>
        </xdr:cNvPr>
        <xdr:cNvSpPr/>
      </xdr:nvSpPr>
      <xdr:spPr>
        <a:xfrm>
          <a:off x="1439141" y="18623669"/>
          <a:ext cx="800100" cy="8953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96</xdr:row>
      <xdr:rowOff>37947</xdr:rowOff>
    </xdr:from>
    <xdr:to>
      <xdr:col>4</xdr:col>
      <xdr:colOff>215815</xdr:colOff>
      <xdr:row>100</xdr:row>
      <xdr:rowOff>95097</xdr:rowOff>
    </xdr:to>
    <xdr:sp macro="" textlink="">
      <xdr:nvSpPr>
        <xdr:cNvPr id="71" name="Rombo7B">
          <a:extLst>
            <a:ext uri="{FF2B5EF4-FFF2-40B4-BE49-F238E27FC236}">
              <a16:creationId xmlns:a16="http://schemas.microsoft.com/office/drawing/2014/main" id="{DA3A3DC1-7790-4F96-ACC9-6A9367BD51E9}"/>
            </a:ext>
          </a:extLst>
        </xdr:cNvPr>
        <xdr:cNvSpPr/>
      </xdr:nvSpPr>
      <xdr:spPr>
        <a:xfrm>
          <a:off x="2330365" y="18640272"/>
          <a:ext cx="800100" cy="895350"/>
        </a:xfrm>
        <a:prstGeom prst="rect">
          <a:avLst/>
        </a:prstGeom>
        <a:blipFill>
          <a:blip xmlns:r="http://schemas.openxmlformats.org/officeDocument/2006/relationships" r:embed="rId12"/>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6</xdr:col>
      <xdr:colOff>800223</xdr:colOff>
      <xdr:row>96</xdr:row>
      <xdr:rowOff>51337</xdr:rowOff>
    </xdr:from>
    <xdr:to>
      <xdr:col>7</xdr:col>
      <xdr:colOff>781174</xdr:colOff>
      <xdr:row>100</xdr:row>
      <xdr:rowOff>108487</xdr:rowOff>
    </xdr:to>
    <xdr:sp macro="" textlink="">
      <xdr:nvSpPr>
        <xdr:cNvPr id="72" name="Rombo10B">
          <a:extLst>
            <a:ext uri="{FF2B5EF4-FFF2-40B4-BE49-F238E27FC236}">
              <a16:creationId xmlns:a16="http://schemas.microsoft.com/office/drawing/2014/main" id="{198389C2-A0FE-4D95-987D-F639A7FB1421}"/>
            </a:ext>
          </a:extLst>
        </xdr:cNvPr>
        <xdr:cNvSpPr/>
      </xdr:nvSpPr>
      <xdr:spPr>
        <a:xfrm>
          <a:off x="5353173" y="18653662"/>
          <a:ext cx="800101" cy="8953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625186</xdr:colOff>
      <xdr:row>96</xdr:row>
      <xdr:rowOff>44162</xdr:rowOff>
    </xdr:from>
    <xdr:to>
      <xdr:col>6</xdr:col>
      <xdr:colOff>600940</xdr:colOff>
      <xdr:row>100</xdr:row>
      <xdr:rowOff>101312</xdr:rowOff>
    </xdr:to>
    <xdr:sp macro="" textlink="">
      <xdr:nvSpPr>
        <xdr:cNvPr id="73" name="Rombo9B">
          <a:extLst>
            <a:ext uri="{FF2B5EF4-FFF2-40B4-BE49-F238E27FC236}">
              <a16:creationId xmlns:a16="http://schemas.microsoft.com/office/drawing/2014/main" id="{F242D527-BBED-4B72-9662-7BFD435A1559}"/>
            </a:ext>
          </a:extLst>
        </xdr:cNvPr>
        <xdr:cNvSpPr/>
      </xdr:nvSpPr>
      <xdr:spPr>
        <a:xfrm>
          <a:off x="4358986" y="18646487"/>
          <a:ext cx="794904" cy="8953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96</xdr:row>
      <xdr:rowOff>42183</xdr:rowOff>
    </xdr:from>
    <xdr:to>
      <xdr:col>5</xdr:col>
      <xdr:colOff>460787</xdr:colOff>
      <xdr:row>100</xdr:row>
      <xdr:rowOff>99333</xdr:rowOff>
    </xdr:to>
    <xdr:sp macro="" textlink="">
      <xdr:nvSpPr>
        <xdr:cNvPr id="74" name="Rombo8B">
          <a:extLst>
            <a:ext uri="{FF2B5EF4-FFF2-40B4-BE49-F238E27FC236}">
              <a16:creationId xmlns:a16="http://schemas.microsoft.com/office/drawing/2014/main" id="{0FA07C38-F9F8-46C2-B20E-C0836811CC4A}"/>
            </a:ext>
          </a:extLst>
        </xdr:cNvPr>
        <xdr:cNvSpPr/>
      </xdr:nvSpPr>
      <xdr:spPr>
        <a:xfrm>
          <a:off x="3394488" y="18644508"/>
          <a:ext cx="800099" cy="8953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316489</xdr:colOff>
      <xdr:row>100</xdr:row>
      <xdr:rowOff>77931</xdr:rowOff>
    </xdr:from>
    <xdr:to>
      <xdr:col>9</xdr:col>
      <xdr:colOff>362868</xdr:colOff>
      <xdr:row>102</xdr:row>
      <xdr:rowOff>39717</xdr:rowOff>
    </xdr:to>
    <xdr:sp macro="" textlink="">
      <xdr:nvSpPr>
        <xdr:cNvPr id="75" name="CuadroTexto 31">
          <a:extLst>
            <a:ext uri="{FF2B5EF4-FFF2-40B4-BE49-F238E27FC236}">
              <a16:creationId xmlns:a16="http://schemas.microsoft.com/office/drawing/2014/main" id="{89D6BBD3-BA86-4BDE-9234-DF71DD06DE25}"/>
            </a:ext>
          </a:extLst>
        </xdr:cNvPr>
        <xdr:cNvSpPr txBox="1"/>
      </xdr:nvSpPr>
      <xdr:spPr>
        <a:xfrm>
          <a:off x="6507739" y="19518456"/>
          <a:ext cx="865529" cy="3808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100</xdr:row>
      <xdr:rowOff>77932</xdr:rowOff>
    </xdr:from>
    <xdr:to>
      <xdr:col>10</xdr:col>
      <xdr:colOff>646452</xdr:colOff>
      <xdr:row>102</xdr:row>
      <xdr:rowOff>39718</xdr:rowOff>
    </xdr:to>
    <xdr:sp macro="" textlink="">
      <xdr:nvSpPr>
        <xdr:cNvPr id="76" name="CuadroTexto 32">
          <a:extLst>
            <a:ext uri="{FF2B5EF4-FFF2-40B4-BE49-F238E27FC236}">
              <a16:creationId xmlns:a16="http://schemas.microsoft.com/office/drawing/2014/main" id="{2ABC4091-547D-4747-852F-E7C91D5A87AB}"/>
            </a:ext>
          </a:extLst>
        </xdr:cNvPr>
        <xdr:cNvSpPr txBox="1"/>
      </xdr:nvSpPr>
      <xdr:spPr>
        <a:xfrm>
          <a:off x="7610475" y="19518457"/>
          <a:ext cx="865527" cy="3808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100</xdr:row>
      <xdr:rowOff>66675</xdr:rowOff>
    </xdr:from>
    <xdr:to>
      <xdr:col>12</xdr:col>
      <xdr:colOff>185897</xdr:colOff>
      <xdr:row>102</xdr:row>
      <xdr:rowOff>28461</xdr:rowOff>
    </xdr:to>
    <xdr:sp macro="" textlink="">
      <xdr:nvSpPr>
        <xdr:cNvPr id="77" name="CuadroTexto 34">
          <a:extLst>
            <a:ext uri="{FF2B5EF4-FFF2-40B4-BE49-F238E27FC236}">
              <a16:creationId xmlns:a16="http://schemas.microsoft.com/office/drawing/2014/main" id="{A3326ED7-092E-4DB4-AB58-251E6FA496F6}"/>
            </a:ext>
          </a:extLst>
        </xdr:cNvPr>
        <xdr:cNvSpPr txBox="1"/>
      </xdr:nvSpPr>
      <xdr:spPr>
        <a:xfrm>
          <a:off x="8588951" y="19507200"/>
          <a:ext cx="1064796" cy="38088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100</xdr:row>
      <xdr:rowOff>56284</xdr:rowOff>
    </xdr:from>
    <xdr:to>
      <xdr:col>14</xdr:col>
      <xdr:colOff>44160</xdr:colOff>
      <xdr:row>101</xdr:row>
      <xdr:rowOff>83344</xdr:rowOff>
    </xdr:to>
    <xdr:sp macro="" textlink="">
      <xdr:nvSpPr>
        <xdr:cNvPr id="78" name="CuadroTexto 37">
          <a:extLst>
            <a:ext uri="{FF2B5EF4-FFF2-40B4-BE49-F238E27FC236}">
              <a16:creationId xmlns:a16="http://schemas.microsoft.com/office/drawing/2014/main" id="{A5FD01B5-D9E4-43D7-A4E2-0E7478DDD5DD}"/>
            </a:ext>
          </a:extLst>
        </xdr:cNvPr>
        <xdr:cNvSpPr txBox="1"/>
      </xdr:nvSpPr>
      <xdr:spPr>
        <a:xfrm>
          <a:off x="9701645" y="19496809"/>
          <a:ext cx="1762990" cy="23661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0</xdr:col>
      <xdr:colOff>205068</xdr:colOff>
      <xdr:row>104</xdr:row>
      <xdr:rowOff>60204</xdr:rowOff>
    </xdr:from>
    <xdr:to>
      <xdr:col>14</xdr:col>
      <xdr:colOff>153318</xdr:colOff>
      <xdr:row>137</xdr:row>
      <xdr:rowOff>89647</xdr:rowOff>
    </xdr:to>
    <xdr:sp macro="" textlink="">
      <xdr:nvSpPr>
        <xdr:cNvPr id="79" name="Rectángulo 78">
          <a:extLst>
            <a:ext uri="{FF2B5EF4-FFF2-40B4-BE49-F238E27FC236}">
              <a16:creationId xmlns:a16="http://schemas.microsoft.com/office/drawing/2014/main" id="{7FE236E3-E3D9-4D07-A273-94C73A07D4E7}"/>
            </a:ext>
          </a:extLst>
        </xdr:cNvPr>
        <xdr:cNvSpPr/>
      </xdr:nvSpPr>
      <xdr:spPr>
        <a:xfrm>
          <a:off x="205068" y="20319879"/>
          <a:ext cx="11368725" cy="6630268"/>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oneCellAnchor>
    <xdr:from>
      <xdr:col>13</xdr:col>
      <xdr:colOff>410441</xdr:colOff>
      <xdr:row>136</xdr:row>
      <xdr:rowOff>5196</xdr:rowOff>
    </xdr:from>
    <xdr:ext cx="583237" cy="217560"/>
    <xdr:sp macro="" textlink="">
      <xdr:nvSpPr>
        <xdr:cNvPr id="80" name="CuadroTexto 79">
          <a:extLst>
            <a:ext uri="{FF2B5EF4-FFF2-40B4-BE49-F238E27FC236}">
              <a16:creationId xmlns:a16="http://schemas.microsoft.com/office/drawing/2014/main" id="{26F3E7E8-0C9E-4F98-896D-1382DAA89348}"/>
            </a:ext>
          </a:extLst>
        </xdr:cNvPr>
        <xdr:cNvSpPr txBox="1"/>
      </xdr:nvSpPr>
      <xdr:spPr>
        <a:xfrm>
          <a:off x="10697441" y="26665671"/>
          <a:ext cx="58323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VERSION:</a:t>
          </a:r>
        </a:p>
      </xdr:txBody>
    </xdr:sp>
    <xdr:clientData/>
  </xdr:oneCellAnchor>
  <xdr:oneCellAnchor>
    <xdr:from>
      <xdr:col>1</xdr:col>
      <xdr:colOff>29135</xdr:colOff>
      <xdr:row>136</xdr:row>
      <xdr:rowOff>11205</xdr:rowOff>
    </xdr:from>
    <xdr:ext cx="556243" cy="217560"/>
    <xdr:sp macro="" textlink="">
      <xdr:nvSpPr>
        <xdr:cNvPr id="81" name="CuadroTexto 80">
          <a:extLst>
            <a:ext uri="{FF2B5EF4-FFF2-40B4-BE49-F238E27FC236}">
              <a16:creationId xmlns:a16="http://schemas.microsoft.com/office/drawing/2014/main" id="{6AA8ED62-6B6F-4BF5-8589-4998809DBCB6}"/>
            </a:ext>
          </a:extLst>
        </xdr:cNvPr>
        <xdr:cNvSpPr txBox="1"/>
      </xdr:nvSpPr>
      <xdr:spPr>
        <a:xfrm>
          <a:off x="381560" y="26671680"/>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oneCellAnchor>
    <xdr:from>
      <xdr:col>4</xdr:col>
      <xdr:colOff>743333</xdr:colOff>
      <xdr:row>107</xdr:row>
      <xdr:rowOff>132848</xdr:rowOff>
    </xdr:from>
    <xdr:ext cx="1909049" cy="280205"/>
    <xdr:sp macro="" textlink="">
      <xdr:nvSpPr>
        <xdr:cNvPr id="82" name="CuadroTexto 81">
          <a:extLst>
            <a:ext uri="{FF2B5EF4-FFF2-40B4-BE49-F238E27FC236}">
              <a16:creationId xmlns:a16="http://schemas.microsoft.com/office/drawing/2014/main" id="{328F5AC4-C23F-4381-A4A6-FCE6DE8F58D0}"/>
            </a:ext>
          </a:extLst>
        </xdr:cNvPr>
        <xdr:cNvSpPr txBox="1"/>
      </xdr:nvSpPr>
      <xdr:spPr>
        <a:xfrm>
          <a:off x="3657983" y="20992598"/>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oneCellAnchor>
    <xdr:from>
      <xdr:col>4</xdr:col>
      <xdr:colOff>759666</xdr:colOff>
      <xdr:row>115</xdr:row>
      <xdr:rowOff>133382</xdr:rowOff>
    </xdr:from>
    <xdr:ext cx="1846980" cy="280205"/>
    <xdr:sp macro="" textlink="">
      <xdr:nvSpPr>
        <xdr:cNvPr id="83" name="CuadroTexto 82">
          <a:extLst>
            <a:ext uri="{FF2B5EF4-FFF2-40B4-BE49-F238E27FC236}">
              <a16:creationId xmlns:a16="http://schemas.microsoft.com/office/drawing/2014/main" id="{DC601FAE-194F-40B9-B0C9-EB51CB0E8F4F}"/>
            </a:ext>
          </a:extLst>
        </xdr:cNvPr>
        <xdr:cNvSpPr txBox="1"/>
      </xdr:nvSpPr>
      <xdr:spPr>
        <a:xfrm>
          <a:off x="3674316" y="22593332"/>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793748</xdr:colOff>
      <xdr:row>127</xdr:row>
      <xdr:rowOff>113232</xdr:rowOff>
    </xdr:from>
    <xdr:to>
      <xdr:col>13</xdr:col>
      <xdr:colOff>1051913</xdr:colOff>
      <xdr:row>130</xdr:row>
      <xdr:rowOff>17981</xdr:rowOff>
    </xdr:to>
    <xdr:sp macro="" textlink="">
      <xdr:nvSpPr>
        <xdr:cNvPr id="84" name="Text Box 1">
          <a:extLst>
            <a:ext uri="{FF2B5EF4-FFF2-40B4-BE49-F238E27FC236}">
              <a16:creationId xmlns:a16="http://schemas.microsoft.com/office/drawing/2014/main" id="{BF30B455-33EC-4CC4-AAF3-111880ED6B7B}"/>
            </a:ext>
          </a:extLst>
        </xdr:cNvPr>
        <xdr:cNvSpPr txBox="1">
          <a:spLocks noChangeArrowheads="1"/>
        </xdr:cNvSpPr>
      </xdr:nvSpPr>
      <xdr:spPr bwMode="auto">
        <a:xfrm>
          <a:off x="3708398" y="24973482"/>
          <a:ext cx="7630515" cy="504824"/>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2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1</xdr:col>
      <xdr:colOff>788485</xdr:colOff>
      <xdr:row>110</xdr:row>
      <xdr:rowOff>7955</xdr:rowOff>
    </xdr:from>
    <xdr:to>
      <xdr:col>3</xdr:col>
      <xdr:colOff>745067</xdr:colOff>
      <xdr:row>118</xdr:row>
      <xdr:rowOff>67955</xdr:rowOff>
    </xdr:to>
    <xdr:sp macro="" textlink="">
      <xdr:nvSpPr>
        <xdr:cNvPr id="85" name="Rombo1C">
          <a:extLst>
            <a:ext uri="{FF2B5EF4-FFF2-40B4-BE49-F238E27FC236}">
              <a16:creationId xmlns:a16="http://schemas.microsoft.com/office/drawing/2014/main" id="{560541BE-2150-4FC4-9161-ACF99B4E07FC}"/>
            </a:ext>
          </a:extLst>
        </xdr:cNvPr>
        <xdr:cNvSpPr/>
      </xdr:nvSpPr>
      <xdr:spPr>
        <a:xfrm>
          <a:off x="1140910" y="21467780"/>
          <a:ext cx="1699657" cy="1660200"/>
        </a:xfrm>
        <a:prstGeom prst="diamond">
          <a:avLst/>
        </a:prstGeom>
        <a:blipFill>
          <a:blip xmlns:r="http://schemas.openxmlformats.org/officeDocument/2006/relationships" r:embed="rId1"/>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262827</xdr:colOff>
      <xdr:row>114</xdr:row>
      <xdr:rowOff>80709</xdr:rowOff>
    </xdr:from>
    <xdr:to>
      <xdr:col>2</xdr:col>
      <xdr:colOff>687000</xdr:colOff>
      <xdr:row>122</xdr:row>
      <xdr:rowOff>140709</xdr:rowOff>
    </xdr:to>
    <xdr:sp macro="" textlink="">
      <xdr:nvSpPr>
        <xdr:cNvPr id="86" name="Rombo4C">
          <a:extLst>
            <a:ext uri="{FF2B5EF4-FFF2-40B4-BE49-F238E27FC236}">
              <a16:creationId xmlns:a16="http://schemas.microsoft.com/office/drawing/2014/main" id="{BD67421D-4E55-4D85-AD66-A7BBCB2B01DE}"/>
            </a:ext>
          </a:extLst>
        </xdr:cNvPr>
        <xdr:cNvSpPr/>
      </xdr:nvSpPr>
      <xdr:spPr>
        <a:xfrm>
          <a:off x="262827" y="22340634"/>
          <a:ext cx="1700523" cy="1660200"/>
        </a:xfrm>
        <a:prstGeom prst="diamond">
          <a:avLst/>
        </a:prstGeom>
        <a:blipFill>
          <a:blip xmlns:r="http://schemas.openxmlformats.org/officeDocument/2006/relationships" r:embed="rId2"/>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CO" sz="1100">
            <a:solidFill>
              <a:schemeClr val="lt1"/>
            </a:solidFill>
            <a:latin typeface="+mn-lt"/>
            <a:ea typeface="+mn-ea"/>
            <a:cs typeface="+mn-cs"/>
          </a:endParaRPr>
        </a:p>
      </xdr:txBody>
    </xdr:sp>
    <xdr:clientData/>
  </xdr:twoCellAnchor>
  <xdr:twoCellAnchor>
    <xdr:from>
      <xdr:col>2</xdr:col>
      <xdr:colOff>744763</xdr:colOff>
      <xdr:row>114</xdr:row>
      <xdr:rowOff>70704</xdr:rowOff>
    </xdr:from>
    <xdr:to>
      <xdr:col>4</xdr:col>
      <xdr:colOff>805254</xdr:colOff>
      <xdr:row>122</xdr:row>
      <xdr:rowOff>130704</xdr:rowOff>
    </xdr:to>
    <xdr:sp macro="" textlink="">
      <xdr:nvSpPr>
        <xdr:cNvPr id="87" name="Rombo2C">
          <a:extLst>
            <a:ext uri="{FF2B5EF4-FFF2-40B4-BE49-F238E27FC236}">
              <a16:creationId xmlns:a16="http://schemas.microsoft.com/office/drawing/2014/main" id="{ED1638BB-842B-40E6-9606-26168467107A}"/>
            </a:ext>
          </a:extLst>
        </xdr:cNvPr>
        <xdr:cNvSpPr/>
      </xdr:nvSpPr>
      <xdr:spPr>
        <a:xfrm>
          <a:off x="2021113" y="22330629"/>
          <a:ext cx="1698791" cy="1660200"/>
        </a:xfrm>
        <a:prstGeom prst="diamond">
          <a:avLst/>
        </a:prstGeom>
        <a:blipFill>
          <a:blip xmlns:r="http://schemas.openxmlformats.org/officeDocument/2006/relationships" r:embed="rId3"/>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786766</xdr:colOff>
      <xdr:row>118</xdr:row>
      <xdr:rowOff>137169</xdr:rowOff>
    </xdr:from>
    <xdr:to>
      <xdr:col>3</xdr:col>
      <xdr:colOff>743348</xdr:colOff>
      <xdr:row>127</xdr:row>
      <xdr:rowOff>6669</xdr:rowOff>
    </xdr:to>
    <xdr:sp macro="" textlink="">
      <xdr:nvSpPr>
        <xdr:cNvPr id="88" name="Rombo3C">
          <a:extLst>
            <a:ext uri="{FF2B5EF4-FFF2-40B4-BE49-F238E27FC236}">
              <a16:creationId xmlns:a16="http://schemas.microsoft.com/office/drawing/2014/main" id="{C0147E11-4065-43A8-89A6-13B8F1540C3B}"/>
            </a:ext>
          </a:extLst>
        </xdr:cNvPr>
        <xdr:cNvSpPr/>
      </xdr:nvSpPr>
      <xdr:spPr>
        <a:xfrm>
          <a:off x="1139191" y="23197194"/>
          <a:ext cx="1699657" cy="1669725"/>
        </a:xfrm>
        <a:prstGeom prst="diamond">
          <a:avLst/>
        </a:prstGeom>
        <a:blipFill>
          <a:blip xmlns:r="http://schemas.openxmlformats.org/officeDocument/2006/relationships" r:embed="rId4"/>
          <a:stretch>
            <a:fillRect/>
          </a:stretch>
        </a:blip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8</xdr:col>
      <xdr:colOff>330282</xdr:colOff>
      <xdr:row>130</xdr:row>
      <xdr:rowOff>101435</xdr:rowOff>
    </xdr:from>
    <xdr:ext cx="729177" cy="648000"/>
    <xdr:pic>
      <xdr:nvPicPr>
        <xdr:cNvPr id="89" name="Imagen 88">
          <a:extLst>
            <a:ext uri="{FF2B5EF4-FFF2-40B4-BE49-F238E27FC236}">
              <a16:creationId xmlns:a16="http://schemas.microsoft.com/office/drawing/2014/main" id="{157AC55A-B21A-4119-B1EB-62ADDE8EB80A}"/>
            </a:ext>
          </a:extLst>
        </xdr:cNvPr>
        <xdr:cNvPicPr>
          <a:picLocks noChangeAspect="1"/>
        </xdr:cNvPicPr>
      </xdr:nvPicPr>
      <xdr:blipFill rotWithShape="1">
        <a:blip xmlns:r="http://schemas.openxmlformats.org/officeDocument/2006/relationships" r:embed="rId5"/>
        <a:srcRect l="2039" b="10406"/>
        <a:stretch/>
      </xdr:blipFill>
      <xdr:spPr>
        <a:xfrm>
          <a:off x="6521532" y="25561760"/>
          <a:ext cx="729177"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9</xdr:col>
      <xdr:colOff>569024</xdr:colOff>
      <xdr:row>130</xdr:row>
      <xdr:rowOff>101436</xdr:rowOff>
    </xdr:from>
    <xdr:ext cx="745782" cy="648000"/>
    <xdr:pic>
      <xdr:nvPicPr>
        <xdr:cNvPr id="90" name="Imagen 89">
          <a:extLst>
            <a:ext uri="{FF2B5EF4-FFF2-40B4-BE49-F238E27FC236}">
              <a16:creationId xmlns:a16="http://schemas.microsoft.com/office/drawing/2014/main" id="{99598268-FDCC-4762-8CBF-E1A75B015C4D}"/>
            </a:ext>
          </a:extLst>
        </xdr:cNvPr>
        <xdr:cNvPicPr>
          <a:picLocks noChangeAspect="1"/>
        </xdr:cNvPicPr>
      </xdr:nvPicPr>
      <xdr:blipFill>
        <a:blip xmlns:r="http://schemas.openxmlformats.org/officeDocument/2006/relationships" r:embed="rId6"/>
        <a:stretch>
          <a:fillRect/>
        </a:stretch>
      </xdr:blipFill>
      <xdr:spPr>
        <a:xfrm>
          <a:off x="7579424" y="25561761"/>
          <a:ext cx="745782"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10</xdr:col>
      <xdr:colOff>796633</xdr:colOff>
      <xdr:row>130</xdr:row>
      <xdr:rowOff>101435</xdr:rowOff>
    </xdr:from>
    <xdr:ext cx="730811" cy="648000"/>
    <xdr:pic>
      <xdr:nvPicPr>
        <xdr:cNvPr id="91" name="Imagen 90">
          <a:extLst>
            <a:ext uri="{FF2B5EF4-FFF2-40B4-BE49-F238E27FC236}">
              <a16:creationId xmlns:a16="http://schemas.microsoft.com/office/drawing/2014/main" id="{440AF0F7-E184-48D5-A064-B1299FB63266}"/>
            </a:ext>
          </a:extLst>
        </xdr:cNvPr>
        <xdr:cNvPicPr>
          <a:picLocks noChangeAspect="1"/>
        </xdr:cNvPicPr>
      </xdr:nvPicPr>
      <xdr:blipFill>
        <a:blip xmlns:r="http://schemas.openxmlformats.org/officeDocument/2006/relationships" r:embed="rId7"/>
        <a:stretch>
          <a:fillRect/>
        </a:stretch>
      </xdr:blipFill>
      <xdr:spPr>
        <a:xfrm>
          <a:off x="8626183" y="25561760"/>
          <a:ext cx="730811" cy="6480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oneCellAnchor>
    <xdr:from>
      <xdr:col>12</xdr:col>
      <xdr:colOff>236269</xdr:colOff>
      <xdr:row>130</xdr:row>
      <xdr:rowOff>136071</xdr:rowOff>
    </xdr:from>
    <xdr:ext cx="663295" cy="648000"/>
    <xdr:pic>
      <xdr:nvPicPr>
        <xdr:cNvPr id="92" name="Picture 2" descr="Imagen relacionada">
          <a:extLst>
            <a:ext uri="{FF2B5EF4-FFF2-40B4-BE49-F238E27FC236}">
              <a16:creationId xmlns:a16="http://schemas.microsoft.com/office/drawing/2014/main" id="{630B5AA1-79BC-4A3B-B0C7-9C8FA846C189}"/>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flipH="1">
          <a:off x="9704119" y="25596396"/>
          <a:ext cx="663295"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284511</xdr:colOff>
      <xdr:row>130</xdr:row>
      <xdr:rowOff>122463</xdr:rowOff>
    </xdr:from>
    <xdr:ext cx="725190" cy="648000"/>
    <xdr:pic>
      <xdr:nvPicPr>
        <xdr:cNvPr id="93" name="Picture 6" descr="Resultado de imagen para sÃ­mbolo de no comer">
          <a:extLst>
            <a:ext uri="{FF2B5EF4-FFF2-40B4-BE49-F238E27FC236}">
              <a16:creationId xmlns:a16="http://schemas.microsoft.com/office/drawing/2014/main" id="{F0CAC13E-22A2-4A65-8313-FA9F1D59885E}"/>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571511" y="25582788"/>
          <a:ext cx="725190" cy="64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152197</xdr:colOff>
      <xdr:row>130</xdr:row>
      <xdr:rowOff>39271</xdr:rowOff>
    </xdr:from>
    <xdr:to>
      <xdr:col>2</xdr:col>
      <xdr:colOff>28218</xdr:colOff>
      <xdr:row>134</xdr:row>
      <xdr:rowOff>96421</xdr:rowOff>
    </xdr:to>
    <xdr:sp macro="" textlink="">
      <xdr:nvSpPr>
        <xdr:cNvPr id="94" name="Rombo5C">
          <a:extLst>
            <a:ext uri="{FF2B5EF4-FFF2-40B4-BE49-F238E27FC236}">
              <a16:creationId xmlns:a16="http://schemas.microsoft.com/office/drawing/2014/main" id="{EA17F75B-3162-4123-91FD-B93B7A1F81A1}"/>
            </a:ext>
          </a:extLst>
        </xdr:cNvPr>
        <xdr:cNvSpPr/>
      </xdr:nvSpPr>
      <xdr:spPr>
        <a:xfrm>
          <a:off x="504622" y="25499596"/>
          <a:ext cx="799946" cy="857250"/>
        </a:xfrm>
        <a:prstGeom prst="rect">
          <a:avLst/>
        </a:prstGeom>
        <a:blipFill>
          <a:blip xmlns:r="http://schemas.openxmlformats.org/officeDocument/2006/relationships" r:embed="rId10"/>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2</xdr:col>
      <xdr:colOff>162791</xdr:colOff>
      <xdr:row>130</xdr:row>
      <xdr:rowOff>21344</xdr:rowOff>
    </xdr:from>
    <xdr:to>
      <xdr:col>3</xdr:col>
      <xdr:colOff>143741</xdr:colOff>
      <xdr:row>134</xdr:row>
      <xdr:rowOff>78494</xdr:rowOff>
    </xdr:to>
    <xdr:sp macro="" textlink="">
      <xdr:nvSpPr>
        <xdr:cNvPr id="95" name="ROMBO6C">
          <a:extLst>
            <a:ext uri="{FF2B5EF4-FFF2-40B4-BE49-F238E27FC236}">
              <a16:creationId xmlns:a16="http://schemas.microsoft.com/office/drawing/2014/main" id="{10000534-6F20-4F78-9FA7-0E0F696B8F6F}"/>
            </a:ext>
          </a:extLst>
        </xdr:cNvPr>
        <xdr:cNvSpPr/>
      </xdr:nvSpPr>
      <xdr:spPr>
        <a:xfrm>
          <a:off x="1439141" y="25481669"/>
          <a:ext cx="800100" cy="857250"/>
        </a:xfrm>
        <a:prstGeom prst="rect">
          <a:avLst/>
        </a:prstGeom>
        <a:blipFill>
          <a:blip xmlns:r="http://schemas.openxmlformats.org/officeDocument/2006/relationships" r:embed="rId11"/>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3</xdr:col>
      <xdr:colOff>234865</xdr:colOff>
      <xdr:row>130</xdr:row>
      <xdr:rowOff>37947</xdr:rowOff>
    </xdr:from>
    <xdr:to>
      <xdr:col>4</xdr:col>
      <xdr:colOff>215815</xdr:colOff>
      <xdr:row>134</xdr:row>
      <xdr:rowOff>95097</xdr:rowOff>
    </xdr:to>
    <xdr:sp macro="" textlink="">
      <xdr:nvSpPr>
        <xdr:cNvPr id="96" name="Rombo7C">
          <a:extLst>
            <a:ext uri="{FF2B5EF4-FFF2-40B4-BE49-F238E27FC236}">
              <a16:creationId xmlns:a16="http://schemas.microsoft.com/office/drawing/2014/main" id="{CE08091D-A5D9-4E21-B96C-1A3014AE196B}"/>
            </a:ext>
          </a:extLst>
        </xdr:cNvPr>
        <xdr:cNvSpPr/>
      </xdr:nvSpPr>
      <xdr:spPr>
        <a:xfrm>
          <a:off x="2330365" y="25498272"/>
          <a:ext cx="800100" cy="857250"/>
        </a:xfrm>
        <a:prstGeom prst="rect">
          <a:avLst/>
        </a:prstGeom>
        <a:blipFill>
          <a:blip xmlns:r="http://schemas.openxmlformats.org/officeDocument/2006/relationships" r:embed="rId12"/>
          <a:stretch>
            <a:fillRect/>
          </a:stretch>
        </a:blip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7</xdr:col>
      <xdr:colOff>76324</xdr:colOff>
      <xdr:row>130</xdr:row>
      <xdr:rowOff>59501</xdr:rowOff>
    </xdr:from>
    <xdr:to>
      <xdr:col>8</xdr:col>
      <xdr:colOff>57275</xdr:colOff>
      <xdr:row>134</xdr:row>
      <xdr:rowOff>116651</xdr:rowOff>
    </xdr:to>
    <xdr:sp macro="" textlink="">
      <xdr:nvSpPr>
        <xdr:cNvPr id="97" name="Rombo10C">
          <a:extLst>
            <a:ext uri="{FF2B5EF4-FFF2-40B4-BE49-F238E27FC236}">
              <a16:creationId xmlns:a16="http://schemas.microsoft.com/office/drawing/2014/main" id="{5423D415-9F20-4AA0-BC26-F574AEB1E6FF}"/>
            </a:ext>
          </a:extLst>
        </xdr:cNvPr>
        <xdr:cNvSpPr/>
      </xdr:nvSpPr>
      <xdr:spPr>
        <a:xfrm>
          <a:off x="5448424" y="25519826"/>
          <a:ext cx="800101" cy="8572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5</xdr:col>
      <xdr:colOff>668729</xdr:colOff>
      <xdr:row>130</xdr:row>
      <xdr:rowOff>48243</xdr:rowOff>
    </xdr:from>
    <xdr:to>
      <xdr:col>6</xdr:col>
      <xdr:colOff>647204</xdr:colOff>
      <xdr:row>134</xdr:row>
      <xdr:rowOff>105393</xdr:rowOff>
    </xdr:to>
    <xdr:sp macro="" textlink="">
      <xdr:nvSpPr>
        <xdr:cNvPr id="98" name="Rombo9C">
          <a:extLst>
            <a:ext uri="{FF2B5EF4-FFF2-40B4-BE49-F238E27FC236}">
              <a16:creationId xmlns:a16="http://schemas.microsoft.com/office/drawing/2014/main" id="{FCB4AFA7-86A8-4206-BCC8-21FE2BD17F80}"/>
            </a:ext>
          </a:extLst>
        </xdr:cNvPr>
        <xdr:cNvSpPr/>
      </xdr:nvSpPr>
      <xdr:spPr>
        <a:xfrm>
          <a:off x="4402529" y="25508568"/>
          <a:ext cx="797625" cy="8572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4</xdr:col>
      <xdr:colOff>479838</xdr:colOff>
      <xdr:row>130</xdr:row>
      <xdr:rowOff>42183</xdr:rowOff>
    </xdr:from>
    <xdr:to>
      <xdr:col>5</xdr:col>
      <xdr:colOff>460787</xdr:colOff>
      <xdr:row>134</xdr:row>
      <xdr:rowOff>99333</xdr:rowOff>
    </xdr:to>
    <xdr:sp macro="" textlink="">
      <xdr:nvSpPr>
        <xdr:cNvPr id="99" name="Rombo8C">
          <a:extLst>
            <a:ext uri="{FF2B5EF4-FFF2-40B4-BE49-F238E27FC236}">
              <a16:creationId xmlns:a16="http://schemas.microsoft.com/office/drawing/2014/main" id="{2F16D18F-85B0-4657-8E3D-C08872E9B9A3}"/>
            </a:ext>
          </a:extLst>
        </xdr:cNvPr>
        <xdr:cNvSpPr/>
      </xdr:nvSpPr>
      <xdr:spPr>
        <a:xfrm>
          <a:off x="3394488" y="25502508"/>
          <a:ext cx="800099" cy="857250"/>
        </a:xfrm>
        <a:prstGeom prst="rect">
          <a:avLst/>
        </a:prstGeom>
        <a:blipFill>
          <a:blip xmlns:r="http://schemas.openxmlformats.org/officeDocument/2006/relationships" r:embed="rId12"/>
          <a:stretch>
            <a:fillRect/>
          </a:stretch>
        </a:bli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a:ln>
              <a:noFill/>
            </a:ln>
            <a:solidFill>
              <a:sysClr val="windowText" lastClr="000000"/>
            </a:solidFill>
          </a:endParaRPr>
        </a:p>
      </xdr:txBody>
    </xdr:sp>
    <xdr:clientData/>
  </xdr:twoCellAnchor>
  <xdr:twoCellAnchor>
    <xdr:from>
      <xdr:col>8</xdr:col>
      <xdr:colOff>340301</xdr:colOff>
      <xdr:row>134</xdr:row>
      <xdr:rowOff>77931</xdr:rowOff>
    </xdr:from>
    <xdr:to>
      <xdr:col>9</xdr:col>
      <xdr:colOff>386680</xdr:colOff>
      <xdr:row>136</xdr:row>
      <xdr:rowOff>39717</xdr:rowOff>
    </xdr:to>
    <xdr:sp macro="" textlink="">
      <xdr:nvSpPr>
        <xdr:cNvPr id="100" name="CuadroTexto 31">
          <a:extLst>
            <a:ext uri="{FF2B5EF4-FFF2-40B4-BE49-F238E27FC236}">
              <a16:creationId xmlns:a16="http://schemas.microsoft.com/office/drawing/2014/main" id="{3A5A3FA1-017A-4819-B0DD-1ED8A7A39ABB}"/>
            </a:ext>
          </a:extLst>
        </xdr:cNvPr>
        <xdr:cNvSpPr txBox="1"/>
      </xdr:nvSpPr>
      <xdr:spPr>
        <a:xfrm>
          <a:off x="6531551" y="26338356"/>
          <a:ext cx="865529" cy="36183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LAVARSE LAS MANOS </a:t>
          </a:r>
          <a:endParaRPr lang="es-CO" sz="800" b="1"/>
        </a:p>
      </xdr:txBody>
    </xdr:sp>
    <xdr:clientData/>
  </xdr:twoCellAnchor>
  <xdr:twoCellAnchor>
    <xdr:from>
      <xdr:col>9</xdr:col>
      <xdr:colOff>600075</xdr:colOff>
      <xdr:row>134</xdr:row>
      <xdr:rowOff>77932</xdr:rowOff>
    </xdr:from>
    <xdr:to>
      <xdr:col>10</xdr:col>
      <xdr:colOff>646452</xdr:colOff>
      <xdr:row>136</xdr:row>
      <xdr:rowOff>39718</xdr:rowOff>
    </xdr:to>
    <xdr:sp macro="" textlink="">
      <xdr:nvSpPr>
        <xdr:cNvPr id="101" name="CuadroTexto 32">
          <a:extLst>
            <a:ext uri="{FF2B5EF4-FFF2-40B4-BE49-F238E27FC236}">
              <a16:creationId xmlns:a16="http://schemas.microsoft.com/office/drawing/2014/main" id="{043EB1D1-12D7-4ED1-943C-9F7AC034D8D7}"/>
            </a:ext>
          </a:extLst>
        </xdr:cNvPr>
        <xdr:cNvSpPr txBox="1"/>
      </xdr:nvSpPr>
      <xdr:spPr>
        <a:xfrm>
          <a:off x="7610475" y="26338357"/>
          <a:ext cx="865527" cy="36183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MANIPULAR CON CUIDADO </a:t>
          </a:r>
          <a:endParaRPr lang="es-CO" sz="800" b="1"/>
        </a:p>
      </xdr:txBody>
    </xdr:sp>
    <xdr:clientData/>
  </xdr:twoCellAnchor>
  <xdr:twoCellAnchor>
    <xdr:from>
      <xdr:col>10</xdr:col>
      <xdr:colOff>759401</xdr:colOff>
      <xdr:row>134</xdr:row>
      <xdr:rowOff>66675</xdr:rowOff>
    </xdr:from>
    <xdr:to>
      <xdr:col>12</xdr:col>
      <xdr:colOff>185897</xdr:colOff>
      <xdr:row>136</xdr:row>
      <xdr:rowOff>28461</xdr:rowOff>
    </xdr:to>
    <xdr:sp macro="" textlink="">
      <xdr:nvSpPr>
        <xdr:cNvPr id="102" name="CuadroTexto 34">
          <a:extLst>
            <a:ext uri="{FF2B5EF4-FFF2-40B4-BE49-F238E27FC236}">
              <a16:creationId xmlns:a16="http://schemas.microsoft.com/office/drawing/2014/main" id="{023B978C-AFF1-42FE-B20A-E03B0E3139E2}"/>
            </a:ext>
          </a:extLst>
        </xdr:cNvPr>
        <xdr:cNvSpPr txBox="1"/>
      </xdr:nvSpPr>
      <xdr:spPr>
        <a:xfrm>
          <a:off x="8588951" y="26327100"/>
          <a:ext cx="1064796" cy="36183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PROTEGER DEL CALOR </a:t>
          </a:r>
          <a:endParaRPr lang="es-CO" sz="800" b="1"/>
        </a:p>
      </xdr:txBody>
    </xdr:sp>
    <xdr:clientData/>
  </xdr:twoCellAnchor>
  <xdr:twoCellAnchor>
    <xdr:from>
      <xdr:col>12</xdr:col>
      <xdr:colOff>233795</xdr:colOff>
      <xdr:row>134</xdr:row>
      <xdr:rowOff>56284</xdr:rowOff>
    </xdr:from>
    <xdr:to>
      <xdr:col>14</xdr:col>
      <xdr:colOff>44160</xdr:colOff>
      <xdr:row>135</xdr:row>
      <xdr:rowOff>83344</xdr:rowOff>
    </xdr:to>
    <xdr:sp macro="" textlink="">
      <xdr:nvSpPr>
        <xdr:cNvPr id="103" name="CuadroTexto 37">
          <a:extLst>
            <a:ext uri="{FF2B5EF4-FFF2-40B4-BE49-F238E27FC236}">
              <a16:creationId xmlns:a16="http://schemas.microsoft.com/office/drawing/2014/main" id="{6140F41E-B9C5-4E52-8ABE-6A7250D8E1AF}"/>
            </a:ext>
          </a:extLst>
        </xdr:cNvPr>
        <xdr:cNvSpPr txBox="1"/>
      </xdr:nvSpPr>
      <xdr:spPr>
        <a:xfrm>
          <a:off x="9701645" y="26316709"/>
          <a:ext cx="1762990" cy="22708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800" b="1"/>
            <a:t>NO FUMAR                  NO COMER </a:t>
          </a:r>
          <a:endParaRPr lang="es-CO" sz="800" b="1"/>
        </a:p>
      </xdr:txBody>
    </xdr:sp>
    <xdr:clientData/>
  </xdr:twoCellAnchor>
  <xdr:twoCellAnchor>
    <xdr:from>
      <xdr:col>5</xdr:col>
      <xdr:colOff>9992</xdr:colOff>
      <xdr:row>25</xdr:row>
      <xdr:rowOff>108571</xdr:rowOff>
    </xdr:from>
    <xdr:to>
      <xdr:col>13</xdr:col>
      <xdr:colOff>1014447</xdr:colOff>
      <xdr:row>25</xdr:row>
      <xdr:rowOff>125890</xdr:rowOff>
    </xdr:to>
    <xdr:cxnSp macro="">
      <xdr:nvCxnSpPr>
        <xdr:cNvPr id="104" name="Conector recto 103">
          <a:extLst>
            <a:ext uri="{FF2B5EF4-FFF2-40B4-BE49-F238E27FC236}">
              <a16:creationId xmlns:a16="http://schemas.microsoft.com/office/drawing/2014/main" id="{C642A33A-5D75-4CE6-8FE5-178C3CEB7484}"/>
            </a:ext>
          </a:extLst>
        </xdr:cNvPr>
        <xdr:cNvCxnSpPr/>
      </xdr:nvCxnSpPr>
      <xdr:spPr>
        <a:xfrm>
          <a:off x="3743792" y="4871071"/>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9192</xdr:colOff>
      <xdr:row>27</xdr:row>
      <xdr:rowOff>169717</xdr:rowOff>
    </xdr:from>
    <xdr:to>
      <xdr:col>13</xdr:col>
      <xdr:colOff>1020308</xdr:colOff>
      <xdr:row>27</xdr:row>
      <xdr:rowOff>187036</xdr:rowOff>
    </xdr:to>
    <xdr:cxnSp macro="">
      <xdr:nvCxnSpPr>
        <xdr:cNvPr id="105" name="Conector recto 104">
          <a:extLst>
            <a:ext uri="{FF2B5EF4-FFF2-40B4-BE49-F238E27FC236}">
              <a16:creationId xmlns:a16="http://schemas.microsoft.com/office/drawing/2014/main" id="{EAC040C5-14CC-4616-9A2E-E54F2A34657E}"/>
            </a:ext>
          </a:extLst>
        </xdr:cNvPr>
        <xdr:cNvCxnSpPr/>
      </xdr:nvCxnSpPr>
      <xdr:spPr>
        <a:xfrm>
          <a:off x="3742992" y="5313217"/>
          <a:ext cx="7564316"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30507</xdr:colOff>
      <xdr:row>59</xdr:row>
      <xdr:rowOff>11855</xdr:rowOff>
    </xdr:from>
    <xdr:to>
      <xdr:col>13</xdr:col>
      <xdr:colOff>1034962</xdr:colOff>
      <xdr:row>59</xdr:row>
      <xdr:rowOff>29174</xdr:rowOff>
    </xdr:to>
    <xdr:cxnSp macro="">
      <xdr:nvCxnSpPr>
        <xdr:cNvPr id="106" name="Conector recto 105">
          <a:extLst>
            <a:ext uri="{FF2B5EF4-FFF2-40B4-BE49-F238E27FC236}">
              <a16:creationId xmlns:a16="http://schemas.microsoft.com/office/drawing/2014/main" id="{030A9B1E-BA47-4B8C-9545-E3AD75CA89E6}"/>
            </a:ext>
          </a:extLst>
        </xdr:cNvPr>
        <xdr:cNvCxnSpPr/>
      </xdr:nvCxnSpPr>
      <xdr:spPr>
        <a:xfrm>
          <a:off x="3764307" y="11260880"/>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29041</xdr:colOff>
      <xdr:row>61</xdr:row>
      <xdr:rowOff>76331</xdr:rowOff>
    </xdr:from>
    <xdr:to>
      <xdr:col>13</xdr:col>
      <xdr:colOff>1033496</xdr:colOff>
      <xdr:row>61</xdr:row>
      <xdr:rowOff>93650</xdr:rowOff>
    </xdr:to>
    <xdr:cxnSp macro="">
      <xdr:nvCxnSpPr>
        <xdr:cNvPr id="107" name="Conector recto 106">
          <a:extLst>
            <a:ext uri="{FF2B5EF4-FFF2-40B4-BE49-F238E27FC236}">
              <a16:creationId xmlns:a16="http://schemas.microsoft.com/office/drawing/2014/main" id="{F757D643-3CC9-4BEC-991C-F49E7C8AE660}"/>
            </a:ext>
          </a:extLst>
        </xdr:cNvPr>
        <xdr:cNvCxnSpPr/>
      </xdr:nvCxnSpPr>
      <xdr:spPr>
        <a:xfrm>
          <a:off x="3762841" y="11706356"/>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27576</xdr:colOff>
      <xdr:row>93</xdr:row>
      <xdr:rowOff>1596</xdr:rowOff>
    </xdr:from>
    <xdr:to>
      <xdr:col>13</xdr:col>
      <xdr:colOff>1032031</xdr:colOff>
      <xdr:row>93</xdr:row>
      <xdr:rowOff>18915</xdr:rowOff>
    </xdr:to>
    <xdr:cxnSp macro="">
      <xdr:nvCxnSpPr>
        <xdr:cNvPr id="108" name="Conector recto 107">
          <a:extLst>
            <a:ext uri="{FF2B5EF4-FFF2-40B4-BE49-F238E27FC236}">
              <a16:creationId xmlns:a16="http://schemas.microsoft.com/office/drawing/2014/main" id="{4F497810-04FF-4DC0-84C9-CEC243F4D259}"/>
            </a:ext>
          </a:extLst>
        </xdr:cNvPr>
        <xdr:cNvCxnSpPr/>
      </xdr:nvCxnSpPr>
      <xdr:spPr>
        <a:xfrm>
          <a:off x="3761376" y="17975271"/>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18784</xdr:colOff>
      <xdr:row>95</xdr:row>
      <xdr:rowOff>29439</xdr:rowOff>
    </xdr:from>
    <xdr:to>
      <xdr:col>13</xdr:col>
      <xdr:colOff>1023239</xdr:colOff>
      <xdr:row>95</xdr:row>
      <xdr:rowOff>46758</xdr:rowOff>
    </xdr:to>
    <xdr:cxnSp macro="">
      <xdr:nvCxnSpPr>
        <xdr:cNvPr id="109" name="Conector recto 108">
          <a:extLst>
            <a:ext uri="{FF2B5EF4-FFF2-40B4-BE49-F238E27FC236}">
              <a16:creationId xmlns:a16="http://schemas.microsoft.com/office/drawing/2014/main" id="{0DD1FB5B-F47C-4F96-8044-5C2BAD79E1AA}"/>
            </a:ext>
          </a:extLst>
        </xdr:cNvPr>
        <xdr:cNvCxnSpPr/>
      </xdr:nvCxnSpPr>
      <xdr:spPr>
        <a:xfrm>
          <a:off x="3752584" y="18422214"/>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815954</xdr:colOff>
      <xdr:row>127</xdr:row>
      <xdr:rowOff>123223</xdr:rowOff>
    </xdr:from>
    <xdr:to>
      <xdr:col>13</xdr:col>
      <xdr:colOff>999793</xdr:colOff>
      <xdr:row>127</xdr:row>
      <xdr:rowOff>140542</xdr:rowOff>
    </xdr:to>
    <xdr:cxnSp macro="">
      <xdr:nvCxnSpPr>
        <xdr:cNvPr id="110" name="Conector recto 109">
          <a:extLst>
            <a:ext uri="{FF2B5EF4-FFF2-40B4-BE49-F238E27FC236}">
              <a16:creationId xmlns:a16="http://schemas.microsoft.com/office/drawing/2014/main" id="{0A578713-5DCD-46C3-938F-125CBB854663}"/>
            </a:ext>
          </a:extLst>
        </xdr:cNvPr>
        <xdr:cNvCxnSpPr/>
      </xdr:nvCxnSpPr>
      <xdr:spPr>
        <a:xfrm>
          <a:off x="3730604" y="24983473"/>
          <a:ext cx="7556189"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1200</xdr:colOff>
      <xdr:row>129</xdr:row>
      <xdr:rowOff>136411</xdr:rowOff>
    </xdr:from>
    <xdr:to>
      <xdr:col>13</xdr:col>
      <xdr:colOff>1005655</xdr:colOff>
      <xdr:row>129</xdr:row>
      <xdr:rowOff>153730</xdr:rowOff>
    </xdr:to>
    <xdr:cxnSp macro="">
      <xdr:nvCxnSpPr>
        <xdr:cNvPr id="111" name="Conector recto 110">
          <a:extLst>
            <a:ext uri="{FF2B5EF4-FFF2-40B4-BE49-F238E27FC236}">
              <a16:creationId xmlns:a16="http://schemas.microsoft.com/office/drawing/2014/main" id="{B75E67CD-E7C8-4AF7-A2E9-A8D38C623774}"/>
            </a:ext>
          </a:extLst>
        </xdr:cNvPr>
        <xdr:cNvCxnSpPr/>
      </xdr:nvCxnSpPr>
      <xdr:spPr>
        <a:xfrm>
          <a:off x="3735000" y="25396711"/>
          <a:ext cx="7557655" cy="1731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264459</xdr:colOff>
      <xdr:row>24</xdr:row>
      <xdr:rowOff>168089</xdr:rowOff>
    </xdr:from>
    <xdr:to>
      <xdr:col>2</xdr:col>
      <xdr:colOff>597273</xdr:colOff>
      <xdr:row>28</xdr:row>
      <xdr:rowOff>15689</xdr:rowOff>
    </xdr:to>
    <xdr:pic>
      <xdr:nvPicPr>
        <xdr:cNvPr id="112" name="Imagen 111">
          <a:extLst>
            <a:ext uri="{FF2B5EF4-FFF2-40B4-BE49-F238E27FC236}">
              <a16:creationId xmlns:a16="http://schemas.microsoft.com/office/drawing/2014/main" id="{75089932-9EC7-4EBD-94BF-221B5629DA92}"/>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64459" y="4740089"/>
          <a:ext cx="1599079" cy="609600"/>
        </a:xfrm>
        <a:prstGeom prst="rect">
          <a:avLst/>
        </a:prstGeom>
        <a:noFill/>
        <a:ln>
          <a:noFill/>
        </a:ln>
      </xdr:spPr>
    </xdr:pic>
    <xdr:clientData/>
  </xdr:twoCellAnchor>
  <xdr:twoCellAnchor editAs="oneCell">
    <xdr:from>
      <xdr:col>0</xdr:col>
      <xdr:colOff>270623</xdr:colOff>
      <xdr:row>58</xdr:row>
      <xdr:rowOff>109817</xdr:rowOff>
    </xdr:from>
    <xdr:to>
      <xdr:col>2</xdr:col>
      <xdr:colOff>601756</xdr:colOff>
      <xdr:row>61</xdr:row>
      <xdr:rowOff>147917</xdr:rowOff>
    </xdr:to>
    <xdr:pic>
      <xdr:nvPicPr>
        <xdr:cNvPr id="113" name="Imagen 112">
          <a:extLst>
            <a:ext uri="{FF2B5EF4-FFF2-40B4-BE49-F238E27FC236}">
              <a16:creationId xmlns:a16="http://schemas.microsoft.com/office/drawing/2014/main" id="{59F911AB-2C50-4D94-B923-AB5C0FAA7642}"/>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70623" y="11170023"/>
          <a:ext cx="1597398" cy="609600"/>
        </a:xfrm>
        <a:prstGeom prst="rect">
          <a:avLst/>
        </a:prstGeom>
        <a:noFill/>
        <a:ln>
          <a:noFill/>
        </a:ln>
      </xdr:spPr>
    </xdr:pic>
    <xdr:clientData/>
  </xdr:twoCellAnchor>
  <xdr:twoCellAnchor editAs="oneCell">
    <xdr:from>
      <xdr:col>0</xdr:col>
      <xdr:colOff>258296</xdr:colOff>
      <xdr:row>93</xdr:row>
      <xdr:rowOff>14007</xdr:rowOff>
    </xdr:from>
    <xdr:to>
      <xdr:col>2</xdr:col>
      <xdr:colOff>591110</xdr:colOff>
      <xdr:row>95</xdr:row>
      <xdr:rowOff>202827</xdr:rowOff>
    </xdr:to>
    <xdr:pic>
      <xdr:nvPicPr>
        <xdr:cNvPr id="114" name="Imagen 113">
          <a:extLst>
            <a:ext uri="{FF2B5EF4-FFF2-40B4-BE49-F238E27FC236}">
              <a16:creationId xmlns:a16="http://schemas.microsoft.com/office/drawing/2014/main" id="{E5B7094F-E00F-490F-94F5-42315902CAFE}"/>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58296" y="18033066"/>
          <a:ext cx="1599079" cy="614643"/>
        </a:xfrm>
        <a:prstGeom prst="rect">
          <a:avLst/>
        </a:prstGeom>
        <a:noFill/>
        <a:ln>
          <a:noFill/>
        </a:ln>
      </xdr:spPr>
    </xdr:pic>
    <xdr:clientData/>
  </xdr:twoCellAnchor>
  <xdr:twoCellAnchor editAs="oneCell">
    <xdr:from>
      <xdr:col>0</xdr:col>
      <xdr:colOff>234764</xdr:colOff>
      <xdr:row>126</xdr:row>
      <xdr:rowOff>145115</xdr:rowOff>
    </xdr:from>
    <xdr:to>
      <xdr:col>2</xdr:col>
      <xdr:colOff>567578</xdr:colOff>
      <xdr:row>129</xdr:row>
      <xdr:rowOff>154640</xdr:rowOff>
    </xdr:to>
    <xdr:pic>
      <xdr:nvPicPr>
        <xdr:cNvPr id="115" name="Imagen 114">
          <a:extLst>
            <a:ext uri="{FF2B5EF4-FFF2-40B4-BE49-F238E27FC236}">
              <a16:creationId xmlns:a16="http://schemas.microsoft.com/office/drawing/2014/main" id="{769F8D54-BC76-49D7-B67D-CD41BA818B6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34764" y="24921321"/>
          <a:ext cx="1599079" cy="614643"/>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3</xdr:col>
      <xdr:colOff>767044</xdr:colOff>
      <xdr:row>3</xdr:row>
      <xdr:rowOff>29133</xdr:rowOff>
    </xdr:from>
    <xdr:ext cx="1909049" cy="280205"/>
    <xdr:sp macro="" textlink="">
      <xdr:nvSpPr>
        <xdr:cNvPr id="2" name="CuadroTexto 1">
          <a:extLst>
            <a:ext uri="{FF2B5EF4-FFF2-40B4-BE49-F238E27FC236}">
              <a16:creationId xmlns:a16="http://schemas.microsoft.com/office/drawing/2014/main" id="{BF138D41-6257-45C3-8FA8-82FC8A24DBD0}"/>
            </a:ext>
          </a:extLst>
        </xdr:cNvPr>
        <xdr:cNvSpPr txBox="1"/>
      </xdr:nvSpPr>
      <xdr:spPr>
        <a:xfrm>
          <a:off x="3138769" y="600633"/>
          <a:ext cx="190904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INDICACIONES</a:t>
          </a:r>
          <a:r>
            <a:rPr lang="es-CO" sz="1200" b="1" baseline="0">
              <a:solidFill>
                <a:sysClr val="windowText" lastClr="000000"/>
              </a:solidFill>
            </a:rPr>
            <a:t> DE PELIGRO</a:t>
          </a:r>
          <a:endParaRPr lang="es-CO" sz="1200" b="1">
            <a:solidFill>
              <a:sysClr val="windowText" lastClr="000000"/>
            </a:solidFill>
          </a:endParaRPr>
        </a:p>
      </xdr:txBody>
    </xdr:sp>
    <xdr:clientData/>
  </xdr:oneCellAnchor>
  <xdr:twoCellAnchor>
    <xdr:from>
      <xdr:col>0</xdr:col>
      <xdr:colOff>593909</xdr:colOff>
      <xdr:row>0</xdr:row>
      <xdr:rowOff>141193</xdr:rowOff>
    </xdr:from>
    <xdr:to>
      <xdr:col>9</xdr:col>
      <xdr:colOff>161291</xdr:colOff>
      <xdr:row>24</xdr:row>
      <xdr:rowOff>189105</xdr:rowOff>
    </xdr:to>
    <xdr:sp macro="" textlink="">
      <xdr:nvSpPr>
        <xdr:cNvPr id="3" name="Rectángulo 2">
          <a:extLst>
            <a:ext uri="{FF2B5EF4-FFF2-40B4-BE49-F238E27FC236}">
              <a16:creationId xmlns:a16="http://schemas.microsoft.com/office/drawing/2014/main" id="{D6D11E11-AFC0-4B9A-BD37-C46A586C66ED}"/>
            </a:ext>
          </a:extLst>
        </xdr:cNvPr>
        <xdr:cNvSpPr/>
      </xdr:nvSpPr>
      <xdr:spPr>
        <a:xfrm>
          <a:off x="593909" y="141193"/>
          <a:ext cx="6854007" cy="4791362"/>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3</xdr:col>
      <xdr:colOff>763681</xdr:colOff>
      <xdr:row>9</xdr:row>
      <xdr:rowOff>161282</xdr:rowOff>
    </xdr:from>
    <xdr:ext cx="1846980" cy="280205"/>
    <xdr:sp macro="" textlink="">
      <xdr:nvSpPr>
        <xdr:cNvPr id="4" name="CuadroTexto 3">
          <a:extLst>
            <a:ext uri="{FF2B5EF4-FFF2-40B4-BE49-F238E27FC236}">
              <a16:creationId xmlns:a16="http://schemas.microsoft.com/office/drawing/2014/main" id="{581D300E-5B84-4876-8B54-2CC982E8E988}"/>
            </a:ext>
          </a:extLst>
        </xdr:cNvPr>
        <xdr:cNvSpPr txBox="1"/>
      </xdr:nvSpPr>
      <xdr:spPr>
        <a:xfrm>
          <a:off x="3135406" y="1951982"/>
          <a:ext cx="18469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200" b="1">
              <a:solidFill>
                <a:sysClr val="windowText" lastClr="000000"/>
              </a:solidFill>
            </a:rPr>
            <a:t>CONSEJOS</a:t>
          </a:r>
          <a:r>
            <a:rPr lang="es-CO" sz="1200" b="1" baseline="0">
              <a:solidFill>
                <a:sysClr val="windowText" lastClr="000000"/>
              </a:solidFill>
            </a:rPr>
            <a:t> DE PRUDENCIA</a:t>
          </a:r>
          <a:endParaRPr lang="es-CO" sz="1200" b="1">
            <a:solidFill>
              <a:sysClr val="windowText" lastClr="000000"/>
            </a:solidFill>
          </a:endParaRPr>
        </a:p>
      </xdr:txBody>
    </xdr:sp>
    <xdr:clientData/>
  </xdr:oneCellAnchor>
  <xdr:twoCellAnchor>
    <xdr:from>
      <xdr:col>4</xdr:col>
      <xdr:colOff>12325</xdr:colOff>
      <xdr:row>17</xdr:row>
      <xdr:rowOff>8407</xdr:rowOff>
    </xdr:from>
    <xdr:to>
      <xdr:col>9</xdr:col>
      <xdr:colOff>0</xdr:colOff>
      <xdr:row>20</xdr:row>
      <xdr:rowOff>67237</xdr:rowOff>
    </xdr:to>
    <xdr:sp macro="" textlink="">
      <xdr:nvSpPr>
        <xdr:cNvPr id="5" name="Text Box 1">
          <a:extLst>
            <a:ext uri="{FF2B5EF4-FFF2-40B4-BE49-F238E27FC236}">
              <a16:creationId xmlns:a16="http://schemas.microsoft.com/office/drawing/2014/main" id="{8639A63F-E336-4D29-82F6-181335EE6A18}"/>
            </a:ext>
          </a:extLst>
        </xdr:cNvPr>
        <xdr:cNvSpPr txBox="1">
          <a:spLocks noChangeArrowheads="1"/>
        </xdr:cNvSpPr>
      </xdr:nvSpPr>
      <xdr:spPr bwMode="auto">
        <a:xfrm>
          <a:off x="3203200" y="3418357"/>
          <a:ext cx="4083425" cy="630330"/>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s-CO" sz="1100" b="0" i="0" u="none" strike="noStrike" baseline="0">
              <a:solidFill>
                <a:srgbClr val="000000"/>
              </a:solidFill>
              <a:latin typeface="+mn-lt"/>
              <a:cs typeface="Calibri"/>
            </a:rPr>
            <a:t>Recuerde revisar la Hoja de datos de seguridad HDS, ésta debe permanecer en el puesto de trabajo. Consulte los datos del proveedor en la HDS. Teléfono en caso de emergencia: Línea 123​</a:t>
          </a:r>
        </a:p>
      </xdr:txBody>
    </xdr:sp>
    <xdr:clientData/>
  </xdr:twoCellAnchor>
  <xdr:twoCellAnchor>
    <xdr:from>
      <xdr:col>4</xdr:col>
      <xdr:colOff>33617</xdr:colOff>
      <xdr:row>20</xdr:row>
      <xdr:rowOff>22411</xdr:rowOff>
    </xdr:from>
    <xdr:to>
      <xdr:col>8</xdr:col>
      <xdr:colOff>806824</xdr:colOff>
      <xdr:row>20</xdr:row>
      <xdr:rowOff>22411</xdr:rowOff>
    </xdr:to>
    <xdr:cxnSp macro="">
      <xdr:nvCxnSpPr>
        <xdr:cNvPr id="6" name="Conector recto 5">
          <a:extLst>
            <a:ext uri="{FF2B5EF4-FFF2-40B4-BE49-F238E27FC236}">
              <a16:creationId xmlns:a16="http://schemas.microsoft.com/office/drawing/2014/main" id="{0D489BED-EC6B-49DF-B60E-E80080957FA3}"/>
            </a:ext>
          </a:extLst>
        </xdr:cNvPr>
        <xdr:cNvCxnSpPr/>
      </xdr:nvCxnSpPr>
      <xdr:spPr>
        <a:xfrm>
          <a:off x="3224492" y="4003861"/>
          <a:ext cx="4049807"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16</xdr:row>
      <xdr:rowOff>201705</xdr:rowOff>
    </xdr:from>
    <xdr:to>
      <xdr:col>8</xdr:col>
      <xdr:colOff>773207</xdr:colOff>
      <xdr:row>16</xdr:row>
      <xdr:rowOff>224116</xdr:rowOff>
    </xdr:to>
    <xdr:cxnSp macro="">
      <xdr:nvCxnSpPr>
        <xdr:cNvPr id="7" name="Conector recto 6">
          <a:extLst>
            <a:ext uri="{FF2B5EF4-FFF2-40B4-BE49-F238E27FC236}">
              <a16:creationId xmlns:a16="http://schemas.microsoft.com/office/drawing/2014/main" id="{4EA6149D-B70D-4119-832E-8CA5746D767B}"/>
            </a:ext>
          </a:extLst>
        </xdr:cNvPr>
        <xdr:cNvCxnSpPr/>
      </xdr:nvCxnSpPr>
      <xdr:spPr>
        <a:xfrm>
          <a:off x="3182471" y="3372970"/>
          <a:ext cx="4045324" cy="22411"/>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605117</xdr:colOff>
      <xdr:row>4</xdr:row>
      <xdr:rowOff>179651</xdr:rowOff>
    </xdr:from>
    <xdr:to>
      <xdr:col>3</xdr:col>
      <xdr:colOff>49058</xdr:colOff>
      <xdr:row>10</xdr:row>
      <xdr:rowOff>116651</xdr:rowOff>
    </xdr:to>
    <xdr:sp macro="" textlink="">
      <xdr:nvSpPr>
        <xdr:cNvPr id="8" name="Rombo3A">
          <a:extLst>
            <a:ext uri="{FF2B5EF4-FFF2-40B4-BE49-F238E27FC236}">
              <a16:creationId xmlns:a16="http://schemas.microsoft.com/office/drawing/2014/main" id="{0ACD4300-E362-4DC7-9844-8292BF97A150}"/>
            </a:ext>
          </a:extLst>
        </xdr:cNvPr>
        <xdr:cNvSpPr/>
      </xdr:nvSpPr>
      <xdr:spPr>
        <a:xfrm>
          <a:off x="1338542" y="1017851"/>
          <a:ext cx="1082241" cy="1080000"/>
        </a:xfrm>
        <a:prstGeom prst="diamond">
          <a:avLst/>
        </a:prstGeom>
        <a:blipFill>
          <a:blip xmlns:r="http://schemas.openxmlformats.org/officeDocument/2006/relationships" r:embed="rId1"/>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377026</xdr:colOff>
      <xdr:row>7</xdr:row>
      <xdr:rowOff>173995</xdr:rowOff>
    </xdr:from>
    <xdr:to>
      <xdr:col>3</xdr:col>
      <xdr:colOff>638997</xdr:colOff>
      <xdr:row>13</xdr:row>
      <xdr:rowOff>110995</xdr:rowOff>
    </xdr:to>
    <xdr:sp macro="" textlink="">
      <xdr:nvSpPr>
        <xdr:cNvPr id="9" name="Rombo3B">
          <a:extLst>
            <a:ext uri="{FF2B5EF4-FFF2-40B4-BE49-F238E27FC236}">
              <a16:creationId xmlns:a16="http://schemas.microsoft.com/office/drawing/2014/main" id="{1DEB1D50-A104-4C34-8AE9-0E99E4048AC6}"/>
            </a:ext>
          </a:extLst>
        </xdr:cNvPr>
        <xdr:cNvSpPr/>
      </xdr:nvSpPr>
      <xdr:spPr>
        <a:xfrm>
          <a:off x="1929601" y="1583695"/>
          <a:ext cx="1081121" cy="1080000"/>
        </a:xfrm>
        <a:prstGeom prst="diamond">
          <a:avLst/>
        </a:prstGeom>
        <a:blipFill>
          <a:blip xmlns:r="http://schemas.openxmlformats.org/officeDocument/2006/relationships" r:embed="rId2"/>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601451</xdr:colOff>
      <xdr:row>10</xdr:row>
      <xdr:rowOff>178735</xdr:rowOff>
    </xdr:from>
    <xdr:to>
      <xdr:col>3</xdr:col>
      <xdr:colOff>45392</xdr:colOff>
      <xdr:row>16</xdr:row>
      <xdr:rowOff>115735</xdr:rowOff>
    </xdr:to>
    <xdr:sp macro="" textlink="">
      <xdr:nvSpPr>
        <xdr:cNvPr id="10" name="Rombo3D">
          <a:extLst>
            <a:ext uri="{FF2B5EF4-FFF2-40B4-BE49-F238E27FC236}">
              <a16:creationId xmlns:a16="http://schemas.microsoft.com/office/drawing/2014/main" id="{7946C007-FCB2-4B01-81BD-BC942A4790FD}"/>
            </a:ext>
          </a:extLst>
        </xdr:cNvPr>
        <xdr:cNvSpPr/>
      </xdr:nvSpPr>
      <xdr:spPr>
        <a:xfrm>
          <a:off x="1334876" y="2159935"/>
          <a:ext cx="1082241" cy="1127625"/>
        </a:xfrm>
        <a:prstGeom prst="diamond">
          <a:avLst/>
        </a:prstGeom>
        <a:blipFill>
          <a:blip xmlns:r="http://schemas.openxmlformats.org/officeDocument/2006/relationships" r:embed="rId3"/>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22156</xdr:colOff>
      <xdr:row>7</xdr:row>
      <xdr:rowOff>182603</xdr:rowOff>
    </xdr:from>
    <xdr:to>
      <xdr:col>2</xdr:col>
      <xdr:colOff>284126</xdr:colOff>
      <xdr:row>13</xdr:row>
      <xdr:rowOff>119603</xdr:rowOff>
    </xdr:to>
    <xdr:sp macro="" textlink="">
      <xdr:nvSpPr>
        <xdr:cNvPr id="11" name="Rombo3C">
          <a:extLst>
            <a:ext uri="{FF2B5EF4-FFF2-40B4-BE49-F238E27FC236}">
              <a16:creationId xmlns:a16="http://schemas.microsoft.com/office/drawing/2014/main" id="{8AAD7315-291F-4D07-BE7B-62F54417E7B5}"/>
            </a:ext>
          </a:extLst>
        </xdr:cNvPr>
        <xdr:cNvSpPr/>
      </xdr:nvSpPr>
      <xdr:spPr>
        <a:xfrm>
          <a:off x="755581" y="1592303"/>
          <a:ext cx="1081120" cy="1080000"/>
        </a:xfrm>
        <a:prstGeom prst="diamond">
          <a:avLst/>
        </a:prstGeom>
        <a:blipFill>
          <a:blip xmlns:r="http://schemas.openxmlformats.org/officeDocument/2006/relationships" r:embed="rId4"/>
          <a:stretch>
            <a:fillRect/>
          </a:stretch>
        </a:blip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559</xdr:colOff>
      <xdr:row>17</xdr:row>
      <xdr:rowOff>7282</xdr:rowOff>
    </xdr:from>
    <xdr:to>
      <xdr:col>2</xdr:col>
      <xdr:colOff>611438</xdr:colOff>
      <xdr:row>20</xdr:row>
      <xdr:rowOff>47782</xdr:rowOff>
    </xdr:to>
    <xdr:sp macro="" textlink="">
      <xdr:nvSpPr>
        <xdr:cNvPr id="12" name="Cuadro3B">
          <a:extLst>
            <a:ext uri="{FF2B5EF4-FFF2-40B4-BE49-F238E27FC236}">
              <a16:creationId xmlns:a16="http://schemas.microsoft.com/office/drawing/2014/main" id="{6FEFB78E-4CE3-4FCE-AFA3-F49899303977}"/>
            </a:ext>
          </a:extLst>
        </xdr:cNvPr>
        <xdr:cNvSpPr/>
      </xdr:nvSpPr>
      <xdr:spPr>
        <a:xfrm>
          <a:off x="1553134" y="3417232"/>
          <a:ext cx="610879" cy="612000"/>
        </a:xfrm>
        <a:prstGeom prst="rect">
          <a:avLst/>
        </a:prstGeom>
        <a:blipFill>
          <a:blip xmlns:r="http://schemas.openxmlformats.org/officeDocument/2006/relationships" r:embed="rId5"/>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32499</xdr:colOff>
      <xdr:row>17</xdr:row>
      <xdr:rowOff>7283</xdr:rowOff>
    </xdr:from>
    <xdr:to>
      <xdr:col>1</xdr:col>
      <xdr:colOff>643379</xdr:colOff>
      <xdr:row>20</xdr:row>
      <xdr:rowOff>47783</xdr:rowOff>
    </xdr:to>
    <xdr:sp macro="" textlink="">
      <xdr:nvSpPr>
        <xdr:cNvPr id="13" name="Cuadro3A">
          <a:extLst>
            <a:ext uri="{FF2B5EF4-FFF2-40B4-BE49-F238E27FC236}">
              <a16:creationId xmlns:a16="http://schemas.microsoft.com/office/drawing/2014/main" id="{7D6FEA84-BE9F-4F31-B2F8-858949ECA7A7}"/>
            </a:ext>
          </a:extLst>
        </xdr:cNvPr>
        <xdr:cNvSpPr/>
      </xdr:nvSpPr>
      <xdr:spPr>
        <a:xfrm>
          <a:off x="765924" y="3417233"/>
          <a:ext cx="610880" cy="612000"/>
        </a:xfrm>
        <a:prstGeom prst="rect">
          <a:avLst/>
        </a:prstGeom>
        <a:blipFill>
          <a:blip xmlns:r="http://schemas.openxmlformats.org/officeDocument/2006/relationships" r:embed="rId6"/>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ln>
              <a:noFill/>
            </a:ln>
          </a:endParaRPr>
        </a:p>
      </xdr:txBody>
    </xdr:sp>
    <xdr:clientData/>
  </xdr:twoCellAnchor>
  <xdr:twoCellAnchor>
    <xdr:from>
      <xdr:col>2</xdr:col>
      <xdr:colOff>747993</xdr:colOff>
      <xdr:row>16</xdr:row>
      <xdr:rowOff>231399</xdr:rowOff>
    </xdr:from>
    <xdr:to>
      <xdr:col>3</xdr:col>
      <xdr:colOff>540844</xdr:colOff>
      <xdr:row>20</xdr:row>
      <xdr:rowOff>36576</xdr:rowOff>
    </xdr:to>
    <xdr:sp macro="" textlink="">
      <xdr:nvSpPr>
        <xdr:cNvPr id="14" name="Cuadro3C">
          <a:extLst>
            <a:ext uri="{FF2B5EF4-FFF2-40B4-BE49-F238E27FC236}">
              <a16:creationId xmlns:a16="http://schemas.microsoft.com/office/drawing/2014/main" id="{A986FA29-EBF4-4343-89B1-F2CFBD45C945}"/>
            </a:ext>
          </a:extLst>
        </xdr:cNvPr>
        <xdr:cNvSpPr/>
      </xdr:nvSpPr>
      <xdr:spPr>
        <a:xfrm>
          <a:off x="2300568" y="3403224"/>
          <a:ext cx="612001" cy="614802"/>
        </a:xfrm>
        <a:prstGeom prst="rect">
          <a:avLst/>
        </a:prstGeom>
        <a:blipFill>
          <a:blip xmlns:r="http://schemas.openxmlformats.org/officeDocument/2006/relationships" r:embed="rId7"/>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815227</xdr:colOff>
      <xdr:row>20</xdr:row>
      <xdr:rowOff>91887</xdr:rowOff>
    </xdr:from>
    <xdr:to>
      <xdr:col>2</xdr:col>
      <xdr:colOff>608077</xdr:colOff>
      <xdr:row>23</xdr:row>
      <xdr:rowOff>132387</xdr:rowOff>
    </xdr:to>
    <xdr:sp macro="" textlink="">
      <xdr:nvSpPr>
        <xdr:cNvPr id="15" name="Cuadro3E">
          <a:extLst>
            <a:ext uri="{FF2B5EF4-FFF2-40B4-BE49-F238E27FC236}">
              <a16:creationId xmlns:a16="http://schemas.microsoft.com/office/drawing/2014/main" id="{1DDE655F-34EE-4650-AB5D-198916731A73}"/>
            </a:ext>
          </a:extLst>
        </xdr:cNvPr>
        <xdr:cNvSpPr/>
      </xdr:nvSpPr>
      <xdr:spPr>
        <a:xfrm>
          <a:off x="1548652" y="4073337"/>
          <a:ext cx="612000" cy="612000"/>
        </a:xfrm>
        <a:prstGeom prst="rect">
          <a:avLst/>
        </a:prstGeom>
        <a:blipFill>
          <a:blip xmlns:r="http://schemas.openxmlformats.org/officeDocument/2006/relationships" r:embed="rId8"/>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twoCellAnchor>
    <xdr:from>
      <xdr:col>2</xdr:col>
      <xdr:colOff>32498</xdr:colOff>
      <xdr:row>26</xdr:row>
      <xdr:rowOff>136710</xdr:rowOff>
    </xdr:from>
    <xdr:to>
      <xdr:col>2</xdr:col>
      <xdr:colOff>643377</xdr:colOff>
      <xdr:row>29</xdr:row>
      <xdr:rowOff>177210</xdr:rowOff>
    </xdr:to>
    <xdr:sp macro="" textlink="">
      <xdr:nvSpPr>
        <xdr:cNvPr id="16" name="CuadroE">
          <a:extLst>
            <a:ext uri="{FF2B5EF4-FFF2-40B4-BE49-F238E27FC236}">
              <a16:creationId xmlns:a16="http://schemas.microsoft.com/office/drawing/2014/main" id="{085DCDAF-F8ED-4033-85B8-518284B5F70D}"/>
            </a:ext>
          </a:extLst>
        </xdr:cNvPr>
        <xdr:cNvSpPr/>
      </xdr:nvSpPr>
      <xdr:spPr>
        <a:xfrm>
          <a:off x="1585073" y="5261160"/>
          <a:ext cx="610879" cy="612000"/>
        </a:xfrm>
        <a:prstGeom prst="rect">
          <a:avLst/>
        </a:prstGeom>
        <a:blipFill>
          <a:blip xmlns:r="http://schemas.openxmlformats.org/officeDocument/2006/relationships" r:embed="rId8"/>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29138</xdr:colOff>
      <xdr:row>20</xdr:row>
      <xdr:rowOff>79001</xdr:rowOff>
    </xdr:from>
    <xdr:to>
      <xdr:col>1</xdr:col>
      <xdr:colOff>640018</xdr:colOff>
      <xdr:row>23</xdr:row>
      <xdr:rowOff>119501</xdr:rowOff>
    </xdr:to>
    <xdr:sp macro="" textlink="">
      <xdr:nvSpPr>
        <xdr:cNvPr id="17" name="Cuadro3D">
          <a:extLst>
            <a:ext uri="{FF2B5EF4-FFF2-40B4-BE49-F238E27FC236}">
              <a16:creationId xmlns:a16="http://schemas.microsoft.com/office/drawing/2014/main" id="{734545D6-C2C9-4C51-B87C-CC420702D26F}"/>
            </a:ext>
          </a:extLst>
        </xdr:cNvPr>
        <xdr:cNvSpPr/>
      </xdr:nvSpPr>
      <xdr:spPr>
        <a:xfrm>
          <a:off x="762563" y="4060451"/>
          <a:ext cx="610880" cy="612000"/>
        </a:xfrm>
        <a:prstGeom prst="rect">
          <a:avLst/>
        </a:prstGeom>
        <a:blipFill>
          <a:blip xmlns:r="http://schemas.openxmlformats.org/officeDocument/2006/relationships" r:embed="rId8"/>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twoCellAnchor editAs="oneCell">
    <xdr:from>
      <xdr:col>4</xdr:col>
      <xdr:colOff>81243</xdr:colOff>
      <xdr:row>20</xdr:row>
      <xdr:rowOff>136713</xdr:rowOff>
    </xdr:from>
    <xdr:to>
      <xdr:col>4</xdr:col>
      <xdr:colOff>619941</xdr:colOff>
      <xdr:row>23</xdr:row>
      <xdr:rowOff>44824</xdr:rowOff>
    </xdr:to>
    <xdr:pic>
      <xdr:nvPicPr>
        <xdr:cNvPr id="18" name="Imagen 17">
          <a:extLst>
            <a:ext uri="{FF2B5EF4-FFF2-40B4-BE49-F238E27FC236}">
              <a16:creationId xmlns:a16="http://schemas.microsoft.com/office/drawing/2014/main" id="{01B17D49-724C-4F55-A6E1-A0CB29305C72}"/>
            </a:ext>
          </a:extLst>
        </xdr:cNvPr>
        <xdr:cNvPicPr>
          <a:picLocks noChangeAspect="1"/>
        </xdr:cNvPicPr>
      </xdr:nvPicPr>
      <xdr:blipFill rotWithShape="1">
        <a:blip xmlns:r="http://schemas.openxmlformats.org/officeDocument/2006/relationships" r:embed="rId9"/>
        <a:srcRect l="2039" b="10406"/>
        <a:stretch/>
      </xdr:blipFill>
      <xdr:spPr>
        <a:xfrm>
          <a:off x="3272118" y="4118163"/>
          <a:ext cx="538698" cy="47961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5</xdr:col>
      <xdr:colOff>41908</xdr:colOff>
      <xdr:row>20</xdr:row>
      <xdr:rowOff>125507</xdr:rowOff>
    </xdr:from>
    <xdr:to>
      <xdr:col>5</xdr:col>
      <xdr:colOff>580023</xdr:colOff>
      <xdr:row>23</xdr:row>
      <xdr:rowOff>22412</xdr:rowOff>
    </xdr:to>
    <xdr:pic>
      <xdr:nvPicPr>
        <xdr:cNvPr id="19" name="Imagen 18">
          <a:extLst>
            <a:ext uri="{FF2B5EF4-FFF2-40B4-BE49-F238E27FC236}">
              <a16:creationId xmlns:a16="http://schemas.microsoft.com/office/drawing/2014/main" id="{06F51EDD-638A-49B8-A6B4-D9D3EE91B1BB}"/>
            </a:ext>
          </a:extLst>
        </xdr:cNvPr>
        <xdr:cNvPicPr>
          <a:picLocks noChangeAspect="1"/>
        </xdr:cNvPicPr>
      </xdr:nvPicPr>
      <xdr:blipFill>
        <a:blip xmlns:r="http://schemas.openxmlformats.org/officeDocument/2006/relationships" r:embed="rId10"/>
        <a:stretch>
          <a:fillRect/>
        </a:stretch>
      </xdr:blipFill>
      <xdr:spPr>
        <a:xfrm>
          <a:off x="4051933" y="4106957"/>
          <a:ext cx="538115" cy="46840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54172</xdr:colOff>
      <xdr:row>20</xdr:row>
      <xdr:rowOff>127187</xdr:rowOff>
    </xdr:from>
    <xdr:to>
      <xdr:col>6</xdr:col>
      <xdr:colOff>593914</xdr:colOff>
      <xdr:row>23</xdr:row>
      <xdr:rowOff>35153</xdr:rowOff>
    </xdr:to>
    <xdr:pic>
      <xdr:nvPicPr>
        <xdr:cNvPr id="20" name="Imagen 19">
          <a:extLst>
            <a:ext uri="{FF2B5EF4-FFF2-40B4-BE49-F238E27FC236}">
              <a16:creationId xmlns:a16="http://schemas.microsoft.com/office/drawing/2014/main" id="{6AE58DAE-DE5F-48B8-886A-145507BCC7DC}"/>
            </a:ext>
          </a:extLst>
        </xdr:cNvPr>
        <xdr:cNvPicPr>
          <a:picLocks noChangeAspect="1"/>
        </xdr:cNvPicPr>
      </xdr:nvPicPr>
      <xdr:blipFill>
        <a:blip xmlns:r="http://schemas.openxmlformats.org/officeDocument/2006/relationships" r:embed="rId11"/>
        <a:stretch>
          <a:fillRect/>
        </a:stretch>
      </xdr:blipFill>
      <xdr:spPr>
        <a:xfrm>
          <a:off x="4883347" y="4108637"/>
          <a:ext cx="539742" cy="47946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149038</xdr:colOff>
      <xdr:row>20</xdr:row>
      <xdr:rowOff>64993</xdr:rowOff>
    </xdr:from>
    <xdr:to>
      <xdr:col>7</xdr:col>
      <xdr:colOff>700664</xdr:colOff>
      <xdr:row>23</xdr:row>
      <xdr:rowOff>33493</xdr:rowOff>
    </xdr:to>
    <xdr:pic>
      <xdr:nvPicPr>
        <xdr:cNvPr id="21" name="Picture 2" descr="Imagen relacionada">
          <a:extLst>
            <a:ext uri="{FF2B5EF4-FFF2-40B4-BE49-F238E27FC236}">
              <a16:creationId xmlns:a16="http://schemas.microsoft.com/office/drawing/2014/main" id="{B2E91C6A-F347-4DC4-B27D-D21DF249A5B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flipH="1">
          <a:off x="5797363" y="4046443"/>
          <a:ext cx="551626"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28015</xdr:colOff>
      <xdr:row>20</xdr:row>
      <xdr:rowOff>45945</xdr:rowOff>
    </xdr:from>
    <xdr:to>
      <xdr:col>8</xdr:col>
      <xdr:colOff>632340</xdr:colOff>
      <xdr:row>23</xdr:row>
      <xdr:rowOff>14445</xdr:rowOff>
    </xdr:to>
    <xdr:pic>
      <xdr:nvPicPr>
        <xdr:cNvPr id="22" name="Picture 6" descr="Resultado de imagen para sÃ­mbolo de no comer">
          <a:extLst>
            <a:ext uri="{FF2B5EF4-FFF2-40B4-BE49-F238E27FC236}">
              <a16:creationId xmlns:a16="http://schemas.microsoft.com/office/drawing/2014/main" id="{63BC4F48-2C6B-4710-AD76-E299DB3B8A0E}"/>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6495490" y="4027395"/>
          <a:ext cx="604325" cy="5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798980</xdr:colOff>
      <xdr:row>23</xdr:row>
      <xdr:rowOff>53789</xdr:rowOff>
    </xdr:from>
    <xdr:to>
      <xdr:col>5</xdr:col>
      <xdr:colOff>22133</xdr:colOff>
      <xdr:row>24</xdr:row>
      <xdr:rowOff>186454</xdr:rowOff>
    </xdr:to>
    <xdr:sp macro="" textlink="">
      <xdr:nvSpPr>
        <xdr:cNvPr id="23" name="CuadroTexto 31">
          <a:extLst>
            <a:ext uri="{FF2B5EF4-FFF2-40B4-BE49-F238E27FC236}">
              <a16:creationId xmlns:a16="http://schemas.microsoft.com/office/drawing/2014/main" id="{2C28F016-5E54-43A4-A718-1AEBED439FF1}"/>
            </a:ext>
          </a:extLst>
        </xdr:cNvPr>
        <xdr:cNvSpPr txBox="1"/>
      </xdr:nvSpPr>
      <xdr:spPr>
        <a:xfrm>
          <a:off x="3170705" y="4606739"/>
          <a:ext cx="861453"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LAVARSE LAS MANOS </a:t>
          </a:r>
          <a:endParaRPr lang="es-CO" sz="750" b="1"/>
        </a:p>
      </xdr:txBody>
    </xdr:sp>
    <xdr:clientData/>
  </xdr:twoCellAnchor>
  <xdr:twoCellAnchor>
    <xdr:from>
      <xdr:col>4</xdr:col>
      <xdr:colOff>797298</xdr:colOff>
      <xdr:row>23</xdr:row>
      <xdr:rowOff>39222</xdr:rowOff>
    </xdr:from>
    <xdr:to>
      <xdr:col>6</xdr:col>
      <xdr:colOff>20452</xdr:colOff>
      <xdr:row>24</xdr:row>
      <xdr:rowOff>175863</xdr:rowOff>
    </xdr:to>
    <xdr:sp macro="" textlink="">
      <xdr:nvSpPr>
        <xdr:cNvPr id="24" name="CuadroTexto 32">
          <a:extLst>
            <a:ext uri="{FF2B5EF4-FFF2-40B4-BE49-F238E27FC236}">
              <a16:creationId xmlns:a16="http://schemas.microsoft.com/office/drawing/2014/main" id="{63A3FF9E-C4F5-41A6-8715-69BBF5E35DAA}"/>
            </a:ext>
          </a:extLst>
        </xdr:cNvPr>
        <xdr:cNvSpPr txBox="1"/>
      </xdr:nvSpPr>
      <xdr:spPr>
        <a:xfrm>
          <a:off x="3988173" y="4592172"/>
          <a:ext cx="861454" cy="327141"/>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MANIPULAR CON CUIDADO </a:t>
          </a:r>
          <a:endParaRPr lang="es-CO" sz="750" b="1"/>
        </a:p>
      </xdr:txBody>
    </xdr:sp>
    <xdr:clientData/>
  </xdr:twoCellAnchor>
  <xdr:twoCellAnchor>
    <xdr:from>
      <xdr:col>5</xdr:col>
      <xdr:colOff>754717</xdr:colOff>
      <xdr:row>23</xdr:row>
      <xdr:rowOff>52108</xdr:rowOff>
    </xdr:from>
    <xdr:to>
      <xdr:col>7</xdr:col>
      <xdr:colOff>171942</xdr:colOff>
      <xdr:row>24</xdr:row>
      <xdr:rowOff>184773</xdr:rowOff>
    </xdr:to>
    <xdr:sp macro="" textlink="">
      <xdr:nvSpPr>
        <xdr:cNvPr id="25" name="CuadroTexto 34">
          <a:extLst>
            <a:ext uri="{FF2B5EF4-FFF2-40B4-BE49-F238E27FC236}">
              <a16:creationId xmlns:a16="http://schemas.microsoft.com/office/drawing/2014/main" id="{9F6BE97A-8680-42D1-845E-9F9B50E6C105}"/>
            </a:ext>
          </a:extLst>
        </xdr:cNvPr>
        <xdr:cNvSpPr txBox="1"/>
      </xdr:nvSpPr>
      <xdr:spPr>
        <a:xfrm>
          <a:off x="4764742" y="4605058"/>
          <a:ext cx="1055525" cy="32316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PROTEGER DEL CALOR </a:t>
          </a:r>
          <a:endParaRPr lang="es-CO" sz="750" b="1"/>
        </a:p>
      </xdr:txBody>
    </xdr:sp>
    <xdr:clientData/>
  </xdr:twoCellAnchor>
  <xdr:twoCellAnchor>
    <xdr:from>
      <xdr:col>7</xdr:col>
      <xdr:colOff>109257</xdr:colOff>
      <xdr:row>23</xdr:row>
      <xdr:rowOff>52108</xdr:rowOff>
    </xdr:from>
    <xdr:to>
      <xdr:col>9</xdr:col>
      <xdr:colOff>290358</xdr:colOff>
      <xdr:row>24</xdr:row>
      <xdr:rowOff>69357</xdr:rowOff>
    </xdr:to>
    <xdr:sp macro="" textlink="">
      <xdr:nvSpPr>
        <xdr:cNvPr id="26" name="CuadroTexto 37">
          <a:extLst>
            <a:ext uri="{FF2B5EF4-FFF2-40B4-BE49-F238E27FC236}">
              <a16:creationId xmlns:a16="http://schemas.microsoft.com/office/drawing/2014/main" id="{79FA0C05-D3DE-4C5D-9335-9509981EE99D}"/>
            </a:ext>
          </a:extLst>
        </xdr:cNvPr>
        <xdr:cNvSpPr txBox="1"/>
      </xdr:nvSpPr>
      <xdr:spPr>
        <a:xfrm>
          <a:off x="5757582" y="4605058"/>
          <a:ext cx="1819401" cy="20774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750" b="1"/>
            <a:t>NO FUMAR              NO COMER </a:t>
          </a:r>
          <a:endParaRPr lang="es-CO" sz="750" b="1"/>
        </a:p>
      </xdr:txBody>
    </xdr:sp>
    <xdr:clientData/>
  </xdr:twoCellAnchor>
  <xdr:oneCellAnchor>
    <xdr:from>
      <xdr:col>0</xdr:col>
      <xdr:colOff>588390</xdr:colOff>
      <xdr:row>24</xdr:row>
      <xdr:rowOff>4082</xdr:rowOff>
    </xdr:from>
    <xdr:ext cx="556243" cy="217560"/>
    <xdr:sp macro="" textlink="">
      <xdr:nvSpPr>
        <xdr:cNvPr id="27" name="CuadroTexto 26">
          <a:extLst>
            <a:ext uri="{FF2B5EF4-FFF2-40B4-BE49-F238E27FC236}">
              <a16:creationId xmlns:a16="http://schemas.microsoft.com/office/drawing/2014/main" id="{487DA327-2954-40D8-8F93-1543174D9691}"/>
            </a:ext>
          </a:extLst>
        </xdr:cNvPr>
        <xdr:cNvSpPr txBox="1"/>
      </xdr:nvSpPr>
      <xdr:spPr>
        <a:xfrm>
          <a:off x="588390" y="4747532"/>
          <a:ext cx="55624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800"/>
            <a:t>CODIGO:</a:t>
          </a:r>
        </a:p>
      </xdr:txBody>
    </xdr:sp>
    <xdr:clientData/>
  </xdr:oneCellAnchor>
  <xdr:twoCellAnchor>
    <xdr:from>
      <xdr:col>2</xdr:col>
      <xdr:colOff>753038</xdr:colOff>
      <xdr:row>20</xdr:row>
      <xdr:rowOff>96931</xdr:rowOff>
    </xdr:from>
    <xdr:to>
      <xdr:col>3</xdr:col>
      <xdr:colOff>545889</xdr:colOff>
      <xdr:row>23</xdr:row>
      <xdr:rowOff>137431</xdr:rowOff>
    </xdr:to>
    <xdr:sp macro="" textlink="">
      <xdr:nvSpPr>
        <xdr:cNvPr id="28" name="Cuadro3F">
          <a:extLst>
            <a:ext uri="{FF2B5EF4-FFF2-40B4-BE49-F238E27FC236}">
              <a16:creationId xmlns:a16="http://schemas.microsoft.com/office/drawing/2014/main" id="{653499B5-C1F6-4DD5-9741-D47137046B07}"/>
            </a:ext>
          </a:extLst>
        </xdr:cNvPr>
        <xdr:cNvSpPr/>
      </xdr:nvSpPr>
      <xdr:spPr>
        <a:xfrm>
          <a:off x="2305613" y="4078381"/>
          <a:ext cx="612001" cy="612000"/>
        </a:xfrm>
        <a:prstGeom prst="rect">
          <a:avLst/>
        </a:prstGeom>
        <a:blipFill>
          <a:blip xmlns:r="http://schemas.openxmlformats.org/officeDocument/2006/relationships" r:embed="rId8"/>
          <a:stretch>
            <a:fillRect/>
          </a:stretch>
        </a:bli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s-CO" sz="1100"/>
        </a:p>
      </xdr:txBody>
    </xdr:sp>
    <xdr:clientData/>
  </xdr:twoCellAnchor>
  <xdr:twoCellAnchor editAs="oneCell">
    <xdr:from>
      <xdr:col>1</xdr:col>
      <xdr:colOff>784412</xdr:colOff>
      <xdr:row>20</xdr:row>
      <xdr:rowOff>100853</xdr:rowOff>
    </xdr:from>
    <xdr:to>
      <xdr:col>3</xdr:col>
      <xdr:colOff>459441</xdr:colOff>
      <xdr:row>23</xdr:row>
      <xdr:rowOff>67235</xdr:rowOff>
    </xdr:to>
    <xdr:pic>
      <xdr:nvPicPr>
        <xdr:cNvPr id="29" name="Imagen 28">
          <a:extLst>
            <a:ext uri="{FF2B5EF4-FFF2-40B4-BE49-F238E27FC236}">
              <a16:creationId xmlns:a16="http://schemas.microsoft.com/office/drawing/2014/main" id="{49574345-A930-4098-8043-19D7CBDEE882}"/>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512794" y="4078941"/>
          <a:ext cx="1311088" cy="537882"/>
        </a:xfrm>
        <a:prstGeom prst="rect">
          <a:avLst/>
        </a:prstGeom>
        <a:noFill/>
        <a:ln>
          <a:noFill/>
        </a:ln>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987090-4329-402C-B493-DF494325CE03}" name="Base" displayName="Base" ref="A4:Q190" totalsRowShown="0" headerRowDxfId="35" dataDxfId="33" headerRowBorderDxfId="34" tableBorderDxfId="32" totalsRowBorderDxfId="31">
  <autoFilter ref="A4:Q190" xr:uid="{F958C815-F528-4161-BD33-F87D03366B0D}"/>
  <tableColumns count="17">
    <tableColumn id="1" xr3:uid="{4DCD78AD-B8C0-4F09-9258-D3557D9E72FC}" name="Codigo" dataDxfId="30"/>
    <tableColumn id="2" xr3:uid="{3FCE1BD8-5F8B-47FA-ADB1-1364F49D093A}" name="Ubicación" dataDxfId="29"/>
    <tableColumn id="3" xr3:uid="{1E064B28-F488-44F3-A6C9-7D9F0307DBD7}" name="Nombre" dataDxfId="28"/>
    <tableColumn id="4" xr3:uid="{6AE0A9A1-0C1F-4B94-9BFF-B8B6578FCC1B}" name="Palabra" dataDxfId="27"/>
    <tableColumn id="5" xr3:uid="{D3233F57-8B7A-4928-A053-FD8468C28395}" name="Indicaciones" dataDxfId="26"/>
    <tableColumn id="6" xr3:uid="{7060C87E-36E2-4A6C-A219-8F2307DF9C90}" name="Consejos" dataDxfId="25"/>
    <tableColumn id="12" xr3:uid="{296A8583-0A50-4387-B676-4AAACA5ED2E1}" name="Pictograma 1" dataDxfId="24" dataCellStyle="Millares"/>
    <tableColumn id="13" xr3:uid="{372639B0-DBE0-46D7-85BB-4D4F0270668D}" name="Pictograma 2" dataDxfId="23" dataCellStyle="Millares"/>
    <tableColumn id="14" xr3:uid="{1E583B43-BAB9-4BD3-B2A7-B60E5E7C8E9F}" name="Pictograma 3" dataDxfId="22" dataCellStyle="Millares"/>
    <tableColumn id="15" xr3:uid="{D364B25B-BBD7-47E6-BB07-73AF3DEFF665}" name="Pictograma 4" dataDxfId="21" dataCellStyle="Millares"/>
    <tableColumn id="8" xr3:uid="{186D5F3B-99D5-41DF-9CD3-4DE9A0FCA65C}" name="Obligacion 1" dataDxfId="20"/>
    <tableColumn id="7" xr3:uid="{81CC5267-7BE7-4273-99AE-7BCCCEB049E7}" name="Obligacion 2" dataDxfId="19"/>
    <tableColumn id="16" xr3:uid="{B48F3129-6004-4817-948D-8D4DB9EAEA55}" name="Obligacion 3" dataDxfId="18"/>
    <tableColumn id="19" xr3:uid="{D1C473EE-9BE9-4937-8168-4464414DB67B}" name="Obligacion 4" dataDxfId="17"/>
    <tableColumn id="17" xr3:uid="{B1290527-E745-43A6-AFC8-E178D1341213}" name="Obligacion 5" dataDxfId="16"/>
    <tableColumn id="18" xr3:uid="{7751082A-D157-4B17-80CE-BDE64B39F9C3}" name="Obligacion 6" dataDxfId="15"/>
    <tableColumn id="11" xr3:uid="{BFAB9CC6-8402-4D25-927C-328FFCB6EF90}" name="Version" dataDxfId="14" dataCellStyle="Millares"/>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3359340-456A-48D5-8FDE-D3D1971D1415}" name="Tabla1" displayName="Tabla1" ref="T4:U14" totalsRowShown="0" headerRowDxfId="13" dataDxfId="11" headerRowBorderDxfId="12" tableBorderDxfId="10" totalsRowBorderDxfId="9">
  <autoFilter ref="T4:U14" xr:uid="{95E6160F-354C-43E8-8582-15FEF69533E3}"/>
  <tableColumns count="2">
    <tableColumn id="1" xr3:uid="{F7485F65-0A9C-4611-9141-E86B68DF31D6}" name="Codigo " dataDxfId="8"/>
    <tableColumn id="2" xr3:uid="{177E431E-2DF2-432C-AB18-F41D84079C44}" name="Pictograma"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B851CA-C0E8-4E31-8BDB-C4B35CAB3DEB}" name="Tabla2" displayName="Tabla2" ref="X4:Y12" totalsRowShown="0" headerRowDxfId="6" dataDxfId="4" headerRowBorderDxfId="5" tableBorderDxfId="3" totalsRowBorderDxfId="2">
  <autoFilter ref="X4:Y12" xr:uid="{54983694-312E-472A-945F-30CF4F1DCB3E}"/>
  <tableColumns count="2">
    <tableColumn id="1" xr3:uid="{D1ED387F-CAA0-446A-A8E0-13F97BF80ABD}" name="Codigo" dataDxfId="1"/>
    <tableColumn id="2" xr3:uid="{9ECFED76-166A-4628-9A5B-F8238DD6DB7B}" name="Obligacion" dataDxfId="0"/>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9/04/relationships/namedSheetView" Target="../namedSheetViews/namedSheetView1.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C5810-9C1C-4085-9323-17E8EEDF1358}">
  <sheetPr codeName="Hoja3"/>
  <dimension ref="A1:OO191"/>
  <sheetViews>
    <sheetView showGridLines="0" topLeftCell="H2" zoomScale="90" zoomScaleNormal="90" workbookViewId="0">
      <selection activeCell="A5" sqref="A5"/>
    </sheetView>
  </sheetViews>
  <sheetFormatPr baseColWidth="10" defaultColWidth="11.42578125" defaultRowHeight="15" x14ac:dyDescent="0.25"/>
  <cols>
    <col min="1" max="1" width="11.42578125" style="14"/>
    <col min="2" max="2" width="27.7109375" style="14" customWidth="1"/>
    <col min="3" max="3" width="35.140625" style="14" bestFit="1" customWidth="1"/>
    <col min="4" max="4" width="24.5703125" style="14" bestFit="1" customWidth="1"/>
    <col min="5" max="5" width="89.28515625" style="54" customWidth="1"/>
    <col min="6" max="6" width="92.85546875" style="14" customWidth="1"/>
    <col min="7" max="7" width="16.85546875" style="14" bestFit="1" customWidth="1"/>
    <col min="8" max="12" width="17.140625" style="14" customWidth="1"/>
    <col min="13" max="13" width="27.42578125" style="14" bestFit="1" customWidth="1"/>
    <col min="14" max="14" width="27.42578125" style="14" customWidth="1"/>
    <col min="15" max="16" width="17.140625" style="14" customWidth="1"/>
    <col min="17" max="18" width="11.42578125" style="14"/>
    <col min="19" max="19" width="12.5703125" style="14" bestFit="1" customWidth="1"/>
    <col min="20" max="21" width="18" style="14" customWidth="1"/>
    <col min="22" max="24" width="11.42578125" style="14"/>
    <col min="25" max="25" width="13.28515625" style="14" customWidth="1"/>
    <col min="26" max="16384" width="11.42578125" style="14"/>
  </cols>
  <sheetData>
    <row r="1" spans="1:25" x14ac:dyDescent="0.25">
      <c r="A1" s="70"/>
      <c r="B1" s="70"/>
      <c r="C1" s="70"/>
      <c r="D1" s="70"/>
      <c r="E1" s="70"/>
      <c r="F1" s="70"/>
      <c r="G1" s="70"/>
      <c r="H1" s="70"/>
      <c r="I1" s="70"/>
      <c r="J1" s="70"/>
      <c r="K1" s="70"/>
      <c r="L1" s="70"/>
      <c r="M1" s="70"/>
      <c r="N1" s="70"/>
      <c r="O1" s="70"/>
      <c r="P1" s="70"/>
      <c r="Q1" s="70"/>
      <c r="T1" s="71" t="s">
        <v>0</v>
      </c>
      <c r="U1" s="72"/>
      <c r="X1" s="75" t="s">
        <v>1</v>
      </c>
      <c r="Y1" s="76"/>
    </row>
    <row r="2" spans="1:25" x14ac:dyDescent="0.25">
      <c r="A2" s="70"/>
      <c r="B2" s="70"/>
      <c r="C2" s="70"/>
      <c r="D2" s="70"/>
      <c r="E2" s="70"/>
      <c r="F2" s="70"/>
      <c r="G2" s="70"/>
      <c r="H2" s="70"/>
      <c r="I2" s="70"/>
      <c r="J2" s="70"/>
      <c r="K2" s="70"/>
      <c r="L2" s="70"/>
      <c r="M2" s="70"/>
      <c r="N2" s="70"/>
      <c r="O2" s="70"/>
      <c r="P2" s="70"/>
      <c r="Q2" s="70"/>
      <c r="T2" s="73"/>
      <c r="U2" s="74"/>
      <c r="X2" s="77"/>
      <c r="Y2" s="78"/>
    </row>
    <row r="3" spans="1:25" ht="15.75" thickBot="1" x14ac:dyDescent="0.3">
      <c r="A3" s="70"/>
      <c r="B3" s="70"/>
      <c r="C3" s="70"/>
      <c r="D3" s="70"/>
      <c r="E3" s="70"/>
      <c r="F3" s="70"/>
      <c r="G3" s="70"/>
      <c r="H3" s="70"/>
      <c r="I3" s="70"/>
      <c r="J3" s="70"/>
      <c r="K3" s="70"/>
      <c r="L3" s="70"/>
      <c r="M3" s="70"/>
      <c r="N3" s="70"/>
      <c r="O3" s="70"/>
      <c r="P3" s="70"/>
      <c r="Q3" s="70"/>
      <c r="T3" s="73"/>
      <c r="U3" s="74"/>
      <c r="X3" s="77"/>
      <c r="Y3" s="78"/>
    </row>
    <row r="4" spans="1:25" ht="15.75" thickBot="1" x14ac:dyDescent="0.3">
      <c r="A4" s="60" t="s">
        <v>2</v>
      </c>
      <c r="B4" s="48" t="s">
        <v>3</v>
      </c>
      <c r="C4" s="48" t="s">
        <v>4</v>
      </c>
      <c r="D4" s="48" t="s">
        <v>5</v>
      </c>
      <c r="E4" s="47" t="s">
        <v>6</v>
      </c>
      <c r="F4" s="48" t="s">
        <v>7</v>
      </c>
      <c r="G4" s="49" t="s">
        <v>8</v>
      </c>
      <c r="H4" s="49" t="s">
        <v>9</v>
      </c>
      <c r="I4" s="49" t="s">
        <v>10</v>
      </c>
      <c r="J4" s="49" t="s">
        <v>11</v>
      </c>
      <c r="K4" s="49" t="s">
        <v>12</v>
      </c>
      <c r="L4" s="49" t="s">
        <v>13</v>
      </c>
      <c r="M4" s="49" t="s">
        <v>14</v>
      </c>
      <c r="N4" s="49" t="s">
        <v>15</v>
      </c>
      <c r="O4" s="49" t="s">
        <v>16</v>
      </c>
      <c r="P4" s="49" t="s">
        <v>17</v>
      </c>
      <c r="Q4" s="50" t="s">
        <v>18</v>
      </c>
      <c r="T4" s="7" t="s">
        <v>19</v>
      </c>
      <c r="U4" s="8" t="s">
        <v>20</v>
      </c>
      <c r="X4" s="7" t="s">
        <v>2</v>
      </c>
      <c r="Y4" s="8" t="s">
        <v>21</v>
      </c>
    </row>
    <row r="5" spans="1:25" ht="165" x14ac:dyDescent="0.25">
      <c r="A5" s="45" t="s">
        <v>22</v>
      </c>
      <c r="B5" s="13" t="s">
        <v>23</v>
      </c>
      <c r="C5" s="13" t="s">
        <v>24</v>
      </c>
      <c r="D5" s="35" t="s">
        <v>25</v>
      </c>
      <c r="E5" s="13" t="s">
        <v>26</v>
      </c>
      <c r="F5" s="13" t="s">
        <v>27</v>
      </c>
      <c r="G5" s="10" t="s">
        <v>28</v>
      </c>
      <c r="H5" s="10" t="s">
        <v>29</v>
      </c>
      <c r="I5" s="10" t="s">
        <v>30</v>
      </c>
      <c r="J5" s="10" t="s">
        <v>31</v>
      </c>
      <c r="K5" s="10" t="s">
        <v>32</v>
      </c>
      <c r="L5" s="10" t="s">
        <v>33</v>
      </c>
      <c r="M5" s="10" t="s">
        <v>34</v>
      </c>
      <c r="N5" s="10" t="s">
        <v>35</v>
      </c>
      <c r="O5" s="10" t="s">
        <v>36</v>
      </c>
      <c r="P5" s="10" t="s">
        <v>36</v>
      </c>
      <c r="Q5" s="46">
        <v>1</v>
      </c>
      <c r="T5" s="5" t="s">
        <v>37</v>
      </c>
      <c r="U5" s="6"/>
      <c r="X5" s="5" t="s">
        <v>35</v>
      </c>
      <c r="Y5" s="6"/>
    </row>
    <row r="6" spans="1:25" ht="99" customHeight="1" x14ac:dyDescent="0.25">
      <c r="A6" s="36" t="s">
        <v>38</v>
      </c>
      <c r="B6" s="19" t="s">
        <v>39</v>
      </c>
      <c r="C6" s="1" t="s">
        <v>40</v>
      </c>
      <c r="D6" s="1" t="s">
        <v>41</v>
      </c>
      <c r="E6" s="19" t="s">
        <v>42</v>
      </c>
      <c r="F6" s="19" t="s">
        <v>43</v>
      </c>
      <c r="G6" s="11" t="s">
        <v>31</v>
      </c>
      <c r="H6" s="11" t="s">
        <v>44</v>
      </c>
      <c r="I6" s="11" t="s">
        <v>44</v>
      </c>
      <c r="J6" s="11" t="s">
        <v>44</v>
      </c>
      <c r="K6" s="11" t="s">
        <v>32</v>
      </c>
      <c r="L6" s="11" t="s">
        <v>34</v>
      </c>
      <c r="M6" s="11" t="s">
        <v>45</v>
      </c>
      <c r="N6" s="11" t="s">
        <v>36</v>
      </c>
      <c r="O6" s="11" t="s">
        <v>36</v>
      </c>
      <c r="P6" s="11" t="s">
        <v>36</v>
      </c>
      <c r="Q6" s="37">
        <v>1</v>
      </c>
      <c r="T6" s="5" t="s">
        <v>46</v>
      </c>
      <c r="U6" s="6"/>
      <c r="X6" s="5" t="s">
        <v>33</v>
      </c>
      <c r="Y6" s="6"/>
    </row>
    <row r="7" spans="1:25" ht="165" x14ac:dyDescent="0.25">
      <c r="A7" s="36" t="s">
        <v>47</v>
      </c>
      <c r="B7" s="19" t="s">
        <v>23</v>
      </c>
      <c r="C7" s="1" t="s">
        <v>48</v>
      </c>
      <c r="D7" s="1" t="s">
        <v>25</v>
      </c>
      <c r="E7" s="19" t="s">
        <v>49</v>
      </c>
      <c r="F7" s="19" t="s">
        <v>50</v>
      </c>
      <c r="G7" s="11" t="s">
        <v>28</v>
      </c>
      <c r="H7" s="11" t="s">
        <v>29</v>
      </c>
      <c r="I7" s="11" t="s">
        <v>31</v>
      </c>
      <c r="J7" s="11" t="s">
        <v>44</v>
      </c>
      <c r="K7" s="11" t="s">
        <v>34</v>
      </c>
      <c r="L7" s="11" t="s">
        <v>32</v>
      </c>
      <c r="M7" s="11" t="s">
        <v>33</v>
      </c>
      <c r="N7" s="11" t="s">
        <v>35</v>
      </c>
      <c r="O7" s="11" t="s">
        <v>36</v>
      </c>
      <c r="P7" s="11" t="s">
        <v>36</v>
      </c>
      <c r="Q7" s="37">
        <v>1</v>
      </c>
      <c r="T7" s="5" t="s">
        <v>51</v>
      </c>
      <c r="U7" s="6"/>
      <c r="X7" s="5" t="s">
        <v>32</v>
      </c>
      <c r="Y7" s="6"/>
    </row>
    <row r="8" spans="1:25" ht="95.25" customHeight="1" x14ac:dyDescent="0.25">
      <c r="A8" s="36" t="s">
        <v>52</v>
      </c>
      <c r="B8" s="19" t="s">
        <v>53</v>
      </c>
      <c r="C8" s="1" t="s">
        <v>54</v>
      </c>
      <c r="D8" s="1" t="s">
        <v>41</v>
      </c>
      <c r="E8" s="19" t="s">
        <v>55</v>
      </c>
      <c r="F8" s="19" t="s">
        <v>56</v>
      </c>
      <c r="G8" s="11" t="s">
        <v>28</v>
      </c>
      <c r="H8" s="11" t="s">
        <v>37</v>
      </c>
      <c r="I8" s="11" t="s">
        <v>44</v>
      </c>
      <c r="J8" s="11" t="s">
        <v>44</v>
      </c>
      <c r="K8" s="11" t="s">
        <v>32</v>
      </c>
      <c r="L8" s="11" t="s">
        <v>34</v>
      </c>
      <c r="M8" s="11" t="s">
        <v>57</v>
      </c>
      <c r="N8" s="11" t="s">
        <v>36</v>
      </c>
      <c r="O8" s="11" t="s">
        <v>36</v>
      </c>
      <c r="P8" s="11" t="s">
        <v>36</v>
      </c>
      <c r="Q8" s="37">
        <v>1</v>
      </c>
      <c r="T8" s="5" t="s">
        <v>28</v>
      </c>
      <c r="U8" s="6"/>
      <c r="X8" s="5" t="s">
        <v>58</v>
      </c>
      <c r="Y8" s="6"/>
    </row>
    <row r="9" spans="1:25" ht="120" x14ac:dyDescent="0.25">
      <c r="A9" s="36" t="s">
        <v>59</v>
      </c>
      <c r="B9" s="19" t="s">
        <v>60</v>
      </c>
      <c r="C9" s="1" t="s">
        <v>61</v>
      </c>
      <c r="D9" s="1" t="s">
        <v>25</v>
      </c>
      <c r="E9" s="19" t="s">
        <v>62</v>
      </c>
      <c r="F9" s="19" t="s">
        <v>63</v>
      </c>
      <c r="G9" s="11" t="s">
        <v>28</v>
      </c>
      <c r="H9" s="11" t="s">
        <v>30</v>
      </c>
      <c r="I9" s="11" t="s">
        <v>44</v>
      </c>
      <c r="J9" s="11" t="s">
        <v>44</v>
      </c>
      <c r="K9" s="11" t="s">
        <v>34</v>
      </c>
      <c r="L9" s="11" t="s">
        <v>35</v>
      </c>
      <c r="M9" s="11" t="s">
        <v>32</v>
      </c>
      <c r="N9" s="11" t="s">
        <v>45</v>
      </c>
      <c r="O9" s="11" t="s">
        <v>36</v>
      </c>
      <c r="P9" s="11" t="s">
        <v>36</v>
      </c>
      <c r="Q9" s="37">
        <v>1</v>
      </c>
      <c r="T9" s="5" t="s">
        <v>30</v>
      </c>
      <c r="U9" s="6"/>
      <c r="X9" s="5" t="s">
        <v>57</v>
      </c>
      <c r="Y9" s="6"/>
    </row>
    <row r="10" spans="1:25" ht="90" x14ac:dyDescent="0.25">
      <c r="A10" s="36" t="s">
        <v>64</v>
      </c>
      <c r="B10" s="19" t="s">
        <v>65</v>
      </c>
      <c r="C10" s="1" t="s">
        <v>66</v>
      </c>
      <c r="D10" s="1" t="s">
        <v>41</v>
      </c>
      <c r="E10" s="19" t="s">
        <v>67</v>
      </c>
      <c r="F10" s="19" t="s">
        <v>68</v>
      </c>
      <c r="G10" s="11" t="s">
        <v>31</v>
      </c>
      <c r="H10" s="11" t="s">
        <v>44</v>
      </c>
      <c r="I10" s="11" t="s">
        <v>44</v>
      </c>
      <c r="J10" s="11" t="s">
        <v>44</v>
      </c>
      <c r="K10" s="11" t="s">
        <v>32</v>
      </c>
      <c r="L10" s="11" t="s">
        <v>34</v>
      </c>
      <c r="M10" s="11" t="s">
        <v>36</v>
      </c>
      <c r="N10" s="11" t="s">
        <v>36</v>
      </c>
      <c r="O10" s="11" t="s">
        <v>36</v>
      </c>
      <c r="P10" s="11" t="s">
        <v>36</v>
      </c>
      <c r="Q10" s="37">
        <v>1</v>
      </c>
      <c r="T10" s="5" t="s">
        <v>31</v>
      </c>
      <c r="U10" s="6"/>
      <c r="X10" s="5" t="s">
        <v>45</v>
      </c>
      <c r="Y10" s="6"/>
    </row>
    <row r="11" spans="1:25" ht="95.1" customHeight="1" x14ac:dyDescent="0.25">
      <c r="A11" s="36" t="s">
        <v>69</v>
      </c>
      <c r="B11" s="19" t="s">
        <v>70</v>
      </c>
      <c r="C11" s="1" t="s">
        <v>71</v>
      </c>
      <c r="D11" s="1" t="s">
        <v>72</v>
      </c>
      <c r="E11" s="19" t="s">
        <v>73</v>
      </c>
      <c r="F11" s="19" t="s">
        <v>74</v>
      </c>
      <c r="G11" s="11" t="s">
        <v>31</v>
      </c>
      <c r="H11" s="11" t="s">
        <v>30</v>
      </c>
      <c r="I11" s="11" t="s">
        <v>44</v>
      </c>
      <c r="J11" s="11" t="s">
        <v>44</v>
      </c>
      <c r="K11" s="11" t="s">
        <v>32</v>
      </c>
      <c r="L11" s="11" t="s">
        <v>34</v>
      </c>
      <c r="M11" s="11" t="s">
        <v>33</v>
      </c>
      <c r="N11" s="11" t="s">
        <v>57</v>
      </c>
      <c r="O11" s="11" t="s">
        <v>45</v>
      </c>
      <c r="P11" s="11" t="s">
        <v>36</v>
      </c>
      <c r="Q11" s="37" t="s">
        <v>75</v>
      </c>
      <c r="T11" s="5" t="s">
        <v>76</v>
      </c>
      <c r="U11" s="6"/>
      <c r="X11" s="5" t="s">
        <v>34</v>
      </c>
      <c r="Y11" s="6"/>
    </row>
    <row r="12" spans="1:25" ht="60" x14ac:dyDescent="0.25">
      <c r="A12" s="36" t="s">
        <v>77</v>
      </c>
      <c r="B12" s="19" t="s">
        <v>78</v>
      </c>
      <c r="C12" s="1" t="s">
        <v>79</v>
      </c>
      <c r="D12" s="1" t="s">
        <v>72</v>
      </c>
      <c r="E12" s="19" t="s">
        <v>80</v>
      </c>
      <c r="F12" s="19" t="s">
        <v>81</v>
      </c>
      <c r="G12" s="11" t="s">
        <v>30</v>
      </c>
      <c r="H12" s="11" t="s">
        <v>31</v>
      </c>
      <c r="I12" s="11" t="s">
        <v>44</v>
      </c>
      <c r="J12" s="11" t="s">
        <v>44</v>
      </c>
      <c r="K12" s="11" t="s">
        <v>82</v>
      </c>
      <c r="L12" s="11" t="s">
        <v>83</v>
      </c>
      <c r="M12" s="11" t="s">
        <v>34</v>
      </c>
      <c r="N12" s="11" t="s">
        <v>33</v>
      </c>
      <c r="O12" s="11" t="s">
        <v>45</v>
      </c>
      <c r="P12" s="11" t="s">
        <v>36</v>
      </c>
      <c r="Q12" s="37" t="s">
        <v>75</v>
      </c>
      <c r="T12" s="5" t="s">
        <v>29</v>
      </c>
      <c r="U12" s="6"/>
      <c r="X12" s="9" t="s">
        <v>84</v>
      </c>
      <c r="Y12" s="61"/>
    </row>
    <row r="13" spans="1:25" ht="90" x14ac:dyDescent="0.25">
      <c r="A13" s="36" t="s">
        <v>85</v>
      </c>
      <c r="B13" s="19" t="s">
        <v>60</v>
      </c>
      <c r="C13" s="1" t="s">
        <v>86</v>
      </c>
      <c r="D13" s="1" t="s">
        <v>25</v>
      </c>
      <c r="E13" s="19" t="s">
        <v>87</v>
      </c>
      <c r="F13" s="19" t="s">
        <v>88</v>
      </c>
      <c r="G13" s="11" t="s">
        <v>30</v>
      </c>
      <c r="H13" s="11" t="s">
        <v>44</v>
      </c>
      <c r="I13" s="11" t="s">
        <v>44</v>
      </c>
      <c r="J13" s="11" t="s">
        <v>44</v>
      </c>
      <c r="K13" s="11" t="s">
        <v>32</v>
      </c>
      <c r="L13" s="11" t="s">
        <v>35</v>
      </c>
      <c r="M13" s="11" t="s">
        <v>34</v>
      </c>
      <c r="N13" s="11" t="s">
        <v>33</v>
      </c>
      <c r="O13" s="11" t="s">
        <v>36</v>
      </c>
      <c r="P13" s="11" t="s">
        <v>36</v>
      </c>
      <c r="Q13" s="37">
        <v>1</v>
      </c>
      <c r="T13" s="5" t="s">
        <v>89</v>
      </c>
      <c r="U13" s="6"/>
      <c r="X13" s="14" t="s">
        <v>90</v>
      </c>
    </row>
    <row r="14" spans="1:25" ht="90" x14ac:dyDescent="0.25">
      <c r="A14" s="36" t="s">
        <v>91</v>
      </c>
      <c r="B14" s="19" t="s">
        <v>92</v>
      </c>
      <c r="C14" s="1" t="s">
        <v>93</v>
      </c>
      <c r="D14" s="1" t="s">
        <v>25</v>
      </c>
      <c r="E14" s="19" t="s">
        <v>94</v>
      </c>
      <c r="F14" s="19" t="s">
        <v>95</v>
      </c>
      <c r="G14" s="11" t="s">
        <v>96</v>
      </c>
      <c r="H14" s="11" t="s">
        <v>30</v>
      </c>
      <c r="I14" s="11" t="s">
        <v>44</v>
      </c>
      <c r="J14" s="11" t="s">
        <v>44</v>
      </c>
      <c r="K14" s="11" t="s">
        <v>34</v>
      </c>
      <c r="L14" s="11" t="s">
        <v>33</v>
      </c>
      <c r="M14" s="11" t="s">
        <v>45</v>
      </c>
      <c r="N14" s="11" t="s">
        <v>32</v>
      </c>
      <c r="O14" s="11" t="s">
        <v>36</v>
      </c>
      <c r="P14" s="11" t="s">
        <v>36</v>
      </c>
      <c r="Q14" s="37">
        <v>1</v>
      </c>
      <c r="T14" s="9" t="s">
        <v>44</v>
      </c>
      <c r="U14" s="61"/>
    </row>
    <row r="15" spans="1:25" ht="135" x14ac:dyDescent="0.25">
      <c r="A15" s="36" t="s">
        <v>97</v>
      </c>
      <c r="B15" s="19" t="s">
        <v>98</v>
      </c>
      <c r="C15" s="1" t="s">
        <v>99</v>
      </c>
      <c r="D15" s="1" t="s">
        <v>25</v>
      </c>
      <c r="E15" s="19" t="s">
        <v>100</v>
      </c>
      <c r="F15" s="19" t="s">
        <v>101</v>
      </c>
      <c r="G15" s="11" t="s">
        <v>31</v>
      </c>
      <c r="H15" s="11" t="s">
        <v>44</v>
      </c>
      <c r="I15" s="11" t="s">
        <v>44</v>
      </c>
      <c r="J15" s="11" t="s">
        <v>44</v>
      </c>
      <c r="K15" s="11" t="s">
        <v>34</v>
      </c>
      <c r="L15" s="11" t="s">
        <v>32</v>
      </c>
      <c r="M15" s="11" t="s">
        <v>33</v>
      </c>
      <c r="N15" s="11" t="s">
        <v>45</v>
      </c>
      <c r="O15" s="11" t="s">
        <v>36</v>
      </c>
      <c r="P15" s="11" t="s">
        <v>36</v>
      </c>
      <c r="Q15" s="37">
        <v>1</v>
      </c>
    </row>
    <row r="16" spans="1:25" ht="90" x14ac:dyDescent="0.25">
      <c r="A16" s="36" t="s">
        <v>102</v>
      </c>
      <c r="B16" s="19" t="s">
        <v>78</v>
      </c>
      <c r="C16" s="1" t="s">
        <v>103</v>
      </c>
      <c r="D16" s="1" t="s">
        <v>72</v>
      </c>
      <c r="E16" s="19" t="s">
        <v>67</v>
      </c>
      <c r="F16" s="19" t="s">
        <v>68</v>
      </c>
      <c r="G16" s="11" t="s">
        <v>31</v>
      </c>
      <c r="H16" s="11" t="s">
        <v>44</v>
      </c>
      <c r="I16" s="11" t="s">
        <v>44</v>
      </c>
      <c r="J16" s="11" t="s">
        <v>44</v>
      </c>
      <c r="K16" s="11" t="s">
        <v>32</v>
      </c>
      <c r="L16" s="11" t="s">
        <v>34</v>
      </c>
      <c r="M16" s="11" t="s">
        <v>36</v>
      </c>
      <c r="N16" s="11" t="s">
        <v>36</v>
      </c>
      <c r="O16" s="11" t="s">
        <v>36</v>
      </c>
      <c r="P16" s="11" t="s">
        <v>36</v>
      </c>
      <c r="Q16" s="37" t="s">
        <v>75</v>
      </c>
    </row>
    <row r="17" spans="1:17" x14ac:dyDescent="0.2">
      <c r="A17" s="36" t="s">
        <v>104</v>
      </c>
      <c r="B17" s="19" t="s">
        <v>78</v>
      </c>
      <c r="C17" s="64" t="s">
        <v>105</v>
      </c>
      <c r="D17" s="1" t="s">
        <v>41</v>
      </c>
      <c r="E17" s="19" t="s">
        <v>106</v>
      </c>
      <c r="F17" s="19" t="s">
        <v>107</v>
      </c>
      <c r="G17" s="11" t="s">
        <v>31</v>
      </c>
      <c r="H17" s="11" t="s">
        <v>29</v>
      </c>
      <c r="I17" s="11" t="s">
        <v>44</v>
      </c>
      <c r="J17" s="11" t="s">
        <v>44</v>
      </c>
      <c r="K17" s="11" t="s">
        <v>32</v>
      </c>
      <c r="L17" s="11" t="s">
        <v>34</v>
      </c>
      <c r="M17" s="11" t="s">
        <v>33</v>
      </c>
      <c r="N17" s="11" t="s">
        <v>36</v>
      </c>
      <c r="O17" s="11" t="s">
        <v>36</v>
      </c>
      <c r="P17" s="11" t="s">
        <v>36</v>
      </c>
      <c r="Q17" s="37" t="s">
        <v>75</v>
      </c>
    </row>
    <row r="18" spans="1:17" ht="180" x14ac:dyDescent="0.25">
      <c r="A18" s="36" t="s">
        <v>108</v>
      </c>
      <c r="B18" s="19" t="s">
        <v>70</v>
      </c>
      <c r="C18" s="1" t="s">
        <v>109</v>
      </c>
      <c r="D18" s="1" t="s">
        <v>25</v>
      </c>
      <c r="E18" s="19" t="s">
        <v>110</v>
      </c>
      <c r="F18" s="19" t="s">
        <v>111</v>
      </c>
      <c r="G18" s="1" t="s">
        <v>28</v>
      </c>
      <c r="H18" s="11" t="s">
        <v>112</v>
      </c>
      <c r="I18" s="11" t="s">
        <v>30</v>
      </c>
      <c r="J18" s="11" t="s">
        <v>29</v>
      </c>
      <c r="K18" s="11" t="s">
        <v>34</v>
      </c>
      <c r="L18" s="11" t="s">
        <v>32</v>
      </c>
      <c r="M18" s="11" t="s">
        <v>33</v>
      </c>
      <c r="N18" s="11" t="s">
        <v>57</v>
      </c>
      <c r="O18" s="11" t="s">
        <v>45</v>
      </c>
      <c r="P18" s="11" t="s">
        <v>36</v>
      </c>
      <c r="Q18" s="37">
        <v>1</v>
      </c>
    </row>
    <row r="19" spans="1:17" ht="105" x14ac:dyDescent="0.25">
      <c r="A19" s="36" t="s">
        <v>113</v>
      </c>
      <c r="B19" s="1" t="s">
        <v>114</v>
      </c>
      <c r="C19" s="1" t="s">
        <v>115</v>
      </c>
      <c r="D19" s="1" t="s">
        <v>25</v>
      </c>
      <c r="E19" s="19" t="s">
        <v>116</v>
      </c>
      <c r="F19" s="19" t="s">
        <v>117</v>
      </c>
      <c r="G19" s="11" t="s">
        <v>28</v>
      </c>
      <c r="H19" s="11" t="s">
        <v>31</v>
      </c>
      <c r="I19" s="11" t="s">
        <v>44</v>
      </c>
      <c r="J19" s="11" t="s">
        <v>44</v>
      </c>
      <c r="K19" s="11" t="s">
        <v>32</v>
      </c>
      <c r="L19" s="11" t="s">
        <v>34</v>
      </c>
      <c r="M19" s="11" t="s">
        <v>45</v>
      </c>
      <c r="N19" s="11" t="s">
        <v>36</v>
      </c>
      <c r="O19" s="11" t="s">
        <v>36</v>
      </c>
      <c r="P19" s="11" t="s">
        <v>36</v>
      </c>
      <c r="Q19" s="37">
        <v>1</v>
      </c>
    </row>
    <row r="20" spans="1:17" ht="105" x14ac:dyDescent="0.25">
      <c r="A20" s="36" t="s">
        <v>118</v>
      </c>
      <c r="B20" s="1" t="s">
        <v>119</v>
      </c>
      <c r="C20" s="1" t="s">
        <v>115</v>
      </c>
      <c r="D20" s="1" t="s">
        <v>25</v>
      </c>
      <c r="E20" s="19" t="s">
        <v>116</v>
      </c>
      <c r="F20" s="19" t="s">
        <v>117</v>
      </c>
      <c r="G20" s="11" t="s">
        <v>28</v>
      </c>
      <c r="H20" s="11" t="s">
        <v>31</v>
      </c>
      <c r="I20" s="11" t="s">
        <v>44</v>
      </c>
      <c r="J20" s="11" t="s">
        <v>44</v>
      </c>
      <c r="K20" s="11" t="s">
        <v>32</v>
      </c>
      <c r="L20" s="11" t="s">
        <v>34</v>
      </c>
      <c r="M20" s="11" t="s">
        <v>45</v>
      </c>
      <c r="N20" s="11" t="s">
        <v>36</v>
      </c>
      <c r="O20" s="11" t="s">
        <v>36</v>
      </c>
      <c r="P20" s="11" t="s">
        <v>36</v>
      </c>
      <c r="Q20" s="37">
        <v>1</v>
      </c>
    </row>
    <row r="21" spans="1:17" ht="30" x14ac:dyDescent="0.25">
      <c r="A21" s="36" t="s">
        <v>120</v>
      </c>
      <c r="B21" s="19" t="s">
        <v>78</v>
      </c>
      <c r="C21" s="1" t="s">
        <v>121</v>
      </c>
      <c r="D21" s="1" t="s">
        <v>25</v>
      </c>
      <c r="E21" s="19" t="s">
        <v>122</v>
      </c>
      <c r="F21" s="19" t="s">
        <v>123</v>
      </c>
      <c r="G21" s="11" t="s">
        <v>28</v>
      </c>
      <c r="H21" s="11" t="s">
        <v>44</v>
      </c>
      <c r="I21" s="11" t="s">
        <v>44</v>
      </c>
      <c r="J21" s="11" t="s">
        <v>44</v>
      </c>
      <c r="K21" s="11" t="s">
        <v>82</v>
      </c>
      <c r="L21" s="11" t="s">
        <v>124</v>
      </c>
      <c r="M21" s="11" t="s">
        <v>36</v>
      </c>
      <c r="N21" s="11" t="s">
        <v>36</v>
      </c>
      <c r="O21" s="11" t="s">
        <v>36</v>
      </c>
      <c r="P21" s="11" t="s">
        <v>36</v>
      </c>
      <c r="Q21" s="37" t="s">
        <v>75</v>
      </c>
    </row>
    <row r="22" spans="1:17" ht="180" x14ac:dyDescent="0.25">
      <c r="A22" s="36" t="s">
        <v>125</v>
      </c>
      <c r="B22" s="19" t="s">
        <v>126</v>
      </c>
      <c r="C22" s="1" t="s">
        <v>127</v>
      </c>
      <c r="D22" s="1" t="s">
        <v>41</v>
      </c>
      <c r="E22" s="19" t="s">
        <v>128</v>
      </c>
      <c r="F22" s="19" t="s">
        <v>129</v>
      </c>
      <c r="G22" s="11" t="s">
        <v>28</v>
      </c>
      <c r="H22" s="11" t="s">
        <v>44</v>
      </c>
      <c r="I22" s="11" t="s">
        <v>44</v>
      </c>
      <c r="J22" s="11" t="s">
        <v>44</v>
      </c>
      <c r="K22" s="11" t="s">
        <v>32</v>
      </c>
      <c r="L22" s="11" t="s">
        <v>33</v>
      </c>
      <c r="M22" s="11" t="s">
        <v>34</v>
      </c>
      <c r="N22" s="11" t="s">
        <v>45</v>
      </c>
      <c r="O22" s="11" t="s">
        <v>36</v>
      </c>
      <c r="P22" s="11" t="s">
        <v>36</v>
      </c>
      <c r="Q22" s="37">
        <v>1</v>
      </c>
    </row>
    <row r="23" spans="1:17" ht="51" x14ac:dyDescent="0.25">
      <c r="A23" s="36" t="s">
        <v>130</v>
      </c>
      <c r="B23" s="19" t="s">
        <v>78</v>
      </c>
      <c r="C23" s="63" t="s">
        <v>131</v>
      </c>
      <c r="D23" s="1" t="s">
        <v>25</v>
      </c>
      <c r="E23" s="66" t="s">
        <v>132</v>
      </c>
      <c r="F23" s="66" t="s">
        <v>133</v>
      </c>
      <c r="G23" s="11" t="s">
        <v>44</v>
      </c>
      <c r="H23" s="11" t="s">
        <v>44</v>
      </c>
      <c r="I23" s="11" t="s">
        <v>44</v>
      </c>
      <c r="J23" s="11" t="s">
        <v>44</v>
      </c>
      <c r="K23" s="11" t="s">
        <v>82</v>
      </c>
      <c r="L23" s="11" t="s">
        <v>124</v>
      </c>
      <c r="M23" s="11" t="s">
        <v>36</v>
      </c>
      <c r="N23" s="11" t="s">
        <v>36</v>
      </c>
      <c r="O23" s="11" t="s">
        <v>36</v>
      </c>
      <c r="P23" s="11" t="s">
        <v>36</v>
      </c>
      <c r="Q23" s="37" t="s">
        <v>75</v>
      </c>
    </row>
    <row r="24" spans="1:17" ht="90" x14ac:dyDescent="0.25">
      <c r="A24" s="36" t="s">
        <v>134</v>
      </c>
      <c r="B24" s="19" t="s">
        <v>135</v>
      </c>
      <c r="C24" s="1" t="s">
        <v>136</v>
      </c>
      <c r="D24" s="1" t="s">
        <v>41</v>
      </c>
      <c r="E24" s="19" t="s">
        <v>137</v>
      </c>
      <c r="F24" s="19" t="s">
        <v>138</v>
      </c>
      <c r="G24" s="11" t="s">
        <v>29</v>
      </c>
      <c r="H24" s="11" t="s">
        <v>44</v>
      </c>
      <c r="I24" s="11" t="s">
        <v>44</v>
      </c>
      <c r="J24" s="11" t="s">
        <v>44</v>
      </c>
      <c r="K24" s="11" t="s">
        <v>32</v>
      </c>
      <c r="L24" s="11" t="s">
        <v>36</v>
      </c>
      <c r="M24" s="11" t="s">
        <v>36</v>
      </c>
      <c r="N24" s="11" t="s">
        <v>36</v>
      </c>
      <c r="O24" s="11" t="s">
        <v>36</v>
      </c>
      <c r="P24" s="11" t="s">
        <v>36</v>
      </c>
      <c r="Q24" s="37">
        <v>1</v>
      </c>
    </row>
    <row r="25" spans="1:17" ht="45" x14ac:dyDescent="0.25">
      <c r="A25" s="36" t="s">
        <v>139</v>
      </c>
      <c r="B25" s="19" t="s">
        <v>53</v>
      </c>
      <c r="C25" s="1" t="s">
        <v>140</v>
      </c>
      <c r="D25" s="1" t="s">
        <v>41</v>
      </c>
      <c r="E25" s="19" t="s">
        <v>141</v>
      </c>
      <c r="F25" s="19" t="s">
        <v>142</v>
      </c>
      <c r="G25" s="11" t="s">
        <v>37</v>
      </c>
      <c r="H25" s="11" t="s">
        <v>44</v>
      </c>
      <c r="I25" s="11" t="s">
        <v>44</v>
      </c>
      <c r="J25" s="11" t="s">
        <v>44</v>
      </c>
      <c r="K25" s="11" t="s">
        <v>32</v>
      </c>
      <c r="L25" s="11" t="s">
        <v>34</v>
      </c>
      <c r="M25" s="11" t="s">
        <v>57</v>
      </c>
      <c r="N25" s="11" t="s">
        <v>36</v>
      </c>
      <c r="O25" s="11" t="s">
        <v>36</v>
      </c>
      <c r="P25" s="11" t="s">
        <v>36</v>
      </c>
      <c r="Q25" s="37">
        <v>1</v>
      </c>
    </row>
    <row r="26" spans="1:17" ht="135" x14ac:dyDescent="0.25">
      <c r="A26" s="36" t="s">
        <v>143</v>
      </c>
      <c r="B26" s="19" t="s">
        <v>144</v>
      </c>
      <c r="C26" s="1" t="s">
        <v>145</v>
      </c>
      <c r="D26" s="1" t="s">
        <v>25</v>
      </c>
      <c r="E26" s="19" t="s">
        <v>146</v>
      </c>
      <c r="F26" s="19" t="s">
        <v>147</v>
      </c>
      <c r="G26" s="11" t="s">
        <v>28</v>
      </c>
      <c r="H26" s="11" t="s">
        <v>31</v>
      </c>
      <c r="I26" s="11" t="s">
        <v>44</v>
      </c>
      <c r="J26" s="11" t="s">
        <v>44</v>
      </c>
      <c r="K26" s="11" t="s">
        <v>32</v>
      </c>
      <c r="L26" s="11" t="s">
        <v>34</v>
      </c>
      <c r="M26" s="11" t="s">
        <v>33</v>
      </c>
      <c r="N26" s="11" t="s">
        <v>36</v>
      </c>
      <c r="O26" s="11" t="s">
        <v>36</v>
      </c>
      <c r="P26" s="11" t="s">
        <v>36</v>
      </c>
      <c r="Q26" s="37">
        <v>1</v>
      </c>
    </row>
    <row r="27" spans="1:17" ht="135" x14ac:dyDescent="0.25">
      <c r="A27" s="36" t="s">
        <v>148</v>
      </c>
      <c r="B27" s="19" t="s">
        <v>60</v>
      </c>
      <c r="C27" s="1" t="s">
        <v>149</v>
      </c>
      <c r="D27" s="1" t="s">
        <v>25</v>
      </c>
      <c r="E27" s="19" t="s">
        <v>150</v>
      </c>
      <c r="F27" s="19" t="s">
        <v>151</v>
      </c>
      <c r="G27" s="11" t="s">
        <v>28</v>
      </c>
      <c r="H27" s="11" t="s">
        <v>29</v>
      </c>
      <c r="I27" s="11" t="s">
        <v>31</v>
      </c>
      <c r="J27" s="11" t="s">
        <v>44</v>
      </c>
      <c r="K27" s="11" t="s">
        <v>32</v>
      </c>
      <c r="L27" s="11" t="s">
        <v>33</v>
      </c>
      <c r="M27" s="11" t="s">
        <v>34</v>
      </c>
      <c r="N27" s="11" t="s">
        <v>45</v>
      </c>
      <c r="O27" s="11" t="s">
        <v>36</v>
      </c>
      <c r="P27" s="11" t="s">
        <v>36</v>
      </c>
      <c r="Q27" s="37">
        <v>1</v>
      </c>
    </row>
    <row r="28" spans="1:17" ht="150" x14ac:dyDescent="0.25">
      <c r="A28" s="36" t="s">
        <v>152</v>
      </c>
      <c r="B28" s="19" t="s">
        <v>153</v>
      </c>
      <c r="C28" s="1" t="s">
        <v>154</v>
      </c>
      <c r="D28" s="1" t="s">
        <v>25</v>
      </c>
      <c r="E28" s="19" t="s">
        <v>155</v>
      </c>
      <c r="F28" s="19" t="s">
        <v>156</v>
      </c>
      <c r="G28" s="11" t="s">
        <v>28</v>
      </c>
      <c r="H28" s="11" t="s">
        <v>29</v>
      </c>
      <c r="I28" s="11" t="s">
        <v>31</v>
      </c>
      <c r="J28" s="11" t="s">
        <v>44</v>
      </c>
      <c r="K28" s="11" t="s">
        <v>35</v>
      </c>
      <c r="L28" s="11" t="s">
        <v>34</v>
      </c>
      <c r="M28" s="11" t="s">
        <v>32</v>
      </c>
      <c r="N28" s="11" t="s">
        <v>33</v>
      </c>
      <c r="O28" s="11" t="s">
        <v>36</v>
      </c>
      <c r="P28" s="11" t="s">
        <v>36</v>
      </c>
      <c r="Q28" s="37">
        <v>1</v>
      </c>
    </row>
    <row r="29" spans="1:17" ht="165" x14ac:dyDescent="0.25">
      <c r="A29" s="36" t="s">
        <v>157</v>
      </c>
      <c r="B29" s="19" t="s">
        <v>158</v>
      </c>
      <c r="C29" s="1" t="s">
        <v>159</v>
      </c>
      <c r="D29" s="1" t="s">
        <v>25</v>
      </c>
      <c r="E29" s="19" t="s">
        <v>160</v>
      </c>
      <c r="F29" s="19" t="s">
        <v>161</v>
      </c>
      <c r="G29" s="11" t="s">
        <v>28</v>
      </c>
      <c r="H29" s="11" t="s">
        <v>29</v>
      </c>
      <c r="I29" s="11" t="s">
        <v>31</v>
      </c>
      <c r="J29" s="11" t="s">
        <v>44</v>
      </c>
      <c r="K29" s="11" t="s">
        <v>32</v>
      </c>
      <c r="L29" s="11" t="s">
        <v>34</v>
      </c>
      <c r="M29" s="11" t="s">
        <v>45</v>
      </c>
      <c r="N29" s="11" t="s">
        <v>57</v>
      </c>
      <c r="O29" s="11" t="s">
        <v>35</v>
      </c>
      <c r="P29" s="11" t="s">
        <v>33</v>
      </c>
      <c r="Q29" s="37">
        <v>1</v>
      </c>
    </row>
    <row r="30" spans="1:17" ht="180" x14ac:dyDescent="0.25">
      <c r="A30" s="36" t="s">
        <v>162</v>
      </c>
      <c r="B30" s="19" t="s">
        <v>158</v>
      </c>
      <c r="C30" s="1" t="s">
        <v>163</v>
      </c>
      <c r="D30" s="1" t="s">
        <v>25</v>
      </c>
      <c r="E30" s="19" t="s">
        <v>164</v>
      </c>
      <c r="F30" s="19" t="s">
        <v>165</v>
      </c>
      <c r="G30" s="11" t="s">
        <v>28</v>
      </c>
      <c r="H30" s="11" t="s">
        <v>29</v>
      </c>
      <c r="I30" s="11" t="s">
        <v>31</v>
      </c>
      <c r="J30" s="11" t="s">
        <v>44</v>
      </c>
      <c r="K30" s="11" t="s">
        <v>32</v>
      </c>
      <c r="L30" s="11" t="s">
        <v>34</v>
      </c>
      <c r="M30" s="11" t="s">
        <v>45</v>
      </c>
      <c r="N30" s="11" t="s">
        <v>33</v>
      </c>
      <c r="O30" s="11" t="s">
        <v>36</v>
      </c>
      <c r="P30" s="11" t="s">
        <v>36</v>
      </c>
      <c r="Q30" s="37">
        <v>1</v>
      </c>
    </row>
    <row r="31" spans="1:17" ht="90" x14ac:dyDescent="0.25">
      <c r="A31" s="36" t="s">
        <v>166</v>
      </c>
      <c r="B31" s="19" t="s">
        <v>158</v>
      </c>
      <c r="C31" s="1" t="s">
        <v>167</v>
      </c>
      <c r="D31" s="1" t="s">
        <v>25</v>
      </c>
      <c r="E31" s="19" t="s">
        <v>168</v>
      </c>
      <c r="F31" s="19" t="s">
        <v>169</v>
      </c>
      <c r="G31" s="11" t="s">
        <v>29</v>
      </c>
      <c r="H31" s="11" t="s">
        <v>44</v>
      </c>
      <c r="I31" s="11" t="s">
        <v>44</v>
      </c>
      <c r="J31" s="11" t="s">
        <v>44</v>
      </c>
      <c r="K31" s="11" t="s">
        <v>32</v>
      </c>
      <c r="L31" s="11" t="s">
        <v>34</v>
      </c>
      <c r="M31" s="11" t="s">
        <v>45</v>
      </c>
      <c r="N31" s="11" t="s">
        <v>57</v>
      </c>
      <c r="O31" s="11" t="s">
        <v>35</v>
      </c>
      <c r="P31" s="11" t="s">
        <v>33</v>
      </c>
      <c r="Q31" s="37">
        <v>1</v>
      </c>
    </row>
    <row r="32" spans="1:17" ht="180" x14ac:dyDescent="0.25">
      <c r="A32" s="36" t="s">
        <v>170</v>
      </c>
      <c r="B32" s="19" t="s">
        <v>70</v>
      </c>
      <c r="C32" s="1" t="s">
        <v>171</v>
      </c>
      <c r="D32" s="1" t="s">
        <v>25</v>
      </c>
      <c r="E32" s="19" t="s">
        <v>172</v>
      </c>
      <c r="F32" s="19" t="s">
        <v>173</v>
      </c>
      <c r="G32" s="11" t="s">
        <v>30</v>
      </c>
      <c r="H32" s="11" t="s">
        <v>31</v>
      </c>
      <c r="I32" s="11" t="s">
        <v>44</v>
      </c>
      <c r="J32" s="11" t="s">
        <v>44</v>
      </c>
      <c r="K32" s="11" t="s">
        <v>32</v>
      </c>
      <c r="L32" s="11" t="s">
        <v>34</v>
      </c>
      <c r="M32" s="11" t="s">
        <v>57</v>
      </c>
      <c r="N32" s="11" t="s">
        <v>33</v>
      </c>
      <c r="O32" s="11" t="s">
        <v>45</v>
      </c>
      <c r="P32" s="11" t="s">
        <v>36</v>
      </c>
      <c r="Q32" s="37">
        <v>1</v>
      </c>
    </row>
    <row r="33" spans="1:405" ht="195" x14ac:dyDescent="0.25">
      <c r="A33" s="36" t="s">
        <v>174</v>
      </c>
      <c r="B33" s="19" t="s">
        <v>175</v>
      </c>
      <c r="C33" s="1" t="s">
        <v>176</v>
      </c>
      <c r="D33" s="1" t="s">
        <v>25</v>
      </c>
      <c r="E33" s="19" t="s">
        <v>177</v>
      </c>
      <c r="F33" s="19" t="s">
        <v>178</v>
      </c>
      <c r="G33" s="11" t="s">
        <v>29</v>
      </c>
      <c r="H33" s="11" t="s">
        <v>44</v>
      </c>
      <c r="I33" s="11" t="s">
        <v>44</v>
      </c>
      <c r="J33" s="11" t="s">
        <v>44</v>
      </c>
      <c r="K33" s="11" t="s">
        <v>32</v>
      </c>
      <c r="L33" s="11" t="s">
        <v>34</v>
      </c>
      <c r="M33" s="11" t="s">
        <v>33</v>
      </c>
      <c r="N33" s="11" t="s">
        <v>45</v>
      </c>
      <c r="O33" s="11" t="s">
        <v>36</v>
      </c>
      <c r="P33" s="11" t="s">
        <v>36</v>
      </c>
      <c r="Q33" s="37">
        <v>1</v>
      </c>
    </row>
    <row r="34" spans="1:405" ht="105" x14ac:dyDescent="0.25">
      <c r="A34" s="36" t="s">
        <v>179</v>
      </c>
      <c r="B34" s="19" t="s">
        <v>135</v>
      </c>
      <c r="C34" s="1" t="s">
        <v>180</v>
      </c>
      <c r="D34" s="1" t="s">
        <v>25</v>
      </c>
      <c r="E34" s="19" t="s">
        <v>181</v>
      </c>
      <c r="F34" s="19" t="s">
        <v>182</v>
      </c>
      <c r="G34" s="11" t="s">
        <v>30</v>
      </c>
      <c r="H34" s="11" t="s">
        <v>183</v>
      </c>
      <c r="I34" s="11" t="s">
        <v>44</v>
      </c>
      <c r="J34" s="11" t="s">
        <v>44</v>
      </c>
      <c r="K34" s="11" t="s">
        <v>34</v>
      </c>
      <c r="L34" s="11" t="s">
        <v>32</v>
      </c>
      <c r="M34" s="11" t="s">
        <v>45</v>
      </c>
      <c r="N34" s="11" t="s">
        <v>45</v>
      </c>
      <c r="O34" s="11" t="s">
        <v>57</v>
      </c>
      <c r="P34" s="11" t="s">
        <v>36</v>
      </c>
      <c r="Q34" s="37">
        <v>1</v>
      </c>
    </row>
    <row r="35" spans="1:405" ht="90" x14ac:dyDescent="0.25">
      <c r="A35" s="36" t="s">
        <v>184</v>
      </c>
      <c r="B35" s="19" t="s">
        <v>70</v>
      </c>
      <c r="C35" s="1" t="s">
        <v>185</v>
      </c>
      <c r="D35" s="1" t="s">
        <v>41</v>
      </c>
      <c r="E35" s="19" t="s">
        <v>186</v>
      </c>
      <c r="F35" s="19" t="s">
        <v>187</v>
      </c>
      <c r="G35" s="11" t="s">
        <v>31</v>
      </c>
      <c r="H35" s="11" t="s">
        <v>44</v>
      </c>
      <c r="I35" s="11" t="s">
        <v>44</v>
      </c>
      <c r="J35" s="11" t="s">
        <v>44</v>
      </c>
      <c r="K35" s="11" t="s">
        <v>32</v>
      </c>
      <c r="L35" s="11" t="s">
        <v>34</v>
      </c>
      <c r="M35" s="11" t="s">
        <v>45</v>
      </c>
      <c r="N35" s="11" t="s">
        <v>57</v>
      </c>
      <c r="O35" s="11" t="s">
        <v>36</v>
      </c>
      <c r="P35" s="11" t="s">
        <v>36</v>
      </c>
      <c r="Q35" s="37">
        <v>1</v>
      </c>
    </row>
    <row r="36" spans="1:405" ht="150" x14ac:dyDescent="0.25">
      <c r="A36" s="36" t="s">
        <v>188</v>
      </c>
      <c r="B36" s="19" t="s">
        <v>189</v>
      </c>
      <c r="C36" s="1" t="s">
        <v>190</v>
      </c>
      <c r="D36" s="1" t="s">
        <v>25</v>
      </c>
      <c r="E36" s="19" t="s">
        <v>191</v>
      </c>
      <c r="F36" s="19" t="s">
        <v>192</v>
      </c>
      <c r="G36" s="11" t="s">
        <v>30</v>
      </c>
      <c r="H36" s="11" t="s">
        <v>31</v>
      </c>
      <c r="I36" s="11" t="s">
        <v>44</v>
      </c>
      <c r="J36" s="11" t="s">
        <v>44</v>
      </c>
      <c r="K36" s="11" t="s">
        <v>32</v>
      </c>
      <c r="L36" s="11" t="s">
        <v>34</v>
      </c>
      <c r="M36" s="11" t="s">
        <v>45</v>
      </c>
      <c r="N36" s="11" t="s">
        <v>57</v>
      </c>
      <c r="O36" s="11" t="s">
        <v>36</v>
      </c>
      <c r="P36" s="11" t="s">
        <v>36</v>
      </c>
      <c r="Q36" s="37">
        <v>1</v>
      </c>
    </row>
    <row r="37" spans="1:405" s="1" customFormat="1" ht="150" x14ac:dyDescent="0.25">
      <c r="A37" s="36" t="s">
        <v>193</v>
      </c>
      <c r="B37" s="19" t="s">
        <v>23</v>
      </c>
      <c r="C37" s="1" t="s">
        <v>194</v>
      </c>
      <c r="D37" s="1" t="s">
        <v>41</v>
      </c>
      <c r="E37" s="19" t="s">
        <v>195</v>
      </c>
      <c r="F37" s="19" t="s">
        <v>196</v>
      </c>
      <c r="G37" s="11" t="s">
        <v>31</v>
      </c>
      <c r="H37" s="11" t="s">
        <v>183</v>
      </c>
      <c r="I37" s="11" t="s">
        <v>44</v>
      </c>
      <c r="J37" s="11" t="s">
        <v>44</v>
      </c>
      <c r="K37" s="11" t="s">
        <v>32</v>
      </c>
      <c r="L37" s="11" t="s">
        <v>33</v>
      </c>
      <c r="M37" s="11" t="s">
        <v>34</v>
      </c>
      <c r="N37" s="11" t="s">
        <v>35</v>
      </c>
      <c r="O37" s="11" t="s">
        <v>45</v>
      </c>
      <c r="P37" s="11" t="s">
        <v>36</v>
      </c>
      <c r="Q37" s="37">
        <v>1</v>
      </c>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row>
    <row r="38" spans="1:405" s="1" customFormat="1" ht="36" x14ac:dyDescent="0.25">
      <c r="A38" s="36" t="s">
        <v>197</v>
      </c>
      <c r="B38" s="19" t="s">
        <v>78</v>
      </c>
      <c r="C38" s="58" t="s">
        <v>198</v>
      </c>
      <c r="D38" s="57" t="s">
        <v>25</v>
      </c>
      <c r="E38" s="59" t="s">
        <v>199</v>
      </c>
      <c r="F38" s="59" t="s">
        <v>200</v>
      </c>
      <c r="G38" s="11" t="s">
        <v>30</v>
      </c>
      <c r="H38" s="11" t="s">
        <v>44</v>
      </c>
      <c r="I38" s="11" t="s">
        <v>44</v>
      </c>
      <c r="J38" s="11" t="s">
        <v>44</v>
      </c>
      <c r="K38" s="11" t="s">
        <v>82</v>
      </c>
      <c r="L38" s="11" t="s">
        <v>124</v>
      </c>
      <c r="M38" s="11" t="s">
        <v>45</v>
      </c>
      <c r="N38" s="11" t="s">
        <v>36</v>
      </c>
      <c r="O38" s="11" t="s">
        <v>36</v>
      </c>
      <c r="P38" s="11" t="s">
        <v>36</v>
      </c>
      <c r="Q38" s="37" t="s">
        <v>75</v>
      </c>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row>
    <row r="39" spans="1:405" s="1" customFormat="1" ht="150" x14ac:dyDescent="0.25">
      <c r="A39" s="36" t="s">
        <v>201</v>
      </c>
      <c r="B39" s="19" t="s">
        <v>70</v>
      </c>
      <c r="C39" s="1" t="s">
        <v>202</v>
      </c>
      <c r="D39" s="1" t="s">
        <v>25</v>
      </c>
      <c r="E39" s="19" t="s">
        <v>203</v>
      </c>
      <c r="F39" s="19" t="s">
        <v>204</v>
      </c>
      <c r="G39" s="11" t="s">
        <v>205</v>
      </c>
      <c r="H39" s="11" t="s">
        <v>30</v>
      </c>
      <c r="I39" s="11" t="s">
        <v>31</v>
      </c>
      <c r="J39" s="11" t="s">
        <v>44</v>
      </c>
      <c r="K39" s="11" t="s">
        <v>32</v>
      </c>
      <c r="L39" s="11" t="s">
        <v>34</v>
      </c>
      <c r="M39" s="11" t="s">
        <v>57</v>
      </c>
      <c r="N39" s="11" t="s">
        <v>33</v>
      </c>
      <c r="O39" s="11" t="s">
        <v>45</v>
      </c>
      <c r="P39" s="11" t="s">
        <v>36</v>
      </c>
      <c r="Q39" s="37">
        <v>1</v>
      </c>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row>
    <row r="40" spans="1:405" s="1" customFormat="1" ht="135" x14ac:dyDescent="0.25">
      <c r="A40" s="36" t="s">
        <v>206</v>
      </c>
      <c r="B40" s="19" t="s">
        <v>207</v>
      </c>
      <c r="C40" s="1" t="s">
        <v>208</v>
      </c>
      <c r="D40" s="1" t="s">
        <v>25</v>
      </c>
      <c r="E40" s="19" t="s">
        <v>209</v>
      </c>
      <c r="F40" s="19" t="s">
        <v>210</v>
      </c>
      <c r="G40" s="11" t="s">
        <v>28</v>
      </c>
      <c r="H40" s="11" t="s">
        <v>31</v>
      </c>
      <c r="I40" s="11" t="s">
        <v>44</v>
      </c>
      <c r="J40" s="11" t="s">
        <v>44</v>
      </c>
      <c r="K40" s="11" t="s">
        <v>34</v>
      </c>
      <c r="L40" s="11" t="s">
        <v>32</v>
      </c>
      <c r="M40" s="11" t="s">
        <v>45</v>
      </c>
      <c r="N40" s="11" t="s">
        <v>36</v>
      </c>
      <c r="O40" s="11" t="s">
        <v>36</v>
      </c>
      <c r="P40" s="11" t="s">
        <v>36</v>
      </c>
      <c r="Q40" s="37">
        <v>1</v>
      </c>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row>
    <row r="41" spans="1:405" s="1" customFormat="1" x14ac:dyDescent="0.25">
      <c r="A41" s="36" t="s">
        <v>211</v>
      </c>
      <c r="B41" s="19" t="s">
        <v>65</v>
      </c>
      <c r="C41" s="1" t="s">
        <v>212</v>
      </c>
      <c r="D41" s="1" t="s">
        <v>213</v>
      </c>
      <c r="E41" s="19" t="s">
        <v>214</v>
      </c>
      <c r="F41" s="19" t="s">
        <v>214</v>
      </c>
      <c r="G41" s="11" t="s">
        <v>44</v>
      </c>
      <c r="H41" s="11" t="s">
        <v>44</v>
      </c>
      <c r="I41" s="11" t="s">
        <v>44</v>
      </c>
      <c r="J41" s="11" t="s">
        <v>44</v>
      </c>
      <c r="K41" s="11" t="s">
        <v>32</v>
      </c>
      <c r="L41" s="11" t="s">
        <v>34</v>
      </c>
      <c r="M41" s="11" t="s">
        <v>36</v>
      </c>
      <c r="N41" s="11" t="s">
        <v>36</v>
      </c>
      <c r="O41" s="11" t="s">
        <v>36</v>
      </c>
      <c r="P41" s="11" t="s">
        <v>36</v>
      </c>
      <c r="Q41" s="37">
        <v>1</v>
      </c>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row>
    <row r="42" spans="1:405" s="1" customFormat="1" ht="165" x14ac:dyDescent="0.25">
      <c r="A42" s="36" t="s">
        <v>215</v>
      </c>
      <c r="B42" s="19" t="s">
        <v>216</v>
      </c>
      <c r="C42" s="1" t="s">
        <v>217</v>
      </c>
      <c r="D42" s="1" t="s">
        <v>41</v>
      </c>
      <c r="E42" s="19" t="s">
        <v>218</v>
      </c>
      <c r="F42" s="19" t="s">
        <v>219</v>
      </c>
      <c r="G42" s="11" t="s">
        <v>31</v>
      </c>
      <c r="H42" s="11" t="s">
        <v>44</v>
      </c>
      <c r="I42" s="11" t="s">
        <v>44</v>
      </c>
      <c r="J42" s="11" t="s">
        <v>44</v>
      </c>
      <c r="K42" s="11" t="s">
        <v>34</v>
      </c>
      <c r="L42" s="11" t="s">
        <v>32</v>
      </c>
      <c r="M42" s="11" t="s">
        <v>45</v>
      </c>
      <c r="N42" s="11" t="s">
        <v>36</v>
      </c>
      <c r="O42" s="11" t="s">
        <v>36</v>
      </c>
      <c r="P42" s="11" t="s">
        <v>36</v>
      </c>
      <c r="Q42" s="37">
        <v>1</v>
      </c>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row>
    <row r="43" spans="1:405" s="1" customFormat="1" x14ac:dyDescent="0.25">
      <c r="A43" s="36" t="s">
        <v>220</v>
      </c>
      <c r="B43" s="19" t="s">
        <v>78</v>
      </c>
      <c r="C43" s="1" t="s">
        <v>221</v>
      </c>
      <c r="D43" s="1" t="s">
        <v>222</v>
      </c>
      <c r="E43" s="19" t="s">
        <v>223</v>
      </c>
      <c r="F43" s="57" t="s">
        <v>224</v>
      </c>
      <c r="G43" s="11" t="s">
        <v>44</v>
      </c>
      <c r="H43" s="11" t="s">
        <v>44</v>
      </c>
      <c r="I43" s="11" t="s">
        <v>44</v>
      </c>
      <c r="J43" s="11" t="s">
        <v>44</v>
      </c>
      <c r="K43" s="11" t="s">
        <v>124</v>
      </c>
      <c r="L43" s="11" t="s">
        <v>36</v>
      </c>
      <c r="M43" s="11" t="s">
        <v>36</v>
      </c>
      <c r="N43" s="11" t="s">
        <v>36</v>
      </c>
      <c r="O43" s="11" t="s">
        <v>36</v>
      </c>
      <c r="P43" s="11" t="s">
        <v>36</v>
      </c>
      <c r="Q43" s="37" t="s">
        <v>75</v>
      </c>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row>
    <row r="44" spans="1:405" s="1" customFormat="1" ht="75" x14ac:dyDescent="0.25">
      <c r="A44" s="36" t="s">
        <v>225</v>
      </c>
      <c r="B44" s="19" t="s">
        <v>226</v>
      </c>
      <c r="C44" s="19" t="s">
        <v>227</v>
      </c>
      <c r="D44" s="1" t="s">
        <v>213</v>
      </c>
      <c r="E44" s="19" t="s">
        <v>228</v>
      </c>
      <c r="F44" s="19" t="s">
        <v>229</v>
      </c>
      <c r="G44" s="11" t="s">
        <v>44</v>
      </c>
      <c r="H44" s="11" t="s">
        <v>44</v>
      </c>
      <c r="I44" s="11" t="s">
        <v>44</v>
      </c>
      <c r="J44" s="11" t="s">
        <v>44</v>
      </c>
      <c r="K44" s="11" t="s">
        <v>32</v>
      </c>
      <c r="L44" s="11" t="s">
        <v>34</v>
      </c>
      <c r="M44" s="11" t="s">
        <v>36</v>
      </c>
      <c r="N44" s="11" t="s">
        <v>36</v>
      </c>
      <c r="O44" s="11" t="s">
        <v>36</v>
      </c>
      <c r="P44" s="11" t="s">
        <v>36</v>
      </c>
      <c r="Q44" s="37">
        <v>1</v>
      </c>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row>
    <row r="45" spans="1:405" s="1" customFormat="1" ht="105" x14ac:dyDescent="0.25">
      <c r="A45" s="36" t="s">
        <v>230</v>
      </c>
      <c r="B45" s="19" t="s">
        <v>231</v>
      </c>
      <c r="C45" s="1" t="s">
        <v>232</v>
      </c>
      <c r="D45" s="1" t="s">
        <v>213</v>
      </c>
      <c r="E45" s="19" t="s">
        <v>233</v>
      </c>
      <c r="F45" s="19" t="s">
        <v>234</v>
      </c>
      <c r="G45" s="11" t="s">
        <v>44</v>
      </c>
      <c r="H45" s="11" t="s">
        <v>44</v>
      </c>
      <c r="I45" s="11" t="s">
        <v>44</v>
      </c>
      <c r="J45" s="11" t="s">
        <v>44</v>
      </c>
      <c r="K45" s="11" t="s">
        <v>32</v>
      </c>
      <c r="L45" s="11" t="s">
        <v>34</v>
      </c>
      <c r="M45" s="11" t="s">
        <v>36</v>
      </c>
      <c r="N45" s="11" t="s">
        <v>36</v>
      </c>
      <c r="O45" s="11" t="s">
        <v>36</v>
      </c>
      <c r="P45" s="11" t="s">
        <v>36</v>
      </c>
      <c r="Q45" s="37">
        <v>1</v>
      </c>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row>
    <row r="46" spans="1:405" s="1" customFormat="1" ht="105" x14ac:dyDescent="0.25">
      <c r="A46" s="36" t="s">
        <v>235</v>
      </c>
      <c r="B46" s="19" t="s">
        <v>236</v>
      </c>
      <c r="C46" s="1" t="s">
        <v>237</v>
      </c>
      <c r="D46" s="1" t="s">
        <v>25</v>
      </c>
      <c r="E46" s="19" t="s">
        <v>238</v>
      </c>
      <c r="F46" s="19" t="s">
        <v>239</v>
      </c>
      <c r="G46" s="11" t="s">
        <v>28</v>
      </c>
      <c r="H46" s="11" t="s">
        <v>31</v>
      </c>
      <c r="I46" s="11" t="s">
        <v>183</v>
      </c>
      <c r="J46" s="11" t="s">
        <v>44</v>
      </c>
      <c r="K46" s="11" t="s">
        <v>32</v>
      </c>
      <c r="L46" s="11" t="s">
        <v>34</v>
      </c>
      <c r="M46" s="11" t="s">
        <v>45</v>
      </c>
      <c r="N46" s="11" t="s">
        <v>36</v>
      </c>
      <c r="O46" s="11" t="s">
        <v>36</v>
      </c>
      <c r="P46" s="11" t="s">
        <v>36</v>
      </c>
      <c r="Q46" s="37">
        <v>1</v>
      </c>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row>
    <row r="47" spans="1:405" s="1" customFormat="1" ht="66" x14ac:dyDescent="0.25">
      <c r="A47" s="36" t="s">
        <v>240</v>
      </c>
      <c r="B47" s="1" t="s">
        <v>78</v>
      </c>
      <c r="C47" s="1" t="s">
        <v>241</v>
      </c>
      <c r="D47" s="1" t="s">
        <v>25</v>
      </c>
      <c r="E47" s="67" t="s">
        <v>242</v>
      </c>
      <c r="F47" s="67" t="s">
        <v>243</v>
      </c>
      <c r="G47" s="11" t="s">
        <v>28</v>
      </c>
      <c r="H47" s="1" t="s">
        <v>44</v>
      </c>
      <c r="I47" s="1" t="s">
        <v>44</v>
      </c>
      <c r="J47" s="1" t="s">
        <v>44</v>
      </c>
      <c r="K47" s="1" t="s">
        <v>32</v>
      </c>
      <c r="L47" s="1" t="s">
        <v>34</v>
      </c>
      <c r="M47" s="1" t="s">
        <v>45</v>
      </c>
      <c r="N47" s="1" t="s">
        <v>36</v>
      </c>
      <c r="O47" s="1" t="s">
        <v>36</v>
      </c>
      <c r="P47" s="1" t="s">
        <v>36</v>
      </c>
      <c r="Q47" s="37">
        <v>1</v>
      </c>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c r="LC47" s="14"/>
      <c r="LD47" s="14"/>
      <c r="LE47" s="14"/>
      <c r="LF47" s="14"/>
      <c r="LG47" s="14"/>
      <c r="LH47" s="14"/>
      <c r="LI47" s="14"/>
      <c r="LJ47" s="14"/>
      <c r="LK47" s="14"/>
      <c r="LL47" s="14"/>
      <c r="LM47" s="14"/>
      <c r="LN47" s="14"/>
      <c r="LO47" s="14"/>
      <c r="LP47" s="14"/>
      <c r="LQ47" s="14"/>
      <c r="LR47" s="14"/>
      <c r="LS47" s="14"/>
      <c r="LT47" s="14"/>
      <c r="LU47" s="14"/>
      <c r="LV47" s="14"/>
      <c r="LW47" s="14"/>
      <c r="LX47" s="14"/>
      <c r="LY47" s="14"/>
      <c r="LZ47" s="14"/>
      <c r="MA47" s="14"/>
      <c r="MB47" s="14"/>
      <c r="MC47" s="14"/>
      <c r="MD47" s="14"/>
      <c r="ME47" s="14"/>
      <c r="MF47" s="14"/>
      <c r="MG47" s="14"/>
      <c r="MH47" s="14"/>
      <c r="MI47" s="14"/>
      <c r="MJ47" s="14"/>
      <c r="MK47" s="14"/>
      <c r="ML47" s="14"/>
      <c r="MM47" s="14"/>
      <c r="MN47" s="14"/>
      <c r="MO47" s="14"/>
      <c r="MP47" s="14"/>
      <c r="MQ47" s="14"/>
      <c r="MR47" s="14"/>
      <c r="MS47" s="14"/>
      <c r="MT47" s="14"/>
      <c r="MU47" s="14"/>
      <c r="MV47" s="14"/>
      <c r="MW47" s="14"/>
      <c r="MX47" s="14"/>
      <c r="MY47" s="14"/>
      <c r="MZ47" s="14"/>
      <c r="NA47" s="14"/>
      <c r="NB47" s="14"/>
      <c r="NC47" s="14"/>
      <c r="ND47" s="14"/>
      <c r="NE47" s="14"/>
      <c r="NF47" s="14"/>
      <c r="NG47" s="14"/>
      <c r="NH47" s="14"/>
      <c r="NI47" s="14"/>
      <c r="NJ47" s="14"/>
      <c r="NK47" s="14"/>
      <c r="NL47" s="14"/>
      <c r="NM47" s="14"/>
      <c r="NN47" s="14"/>
      <c r="NO47" s="14"/>
      <c r="NP47" s="14"/>
      <c r="NQ47" s="14"/>
      <c r="NR47" s="14"/>
      <c r="NS47" s="14"/>
      <c r="NT47" s="14"/>
      <c r="NU47" s="14"/>
      <c r="NV47" s="14"/>
      <c r="NW47" s="14"/>
      <c r="NX47" s="14"/>
      <c r="NY47" s="14"/>
      <c r="NZ47" s="14"/>
      <c r="OA47" s="14"/>
      <c r="OB47" s="14"/>
      <c r="OC47" s="14"/>
      <c r="OD47" s="14"/>
      <c r="OE47" s="14"/>
      <c r="OF47" s="14"/>
      <c r="OG47" s="14"/>
      <c r="OH47" s="14"/>
      <c r="OI47" s="14"/>
      <c r="OJ47" s="14"/>
      <c r="OK47" s="14"/>
      <c r="OL47" s="14"/>
      <c r="OM47" s="14"/>
      <c r="ON47" s="14"/>
      <c r="OO47" s="14"/>
    </row>
    <row r="48" spans="1:405" s="1" customFormat="1" ht="90" x14ac:dyDescent="0.25">
      <c r="A48" s="36" t="s">
        <v>244</v>
      </c>
      <c r="B48" s="19" t="s">
        <v>245</v>
      </c>
      <c r="C48" s="1" t="s">
        <v>246</v>
      </c>
      <c r="D48" s="1" t="s">
        <v>25</v>
      </c>
      <c r="E48" s="19" t="s">
        <v>247</v>
      </c>
      <c r="F48" s="19" t="s">
        <v>248</v>
      </c>
      <c r="G48" s="11" t="s">
        <v>183</v>
      </c>
      <c r="H48" s="11" t="s">
        <v>44</v>
      </c>
      <c r="I48" s="11" t="s">
        <v>44</v>
      </c>
      <c r="J48" s="11" t="s">
        <v>44</v>
      </c>
      <c r="K48" s="11" t="s">
        <v>34</v>
      </c>
      <c r="L48" s="11" t="s">
        <v>32</v>
      </c>
      <c r="M48" s="11" t="s">
        <v>45</v>
      </c>
      <c r="N48" s="11" t="s">
        <v>36</v>
      </c>
      <c r="O48" s="11" t="s">
        <v>36</v>
      </c>
      <c r="P48" s="11" t="s">
        <v>36</v>
      </c>
      <c r="Q48" s="37">
        <v>1</v>
      </c>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c r="LC48" s="14"/>
      <c r="LD48" s="14"/>
      <c r="LE48" s="14"/>
      <c r="LF48" s="14"/>
      <c r="LG48" s="14"/>
      <c r="LH48" s="14"/>
      <c r="LI48" s="14"/>
      <c r="LJ48" s="14"/>
      <c r="LK48" s="14"/>
      <c r="LL48" s="14"/>
      <c r="LM48" s="14"/>
      <c r="LN48" s="14"/>
      <c r="LO48" s="14"/>
      <c r="LP48" s="14"/>
      <c r="LQ48" s="14"/>
      <c r="LR48" s="14"/>
      <c r="LS48" s="14"/>
      <c r="LT48" s="14"/>
      <c r="LU48" s="14"/>
      <c r="LV48" s="14"/>
      <c r="LW48" s="14"/>
      <c r="LX48" s="14"/>
      <c r="LY48" s="14"/>
      <c r="LZ48" s="14"/>
      <c r="MA48" s="14"/>
      <c r="MB48" s="14"/>
      <c r="MC48" s="14"/>
      <c r="MD48" s="14"/>
      <c r="ME48" s="14"/>
      <c r="MF48" s="14"/>
      <c r="MG48" s="14"/>
      <c r="MH48" s="14"/>
      <c r="MI48" s="14"/>
      <c r="MJ48" s="14"/>
      <c r="MK48" s="14"/>
      <c r="ML48" s="14"/>
      <c r="MM48" s="14"/>
      <c r="MN48" s="14"/>
      <c r="MO48" s="14"/>
      <c r="MP48" s="14"/>
      <c r="MQ48" s="14"/>
      <c r="MR48" s="14"/>
      <c r="MS48" s="14"/>
      <c r="MT48" s="14"/>
      <c r="MU48" s="14"/>
      <c r="MV48" s="14"/>
      <c r="MW48" s="14"/>
      <c r="MX48" s="14"/>
      <c r="MY48" s="14"/>
      <c r="MZ48" s="14"/>
      <c r="NA48" s="14"/>
      <c r="NB48" s="14"/>
      <c r="NC48" s="14"/>
      <c r="ND48" s="14"/>
      <c r="NE48" s="14"/>
      <c r="NF48" s="14"/>
      <c r="NG48" s="14"/>
      <c r="NH48" s="14"/>
      <c r="NI48" s="14"/>
      <c r="NJ48" s="14"/>
      <c r="NK48" s="14"/>
      <c r="NL48" s="14"/>
      <c r="NM48" s="14"/>
      <c r="NN48" s="14"/>
      <c r="NO48" s="14"/>
      <c r="NP48" s="14"/>
      <c r="NQ48" s="14"/>
      <c r="NR48" s="14"/>
      <c r="NS48" s="14"/>
      <c r="NT48" s="14"/>
      <c r="NU48" s="14"/>
      <c r="NV48" s="14"/>
      <c r="NW48" s="14"/>
      <c r="NX48" s="14"/>
      <c r="NY48" s="14"/>
      <c r="NZ48" s="14"/>
      <c r="OA48" s="14"/>
      <c r="OB48" s="14"/>
      <c r="OC48" s="14"/>
      <c r="OD48" s="14"/>
      <c r="OE48" s="14"/>
      <c r="OF48" s="14"/>
      <c r="OG48" s="14"/>
      <c r="OH48" s="14"/>
      <c r="OI48" s="14"/>
      <c r="OJ48" s="14"/>
      <c r="OK48" s="14"/>
      <c r="OL48" s="14"/>
      <c r="OM48" s="14"/>
      <c r="ON48" s="14"/>
      <c r="OO48" s="14"/>
    </row>
    <row r="49" spans="1:405" s="1" customFormat="1" ht="120" x14ac:dyDescent="0.25">
      <c r="A49" s="36" t="s">
        <v>249</v>
      </c>
      <c r="B49" s="19" t="s">
        <v>135</v>
      </c>
      <c r="C49" s="1" t="s">
        <v>250</v>
      </c>
      <c r="D49" s="1" t="s">
        <v>41</v>
      </c>
      <c r="E49" s="19" t="s">
        <v>251</v>
      </c>
      <c r="F49" s="19" t="s">
        <v>252</v>
      </c>
      <c r="G49" s="11" t="s">
        <v>30</v>
      </c>
      <c r="H49" s="11" t="s">
        <v>31</v>
      </c>
      <c r="I49" s="11" t="s">
        <v>44</v>
      </c>
      <c r="J49" s="11" t="s">
        <v>44</v>
      </c>
      <c r="K49" s="11" t="s">
        <v>34</v>
      </c>
      <c r="L49" s="11" t="s">
        <v>32</v>
      </c>
      <c r="M49" s="11" t="s">
        <v>33</v>
      </c>
      <c r="N49" s="11" t="s">
        <v>57</v>
      </c>
      <c r="O49" s="11" t="s">
        <v>36</v>
      </c>
      <c r="P49" s="11" t="s">
        <v>36</v>
      </c>
      <c r="Q49" s="37">
        <v>1</v>
      </c>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c r="LC49" s="14"/>
      <c r="LD49" s="14"/>
      <c r="LE49" s="14"/>
      <c r="LF49" s="14"/>
      <c r="LG49" s="14"/>
      <c r="LH49" s="14"/>
      <c r="LI49" s="14"/>
      <c r="LJ49" s="14"/>
      <c r="LK49" s="14"/>
      <c r="LL49" s="14"/>
      <c r="LM49" s="14"/>
      <c r="LN49" s="14"/>
      <c r="LO49" s="14"/>
      <c r="LP49" s="14"/>
      <c r="LQ49" s="14"/>
      <c r="LR49" s="14"/>
      <c r="LS49" s="14"/>
      <c r="LT49" s="14"/>
      <c r="LU49" s="14"/>
      <c r="LV49" s="14"/>
      <c r="LW49" s="14"/>
      <c r="LX49" s="14"/>
      <c r="LY49" s="14"/>
      <c r="LZ49" s="14"/>
      <c r="MA49" s="14"/>
      <c r="MB49" s="14"/>
      <c r="MC49" s="14"/>
      <c r="MD49" s="14"/>
      <c r="ME49" s="14"/>
      <c r="MF49" s="14"/>
      <c r="MG49" s="14"/>
      <c r="MH49" s="14"/>
      <c r="MI49" s="14"/>
      <c r="MJ49" s="14"/>
      <c r="MK49" s="14"/>
      <c r="ML49" s="14"/>
      <c r="MM49" s="14"/>
      <c r="MN49" s="14"/>
      <c r="MO49" s="14"/>
      <c r="MP49" s="14"/>
      <c r="MQ49" s="14"/>
      <c r="MR49" s="14"/>
      <c r="MS49" s="14"/>
      <c r="MT49" s="14"/>
      <c r="MU49" s="14"/>
      <c r="MV49" s="14"/>
      <c r="MW49" s="14"/>
      <c r="MX49" s="14"/>
      <c r="MY49" s="14"/>
      <c r="MZ49" s="14"/>
      <c r="NA49" s="14"/>
      <c r="NB49" s="14"/>
      <c r="NC49" s="14"/>
      <c r="ND49" s="14"/>
      <c r="NE49" s="14"/>
      <c r="NF49" s="14"/>
      <c r="NG49" s="14"/>
      <c r="NH49" s="14"/>
      <c r="NI49" s="14"/>
      <c r="NJ49" s="14"/>
      <c r="NK49" s="14"/>
      <c r="NL49" s="14"/>
      <c r="NM49" s="14"/>
      <c r="NN49" s="14"/>
      <c r="NO49" s="14"/>
      <c r="NP49" s="14"/>
      <c r="NQ49" s="14"/>
      <c r="NR49" s="14"/>
      <c r="NS49" s="14"/>
      <c r="NT49" s="14"/>
      <c r="NU49" s="14"/>
      <c r="NV49" s="14"/>
      <c r="NW49" s="14"/>
      <c r="NX49" s="14"/>
      <c r="NY49" s="14"/>
      <c r="NZ49" s="14"/>
      <c r="OA49" s="14"/>
      <c r="OB49" s="14"/>
      <c r="OC49" s="14"/>
      <c r="OD49" s="14"/>
      <c r="OE49" s="14"/>
      <c r="OF49" s="14"/>
      <c r="OG49" s="14"/>
      <c r="OH49" s="14"/>
      <c r="OI49" s="14"/>
      <c r="OJ49" s="14"/>
      <c r="OK49" s="14"/>
      <c r="OL49" s="14"/>
      <c r="OM49" s="14"/>
      <c r="ON49" s="14"/>
      <c r="OO49" s="14"/>
    </row>
    <row r="50" spans="1:405" s="1" customFormat="1" ht="120" x14ac:dyDescent="0.25">
      <c r="A50" s="36" t="s">
        <v>253</v>
      </c>
      <c r="B50" s="19" t="s">
        <v>254</v>
      </c>
      <c r="C50" s="19" t="s">
        <v>255</v>
      </c>
      <c r="D50" s="1" t="s">
        <v>25</v>
      </c>
      <c r="E50" s="19" t="s">
        <v>256</v>
      </c>
      <c r="F50" s="19" t="s">
        <v>257</v>
      </c>
      <c r="G50" s="11" t="s">
        <v>28</v>
      </c>
      <c r="H50" s="11" t="s">
        <v>29</v>
      </c>
      <c r="I50" s="11" t="s">
        <v>30</v>
      </c>
      <c r="J50" s="11" t="s">
        <v>183</v>
      </c>
      <c r="K50" s="11" t="s">
        <v>32</v>
      </c>
      <c r="L50" s="11" t="s">
        <v>34</v>
      </c>
      <c r="M50" s="11" t="s">
        <v>33</v>
      </c>
      <c r="N50" s="11" t="s">
        <v>36</v>
      </c>
      <c r="O50" s="11" t="s">
        <v>36</v>
      </c>
      <c r="P50" s="11" t="s">
        <v>36</v>
      </c>
      <c r="Q50" s="37">
        <v>1</v>
      </c>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c r="LC50" s="14"/>
      <c r="LD50" s="14"/>
      <c r="LE50" s="14"/>
      <c r="LF50" s="14"/>
      <c r="LG50" s="14"/>
      <c r="LH50" s="14"/>
      <c r="LI50" s="14"/>
      <c r="LJ50" s="14"/>
      <c r="LK50" s="14"/>
      <c r="LL50" s="14"/>
      <c r="LM50" s="14"/>
      <c r="LN50" s="14"/>
      <c r="LO50" s="14"/>
      <c r="LP50" s="14"/>
      <c r="LQ50" s="14"/>
      <c r="LR50" s="14"/>
      <c r="LS50" s="14"/>
      <c r="LT50" s="14"/>
      <c r="LU50" s="14"/>
      <c r="LV50" s="14"/>
      <c r="LW50" s="14"/>
      <c r="LX50" s="14"/>
      <c r="LY50" s="14"/>
      <c r="LZ50" s="14"/>
      <c r="MA50" s="14"/>
      <c r="MB50" s="14"/>
      <c r="MC50" s="14"/>
      <c r="MD50" s="14"/>
      <c r="ME50" s="14"/>
      <c r="MF50" s="14"/>
      <c r="MG50" s="14"/>
      <c r="MH50" s="14"/>
      <c r="MI50" s="14"/>
      <c r="MJ50" s="14"/>
      <c r="MK50" s="14"/>
      <c r="ML50" s="14"/>
      <c r="MM50" s="14"/>
      <c r="MN50" s="14"/>
      <c r="MO50" s="14"/>
      <c r="MP50" s="14"/>
      <c r="MQ50" s="14"/>
      <c r="MR50" s="14"/>
      <c r="MS50" s="14"/>
      <c r="MT50" s="14"/>
      <c r="MU50" s="14"/>
      <c r="MV50" s="14"/>
      <c r="MW50" s="14"/>
      <c r="MX50" s="14"/>
      <c r="MY50" s="14"/>
      <c r="MZ50" s="14"/>
      <c r="NA50" s="14"/>
      <c r="NB50" s="14"/>
      <c r="NC50" s="14"/>
      <c r="ND50" s="14"/>
      <c r="NE50" s="14"/>
      <c r="NF50" s="14"/>
      <c r="NG50" s="14"/>
      <c r="NH50" s="14"/>
      <c r="NI50" s="14"/>
      <c r="NJ50" s="14"/>
      <c r="NK50" s="14"/>
      <c r="NL50" s="14"/>
      <c r="NM50" s="14"/>
      <c r="NN50" s="14"/>
      <c r="NO50" s="14"/>
      <c r="NP50" s="14"/>
      <c r="NQ50" s="14"/>
      <c r="NR50" s="14"/>
      <c r="NS50" s="14"/>
      <c r="NT50" s="14"/>
      <c r="NU50" s="14"/>
      <c r="NV50" s="14"/>
      <c r="NW50" s="14"/>
      <c r="NX50" s="14"/>
      <c r="NY50" s="14"/>
      <c r="NZ50" s="14"/>
      <c r="OA50" s="14"/>
      <c r="OB50" s="14"/>
      <c r="OC50" s="14"/>
      <c r="OD50" s="14"/>
      <c r="OE50" s="14"/>
      <c r="OF50" s="14"/>
      <c r="OG50" s="14"/>
      <c r="OH50" s="14"/>
      <c r="OI50" s="14"/>
      <c r="OJ50" s="14"/>
      <c r="OK50" s="14"/>
      <c r="OL50" s="14"/>
      <c r="OM50" s="14"/>
      <c r="ON50" s="14"/>
      <c r="OO50" s="14"/>
    </row>
    <row r="51" spans="1:405" s="1" customFormat="1" ht="36" x14ac:dyDescent="0.25">
      <c r="A51" s="36" t="s">
        <v>258</v>
      </c>
      <c r="B51" s="19" t="s">
        <v>78</v>
      </c>
      <c r="C51" s="1" t="s">
        <v>259</v>
      </c>
      <c r="D51" s="1" t="s">
        <v>25</v>
      </c>
      <c r="E51" s="19" t="s">
        <v>260</v>
      </c>
      <c r="F51" s="59" t="s">
        <v>261</v>
      </c>
      <c r="G51" s="11" t="s">
        <v>30</v>
      </c>
      <c r="H51" s="11" t="s">
        <v>44</v>
      </c>
      <c r="I51" s="11" t="s">
        <v>44</v>
      </c>
      <c r="J51" s="11" t="s">
        <v>44</v>
      </c>
      <c r="K51" s="11" t="s">
        <v>82</v>
      </c>
      <c r="L51" s="11" t="s">
        <v>124</v>
      </c>
      <c r="M51" s="11" t="s">
        <v>262</v>
      </c>
      <c r="N51" s="11" t="s">
        <v>36</v>
      </c>
      <c r="O51" s="11" t="s">
        <v>36</v>
      </c>
      <c r="P51" s="11" t="s">
        <v>36</v>
      </c>
      <c r="Q51" s="37" t="s">
        <v>75</v>
      </c>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c r="LC51" s="14"/>
      <c r="LD51" s="14"/>
      <c r="LE51" s="14"/>
      <c r="LF51" s="14"/>
      <c r="LG51" s="14"/>
      <c r="LH51" s="14"/>
      <c r="LI51" s="14"/>
      <c r="LJ51" s="14"/>
      <c r="LK51" s="14"/>
      <c r="LL51" s="14"/>
      <c r="LM51" s="14"/>
      <c r="LN51" s="14"/>
      <c r="LO51" s="14"/>
      <c r="LP51" s="14"/>
      <c r="LQ51" s="14"/>
      <c r="LR51" s="14"/>
      <c r="LS51" s="14"/>
      <c r="LT51" s="14"/>
      <c r="LU51" s="14"/>
      <c r="LV51" s="14"/>
      <c r="LW51" s="14"/>
      <c r="LX51" s="14"/>
      <c r="LY51" s="14"/>
      <c r="LZ51" s="14"/>
      <c r="MA51" s="14"/>
      <c r="MB51" s="14"/>
      <c r="MC51" s="14"/>
      <c r="MD51" s="14"/>
      <c r="ME51" s="14"/>
      <c r="MF51" s="14"/>
      <c r="MG51" s="14"/>
      <c r="MH51" s="14"/>
      <c r="MI51" s="14"/>
      <c r="MJ51" s="14"/>
      <c r="MK51" s="14"/>
      <c r="ML51" s="14"/>
      <c r="MM51" s="14"/>
      <c r="MN51" s="14"/>
      <c r="MO51" s="14"/>
      <c r="MP51" s="14"/>
      <c r="MQ51" s="14"/>
      <c r="MR51" s="14"/>
      <c r="MS51" s="14"/>
      <c r="MT51" s="14"/>
      <c r="MU51" s="14"/>
      <c r="MV51" s="14"/>
      <c r="MW51" s="14"/>
      <c r="MX51" s="14"/>
      <c r="MY51" s="14"/>
      <c r="MZ51" s="14"/>
      <c r="NA51" s="14"/>
      <c r="NB51" s="14"/>
      <c r="NC51" s="14"/>
      <c r="ND51" s="14"/>
      <c r="NE51" s="14"/>
      <c r="NF51" s="14"/>
      <c r="NG51" s="14"/>
      <c r="NH51" s="14"/>
      <c r="NI51" s="14"/>
      <c r="NJ51" s="14"/>
      <c r="NK51" s="14"/>
      <c r="NL51" s="14"/>
      <c r="NM51" s="14"/>
      <c r="NN51" s="14"/>
      <c r="NO51" s="14"/>
      <c r="NP51" s="14"/>
      <c r="NQ51" s="14"/>
      <c r="NR51" s="14"/>
      <c r="NS51" s="14"/>
      <c r="NT51" s="14"/>
      <c r="NU51" s="14"/>
      <c r="NV51" s="14"/>
      <c r="NW51" s="14"/>
      <c r="NX51" s="14"/>
      <c r="NY51" s="14"/>
      <c r="NZ51" s="14"/>
      <c r="OA51" s="14"/>
      <c r="OB51" s="14"/>
      <c r="OC51" s="14"/>
      <c r="OD51" s="14"/>
      <c r="OE51" s="14"/>
      <c r="OF51" s="14"/>
      <c r="OG51" s="14"/>
      <c r="OH51" s="14"/>
      <c r="OI51" s="14"/>
      <c r="OJ51" s="14"/>
      <c r="OK51" s="14"/>
      <c r="OL51" s="14"/>
      <c r="OM51" s="14"/>
      <c r="ON51" s="14"/>
      <c r="OO51" s="14"/>
    </row>
    <row r="52" spans="1:405" s="1" customFormat="1" ht="25.5" x14ac:dyDescent="0.25">
      <c r="A52" s="36" t="s">
        <v>263</v>
      </c>
      <c r="B52" s="19" t="s">
        <v>78</v>
      </c>
      <c r="C52" s="63" t="s">
        <v>264</v>
      </c>
      <c r="D52" s="1" t="s">
        <v>41</v>
      </c>
      <c r="E52" s="66" t="s">
        <v>265</v>
      </c>
      <c r="F52" s="66" t="s">
        <v>266</v>
      </c>
      <c r="G52" s="11" t="s">
        <v>44</v>
      </c>
      <c r="H52" s="11" t="s">
        <v>44</v>
      </c>
      <c r="I52" s="11" t="s">
        <v>44</v>
      </c>
      <c r="J52" s="11" t="s">
        <v>44</v>
      </c>
      <c r="K52" s="11" t="s">
        <v>124</v>
      </c>
      <c r="L52" s="11" t="s">
        <v>82</v>
      </c>
      <c r="M52" s="11" t="s">
        <v>36</v>
      </c>
      <c r="N52" s="11" t="s">
        <v>36</v>
      </c>
      <c r="O52" s="11" t="s">
        <v>36</v>
      </c>
      <c r="P52" s="11" t="s">
        <v>36</v>
      </c>
      <c r="Q52" s="37" t="s">
        <v>75</v>
      </c>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c r="LC52" s="14"/>
      <c r="LD52" s="14"/>
      <c r="LE52" s="14"/>
      <c r="LF52" s="14"/>
      <c r="LG52" s="14"/>
      <c r="LH52" s="14"/>
      <c r="LI52" s="14"/>
      <c r="LJ52" s="14"/>
      <c r="LK52" s="14"/>
      <c r="LL52" s="14"/>
      <c r="LM52" s="14"/>
      <c r="LN52" s="14"/>
      <c r="LO52" s="14"/>
      <c r="LP52" s="14"/>
      <c r="LQ52" s="14"/>
      <c r="LR52" s="14"/>
      <c r="LS52" s="14"/>
      <c r="LT52" s="14"/>
      <c r="LU52" s="14"/>
      <c r="LV52" s="14"/>
      <c r="LW52" s="14"/>
      <c r="LX52" s="14"/>
      <c r="LY52" s="14"/>
      <c r="LZ52" s="14"/>
      <c r="MA52" s="14"/>
      <c r="MB52" s="14"/>
      <c r="MC52" s="14"/>
      <c r="MD52" s="14"/>
      <c r="ME52" s="14"/>
      <c r="MF52" s="14"/>
      <c r="MG52" s="14"/>
      <c r="MH52" s="14"/>
      <c r="MI52" s="14"/>
      <c r="MJ52" s="14"/>
      <c r="MK52" s="14"/>
      <c r="ML52" s="14"/>
      <c r="MM52" s="14"/>
      <c r="MN52" s="14"/>
      <c r="MO52" s="14"/>
      <c r="MP52" s="14"/>
      <c r="MQ52" s="14"/>
      <c r="MR52" s="14"/>
      <c r="MS52" s="14"/>
      <c r="MT52" s="14"/>
      <c r="MU52" s="14"/>
      <c r="MV52" s="14"/>
      <c r="MW52" s="14"/>
      <c r="MX52" s="14"/>
      <c r="MY52" s="14"/>
      <c r="MZ52" s="14"/>
      <c r="NA52" s="14"/>
      <c r="NB52" s="14"/>
      <c r="NC52" s="14"/>
      <c r="ND52" s="14"/>
      <c r="NE52" s="14"/>
      <c r="NF52" s="14"/>
      <c r="NG52" s="14"/>
      <c r="NH52" s="14"/>
      <c r="NI52" s="14"/>
      <c r="NJ52" s="14"/>
      <c r="NK52" s="14"/>
      <c r="NL52" s="14"/>
      <c r="NM52" s="14"/>
      <c r="NN52" s="14"/>
      <c r="NO52" s="14"/>
      <c r="NP52" s="14"/>
      <c r="NQ52" s="14"/>
      <c r="NR52" s="14"/>
      <c r="NS52" s="14"/>
      <c r="NT52" s="14"/>
      <c r="NU52" s="14"/>
      <c r="NV52" s="14"/>
      <c r="NW52" s="14"/>
      <c r="NX52" s="14"/>
      <c r="NY52" s="14"/>
      <c r="NZ52" s="14"/>
      <c r="OA52" s="14"/>
      <c r="OB52" s="14"/>
      <c r="OC52" s="14"/>
      <c r="OD52" s="14"/>
      <c r="OE52" s="14"/>
      <c r="OF52" s="14"/>
      <c r="OG52" s="14"/>
      <c r="OH52" s="14"/>
      <c r="OI52" s="14"/>
      <c r="OJ52" s="14"/>
      <c r="OK52" s="14"/>
      <c r="OL52" s="14"/>
      <c r="OM52" s="14"/>
      <c r="ON52" s="14"/>
      <c r="OO52" s="14"/>
    </row>
    <row r="53" spans="1:405" s="1" customFormat="1" ht="135" x14ac:dyDescent="0.25">
      <c r="A53" s="36" t="s">
        <v>267</v>
      </c>
      <c r="B53" s="19" t="s">
        <v>268</v>
      </c>
      <c r="C53" s="1" t="s">
        <v>269</v>
      </c>
      <c r="D53" s="1" t="s">
        <v>41</v>
      </c>
      <c r="E53" s="19" t="s">
        <v>270</v>
      </c>
      <c r="F53" s="19" t="s">
        <v>271</v>
      </c>
      <c r="G53" s="11" t="s">
        <v>37</v>
      </c>
      <c r="H53" s="11" t="s">
        <v>44</v>
      </c>
      <c r="I53" s="11" t="s">
        <v>44</v>
      </c>
      <c r="J53" s="11" t="s">
        <v>44</v>
      </c>
      <c r="K53" s="11" t="s">
        <v>32</v>
      </c>
      <c r="L53" s="11" t="s">
        <v>34</v>
      </c>
      <c r="M53" s="11" t="s">
        <v>57</v>
      </c>
      <c r="N53" s="11" t="s">
        <v>36</v>
      </c>
      <c r="O53" s="11" t="s">
        <v>36</v>
      </c>
      <c r="P53" s="11" t="s">
        <v>36</v>
      </c>
      <c r="Q53" s="37">
        <v>1</v>
      </c>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c r="LC53" s="14"/>
      <c r="LD53" s="14"/>
      <c r="LE53" s="14"/>
      <c r="LF53" s="14"/>
      <c r="LG53" s="14"/>
      <c r="LH53" s="14"/>
      <c r="LI53" s="14"/>
      <c r="LJ53" s="14"/>
      <c r="LK53" s="14"/>
      <c r="LL53" s="14"/>
      <c r="LM53" s="14"/>
      <c r="LN53" s="14"/>
      <c r="LO53" s="14"/>
      <c r="LP53" s="14"/>
      <c r="LQ53" s="14"/>
      <c r="LR53" s="14"/>
      <c r="LS53" s="14"/>
      <c r="LT53" s="14"/>
      <c r="LU53" s="14"/>
      <c r="LV53" s="14"/>
      <c r="LW53" s="14"/>
      <c r="LX53" s="14"/>
      <c r="LY53" s="14"/>
      <c r="LZ53" s="14"/>
      <c r="MA53" s="14"/>
      <c r="MB53" s="14"/>
      <c r="MC53" s="14"/>
      <c r="MD53" s="14"/>
      <c r="ME53" s="14"/>
      <c r="MF53" s="14"/>
      <c r="MG53" s="14"/>
      <c r="MH53" s="14"/>
      <c r="MI53" s="14"/>
      <c r="MJ53" s="14"/>
      <c r="MK53" s="14"/>
      <c r="ML53" s="14"/>
      <c r="MM53" s="14"/>
      <c r="MN53" s="14"/>
      <c r="MO53" s="14"/>
      <c r="MP53" s="14"/>
      <c r="MQ53" s="14"/>
      <c r="MR53" s="14"/>
      <c r="MS53" s="14"/>
      <c r="MT53" s="14"/>
      <c r="MU53" s="14"/>
      <c r="MV53" s="14"/>
      <c r="MW53" s="14"/>
      <c r="MX53" s="14"/>
      <c r="MY53" s="14"/>
      <c r="MZ53" s="14"/>
      <c r="NA53" s="14"/>
      <c r="NB53" s="14"/>
      <c r="NC53" s="14"/>
      <c r="ND53" s="14"/>
      <c r="NE53" s="14"/>
      <c r="NF53" s="14"/>
      <c r="NG53" s="14"/>
      <c r="NH53" s="14"/>
      <c r="NI53" s="14"/>
      <c r="NJ53" s="14"/>
      <c r="NK53" s="14"/>
      <c r="NL53" s="14"/>
      <c r="NM53" s="14"/>
      <c r="NN53" s="14"/>
      <c r="NO53" s="14"/>
      <c r="NP53" s="14"/>
      <c r="NQ53" s="14"/>
      <c r="NR53" s="14"/>
      <c r="NS53" s="14"/>
      <c r="NT53" s="14"/>
      <c r="NU53" s="14"/>
      <c r="NV53" s="14"/>
      <c r="NW53" s="14"/>
      <c r="NX53" s="14"/>
      <c r="NY53" s="14"/>
      <c r="NZ53" s="14"/>
      <c r="OA53" s="14"/>
      <c r="OB53" s="14"/>
      <c r="OC53" s="14"/>
      <c r="OD53" s="14"/>
      <c r="OE53" s="14"/>
      <c r="OF53" s="14"/>
      <c r="OG53" s="14"/>
      <c r="OH53" s="14"/>
      <c r="OI53" s="14"/>
      <c r="OJ53" s="14"/>
      <c r="OK53" s="14"/>
      <c r="OL53" s="14"/>
      <c r="OM53" s="14"/>
      <c r="ON53" s="14"/>
      <c r="OO53" s="14"/>
    </row>
    <row r="54" spans="1:405" s="1" customFormat="1" ht="180" x14ac:dyDescent="0.25">
      <c r="A54" s="36" t="s">
        <v>272</v>
      </c>
      <c r="B54" s="19" t="s">
        <v>273</v>
      </c>
      <c r="C54" s="1" t="s">
        <v>274</v>
      </c>
      <c r="D54" s="1" t="s">
        <v>25</v>
      </c>
      <c r="E54" s="19" t="s">
        <v>275</v>
      </c>
      <c r="F54" s="19" t="s">
        <v>276</v>
      </c>
      <c r="G54" s="11" t="s">
        <v>28</v>
      </c>
      <c r="H54" s="11" t="s">
        <v>29</v>
      </c>
      <c r="I54" s="11" t="s">
        <v>31</v>
      </c>
      <c r="J54" s="11" t="s">
        <v>44</v>
      </c>
      <c r="K54" s="11" t="s">
        <v>32</v>
      </c>
      <c r="L54" s="11" t="s">
        <v>34</v>
      </c>
      <c r="M54" s="11" t="s">
        <v>45</v>
      </c>
      <c r="N54" s="11" t="s">
        <v>33</v>
      </c>
      <c r="O54" s="11" t="s">
        <v>57</v>
      </c>
      <c r="P54" s="11" t="s">
        <v>36</v>
      </c>
      <c r="Q54" s="37">
        <v>1</v>
      </c>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c r="LC54" s="14"/>
      <c r="LD54" s="14"/>
      <c r="LE54" s="14"/>
      <c r="LF54" s="14"/>
      <c r="LG54" s="14"/>
      <c r="LH54" s="14"/>
      <c r="LI54" s="14"/>
      <c r="LJ54" s="14"/>
      <c r="LK54" s="14"/>
      <c r="LL54" s="14"/>
      <c r="LM54" s="14"/>
      <c r="LN54" s="14"/>
      <c r="LO54" s="14"/>
      <c r="LP54" s="14"/>
      <c r="LQ54" s="14"/>
      <c r="LR54" s="14"/>
      <c r="LS54" s="14"/>
      <c r="LT54" s="14"/>
      <c r="LU54" s="14"/>
      <c r="LV54" s="14"/>
      <c r="LW54" s="14"/>
      <c r="LX54" s="14"/>
      <c r="LY54" s="14"/>
      <c r="LZ54" s="14"/>
      <c r="MA54" s="14"/>
      <c r="MB54" s="14"/>
      <c r="MC54" s="14"/>
      <c r="MD54" s="14"/>
      <c r="ME54" s="14"/>
      <c r="MF54" s="14"/>
      <c r="MG54" s="14"/>
      <c r="MH54" s="14"/>
      <c r="MI54" s="14"/>
      <c r="MJ54" s="14"/>
      <c r="MK54" s="14"/>
      <c r="ML54" s="14"/>
      <c r="MM54" s="14"/>
      <c r="MN54" s="14"/>
      <c r="MO54" s="14"/>
      <c r="MP54" s="14"/>
      <c r="MQ54" s="14"/>
      <c r="MR54" s="14"/>
      <c r="MS54" s="14"/>
      <c r="MT54" s="14"/>
      <c r="MU54" s="14"/>
      <c r="MV54" s="14"/>
      <c r="MW54" s="14"/>
      <c r="MX54" s="14"/>
      <c r="MY54" s="14"/>
      <c r="MZ54" s="14"/>
      <c r="NA54" s="14"/>
      <c r="NB54" s="14"/>
      <c r="NC54" s="14"/>
      <c r="ND54" s="14"/>
      <c r="NE54" s="14"/>
      <c r="NF54" s="14"/>
      <c r="NG54" s="14"/>
      <c r="NH54" s="14"/>
      <c r="NI54" s="14"/>
      <c r="NJ54" s="14"/>
      <c r="NK54" s="14"/>
      <c r="NL54" s="14"/>
      <c r="NM54" s="14"/>
      <c r="NN54" s="14"/>
      <c r="NO54" s="14"/>
      <c r="NP54" s="14"/>
      <c r="NQ54" s="14"/>
      <c r="NR54" s="14"/>
      <c r="NS54" s="14"/>
      <c r="NT54" s="14"/>
      <c r="NU54" s="14"/>
      <c r="NV54" s="14"/>
      <c r="NW54" s="14"/>
      <c r="NX54" s="14"/>
      <c r="NY54" s="14"/>
      <c r="NZ54" s="14"/>
      <c r="OA54" s="14"/>
      <c r="OB54" s="14"/>
      <c r="OC54" s="14"/>
      <c r="OD54" s="14"/>
      <c r="OE54" s="14"/>
      <c r="OF54" s="14"/>
      <c r="OG54" s="14"/>
      <c r="OH54" s="14"/>
      <c r="OI54" s="14"/>
      <c r="OJ54" s="14"/>
      <c r="OK54" s="14"/>
      <c r="OL54" s="14"/>
      <c r="OM54" s="14"/>
      <c r="ON54" s="14"/>
      <c r="OO54" s="14"/>
    </row>
    <row r="55" spans="1:405" s="33" customFormat="1" ht="135" x14ac:dyDescent="0.25">
      <c r="A55" s="36" t="s">
        <v>277</v>
      </c>
      <c r="B55" s="19" t="s">
        <v>278</v>
      </c>
      <c r="C55" s="1" t="s">
        <v>279</v>
      </c>
      <c r="D55" s="1" t="s">
        <v>25</v>
      </c>
      <c r="E55" s="19" t="s">
        <v>280</v>
      </c>
      <c r="F55" s="19" t="s">
        <v>281</v>
      </c>
      <c r="G55" s="11" t="s">
        <v>28</v>
      </c>
      <c r="H55" s="11" t="s">
        <v>30</v>
      </c>
      <c r="I55" s="11" t="s">
        <v>31</v>
      </c>
      <c r="J55" s="11" t="s">
        <v>44</v>
      </c>
      <c r="K55" s="11" t="s">
        <v>32</v>
      </c>
      <c r="L55" s="11" t="s">
        <v>34</v>
      </c>
      <c r="M55" s="11" t="s">
        <v>262</v>
      </c>
      <c r="N55" s="11" t="s">
        <v>36</v>
      </c>
      <c r="O55" s="11" t="s">
        <v>36</v>
      </c>
      <c r="P55" s="11" t="s">
        <v>36</v>
      </c>
      <c r="Q55" s="37">
        <v>1</v>
      </c>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c r="LC55" s="14"/>
      <c r="LD55" s="14"/>
      <c r="LE55" s="14"/>
      <c r="LF55" s="14"/>
      <c r="LG55" s="14"/>
      <c r="LH55" s="14"/>
      <c r="LI55" s="14"/>
      <c r="LJ55" s="14"/>
      <c r="LK55" s="14"/>
      <c r="LL55" s="14"/>
      <c r="LM55" s="14"/>
      <c r="LN55" s="14"/>
      <c r="LO55" s="14"/>
      <c r="LP55" s="14"/>
      <c r="LQ55" s="14"/>
      <c r="LR55" s="14"/>
      <c r="LS55" s="14"/>
      <c r="LT55" s="14"/>
      <c r="LU55" s="14"/>
      <c r="LV55" s="14"/>
      <c r="LW55" s="14"/>
      <c r="LX55" s="14"/>
      <c r="LY55" s="14"/>
      <c r="LZ55" s="14"/>
      <c r="MA55" s="14"/>
      <c r="MB55" s="14"/>
      <c r="MC55" s="14"/>
      <c r="MD55" s="14"/>
      <c r="ME55" s="14"/>
      <c r="MF55" s="14"/>
      <c r="MG55" s="14"/>
      <c r="MH55" s="14"/>
      <c r="MI55" s="14"/>
      <c r="MJ55" s="14"/>
      <c r="MK55" s="14"/>
      <c r="ML55" s="14"/>
      <c r="MM55" s="14"/>
      <c r="MN55" s="14"/>
      <c r="MO55" s="14"/>
      <c r="MP55" s="14"/>
      <c r="MQ55" s="14"/>
      <c r="MR55" s="14"/>
      <c r="MS55" s="14"/>
      <c r="MT55" s="14"/>
      <c r="MU55" s="14"/>
      <c r="MV55" s="14"/>
      <c r="MW55" s="14"/>
      <c r="MX55" s="14"/>
      <c r="MY55" s="14"/>
      <c r="MZ55" s="14"/>
      <c r="NA55" s="14"/>
      <c r="NB55" s="14"/>
      <c r="NC55" s="14"/>
      <c r="ND55" s="14"/>
      <c r="NE55" s="14"/>
      <c r="NF55" s="14"/>
      <c r="NG55" s="14"/>
      <c r="NH55" s="14"/>
      <c r="NI55" s="14"/>
      <c r="NJ55" s="14"/>
      <c r="NK55" s="14"/>
      <c r="NL55" s="14"/>
      <c r="NM55" s="14"/>
      <c r="NN55" s="14"/>
      <c r="NO55" s="14"/>
      <c r="NP55" s="14"/>
      <c r="NQ55" s="14"/>
      <c r="NR55" s="14"/>
      <c r="NS55" s="14"/>
      <c r="NT55" s="14"/>
      <c r="NU55" s="14"/>
      <c r="NV55" s="14"/>
      <c r="NW55" s="14"/>
      <c r="NX55" s="14"/>
      <c r="NY55" s="14"/>
      <c r="NZ55" s="14"/>
      <c r="OA55" s="14"/>
      <c r="OB55" s="14"/>
      <c r="OC55" s="14"/>
      <c r="OD55" s="14"/>
      <c r="OE55" s="14"/>
      <c r="OF55" s="14"/>
      <c r="OG55" s="14"/>
      <c r="OH55" s="14"/>
      <c r="OI55" s="14"/>
      <c r="OJ55" s="14"/>
      <c r="OK55" s="14"/>
      <c r="OL55" s="14"/>
      <c r="OM55" s="14"/>
      <c r="ON55" s="14"/>
      <c r="OO55" s="14"/>
    </row>
    <row r="56" spans="1:405" s="1" customFormat="1" ht="165" x14ac:dyDescent="0.25">
      <c r="A56" s="36" t="s">
        <v>282</v>
      </c>
      <c r="B56" s="19" t="s">
        <v>23</v>
      </c>
      <c r="C56" s="1" t="s">
        <v>283</v>
      </c>
      <c r="D56" s="1" t="s">
        <v>25</v>
      </c>
      <c r="E56" s="19" t="s">
        <v>284</v>
      </c>
      <c r="F56" s="19" t="s">
        <v>285</v>
      </c>
      <c r="G56" s="11" t="s">
        <v>28</v>
      </c>
      <c r="H56" s="11" t="s">
        <v>29</v>
      </c>
      <c r="I56" s="11" t="s">
        <v>31</v>
      </c>
      <c r="J56" s="11" t="s">
        <v>44</v>
      </c>
      <c r="K56" s="11" t="s">
        <v>32</v>
      </c>
      <c r="L56" s="11" t="s">
        <v>34</v>
      </c>
      <c r="M56" s="11" t="s">
        <v>33</v>
      </c>
      <c r="N56" s="11" t="s">
        <v>57</v>
      </c>
      <c r="O56" s="11" t="s">
        <v>45</v>
      </c>
      <c r="P56" s="11" t="s">
        <v>36</v>
      </c>
      <c r="Q56" s="37">
        <v>1</v>
      </c>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c r="LC56" s="14"/>
      <c r="LD56" s="14"/>
      <c r="LE56" s="14"/>
      <c r="LF56" s="14"/>
      <c r="LG56" s="14"/>
      <c r="LH56" s="14"/>
      <c r="LI56" s="14"/>
      <c r="LJ56" s="14"/>
      <c r="LK56" s="14"/>
      <c r="LL56" s="14"/>
      <c r="LM56" s="14"/>
      <c r="LN56" s="14"/>
      <c r="LO56" s="14"/>
      <c r="LP56" s="14"/>
      <c r="LQ56" s="14"/>
      <c r="LR56" s="14"/>
      <c r="LS56" s="14"/>
      <c r="LT56" s="14"/>
      <c r="LU56" s="14"/>
      <c r="LV56" s="14"/>
      <c r="LW56" s="14"/>
      <c r="LX56" s="14"/>
      <c r="LY56" s="14"/>
      <c r="LZ56" s="14"/>
      <c r="MA56" s="14"/>
      <c r="MB56" s="14"/>
      <c r="MC56" s="14"/>
      <c r="MD56" s="14"/>
      <c r="ME56" s="14"/>
      <c r="MF56" s="14"/>
      <c r="MG56" s="14"/>
      <c r="MH56" s="14"/>
      <c r="MI56" s="14"/>
      <c r="MJ56" s="14"/>
      <c r="MK56" s="14"/>
      <c r="ML56" s="14"/>
      <c r="MM56" s="14"/>
      <c r="MN56" s="14"/>
      <c r="MO56" s="14"/>
      <c r="MP56" s="14"/>
      <c r="MQ56" s="14"/>
      <c r="MR56" s="14"/>
      <c r="MS56" s="14"/>
      <c r="MT56" s="14"/>
      <c r="MU56" s="14"/>
      <c r="MV56" s="14"/>
      <c r="MW56" s="14"/>
      <c r="MX56" s="14"/>
      <c r="MY56" s="14"/>
      <c r="MZ56" s="14"/>
      <c r="NA56" s="14"/>
      <c r="NB56" s="14"/>
      <c r="NC56" s="14"/>
      <c r="ND56" s="14"/>
      <c r="NE56" s="14"/>
      <c r="NF56" s="14"/>
      <c r="NG56" s="14"/>
      <c r="NH56" s="14"/>
      <c r="NI56" s="14"/>
      <c r="NJ56" s="14"/>
      <c r="NK56" s="14"/>
      <c r="NL56" s="14"/>
      <c r="NM56" s="14"/>
      <c r="NN56" s="14"/>
      <c r="NO56" s="14"/>
      <c r="NP56" s="14"/>
      <c r="NQ56" s="14"/>
      <c r="NR56" s="14"/>
      <c r="NS56" s="14"/>
      <c r="NT56" s="14"/>
      <c r="NU56" s="14"/>
      <c r="NV56" s="14"/>
      <c r="NW56" s="14"/>
      <c r="NX56" s="14"/>
      <c r="NY56" s="14"/>
      <c r="NZ56" s="14"/>
      <c r="OA56" s="14"/>
      <c r="OB56" s="14"/>
      <c r="OC56" s="14"/>
      <c r="OD56" s="14"/>
      <c r="OE56" s="14"/>
      <c r="OF56" s="14"/>
      <c r="OG56" s="14"/>
      <c r="OH56" s="14"/>
      <c r="OI56" s="14"/>
      <c r="OJ56" s="14"/>
      <c r="OK56" s="14"/>
      <c r="OL56" s="14"/>
      <c r="OM56" s="14"/>
      <c r="ON56" s="14"/>
      <c r="OO56" s="14"/>
    </row>
    <row r="57" spans="1:405" s="1" customFormat="1" ht="75" x14ac:dyDescent="0.25">
      <c r="A57" s="36" t="s">
        <v>286</v>
      </c>
      <c r="B57" s="19" t="s">
        <v>287</v>
      </c>
      <c r="C57" s="1" t="s">
        <v>288</v>
      </c>
      <c r="D57" s="1" t="s">
        <v>41</v>
      </c>
      <c r="E57" s="19" t="s">
        <v>289</v>
      </c>
      <c r="F57" s="19" t="s">
        <v>290</v>
      </c>
      <c r="G57" s="11" t="s">
        <v>31</v>
      </c>
      <c r="H57" s="11" t="s">
        <v>44</v>
      </c>
      <c r="I57" s="11" t="s">
        <v>44</v>
      </c>
      <c r="J57" s="11" t="s">
        <v>44</v>
      </c>
      <c r="K57" s="11" t="s">
        <v>45</v>
      </c>
      <c r="L57" s="11" t="s">
        <v>32</v>
      </c>
      <c r="M57" s="11" t="s">
        <v>34</v>
      </c>
      <c r="N57" s="11" t="s">
        <v>36</v>
      </c>
      <c r="O57" s="11" t="s">
        <v>36</v>
      </c>
      <c r="P57" s="11" t="s">
        <v>36</v>
      </c>
      <c r="Q57" s="37">
        <v>1</v>
      </c>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c r="LC57" s="14"/>
      <c r="LD57" s="14"/>
      <c r="LE57" s="14"/>
      <c r="LF57" s="14"/>
      <c r="LG57" s="14"/>
      <c r="LH57" s="14"/>
      <c r="LI57" s="14"/>
      <c r="LJ57" s="14"/>
      <c r="LK57" s="14"/>
      <c r="LL57" s="14"/>
      <c r="LM57" s="14"/>
      <c r="LN57" s="14"/>
      <c r="LO57" s="14"/>
      <c r="LP57" s="14"/>
      <c r="LQ57" s="14"/>
      <c r="LR57" s="14"/>
      <c r="LS57" s="14"/>
      <c r="LT57" s="14"/>
      <c r="LU57" s="14"/>
      <c r="LV57" s="14"/>
      <c r="LW57" s="14"/>
      <c r="LX57" s="14"/>
      <c r="LY57" s="14"/>
      <c r="LZ57" s="14"/>
      <c r="MA57" s="14"/>
      <c r="MB57" s="14"/>
      <c r="MC57" s="14"/>
      <c r="MD57" s="14"/>
      <c r="ME57" s="14"/>
      <c r="MF57" s="14"/>
      <c r="MG57" s="14"/>
      <c r="MH57" s="14"/>
      <c r="MI57" s="14"/>
      <c r="MJ57" s="14"/>
      <c r="MK57" s="14"/>
      <c r="ML57" s="14"/>
      <c r="MM57" s="14"/>
      <c r="MN57" s="14"/>
      <c r="MO57" s="14"/>
      <c r="MP57" s="14"/>
      <c r="MQ57" s="14"/>
      <c r="MR57" s="14"/>
      <c r="MS57" s="14"/>
      <c r="MT57" s="14"/>
      <c r="MU57" s="14"/>
      <c r="MV57" s="14"/>
      <c r="MW57" s="14"/>
      <c r="MX57" s="14"/>
      <c r="MY57" s="14"/>
      <c r="MZ57" s="14"/>
      <c r="NA57" s="14"/>
      <c r="NB57" s="14"/>
      <c r="NC57" s="14"/>
      <c r="ND57" s="14"/>
      <c r="NE57" s="14"/>
      <c r="NF57" s="14"/>
      <c r="NG57" s="14"/>
      <c r="NH57" s="14"/>
      <c r="NI57" s="14"/>
      <c r="NJ57" s="14"/>
      <c r="NK57" s="14"/>
      <c r="NL57" s="14"/>
      <c r="NM57" s="14"/>
      <c r="NN57" s="14"/>
      <c r="NO57" s="14"/>
      <c r="NP57" s="14"/>
      <c r="NQ57" s="14"/>
      <c r="NR57" s="14"/>
      <c r="NS57" s="14"/>
      <c r="NT57" s="14"/>
      <c r="NU57" s="14"/>
      <c r="NV57" s="14"/>
      <c r="NW57" s="14"/>
      <c r="NX57" s="14"/>
      <c r="NY57" s="14"/>
      <c r="NZ57" s="14"/>
      <c r="OA57" s="14"/>
      <c r="OB57" s="14"/>
      <c r="OC57" s="14"/>
      <c r="OD57" s="14"/>
      <c r="OE57" s="14"/>
      <c r="OF57" s="14"/>
      <c r="OG57" s="14"/>
      <c r="OH57" s="14"/>
      <c r="OI57" s="14"/>
      <c r="OJ57" s="14"/>
      <c r="OK57" s="14"/>
      <c r="OL57" s="14"/>
      <c r="OM57" s="14"/>
      <c r="ON57" s="14"/>
      <c r="OO57" s="14"/>
    </row>
    <row r="58" spans="1:405" s="1" customFormat="1" ht="75" x14ac:dyDescent="0.25">
      <c r="A58" s="36" t="s">
        <v>291</v>
      </c>
      <c r="B58" s="19" t="s">
        <v>78</v>
      </c>
      <c r="C58" s="1" t="s">
        <v>292</v>
      </c>
      <c r="D58" s="1" t="s">
        <v>72</v>
      </c>
      <c r="E58" s="19" t="s">
        <v>293</v>
      </c>
      <c r="F58" s="58" t="s">
        <v>294</v>
      </c>
      <c r="G58" s="11" t="s">
        <v>31</v>
      </c>
      <c r="H58" s="11" t="s">
        <v>44</v>
      </c>
      <c r="I58" s="11" t="s">
        <v>44</v>
      </c>
      <c r="J58" s="11" t="s">
        <v>44</v>
      </c>
      <c r="K58" s="11" t="s">
        <v>45</v>
      </c>
      <c r="L58" s="11" t="s">
        <v>32</v>
      </c>
      <c r="M58" s="11" t="s">
        <v>32</v>
      </c>
      <c r="N58" s="11" t="s">
        <v>36</v>
      </c>
      <c r="O58" s="11" t="s">
        <v>36</v>
      </c>
      <c r="P58" s="11" t="s">
        <v>36</v>
      </c>
      <c r="Q58" s="37" t="s">
        <v>75</v>
      </c>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c r="OJ58" s="14"/>
      <c r="OK58" s="14"/>
      <c r="OL58" s="14"/>
      <c r="OM58" s="14"/>
      <c r="ON58" s="14"/>
      <c r="OO58" s="14"/>
    </row>
    <row r="59" spans="1:405" s="1" customFormat="1" ht="90" x14ac:dyDescent="0.25">
      <c r="A59" s="36" t="s">
        <v>295</v>
      </c>
      <c r="B59" s="19" t="s">
        <v>70</v>
      </c>
      <c r="C59" s="1" t="s">
        <v>296</v>
      </c>
      <c r="D59" s="1" t="s">
        <v>41</v>
      </c>
      <c r="E59" s="19" t="s">
        <v>297</v>
      </c>
      <c r="F59" s="19" t="s">
        <v>298</v>
      </c>
      <c r="G59" s="11" t="s">
        <v>29</v>
      </c>
      <c r="H59" s="11" t="s">
        <v>44</v>
      </c>
      <c r="I59" s="11" t="s">
        <v>44</v>
      </c>
      <c r="J59" s="11" t="s">
        <v>44</v>
      </c>
      <c r="K59" s="11" t="s">
        <v>32</v>
      </c>
      <c r="L59" s="11" t="s">
        <v>34</v>
      </c>
      <c r="M59" s="11" t="s">
        <v>57</v>
      </c>
      <c r="N59" s="11" t="s">
        <v>45</v>
      </c>
      <c r="O59" s="11" t="s">
        <v>36</v>
      </c>
      <c r="P59" s="11" t="s">
        <v>36</v>
      </c>
      <c r="Q59" s="37">
        <v>1</v>
      </c>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c r="LC59" s="14"/>
      <c r="LD59" s="14"/>
      <c r="LE59" s="14"/>
      <c r="LF59" s="14"/>
      <c r="LG59" s="14"/>
      <c r="LH59" s="14"/>
      <c r="LI59" s="14"/>
      <c r="LJ59" s="14"/>
      <c r="LK59" s="14"/>
      <c r="LL59" s="14"/>
      <c r="LM59" s="14"/>
      <c r="LN59" s="14"/>
      <c r="LO59" s="14"/>
      <c r="LP59" s="14"/>
      <c r="LQ59" s="14"/>
      <c r="LR59" s="14"/>
      <c r="LS59" s="14"/>
      <c r="LT59" s="14"/>
      <c r="LU59" s="14"/>
      <c r="LV59" s="14"/>
      <c r="LW59" s="14"/>
      <c r="LX59" s="14"/>
      <c r="LY59" s="14"/>
      <c r="LZ59" s="14"/>
      <c r="MA59" s="14"/>
      <c r="MB59" s="14"/>
      <c r="MC59" s="14"/>
      <c r="MD59" s="14"/>
      <c r="ME59" s="14"/>
      <c r="MF59" s="14"/>
      <c r="MG59" s="14"/>
      <c r="MH59" s="14"/>
      <c r="MI59" s="14"/>
      <c r="MJ59" s="14"/>
      <c r="MK59" s="14"/>
      <c r="ML59" s="14"/>
      <c r="MM59" s="14"/>
      <c r="MN59" s="14"/>
      <c r="MO59" s="14"/>
      <c r="MP59" s="14"/>
      <c r="MQ59" s="14"/>
      <c r="MR59" s="14"/>
      <c r="MS59" s="14"/>
      <c r="MT59" s="14"/>
      <c r="MU59" s="14"/>
      <c r="MV59" s="14"/>
      <c r="MW59" s="14"/>
      <c r="MX59" s="14"/>
      <c r="MY59" s="14"/>
      <c r="MZ59" s="14"/>
      <c r="NA59" s="14"/>
      <c r="NB59" s="14"/>
      <c r="NC59" s="14"/>
      <c r="ND59" s="14"/>
      <c r="NE59" s="14"/>
      <c r="NF59" s="14"/>
      <c r="NG59" s="14"/>
      <c r="NH59" s="14"/>
      <c r="NI59" s="14"/>
      <c r="NJ59" s="14"/>
      <c r="NK59" s="14"/>
      <c r="NL59" s="14"/>
      <c r="NM59" s="14"/>
      <c r="NN59" s="14"/>
      <c r="NO59" s="14"/>
      <c r="NP59" s="14"/>
      <c r="NQ59" s="14"/>
      <c r="NR59" s="14"/>
      <c r="NS59" s="14"/>
      <c r="NT59" s="14"/>
      <c r="NU59" s="14"/>
      <c r="NV59" s="14"/>
      <c r="NW59" s="14"/>
      <c r="NX59" s="14"/>
      <c r="NY59" s="14"/>
      <c r="NZ59" s="14"/>
      <c r="OA59" s="14"/>
      <c r="OB59" s="14"/>
      <c r="OC59" s="14"/>
      <c r="OD59" s="14"/>
      <c r="OE59" s="14"/>
      <c r="OF59" s="14"/>
      <c r="OG59" s="14"/>
      <c r="OH59" s="14"/>
      <c r="OI59" s="14"/>
      <c r="OJ59" s="14"/>
      <c r="OK59" s="14"/>
      <c r="OL59" s="14"/>
      <c r="OM59" s="14"/>
      <c r="ON59" s="14"/>
      <c r="OO59" s="14"/>
    </row>
    <row r="60" spans="1:405" s="1" customFormat="1" ht="120" x14ac:dyDescent="0.25">
      <c r="A60" s="36" t="s">
        <v>299</v>
      </c>
      <c r="B60" s="19" t="s">
        <v>70</v>
      </c>
      <c r="C60" s="1" t="s">
        <v>300</v>
      </c>
      <c r="D60" s="1" t="s">
        <v>25</v>
      </c>
      <c r="E60" s="19" t="s">
        <v>301</v>
      </c>
      <c r="F60" s="19" t="s">
        <v>302</v>
      </c>
      <c r="G60" s="11" t="s">
        <v>30</v>
      </c>
      <c r="H60" s="11" t="s">
        <v>29</v>
      </c>
      <c r="I60" s="11" t="s">
        <v>31</v>
      </c>
      <c r="J60" s="11" t="s">
        <v>44</v>
      </c>
      <c r="K60" s="11" t="s">
        <v>32</v>
      </c>
      <c r="L60" s="11" t="s">
        <v>34</v>
      </c>
      <c r="M60" s="11" t="s">
        <v>262</v>
      </c>
      <c r="N60" s="11" t="s">
        <v>33</v>
      </c>
      <c r="O60" s="11" t="s">
        <v>57</v>
      </c>
      <c r="P60" s="11" t="s">
        <v>45</v>
      </c>
      <c r="Q60" s="37">
        <v>1</v>
      </c>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c r="LC60" s="14"/>
      <c r="LD60" s="14"/>
      <c r="LE60" s="14"/>
      <c r="LF60" s="14"/>
      <c r="LG60" s="14"/>
      <c r="LH60" s="14"/>
      <c r="LI60" s="14"/>
      <c r="LJ60" s="14"/>
      <c r="LK60" s="14"/>
      <c r="LL60" s="14"/>
      <c r="LM60" s="14"/>
      <c r="LN60" s="14"/>
      <c r="LO60" s="14"/>
      <c r="LP60" s="14"/>
      <c r="LQ60" s="14"/>
      <c r="LR60" s="14"/>
      <c r="LS60" s="14"/>
      <c r="LT60" s="14"/>
      <c r="LU60" s="14"/>
      <c r="LV60" s="14"/>
      <c r="LW60" s="14"/>
      <c r="LX60" s="14"/>
      <c r="LY60" s="14"/>
      <c r="LZ60" s="14"/>
      <c r="MA60" s="14"/>
      <c r="MB60" s="14"/>
      <c r="MC60" s="14"/>
      <c r="MD60" s="14"/>
      <c r="ME60" s="14"/>
      <c r="MF60" s="14"/>
      <c r="MG60" s="14"/>
      <c r="MH60" s="14"/>
      <c r="MI60" s="14"/>
      <c r="MJ60" s="14"/>
      <c r="MK60" s="14"/>
      <c r="ML60" s="14"/>
      <c r="MM60" s="14"/>
      <c r="MN60" s="14"/>
      <c r="MO60" s="14"/>
      <c r="MP60" s="14"/>
      <c r="MQ60" s="14"/>
      <c r="MR60" s="14"/>
      <c r="MS60" s="14"/>
      <c r="MT60" s="14"/>
      <c r="MU60" s="14"/>
      <c r="MV60" s="14"/>
      <c r="MW60" s="14"/>
      <c r="MX60" s="14"/>
      <c r="MY60" s="14"/>
      <c r="MZ60" s="14"/>
      <c r="NA60" s="14"/>
      <c r="NB60" s="14"/>
      <c r="NC60" s="14"/>
      <c r="ND60" s="14"/>
      <c r="NE60" s="14"/>
      <c r="NF60" s="14"/>
      <c r="NG60" s="14"/>
      <c r="NH60" s="14"/>
      <c r="NI60" s="14"/>
      <c r="NJ60" s="14"/>
      <c r="NK60" s="14"/>
      <c r="NL60" s="14"/>
      <c r="NM60" s="14"/>
      <c r="NN60" s="14"/>
      <c r="NO60" s="14"/>
      <c r="NP60" s="14"/>
      <c r="NQ60" s="14"/>
      <c r="NR60" s="14"/>
      <c r="NS60" s="14"/>
      <c r="NT60" s="14"/>
      <c r="NU60" s="14"/>
      <c r="NV60" s="14"/>
      <c r="NW60" s="14"/>
      <c r="NX60" s="14"/>
      <c r="NY60" s="14"/>
      <c r="NZ60" s="14"/>
      <c r="OA60" s="14"/>
      <c r="OB60" s="14"/>
      <c r="OC60" s="14"/>
      <c r="OD60" s="14"/>
      <c r="OE60" s="14"/>
      <c r="OF60" s="14"/>
      <c r="OG60" s="14"/>
      <c r="OH60" s="14"/>
      <c r="OI60" s="14"/>
      <c r="OJ60" s="14"/>
      <c r="OK60" s="14"/>
      <c r="OL60" s="14"/>
      <c r="OM60" s="14"/>
      <c r="ON60" s="14"/>
      <c r="OO60" s="14"/>
    </row>
    <row r="61" spans="1:405" s="1" customFormat="1" ht="75" x14ac:dyDescent="0.25">
      <c r="A61" s="36" t="s">
        <v>303</v>
      </c>
      <c r="B61" s="19" t="s">
        <v>70</v>
      </c>
      <c r="C61" s="1" t="s">
        <v>304</v>
      </c>
      <c r="D61" s="1" t="s">
        <v>41</v>
      </c>
      <c r="E61" s="19" t="s">
        <v>305</v>
      </c>
      <c r="F61" s="19" t="s">
        <v>306</v>
      </c>
      <c r="G61" s="11" t="s">
        <v>31</v>
      </c>
      <c r="H61" s="11" t="s">
        <v>44</v>
      </c>
      <c r="I61" s="11" t="s">
        <v>44</v>
      </c>
      <c r="J61" s="11" t="s">
        <v>44</v>
      </c>
      <c r="K61" s="11" t="s">
        <v>32</v>
      </c>
      <c r="L61" s="11" t="s">
        <v>34</v>
      </c>
      <c r="M61" s="11" t="s">
        <v>36</v>
      </c>
      <c r="N61" s="11" t="s">
        <v>36</v>
      </c>
      <c r="O61" s="11" t="s">
        <v>36</v>
      </c>
      <c r="P61" s="11" t="s">
        <v>36</v>
      </c>
      <c r="Q61" s="37">
        <v>1</v>
      </c>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c r="LC61" s="14"/>
      <c r="LD61" s="14"/>
      <c r="LE61" s="14"/>
      <c r="LF61" s="14"/>
      <c r="LG61" s="14"/>
      <c r="LH61" s="14"/>
      <c r="LI61" s="14"/>
      <c r="LJ61" s="14"/>
      <c r="LK61" s="14"/>
      <c r="LL61" s="14"/>
      <c r="LM61" s="14"/>
      <c r="LN61" s="14"/>
      <c r="LO61" s="14"/>
      <c r="LP61" s="14"/>
      <c r="LQ61" s="14"/>
      <c r="LR61" s="14"/>
      <c r="LS61" s="14"/>
      <c r="LT61" s="14"/>
      <c r="LU61" s="14"/>
      <c r="LV61" s="14"/>
      <c r="LW61" s="14"/>
      <c r="LX61" s="14"/>
      <c r="LY61" s="14"/>
      <c r="LZ61" s="14"/>
      <c r="MA61" s="14"/>
      <c r="MB61" s="14"/>
      <c r="MC61" s="14"/>
      <c r="MD61" s="14"/>
      <c r="ME61" s="14"/>
      <c r="MF61" s="14"/>
      <c r="MG61" s="14"/>
      <c r="MH61" s="14"/>
      <c r="MI61" s="14"/>
      <c r="MJ61" s="14"/>
      <c r="MK61" s="14"/>
      <c r="ML61" s="14"/>
      <c r="MM61" s="14"/>
      <c r="MN61" s="14"/>
      <c r="MO61" s="14"/>
      <c r="MP61" s="14"/>
      <c r="MQ61" s="14"/>
      <c r="MR61" s="14"/>
      <c r="MS61" s="14"/>
      <c r="MT61" s="14"/>
      <c r="MU61" s="14"/>
      <c r="MV61" s="14"/>
      <c r="MW61" s="14"/>
      <c r="MX61" s="14"/>
      <c r="MY61" s="14"/>
      <c r="MZ61" s="14"/>
      <c r="NA61" s="14"/>
      <c r="NB61" s="14"/>
      <c r="NC61" s="14"/>
      <c r="ND61" s="14"/>
      <c r="NE61" s="14"/>
      <c r="NF61" s="14"/>
      <c r="NG61" s="14"/>
      <c r="NH61" s="14"/>
      <c r="NI61" s="14"/>
      <c r="NJ61" s="14"/>
      <c r="NK61" s="14"/>
      <c r="NL61" s="14"/>
      <c r="NM61" s="14"/>
      <c r="NN61" s="14"/>
      <c r="NO61" s="14"/>
      <c r="NP61" s="14"/>
      <c r="NQ61" s="14"/>
      <c r="NR61" s="14"/>
      <c r="NS61" s="14"/>
      <c r="NT61" s="14"/>
      <c r="NU61" s="14"/>
      <c r="NV61" s="14"/>
      <c r="NW61" s="14"/>
      <c r="NX61" s="14"/>
      <c r="NY61" s="14"/>
      <c r="NZ61" s="14"/>
      <c r="OA61" s="14"/>
      <c r="OB61" s="14"/>
      <c r="OC61" s="14"/>
      <c r="OD61" s="14"/>
      <c r="OE61" s="14"/>
      <c r="OF61" s="14"/>
      <c r="OG61" s="14"/>
      <c r="OH61" s="14"/>
      <c r="OI61" s="14"/>
      <c r="OJ61" s="14"/>
      <c r="OK61" s="14"/>
      <c r="OL61" s="14"/>
      <c r="OM61" s="14"/>
      <c r="ON61" s="14"/>
      <c r="OO61" s="14"/>
    </row>
    <row r="62" spans="1:405" s="1" customFormat="1" ht="195" x14ac:dyDescent="0.25">
      <c r="A62" s="36" t="s">
        <v>307</v>
      </c>
      <c r="B62" s="19" t="s">
        <v>23</v>
      </c>
      <c r="C62" s="1" t="s">
        <v>308</v>
      </c>
      <c r="D62" s="1" t="s">
        <v>25</v>
      </c>
      <c r="E62" s="19" t="s">
        <v>309</v>
      </c>
      <c r="F62" s="19" t="s">
        <v>310</v>
      </c>
      <c r="G62" s="11" t="s">
        <v>28</v>
      </c>
      <c r="H62" s="11" t="s">
        <v>29</v>
      </c>
      <c r="I62" s="11" t="s">
        <v>31</v>
      </c>
      <c r="J62" s="11" t="s">
        <v>44</v>
      </c>
      <c r="K62" s="11" t="s">
        <v>32</v>
      </c>
      <c r="L62" s="11" t="s">
        <v>34</v>
      </c>
      <c r="M62" s="11" t="s">
        <v>33</v>
      </c>
      <c r="N62" s="11" t="s">
        <v>57</v>
      </c>
      <c r="O62" s="11" t="s">
        <v>45</v>
      </c>
      <c r="P62" s="11" t="s">
        <v>36</v>
      </c>
      <c r="Q62" s="37">
        <v>1</v>
      </c>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c r="LC62" s="14"/>
      <c r="LD62" s="14"/>
      <c r="LE62" s="14"/>
      <c r="LF62" s="14"/>
      <c r="LG62" s="14"/>
      <c r="LH62" s="14"/>
      <c r="LI62" s="14"/>
      <c r="LJ62" s="14"/>
      <c r="LK62" s="14"/>
      <c r="LL62" s="14"/>
      <c r="LM62" s="14"/>
      <c r="LN62" s="14"/>
      <c r="LO62" s="14"/>
      <c r="LP62" s="14"/>
      <c r="LQ62" s="14"/>
      <c r="LR62" s="14"/>
      <c r="LS62" s="14"/>
      <c r="LT62" s="14"/>
      <c r="LU62" s="14"/>
      <c r="LV62" s="14"/>
      <c r="LW62" s="14"/>
      <c r="LX62" s="14"/>
      <c r="LY62" s="14"/>
      <c r="LZ62" s="14"/>
      <c r="MA62" s="14"/>
      <c r="MB62" s="14"/>
      <c r="MC62" s="14"/>
      <c r="MD62" s="14"/>
      <c r="ME62" s="14"/>
      <c r="MF62" s="14"/>
      <c r="MG62" s="14"/>
      <c r="MH62" s="14"/>
      <c r="MI62" s="14"/>
      <c r="MJ62" s="14"/>
      <c r="MK62" s="14"/>
      <c r="ML62" s="14"/>
      <c r="MM62" s="14"/>
      <c r="MN62" s="14"/>
      <c r="MO62" s="14"/>
      <c r="MP62" s="14"/>
      <c r="MQ62" s="14"/>
      <c r="MR62" s="14"/>
      <c r="MS62" s="14"/>
      <c r="MT62" s="14"/>
      <c r="MU62" s="14"/>
      <c r="MV62" s="14"/>
      <c r="MW62" s="14"/>
      <c r="MX62" s="14"/>
      <c r="MY62" s="14"/>
      <c r="MZ62" s="14"/>
      <c r="NA62" s="14"/>
      <c r="NB62" s="14"/>
      <c r="NC62" s="14"/>
      <c r="ND62" s="14"/>
      <c r="NE62" s="14"/>
      <c r="NF62" s="14"/>
      <c r="NG62" s="14"/>
      <c r="NH62" s="14"/>
      <c r="NI62" s="14"/>
      <c r="NJ62" s="14"/>
      <c r="NK62" s="14"/>
      <c r="NL62" s="14"/>
      <c r="NM62" s="14"/>
      <c r="NN62" s="14"/>
      <c r="NO62" s="14"/>
      <c r="NP62" s="14"/>
      <c r="NQ62" s="14"/>
      <c r="NR62" s="14"/>
      <c r="NS62" s="14"/>
      <c r="NT62" s="14"/>
      <c r="NU62" s="14"/>
      <c r="NV62" s="14"/>
      <c r="NW62" s="14"/>
      <c r="NX62" s="14"/>
      <c r="NY62" s="14"/>
      <c r="NZ62" s="14"/>
      <c r="OA62" s="14"/>
      <c r="OB62" s="14"/>
      <c r="OC62" s="14"/>
      <c r="OD62" s="14"/>
      <c r="OE62" s="14"/>
      <c r="OF62" s="14"/>
      <c r="OG62" s="14"/>
      <c r="OH62" s="14"/>
      <c r="OI62" s="14"/>
      <c r="OJ62" s="14"/>
      <c r="OK62" s="14"/>
      <c r="OL62" s="14"/>
      <c r="OM62" s="14"/>
      <c r="ON62" s="14"/>
      <c r="OO62" s="14"/>
    </row>
    <row r="63" spans="1:405" s="1" customFormat="1" ht="224.25" customHeight="1" x14ac:dyDescent="0.25">
      <c r="A63" s="36" t="s">
        <v>311</v>
      </c>
      <c r="B63" s="19" t="s">
        <v>144</v>
      </c>
      <c r="C63" s="1" t="s">
        <v>312</v>
      </c>
      <c r="D63" s="1" t="s">
        <v>25</v>
      </c>
      <c r="E63" s="19" t="s">
        <v>313</v>
      </c>
      <c r="F63" s="19" t="s">
        <v>314</v>
      </c>
      <c r="G63" s="11" t="s">
        <v>29</v>
      </c>
      <c r="H63" s="11" t="s">
        <v>28</v>
      </c>
      <c r="I63" s="11" t="s">
        <v>31</v>
      </c>
      <c r="J63" s="11" t="s">
        <v>44</v>
      </c>
      <c r="K63" s="11" t="s">
        <v>32</v>
      </c>
      <c r="L63" s="11" t="s">
        <v>34</v>
      </c>
      <c r="M63" s="11" t="s">
        <v>45</v>
      </c>
      <c r="N63" s="11" t="s">
        <v>36</v>
      </c>
      <c r="O63" s="11" t="s">
        <v>36</v>
      </c>
      <c r="P63" s="11" t="s">
        <v>36</v>
      </c>
      <c r="Q63" s="37">
        <v>1</v>
      </c>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c r="LC63" s="14"/>
      <c r="LD63" s="14"/>
      <c r="LE63" s="14"/>
      <c r="LF63" s="14"/>
      <c r="LG63" s="14"/>
      <c r="LH63" s="14"/>
      <c r="LI63" s="14"/>
      <c r="LJ63" s="14"/>
      <c r="LK63" s="14"/>
      <c r="LL63" s="14"/>
      <c r="LM63" s="14"/>
      <c r="LN63" s="14"/>
      <c r="LO63" s="14"/>
      <c r="LP63" s="14"/>
      <c r="LQ63" s="14"/>
      <c r="LR63" s="14"/>
      <c r="LS63" s="14"/>
      <c r="LT63" s="14"/>
      <c r="LU63" s="14"/>
      <c r="LV63" s="14"/>
      <c r="LW63" s="14"/>
      <c r="LX63" s="14"/>
      <c r="LY63" s="14"/>
      <c r="LZ63" s="14"/>
      <c r="MA63" s="14"/>
      <c r="MB63" s="14"/>
      <c r="MC63" s="14"/>
      <c r="MD63" s="14"/>
      <c r="ME63" s="14"/>
      <c r="MF63" s="14"/>
      <c r="MG63" s="14"/>
      <c r="MH63" s="14"/>
      <c r="MI63" s="14"/>
      <c r="MJ63" s="14"/>
      <c r="MK63" s="14"/>
      <c r="ML63" s="14"/>
      <c r="MM63" s="14"/>
      <c r="MN63" s="14"/>
      <c r="MO63" s="14"/>
      <c r="MP63" s="14"/>
      <c r="MQ63" s="14"/>
      <c r="MR63" s="14"/>
      <c r="MS63" s="14"/>
      <c r="MT63" s="14"/>
      <c r="MU63" s="14"/>
      <c r="MV63" s="14"/>
      <c r="MW63" s="14"/>
      <c r="MX63" s="14"/>
      <c r="MY63" s="14"/>
      <c r="MZ63" s="14"/>
      <c r="NA63" s="14"/>
      <c r="NB63" s="14"/>
      <c r="NC63" s="14"/>
      <c r="ND63" s="14"/>
      <c r="NE63" s="14"/>
      <c r="NF63" s="14"/>
      <c r="NG63" s="14"/>
      <c r="NH63" s="14"/>
      <c r="NI63" s="14"/>
      <c r="NJ63" s="14"/>
      <c r="NK63" s="14"/>
      <c r="NL63" s="14"/>
      <c r="NM63" s="14"/>
      <c r="NN63" s="14"/>
      <c r="NO63" s="14"/>
      <c r="NP63" s="14"/>
      <c r="NQ63" s="14"/>
      <c r="NR63" s="14"/>
      <c r="NS63" s="14"/>
      <c r="NT63" s="14"/>
      <c r="NU63" s="14"/>
      <c r="NV63" s="14"/>
      <c r="NW63" s="14"/>
      <c r="NX63" s="14"/>
      <c r="NY63" s="14"/>
      <c r="NZ63" s="14"/>
      <c r="OA63" s="14"/>
      <c r="OB63" s="14"/>
      <c r="OC63" s="14"/>
      <c r="OD63" s="14"/>
      <c r="OE63" s="14"/>
      <c r="OF63" s="14"/>
      <c r="OG63" s="14"/>
      <c r="OH63" s="14"/>
      <c r="OI63" s="14"/>
      <c r="OJ63" s="14"/>
      <c r="OK63" s="14"/>
      <c r="OL63" s="14"/>
      <c r="OM63" s="14"/>
      <c r="ON63" s="14"/>
      <c r="OO63" s="14"/>
    </row>
    <row r="64" spans="1:405" s="1" customFormat="1" ht="180" x14ac:dyDescent="0.25">
      <c r="A64" s="36" t="s">
        <v>315</v>
      </c>
      <c r="B64" s="19" t="s">
        <v>316</v>
      </c>
      <c r="C64" s="1" t="s">
        <v>317</v>
      </c>
      <c r="D64" s="1" t="s">
        <v>25</v>
      </c>
      <c r="E64" s="19" t="s">
        <v>318</v>
      </c>
      <c r="F64" s="19" t="s">
        <v>319</v>
      </c>
      <c r="G64" s="11" t="s">
        <v>28</v>
      </c>
      <c r="H64" s="11" t="s">
        <v>30</v>
      </c>
      <c r="I64" s="11" t="s">
        <v>29</v>
      </c>
      <c r="J64" s="11" t="s">
        <v>31</v>
      </c>
      <c r="K64" s="11" t="s">
        <v>34</v>
      </c>
      <c r="L64" s="11" t="s">
        <v>32</v>
      </c>
      <c r="M64" s="11" t="s">
        <v>33</v>
      </c>
      <c r="N64" s="11" t="s">
        <v>57</v>
      </c>
      <c r="O64" s="11" t="s">
        <v>45</v>
      </c>
      <c r="P64" s="11" t="s">
        <v>36</v>
      </c>
      <c r="Q64" s="37">
        <v>1</v>
      </c>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c r="LC64" s="14"/>
      <c r="LD64" s="14"/>
      <c r="LE64" s="14"/>
      <c r="LF64" s="14"/>
      <c r="LG64" s="14"/>
      <c r="LH64" s="14"/>
      <c r="LI64" s="14"/>
      <c r="LJ64" s="14"/>
      <c r="LK64" s="14"/>
      <c r="LL64" s="14"/>
      <c r="LM64" s="14"/>
      <c r="LN64" s="14"/>
      <c r="LO64" s="14"/>
      <c r="LP64" s="14"/>
      <c r="LQ64" s="14"/>
      <c r="LR64" s="14"/>
      <c r="LS64" s="14"/>
      <c r="LT64" s="14"/>
      <c r="LU64" s="14"/>
      <c r="LV64" s="14"/>
      <c r="LW64" s="14"/>
      <c r="LX64" s="14"/>
      <c r="LY64" s="14"/>
      <c r="LZ64" s="14"/>
      <c r="MA64" s="14"/>
      <c r="MB64" s="14"/>
      <c r="MC64" s="14"/>
      <c r="MD64" s="14"/>
      <c r="ME64" s="14"/>
      <c r="MF64" s="14"/>
      <c r="MG64" s="14"/>
      <c r="MH64" s="14"/>
      <c r="MI64" s="14"/>
      <c r="MJ64" s="14"/>
      <c r="MK64" s="14"/>
      <c r="ML64" s="14"/>
      <c r="MM64" s="14"/>
      <c r="MN64" s="14"/>
      <c r="MO64" s="14"/>
      <c r="MP64" s="14"/>
      <c r="MQ64" s="14"/>
      <c r="MR64" s="14"/>
      <c r="MS64" s="14"/>
      <c r="MT64" s="14"/>
      <c r="MU64" s="14"/>
      <c r="MV64" s="14"/>
      <c r="MW64" s="14"/>
      <c r="MX64" s="14"/>
      <c r="MY64" s="14"/>
      <c r="MZ64" s="14"/>
      <c r="NA64" s="14"/>
      <c r="NB64" s="14"/>
      <c r="NC64" s="14"/>
      <c r="ND64" s="14"/>
      <c r="NE64" s="14"/>
      <c r="NF64" s="14"/>
      <c r="NG64" s="14"/>
      <c r="NH64" s="14"/>
      <c r="NI64" s="14"/>
      <c r="NJ64" s="14"/>
      <c r="NK64" s="14"/>
      <c r="NL64" s="14"/>
      <c r="NM64" s="14"/>
      <c r="NN64" s="14"/>
      <c r="NO64" s="14"/>
      <c r="NP64" s="14"/>
      <c r="NQ64" s="14"/>
      <c r="NR64" s="14"/>
      <c r="NS64" s="14"/>
      <c r="NT64" s="14"/>
      <c r="NU64" s="14"/>
      <c r="NV64" s="14"/>
      <c r="NW64" s="14"/>
      <c r="NX64" s="14"/>
      <c r="NY64" s="14"/>
      <c r="NZ64" s="14"/>
      <c r="OA64" s="14"/>
      <c r="OB64" s="14"/>
      <c r="OC64" s="14"/>
      <c r="OD64" s="14"/>
      <c r="OE64" s="14"/>
      <c r="OF64" s="14"/>
      <c r="OG64" s="14"/>
      <c r="OH64" s="14"/>
      <c r="OI64" s="14"/>
      <c r="OJ64" s="14"/>
      <c r="OK64" s="14"/>
      <c r="OL64" s="14"/>
      <c r="OM64" s="14"/>
      <c r="ON64" s="14"/>
      <c r="OO64" s="14"/>
    </row>
    <row r="65" spans="1:405" s="1" customFormat="1" ht="30" x14ac:dyDescent="0.25">
      <c r="A65" s="36" t="s">
        <v>320</v>
      </c>
      <c r="B65" s="19" t="s">
        <v>65</v>
      </c>
      <c r="C65" s="1" t="s">
        <v>321</v>
      </c>
      <c r="D65" s="1" t="s">
        <v>213</v>
      </c>
      <c r="E65" s="19" t="s">
        <v>214</v>
      </c>
      <c r="F65" s="19" t="s">
        <v>322</v>
      </c>
      <c r="G65" s="11" t="s">
        <v>44</v>
      </c>
      <c r="H65" s="11" t="s">
        <v>44</v>
      </c>
      <c r="I65" s="11" t="s">
        <v>44</v>
      </c>
      <c r="J65" s="11" t="s">
        <v>44</v>
      </c>
      <c r="K65" s="11" t="s">
        <v>34</v>
      </c>
      <c r="L65" s="11" t="s">
        <v>32</v>
      </c>
      <c r="M65" s="11" t="s">
        <v>45</v>
      </c>
      <c r="N65" s="11" t="s">
        <v>36</v>
      </c>
      <c r="O65" s="11" t="s">
        <v>36</v>
      </c>
      <c r="P65" s="11" t="s">
        <v>36</v>
      </c>
      <c r="Q65" s="37">
        <v>1</v>
      </c>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c r="LC65" s="14"/>
      <c r="LD65" s="14"/>
      <c r="LE65" s="14"/>
      <c r="LF65" s="14"/>
      <c r="LG65" s="14"/>
      <c r="LH65" s="14"/>
      <c r="LI65" s="14"/>
      <c r="LJ65" s="14"/>
      <c r="LK65" s="14"/>
      <c r="LL65" s="14"/>
      <c r="LM65" s="14"/>
      <c r="LN65" s="14"/>
      <c r="LO65" s="14"/>
      <c r="LP65" s="14"/>
      <c r="LQ65" s="14"/>
      <c r="LR65" s="14"/>
      <c r="LS65" s="14"/>
      <c r="LT65" s="14"/>
      <c r="LU65" s="14"/>
      <c r="LV65" s="14"/>
      <c r="LW65" s="14"/>
      <c r="LX65" s="14"/>
      <c r="LY65" s="14"/>
      <c r="LZ65" s="14"/>
      <c r="MA65" s="14"/>
      <c r="MB65" s="14"/>
      <c r="MC65" s="14"/>
      <c r="MD65" s="14"/>
      <c r="ME65" s="14"/>
      <c r="MF65" s="14"/>
      <c r="MG65" s="14"/>
      <c r="MH65" s="14"/>
      <c r="MI65" s="14"/>
      <c r="MJ65" s="14"/>
      <c r="MK65" s="14"/>
      <c r="ML65" s="14"/>
      <c r="MM65" s="14"/>
      <c r="MN65" s="14"/>
      <c r="MO65" s="14"/>
      <c r="MP65" s="14"/>
      <c r="MQ65" s="14"/>
      <c r="MR65" s="14"/>
      <c r="MS65" s="14"/>
      <c r="MT65" s="14"/>
      <c r="MU65" s="14"/>
      <c r="MV65" s="14"/>
      <c r="MW65" s="14"/>
      <c r="MX65" s="14"/>
      <c r="MY65" s="14"/>
      <c r="MZ65" s="14"/>
      <c r="NA65" s="14"/>
      <c r="NB65" s="14"/>
      <c r="NC65" s="14"/>
      <c r="ND65" s="14"/>
      <c r="NE65" s="14"/>
      <c r="NF65" s="14"/>
      <c r="NG65" s="14"/>
      <c r="NH65" s="14"/>
      <c r="NI65" s="14"/>
      <c r="NJ65" s="14"/>
      <c r="NK65" s="14"/>
      <c r="NL65" s="14"/>
      <c r="NM65" s="14"/>
      <c r="NN65" s="14"/>
      <c r="NO65" s="14"/>
      <c r="NP65" s="14"/>
      <c r="NQ65" s="14"/>
      <c r="NR65" s="14"/>
      <c r="NS65" s="14"/>
      <c r="NT65" s="14"/>
      <c r="NU65" s="14"/>
      <c r="NV65" s="14"/>
      <c r="NW65" s="14"/>
      <c r="NX65" s="14"/>
      <c r="NY65" s="14"/>
      <c r="NZ65" s="14"/>
      <c r="OA65" s="14"/>
      <c r="OB65" s="14"/>
      <c r="OC65" s="14"/>
      <c r="OD65" s="14"/>
      <c r="OE65" s="14"/>
      <c r="OF65" s="14"/>
      <c r="OG65" s="14"/>
      <c r="OH65" s="14"/>
      <c r="OI65" s="14"/>
      <c r="OJ65" s="14"/>
      <c r="OK65" s="14"/>
      <c r="OL65" s="14"/>
      <c r="OM65" s="14"/>
      <c r="ON65" s="14"/>
      <c r="OO65" s="14"/>
    </row>
    <row r="66" spans="1:405" s="1" customFormat="1" ht="210" x14ac:dyDescent="0.25">
      <c r="A66" s="36" t="s">
        <v>323</v>
      </c>
      <c r="B66" s="19" t="s">
        <v>324</v>
      </c>
      <c r="C66" s="1" t="s">
        <v>325</v>
      </c>
      <c r="D66" s="1" t="s">
        <v>25</v>
      </c>
      <c r="E66" s="19" t="s">
        <v>326</v>
      </c>
      <c r="F66" s="19" t="s">
        <v>327</v>
      </c>
      <c r="G66" s="11" t="s">
        <v>29</v>
      </c>
      <c r="H66" s="11" t="s">
        <v>31</v>
      </c>
      <c r="I66" s="11" t="s">
        <v>44</v>
      </c>
      <c r="J66" s="11" t="s">
        <v>44</v>
      </c>
      <c r="K66" s="11" t="s">
        <v>32</v>
      </c>
      <c r="L66" s="11" t="s">
        <v>34</v>
      </c>
      <c r="M66" s="11" t="s">
        <v>45</v>
      </c>
      <c r="N66" s="11" t="s">
        <v>35</v>
      </c>
      <c r="O66" s="11" t="s">
        <v>33</v>
      </c>
      <c r="P66" s="11" t="s">
        <v>36</v>
      </c>
      <c r="Q66" s="37">
        <v>1</v>
      </c>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c r="LC66" s="14"/>
      <c r="LD66" s="14"/>
      <c r="LE66" s="14"/>
      <c r="LF66" s="14"/>
      <c r="LG66" s="14"/>
      <c r="LH66" s="14"/>
      <c r="LI66" s="14"/>
      <c r="LJ66" s="14"/>
      <c r="LK66" s="14"/>
      <c r="LL66" s="14"/>
      <c r="LM66" s="14"/>
      <c r="LN66" s="14"/>
      <c r="LO66" s="14"/>
      <c r="LP66" s="14"/>
      <c r="LQ66" s="14"/>
      <c r="LR66" s="14"/>
      <c r="LS66" s="14"/>
      <c r="LT66" s="14"/>
      <c r="LU66" s="14"/>
      <c r="LV66" s="14"/>
      <c r="LW66" s="14"/>
      <c r="LX66" s="14"/>
      <c r="LY66" s="14"/>
      <c r="LZ66" s="14"/>
      <c r="MA66" s="14"/>
      <c r="MB66" s="14"/>
      <c r="MC66" s="14"/>
      <c r="MD66" s="14"/>
      <c r="ME66" s="14"/>
      <c r="MF66" s="14"/>
      <c r="MG66" s="14"/>
      <c r="MH66" s="14"/>
      <c r="MI66" s="14"/>
      <c r="MJ66" s="14"/>
      <c r="MK66" s="14"/>
      <c r="ML66" s="14"/>
      <c r="MM66" s="14"/>
      <c r="MN66" s="14"/>
      <c r="MO66" s="14"/>
      <c r="MP66" s="14"/>
      <c r="MQ66" s="14"/>
      <c r="MR66" s="14"/>
      <c r="MS66" s="14"/>
      <c r="MT66" s="14"/>
      <c r="MU66" s="14"/>
      <c r="MV66" s="14"/>
      <c r="MW66" s="14"/>
      <c r="MX66" s="14"/>
      <c r="MY66" s="14"/>
      <c r="MZ66" s="14"/>
      <c r="NA66" s="14"/>
      <c r="NB66" s="14"/>
      <c r="NC66" s="14"/>
      <c r="ND66" s="14"/>
      <c r="NE66" s="14"/>
      <c r="NF66" s="14"/>
      <c r="NG66" s="14"/>
      <c r="NH66" s="14"/>
      <c r="NI66" s="14"/>
      <c r="NJ66" s="14"/>
      <c r="NK66" s="14"/>
      <c r="NL66" s="14"/>
      <c r="NM66" s="14"/>
      <c r="NN66" s="14"/>
      <c r="NO66" s="14"/>
      <c r="NP66" s="14"/>
      <c r="NQ66" s="14"/>
      <c r="NR66" s="14"/>
      <c r="NS66" s="14"/>
      <c r="NT66" s="14"/>
      <c r="NU66" s="14"/>
      <c r="NV66" s="14"/>
      <c r="NW66" s="14"/>
      <c r="NX66" s="14"/>
      <c r="NY66" s="14"/>
      <c r="NZ66" s="14"/>
      <c r="OA66" s="14"/>
      <c r="OB66" s="14"/>
      <c r="OC66" s="14"/>
      <c r="OD66" s="14"/>
      <c r="OE66" s="14"/>
      <c r="OF66" s="14"/>
      <c r="OG66" s="14"/>
      <c r="OH66" s="14"/>
      <c r="OI66" s="14"/>
      <c r="OJ66" s="14"/>
      <c r="OK66" s="14"/>
      <c r="OL66" s="14"/>
      <c r="OM66" s="14"/>
      <c r="ON66" s="14"/>
      <c r="OO66" s="14"/>
    </row>
    <row r="67" spans="1:405" s="1" customFormat="1" ht="85.5" x14ac:dyDescent="0.25">
      <c r="A67" s="36" t="s">
        <v>328</v>
      </c>
      <c r="B67" s="19" t="s">
        <v>78</v>
      </c>
      <c r="C67" s="1" t="s">
        <v>329</v>
      </c>
      <c r="D67" s="1" t="s">
        <v>41</v>
      </c>
      <c r="E67" s="58" t="s">
        <v>330</v>
      </c>
      <c r="F67" s="58" t="s">
        <v>331</v>
      </c>
      <c r="G67" s="11" t="s">
        <v>96</v>
      </c>
      <c r="H67" s="11" t="s">
        <v>31</v>
      </c>
      <c r="I67" s="11" t="s">
        <v>44</v>
      </c>
      <c r="J67" s="11" t="s">
        <v>44</v>
      </c>
      <c r="K67" s="11" t="s">
        <v>34</v>
      </c>
      <c r="L67" s="11" t="s">
        <v>32</v>
      </c>
      <c r="M67" s="11" t="s">
        <v>57</v>
      </c>
      <c r="N67" s="11" t="s">
        <v>35</v>
      </c>
      <c r="O67" s="11" t="s">
        <v>36</v>
      </c>
      <c r="P67" s="11" t="s">
        <v>36</v>
      </c>
      <c r="Q67" s="37" t="s">
        <v>75</v>
      </c>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c r="LC67" s="14"/>
      <c r="LD67" s="14"/>
      <c r="LE67" s="14"/>
      <c r="LF67" s="14"/>
      <c r="LG67" s="14"/>
      <c r="LH67" s="14"/>
      <c r="LI67" s="14"/>
      <c r="LJ67" s="14"/>
      <c r="LK67" s="14"/>
      <c r="LL67" s="14"/>
      <c r="LM67" s="14"/>
      <c r="LN67" s="14"/>
      <c r="LO67" s="14"/>
      <c r="LP67" s="14"/>
      <c r="LQ67" s="14"/>
      <c r="LR67" s="14"/>
      <c r="LS67" s="14"/>
      <c r="LT67" s="14"/>
      <c r="LU67" s="14"/>
      <c r="LV67" s="14"/>
      <c r="LW67" s="14"/>
      <c r="LX67" s="14"/>
      <c r="LY67" s="14"/>
      <c r="LZ67" s="14"/>
      <c r="MA67" s="14"/>
      <c r="MB67" s="14"/>
      <c r="MC67" s="14"/>
      <c r="MD67" s="14"/>
      <c r="ME67" s="14"/>
      <c r="MF67" s="14"/>
      <c r="MG67" s="14"/>
      <c r="MH67" s="14"/>
      <c r="MI67" s="14"/>
      <c r="MJ67" s="14"/>
      <c r="MK67" s="14"/>
      <c r="ML67" s="14"/>
      <c r="MM67" s="14"/>
      <c r="MN67" s="14"/>
      <c r="MO67" s="14"/>
      <c r="MP67" s="14"/>
      <c r="MQ67" s="14"/>
      <c r="MR67" s="14"/>
      <c r="MS67" s="14"/>
      <c r="MT67" s="14"/>
      <c r="MU67" s="14"/>
      <c r="MV67" s="14"/>
      <c r="MW67" s="14"/>
      <c r="MX67" s="14"/>
      <c r="MY67" s="14"/>
      <c r="MZ67" s="14"/>
      <c r="NA67" s="14"/>
      <c r="NB67" s="14"/>
      <c r="NC67" s="14"/>
      <c r="ND67" s="14"/>
      <c r="NE67" s="14"/>
      <c r="NF67" s="14"/>
      <c r="NG67" s="14"/>
      <c r="NH67" s="14"/>
      <c r="NI67" s="14"/>
      <c r="NJ67" s="14"/>
      <c r="NK67" s="14"/>
      <c r="NL67" s="14"/>
      <c r="NM67" s="14"/>
      <c r="NN67" s="14"/>
      <c r="NO67" s="14"/>
      <c r="NP67" s="14"/>
      <c r="NQ67" s="14"/>
      <c r="NR67" s="14"/>
      <c r="NS67" s="14"/>
      <c r="NT67" s="14"/>
      <c r="NU67" s="14"/>
      <c r="NV67" s="14"/>
      <c r="NW67" s="14"/>
      <c r="NX67" s="14"/>
      <c r="NY67" s="14"/>
      <c r="NZ67" s="14"/>
      <c r="OA67" s="14"/>
      <c r="OB67" s="14"/>
      <c r="OC67" s="14"/>
      <c r="OD67" s="14"/>
      <c r="OE67" s="14"/>
      <c r="OF67" s="14"/>
      <c r="OG67" s="14"/>
      <c r="OH67" s="14"/>
      <c r="OI67" s="14"/>
      <c r="OJ67" s="14"/>
      <c r="OK67" s="14"/>
      <c r="OL67" s="14"/>
      <c r="OM67" s="14"/>
      <c r="ON67" s="14"/>
      <c r="OO67" s="14"/>
    </row>
    <row r="68" spans="1:405" s="1" customFormat="1" ht="30" x14ac:dyDescent="0.25">
      <c r="A68" s="36" t="s">
        <v>332</v>
      </c>
      <c r="B68" s="19" t="s">
        <v>207</v>
      </c>
      <c r="C68" s="1" t="s">
        <v>333</v>
      </c>
      <c r="D68" s="1" t="s">
        <v>213</v>
      </c>
      <c r="E68" s="19" t="s">
        <v>334</v>
      </c>
      <c r="F68" s="19" t="s">
        <v>334</v>
      </c>
      <c r="G68" s="11" t="s">
        <v>44</v>
      </c>
      <c r="H68" s="11" t="s">
        <v>44</v>
      </c>
      <c r="I68" s="11" t="s">
        <v>44</v>
      </c>
      <c r="J68" s="11" t="s">
        <v>44</v>
      </c>
      <c r="K68" s="11" t="s">
        <v>32</v>
      </c>
      <c r="L68" s="11" t="s">
        <v>34</v>
      </c>
      <c r="M68" s="11" t="s">
        <v>33</v>
      </c>
      <c r="N68" s="11" t="s">
        <v>36</v>
      </c>
      <c r="O68" s="11" t="s">
        <v>36</v>
      </c>
      <c r="P68" s="11" t="s">
        <v>36</v>
      </c>
      <c r="Q68" s="37">
        <v>1</v>
      </c>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c r="LC68" s="14"/>
      <c r="LD68" s="14"/>
      <c r="LE68" s="14"/>
      <c r="LF68" s="14"/>
      <c r="LG68" s="14"/>
      <c r="LH68" s="14"/>
      <c r="LI68" s="14"/>
      <c r="LJ68" s="14"/>
      <c r="LK68" s="14"/>
      <c r="LL68" s="14"/>
      <c r="LM68" s="14"/>
      <c r="LN68" s="14"/>
      <c r="LO68" s="14"/>
      <c r="LP68" s="14"/>
      <c r="LQ68" s="14"/>
      <c r="LR68" s="14"/>
      <c r="LS68" s="14"/>
      <c r="LT68" s="14"/>
      <c r="LU68" s="14"/>
      <c r="LV68" s="14"/>
      <c r="LW68" s="14"/>
      <c r="LX68" s="14"/>
      <c r="LY68" s="14"/>
      <c r="LZ68" s="14"/>
      <c r="MA68" s="14"/>
      <c r="MB68" s="14"/>
      <c r="MC68" s="14"/>
      <c r="MD68" s="14"/>
      <c r="ME68" s="14"/>
      <c r="MF68" s="14"/>
      <c r="MG68" s="14"/>
      <c r="MH68" s="14"/>
      <c r="MI68" s="14"/>
      <c r="MJ68" s="14"/>
      <c r="MK68" s="14"/>
      <c r="ML68" s="14"/>
      <c r="MM68" s="14"/>
      <c r="MN68" s="14"/>
      <c r="MO68" s="14"/>
      <c r="MP68" s="14"/>
      <c r="MQ68" s="14"/>
      <c r="MR68" s="14"/>
      <c r="MS68" s="14"/>
      <c r="MT68" s="14"/>
      <c r="MU68" s="14"/>
      <c r="MV68" s="14"/>
      <c r="MW68" s="14"/>
      <c r="MX68" s="14"/>
      <c r="MY68" s="14"/>
      <c r="MZ68" s="14"/>
      <c r="NA68" s="14"/>
      <c r="NB68" s="14"/>
      <c r="NC68" s="14"/>
      <c r="ND68" s="14"/>
      <c r="NE68" s="14"/>
      <c r="NF68" s="14"/>
      <c r="NG68" s="14"/>
      <c r="NH68" s="14"/>
      <c r="NI68" s="14"/>
      <c r="NJ68" s="14"/>
      <c r="NK68" s="14"/>
      <c r="NL68" s="14"/>
      <c r="NM68" s="14"/>
      <c r="NN68" s="14"/>
      <c r="NO68" s="14"/>
      <c r="NP68" s="14"/>
      <c r="NQ68" s="14"/>
      <c r="NR68" s="14"/>
      <c r="NS68" s="14"/>
      <c r="NT68" s="14"/>
      <c r="NU68" s="14"/>
      <c r="NV68" s="14"/>
      <c r="NW68" s="14"/>
      <c r="NX68" s="14"/>
      <c r="NY68" s="14"/>
      <c r="NZ68" s="14"/>
      <c r="OA68" s="14"/>
      <c r="OB68" s="14"/>
      <c r="OC68" s="14"/>
      <c r="OD68" s="14"/>
      <c r="OE68" s="14"/>
      <c r="OF68" s="14"/>
      <c r="OG68" s="14"/>
      <c r="OH68" s="14"/>
      <c r="OI68" s="14"/>
      <c r="OJ68" s="14"/>
      <c r="OK68" s="14"/>
      <c r="OL68" s="14"/>
      <c r="OM68" s="14"/>
      <c r="ON68" s="14"/>
      <c r="OO68" s="14"/>
    </row>
    <row r="69" spans="1:405" s="1" customFormat="1" ht="165" x14ac:dyDescent="0.25">
      <c r="A69" s="36" t="s">
        <v>335</v>
      </c>
      <c r="B69" s="19" t="s">
        <v>336</v>
      </c>
      <c r="C69" s="1" t="s">
        <v>337</v>
      </c>
      <c r="D69" s="1" t="s">
        <v>25</v>
      </c>
      <c r="E69" s="19" t="s">
        <v>338</v>
      </c>
      <c r="F69" s="19" t="s">
        <v>339</v>
      </c>
      <c r="G69" s="11" t="s">
        <v>29</v>
      </c>
      <c r="H69" s="11" t="s">
        <v>44</v>
      </c>
      <c r="I69" s="11" t="s">
        <v>44</v>
      </c>
      <c r="J69" s="11" t="s">
        <v>44</v>
      </c>
      <c r="K69" s="11" t="s">
        <v>32</v>
      </c>
      <c r="L69" s="11" t="s">
        <v>34</v>
      </c>
      <c r="M69" s="11" t="s">
        <v>33</v>
      </c>
      <c r="N69" s="11" t="s">
        <v>45</v>
      </c>
      <c r="O69" s="11" t="s">
        <v>36</v>
      </c>
      <c r="P69" s="11" t="s">
        <v>36</v>
      </c>
      <c r="Q69" s="37">
        <v>1</v>
      </c>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c r="LC69" s="14"/>
      <c r="LD69" s="14"/>
      <c r="LE69" s="14"/>
      <c r="LF69" s="14"/>
      <c r="LG69" s="14"/>
      <c r="LH69" s="14"/>
      <c r="LI69" s="14"/>
      <c r="LJ69" s="14"/>
      <c r="LK69" s="14"/>
      <c r="LL69" s="14"/>
      <c r="LM69" s="14"/>
      <c r="LN69" s="14"/>
      <c r="LO69" s="14"/>
      <c r="LP69" s="14"/>
      <c r="LQ69" s="14"/>
      <c r="LR69" s="14"/>
      <c r="LS69" s="14"/>
      <c r="LT69" s="14"/>
      <c r="LU69" s="14"/>
      <c r="LV69" s="14"/>
      <c r="LW69" s="14"/>
      <c r="LX69" s="14"/>
      <c r="LY69" s="14"/>
      <c r="LZ69" s="14"/>
      <c r="MA69" s="14"/>
      <c r="MB69" s="14"/>
      <c r="MC69" s="14"/>
      <c r="MD69" s="14"/>
      <c r="ME69" s="14"/>
      <c r="MF69" s="14"/>
      <c r="MG69" s="14"/>
      <c r="MH69" s="14"/>
      <c r="MI69" s="14"/>
      <c r="MJ69" s="14"/>
      <c r="MK69" s="14"/>
      <c r="ML69" s="14"/>
      <c r="MM69" s="14"/>
      <c r="MN69" s="14"/>
      <c r="MO69" s="14"/>
      <c r="MP69" s="14"/>
      <c r="MQ69" s="14"/>
      <c r="MR69" s="14"/>
      <c r="MS69" s="14"/>
      <c r="MT69" s="14"/>
      <c r="MU69" s="14"/>
      <c r="MV69" s="14"/>
      <c r="MW69" s="14"/>
      <c r="MX69" s="14"/>
      <c r="MY69" s="14"/>
      <c r="MZ69" s="14"/>
      <c r="NA69" s="14"/>
      <c r="NB69" s="14"/>
      <c r="NC69" s="14"/>
      <c r="ND69" s="14"/>
      <c r="NE69" s="14"/>
      <c r="NF69" s="14"/>
      <c r="NG69" s="14"/>
      <c r="NH69" s="14"/>
      <c r="NI69" s="14"/>
      <c r="NJ69" s="14"/>
      <c r="NK69" s="14"/>
      <c r="NL69" s="14"/>
      <c r="NM69" s="14"/>
      <c r="NN69" s="14"/>
      <c r="NO69" s="14"/>
      <c r="NP69" s="14"/>
      <c r="NQ69" s="14"/>
      <c r="NR69" s="14"/>
      <c r="NS69" s="14"/>
      <c r="NT69" s="14"/>
      <c r="NU69" s="14"/>
      <c r="NV69" s="14"/>
      <c r="NW69" s="14"/>
      <c r="NX69" s="14"/>
      <c r="NY69" s="14"/>
      <c r="NZ69" s="14"/>
      <c r="OA69" s="14"/>
      <c r="OB69" s="14"/>
      <c r="OC69" s="14"/>
      <c r="OD69" s="14"/>
      <c r="OE69" s="14"/>
      <c r="OF69" s="14"/>
      <c r="OG69" s="14"/>
      <c r="OH69" s="14"/>
      <c r="OI69" s="14"/>
      <c r="OJ69" s="14"/>
      <c r="OK69" s="14"/>
      <c r="OL69" s="14"/>
      <c r="OM69" s="14"/>
      <c r="ON69" s="14"/>
      <c r="OO69" s="14"/>
    </row>
    <row r="70" spans="1:405" s="1" customFormat="1" x14ac:dyDescent="0.25">
      <c r="A70" s="38" t="s">
        <v>340</v>
      </c>
      <c r="B70" s="32" t="s">
        <v>126</v>
      </c>
      <c r="C70" s="33" t="s">
        <v>341</v>
      </c>
      <c r="D70" s="33" t="s">
        <v>213</v>
      </c>
      <c r="E70" s="32" t="s">
        <v>342</v>
      </c>
      <c r="F70" s="33"/>
      <c r="G70" s="34"/>
      <c r="H70" s="34"/>
      <c r="I70" s="34"/>
      <c r="J70" s="34"/>
      <c r="K70" s="34"/>
      <c r="L70" s="34"/>
      <c r="M70" s="34"/>
      <c r="N70" s="34"/>
      <c r="O70" s="34"/>
      <c r="P70" s="34"/>
      <c r="Q70" s="39"/>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c r="LC70" s="14"/>
      <c r="LD70" s="14"/>
      <c r="LE70" s="14"/>
      <c r="LF70" s="14"/>
      <c r="LG70" s="14"/>
      <c r="LH70" s="14"/>
      <c r="LI70" s="14"/>
      <c r="LJ70" s="14"/>
      <c r="LK70" s="14"/>
      <c r="LL70" s="14"/>
      <c r="LM70" s="14"/>
      <c r="LN70" s="14"/>
      <c r="LO70" s="14"/>
      <c r="LP70" s="14"/>
      <c r="LQ70" s="14"/>
      <c r="LR70" s="14"/>
      <c r="LS70" s="14"/>
      <c r="LT70" s="14"/>
      <c r="LU70" s="14"/>
      <c r="LV70" s="14"/>
      <c r="LW70" s="14"/>
      <c r="LX70" s="14"/>
      <c r="LY70" s="14"/>
      <c r="LZ70" s="14"/>
      <c r="MA70" s="14"/>
      <c r="MB70" s="14"/>
      <c r="MC70" s="14"/>
      <c r="MD70" s="14"/>
      <c r="ME70" s="14"/>
      <c r="MF70" s="14"/>
      <c r="MG70" s="14"/>
      <c r="MH70" s="14"/>
      <c r="MI70" s="14"/>
      <c r="MJ70" s="14"/>
      <c r="MK70" s="14"/>
      <c r="ML70" s="14"/>
      <c r="MM70" s="14"/>
      <c r="MN70" s="14"/>
      <c r="MO70" s="14"/>
      <c r="MP70" s="14"/>
      <c r="MQ70" s="14"/>
      <c r="MR70" s="14"/>
      <c r="MS70" s="14"/>
      <c r="MT70" s="14"/>
      <c r="MU70" s="14"/>
      <c r="MV70" s="14"/>
      <c r="MW70" s="14"/>
      <c r="MX70" s="14"/>
      <c r="MY70" s="14"/>
      <c r="MZ70" s="14"/>
      <c r="NA70" s="14"/>
      <c r="NB70" s="14"/>
      <c r="NC70" s="14"/>
      <c r="ND70" s="14"/>
      <c r="NE70" s="14"/>
      <c r="NF70" s="14"/>
      <c r="NG70" s="14"/>
      <c r="NH70" s="14"/>
      <c r="NI70" s="14"/>
      <c r="NJ70" s="14"/>
      <c r="NK70" s="14"/>
      <c r="NL70" s="14"/>
      <c r="NM70" s="14"/>
      <c r="NN70" s="14"/>
      <c r="NO70" s="14"/>
      <c r="NP70" s="14"/>
      <c r="NQ70" s="14"/>
      <c r="NR70" s="14"/>
      <c r="NS70" s="14"/>
      <c r="NT70" s="14"/>
      <c r="NU70" s="14"/>
      <c r="NV70" s="14"/>
      <c r="NW70" s="14"/>
      <c r="NX70" s="14"/>
      <c r="NY70" s="14"/>
      <c r="NZ70" s="14"/>
      <c r="OA70" s="14"/>
      <c r="OB70" s="14"/>
      <c r="OC70" s="14"/>
      <c r="OD70" s="14"/>
      <c r="OE70" s="14"/>
      <c r="OF70" s="14"/>
      <c r="OG70" s="14"/>
      <c r="OH70" s="14"/>
      <c r="OI70" s="14"/>
      <c r="OJ70" s="14"/>
      <c r="OK70" s="14"/>
      <c r="OL70" s="14"/>
      <c r="OM70" s="14"/>
      <c r="ON70" s="14"/>
      <c r="OO70" s="14"/>
    </row>
    <row r="71" spans="1:405" s="1" customFormat="1" ht="75" x14ac:dyDescent="0.25">
      <c r="A71" s="36" t="s">
        <v>343</v>
      </c>
      <c r="B71" s="19" t="s">
        <v>65</v>
      </c>
      <c r="C71" s="1" t="s">
        <v>344</v>
      </c>
      <c r="D71" s="1" t="s">
        <v>41</v>
      </c>
      <c r="E71" s="19" t="s">
        <v>345</v>
      </c>
      <c r="F71" s="19" t="s">
        <v>346</v>
      </c>
      <c r="G71" s="11" t="s">
        <v>31</v>
      </c>
      <c r="H71" s="11" t="s">
        <v>44</v>
      </c>
      <c r="I71" s="11" t="s">
        <v>44</v>
      </c>
      <c r="J71" s="11" t="s">
        <v>44</v>
      </c>
      <c r="K71" s="11" t="s">
        <v>34</v>
      </c>
      <c r="L71" s="11" t="s">
        <v>33</v>
      </c>
      <c r="M71" s="11" t="s">
        <v>32</v>
      </c>
      <c r="N71" s="11" t="s">
        <v>57</v>
      </c>
      <c r="O71" s="11" t="s">
        <v>45</v>
      </c>
      <c r="P71" s="11" t="s">
        <v>36</v>
      </c>
      <c r="Q71" s="37">
        <v>1</v>
      </c>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c r="LC71" s="14"/>
      <c r="LD71" s="14"/>
      <c r="LE71" s="14"/>
      <c r="LF71" s="14"/>
      <c r="LG71" s="14"/>
      <c r="LH71" s="14"/>
      <c r="LI71" s="14"/>
      <c r="LJ71" s="14"/>
      <c r="LK71" s="14"/>
      <c r="LL71" s="14"/>
      <c r="LM71" s="14"/>
      <c r="LN71" s="14"/>
      <c r="LO71" s="14"/>
      <c r="LP71" s="14"/>
      <c r="LQ71" s="14"/>
      <c r="LR71" s="14"/>
      <c r="LS71" s="14"/>
      <c r="LT71" s="14"/>
      <c r="LU71" s="14"/>
      <c r="LV71" s="14"/>
      <c r="LW71" s="14"/>
      <c r="LX71" s="14"/>
      <c r="LY71" s="14"/>
      <c r="LZ71" s="14"/>
      <c r="MA71" s="14"/>
      <c r="MB71" s="14"/>
      <c r="MC71" s="14"/>
      <c r="MD71" s="14"/>
      <c r="ME71" s="14"/>
      <c r="MF71" s="14"/>
      <c r="MG71" s="14"/>
      <c r="MH71" s="14"/>
      <c r="MI71" s="14"/>
      <c r="MJ71" s="14"/>
      <c r="MK71" s="14"/>
      <c r="ML71" s="14"/>
      <c r="MM71" s="14"/>
      <c r="MN71" s="14"/>
      <c r="MO71" s="14"/>
      <c r="MP71" s="14"/>
      <c r="MQ71" s="14"/>
      <c r="MR71" s="14"/>
      <c r="MS71" s="14"/>
      <c r="MT71" s="14"/>
      <c r="MU71" s="14"/>
      <c r="MV71" s="14"/>
      <c r="MW71" s="14"/>
      <c r="MX71" s="14"/>
      <c r="MY71" s="14"/>
      <c r="MZ71" s="14"/>
      <c r="NA71" s="14"/>
      <c r="NB71" s="14"/>
      <c r="NC71" s="14"/>
      <c r="ND71" s="14"/>
      <c r="NE71" s="14"/>
      <c r="NF71" s="14"/>
      <c r="NG71" s="14"/>
      <c r="NH71" s="14"/>
      <c r="NI71" s="14"/>
      <c r="NJ71" s="14"/>
      <c r="NK71" s="14"/>
      <c r="NL71" s="14"/>
      <c r="NM71" s="14"/>
      <c r="NN71" s="14"/>
      <c r="NO71" s="14"/>
      <c r="NP71" s="14"/>
      <c r="NQ71" s="14"/>
      <c r="NR71" s="14"/>
      <c r="NS71" s="14"/>
      <c r="NT71" s="14"/>
      <c r="NU71" s="14"/>
      <c r="NV71" s="14"/>
      <c r="NW71" s="14"/>
      <c r="NX71" s="14"/>
      <c r="NY71" s="14"/>
      <c r="NZ71" s="14"/>
      <c r="OA71" s="14"/>
      <c r="OB71" s="14"/>
      <c r="OC71" s="14"/>
      <c r="OD71" s="14"/>
      <c r="OE71" s="14"/>
      <c r="OF71" s="14"/>
      <c r="OG71" s="14"/>
      <c r="OH71" s="14"/>
      <c r="OI71" s="14"/>
      <c r="OJ71" s="14"/>
      <c r="OK71" s="14"/>
      <c r="OL71" s="14"/>
      <c r="OM71" s="14"/>
      <c r="ON71" s="14"/>
      <c r="OO71" s="14"/>
    </row>
    <row r="72" spans="1:405" s="1" customFormat="1" ht="75" x14ac:dyDescent="0.25">
      <c r="A72" s="36" t="s">
        <v>347</v>
      </c>
      <c r="B72" s="19" t="s">
        <v>348</v>
      </c>
      <c r="C72" s="1" t="s">
        <v>349</v>
      </c>
      <c r="D72" s="1" t="s">
        <v>350</v>
      </c>
      <c r="E72" s="19" t="s">
        <v>351</v>
      </c>
      <c r="F72" s="19" t="s">
        <v>352</v>
      </c>
      <c r="G72" s="11" t="s">
        <v>30</v>
      </c>
      <c r="H72" s="11" t="s">
        <v>183</v>
      </c>
      <c r="I72" s="11" t="s">
        <v>44</v>
      </c>
      <c r="J72" s="11" t="s">
        <v>44</v>
      </c>
      <c r="K72" s="11" t="s">
        <v>34</v>
      </c>
      <c r="L72" s="11" t="s">
        <v>33</v>
      </c>
      <c r="M72" s="11" t="s">
        <v>32</v>
      </c>
      <c r="N72" s="11" t="s">
        <v>57</v>
      </c>
      <c r="O72" s="11" t="s">
        <v>45</v>
      </c>
      <c r="P72" s="11" t="s">
        <v>36</v>
      </c>
      <c r="Q72" s="37">
        <v>1</v>
      </c>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c r="LC72" s="14"/>
      <c r="LD72" s="14"/>
      <c r="LE72" s="14"/>
      <c r="LF72" s="14"/>
      <c r="LG72" s="14"/>
      <c r="LH72" s="14"/>
      <c r="LI72" s="14"/>
      <c r="LJ72" s="14"/>
      <c r="LK72" s="14"/>
      <c r="LL72" s="14"/>
      <c r="LM72" s="14"/>
      <c r="LN72" s="14"/>
      <c r="LO72" s="14"/>
      <c r="LP72" s="14"/>
      <c r="LQ72" s="14"/>
      <c r="LR72" s="14"/>
      <c r="LS72" s="14"/>
      <c r="LT72" s="14"/>
      <c r="LU72" s="14"/>
      <c r="LV72" s="14"/>
      <c r="LW72" s="14"/>
      <c r="LX72" s="14"/>
      <c r="LY72" s="14"/>
      <c r="LZ72" s="14"/>
      <c r="MA72" s="14"/>
      <c r="MB72" s="14"/>
      <c r="MC72" s="14"/>
      <c r="MD72" s="14"/>
      <c r="ME72" s="14"/>
      <c r="MF72" s="14"/>
      <c r="MG72" s="14"/>
      <c r="MH72" s="14"/>
      <c r="MI72" s="14"/>
      <c r="MJ72" s="14"/>
      <c r="MK72" s="14"/>
      <c r="ML72" s="14"/>
      <c r="MM72" s="14"/>
      <c r="MN72" s="14"/>
      <c r="MO72" s="14"/>
      <c r="MP72" s="14"/>
      <c r="MQ72" s="14"/>
      <c r="MR72" s="14"/>
      <c r="MS72" s="14"/>
      <c r="MT72" s="14"/>
      <c r="MU72" s="14"/>
      <c r="MV72" s="14"/>
      <c r="MW72" s="14"/>
      <c r="MX72" s="14"/>
      <c r="MY72" s="14"/>
      <c r="MZ72" s="14"/>
      <c r="NA72" s="14"/>
      <c r="NB72" s="14"/>
      <c r="NC72" s="14"/>
      <c r="ND72" s="14"/>
      <c r="NE72" s="14"/>
      <c r="NF72" s="14"/>
      <c r="NG72" s="14"/>
      <c r="NH72" s="14"/>
      <c r="NI72" s="14"/>
      <c r="NJ72" s="14"/>
      <c r="NK72" s="14"/>
      <c r="NL72" s="14"/>
      <c r="NM72" s="14"/>
      <c r="NN72" s="14"/>
      <c r="NO72" s="14"/>
      <c r="NP72" s="14"/>
      <c r="NQ72" s="14"/>
      <c r="NR72" s="14"/>
      <c r="NS72" s="14"/>
      <c r="NT72" s="14"/>
      <c r="NU72" s="14"/>
      <c r="NV72" s="14"/>
      <c r="NW72" s="14"/>
      <c r="NX72" s="14"/>
      <c r="NY72" s="14"/>
      <c r="NZ72" s="14"/>
      <c r="OA72" s="14"/>
      <c r="OB72" s="14"/>
      <c r="OC72" s="14"/>
      <c r="OD72" s="14"/>
      <c r="OE72" s="14"/>
      <c r="OF72" s="14"/>
      <c r="OG72" s="14"/>
      <c r="OH72" s="14"/>
      <c r="OI72" s="14"/>
      <c r="OJ72" s="14"/>
      <c r="OK72" s="14"/>
      <c r="OL72" s="14"/>
      <c r="OM72" s="14"/>
      <c r="ON72" s="14"/>
      <c r="OO72" s="14"/>
    </row>
    <row r="73" spans="1:405" s="1" customFormat="1" ht="150" x14ac:dyDescent="0.25">
      <c r="A73" s="36" t="s">
        <v>353</v>
      </c>
      <c r="B73" s="19" t="s">
        <v>278</v>
      </c>
      <c r="C73" s="1" t="s">
        <v>354</v>
      </c>
      <c r="D73" s="1" t="s">
        <v>25</v>
      </c>
      <c r="E73" s="19" t="s">
        <v>355</v>
      </c>
      <c r="F73" s="19" t="s">
        <v>356</v>
      </c>
      <c r="G73" s="11" t="s">
        <v>28</v>
      </c>
      <c r="H73" s="11" t="s">
        <v>30</v>
      </c>
      <c r="I73" s="11" t="s">
        <v>29</v>
      </c>
      <c r="J73" s="11" t="s">
        <v>31</v>
      </c>
      <c r="K73" s="11" t="s">
        <v>32</v>
      </c>
      <c r="L73" s="11" t="s">
        <v>34</v>
      </c>
      <c r="M73" s="11" t="s">
        <v>33</v>
      </c>
      <c r="N73" s="11" t="s">
        <v>57</v>
      </c>
      <c r="O73" s="11" t="s">
        <v>45</v>
      </c>
      <c r="P73" s="11" t="s">
        <v>36</v>
      </c>
      <c r="Q73" s="37">
        <v>1</v>
      </c>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c r="LC73" s="14"/>
      <c r="LD73" s="14"/>
      <c r="LE73" s="14"/>
      <c r="LF73" s="14"/>
      <c r="LG73" s="14"/>
      <c r="LH73" s="14"/>
      <c r="LI73" s="14"/>
      <c r="LJ73" s="14"/>
      <c r="LK73" s="14"/>
      <c r="LL73" s="14"/>
      <c r="LM73" s="14"/>
      <c r="LN73" s="14"/>
      <c r="LO73" s="14"/>
      <c r="LP73" s="14"/>
      <c r="LQ73" s="14"/>
      <c r="LR73" s="14"/>
      <c r="LS73" s="14"/>
      <c r="LT73" s="14"/>
      <c r="LU73" s="14"/>
      <c r="LV73" s="14"/>
      <c r="LW73" s="14"/>
      <c r="LX73" s="14"/>
      <c r="LY73" s="14"/>
      <c r="LZ73" s="14"/>
      <c r="MA73" s="14"/>
      <c r="MB73" s="14"/>
      <c r="MC73" s="14"/>
      <c r="MD73" s="14"/>
      <c r="ME73" s="14"/>
      <c r="MF73" s="14"/>
      <c r="MG73" s="14"/>
      <c r="MH73" s="14"/>
      <c r="MI73" s="14"/>
      <c r="MJ73" s="14"/>
      <c r="MK73" s="14"/>
      <c r="ML73" s="14"/>
      <c r="MM73" s="14"/>
      <c r="MN73" s="14"/>
      <c r="MO73" s="14"/>
      <c r="MP73" s="14"/>
      <c r="MQ73" s="14"/>
      <c r="MR73" s="14"/>
      <c r="MS73" s="14"/>
      <c r="MT73" s="14"/>
      <c r="MU73" s="14"/>
      <c r="MV73" s="14"/>
      <c r="MW73" s="14"/>
      <c r="MX73" s="14"/>
      <c r="MY73" s="14"/>
      <c r="MZ73" s="14"/>
      <c r="NA73" s="14"/>
      <c r="NB73" s="14"/>
      <c r="NC73" s="14"/>
      <c r="ND73" s="14"/>
      <c r="NE73" s="14"/>
      <c r="NF73" s="14"/>
      <c r="NG73" s="14"/>
      <c r="NH73" s="14"/>
      <c r="NI73" s="14"/>
      <c r="NJ73" s="14"/>
      <c r="NK73" s="14"/>
      <c r="NL73" s="14"/>
      <c r="NM73" s="14"/>
      <c r="NN73" s="14"/>
      <c r="NO73" s="14"/>
      <c r="NP73" s="14"/>
      <c r="NQ73" s="14"/>
      <c r="NR73" s="14"/>
      <c r="NS73" s="14"/>
      <c r="NT73" s="14"/>
      <c r="NU73" s="14"/>
      <c r="NV73" s="14"/>
      <c r="NW73" s="14"/>
      <c r="NX73" s="14"/>
      <c r="NY73" s="14"/>
      <c r="NZ73" s="14"/>
      <c r="OA73" s="14"/>
      <c r="OB73" s="14"/>
      <c r="OC73" s="14"/>
      <c r="OD73" s="14"/>
      <c r="OE73" s="14"/>
      <c r="OF73" s="14"/>
      <c r="OG73" s="14"/>
      <c r="OH73" s="14"/>
      <c r="OI73" s="14"/>
      <c r="OJ73" s="14"/>
      <c r="OK73" s="14"/>
      <c r="OL73" s="14"/>
      <c r="OM73" s="14"/>
      <c r="ON73" s="14"/>
      <c r="OO73" s="14"/>
    </row>
    <row r="74" spans="1:405" s="1" customFormat="1" ht="150" x14ac:dyDescent="0.25">
      <c r="A74" s="36" t="s">
        <v>357</v>
      </c>
      <c r="B74" s="19" t="s">
        <v>65</v>
      </c>
      <c r="C74" s="19" t="s">
        <v>358</v>
      </c>
      <c r="D74" s="1" t="s">
        <v>25</v>
      </c>
      <c r="E74" s="19" t="s">
        <v>359</v>
      </c>
      <c r="F74" s="19" t="s">
        <v>360</v>
      </c>
      <c r="G74" s="11" t="s">
        <v>30</v>
      </c>
      <c r="H74" s="11" t="s">
        <v>31</v>
      </c>
      <c r="I74" s="11" t="s">
        <v>29</v>
      </c>
      <c r="J74" s="11" t="s">
        <v>44</v>
      </c>
      <c r="K74" s="11" t="s">
        <v>34</v>
      </c>
      <c r="L74" s="11" t="s">
        <v>32</v>
      </c>
      <c r="M74" s="11" t="s">
        <v>36</v>
      </c>
      <c r="N74" s="11" t="s">
        <v>36</v>
      </c>
      <c r="O74" s="11" t="s">
        <v>36</v>
      </c>
      <c r="P74" s="11" t="s">
        <v>36</v>
      </c>
      <c r="Q74" s="37">
        <v>1</v>
      </c>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c r="LC74" s="14"/>
      <c r="LD74" s="14"/>
      <c r="LE74" s="14"/>
      <c r="LF74" s="14"/>
      <c r="LG74" s="14"/>
      <c r="LH74" s="14"/>
      <c r="LI74" s="14"/>
      <c r="LJ74" s="14"/>
      <c r="LK74" s="14"/>
      <c r="LL74" s="14"/>
      <c r="LM74" s="14"/>
      <c r="LN74" s="14"/>
      <c r="LO74" s="14"/>
      <c r="LP74" s="14"/>
      <c r="LQ74" s="14"/>
      <c r="LR74" s="14"/>
      <c r="LS74" s="14"/>
      <c r="LT74" s="14"/>
      <c r="LU74" s="14"/>
      <c r="LV74" s="14"/>
      <c r="LW74" s="14"/>
      <c r="LX74" s="14"/>
      <c r="LY74" s="14"/>
      <c r="LZ74" s="14"/>
      <c r="MA74" s="14"/>
      <c r="MB74" s="14"/>
      <c r="MC74" s="14"/>
      <c r="MD74" s="14"/>
      <c r="ME74" s="14"/>
      <c r="MF74" s="14"/>
      <c r="MG74" s="14"/>
      <c r="MH74" s="14"/>
      <c r="MI74" s="14"/>
      <c r="MJ74" s="14"/>
      <c r="MK74" s="14"/>
      <c r="ML74" s="14"/>
      <c r="MM74" s="14"/>
      <c r="MN74" s="14"/>
      <c r="MO74" s="14"/>
      <c r="MP74" s="14"/>
      <c r="MQ74" s="14"/>
      <c r="MR74" s="14"/>
      <c r="MS74" s="14"/>
      <c r="MT74" s="14"/>
      <c r="MU74" s="14"/>
      <c r="MV74" s="14"/>
      <c r="MW74" s="14"/>
      <c r="MX74" s="14"/>
      <c r="MY74" s="14"/>
      <c r="MZ74" s="14"/>
      <c r="NA74" s="14"/>
      <c r="NB74" s="14"/>
      <c r="NC74" s="14"/>
      <c r="ND74" s="14"/>
      <c r="NE74" s="14"/>
      <c r="NF74" s="14"/>
      <c r="NG74" s="14"/>
      <c r="NH74" s="14"/>
      <c r="NI74" s="14"/>
      <c r="NJ74" s="14"/>
      <c r="NK74" s="14"/>
      <c r="NL74" s="14"/>
      <c r="NM74" s="14"/>
      <c r="NN74" s="14"/>
      <c r="NO74" s="14"/>
      <c r="NP74" s="14"/>
      <c r="NQ74" s="14"/>
      <c r="NR74" s="14"/>
      <c r="NS74" s="14"/>
      <c r="NT74" s="14"/>
      <c r="NU74" s="14"/>
      <c r="NV74" s="14"/>
      <c r="NW74" s="14"/>
      <c r="NX74" s="14"/>
      <c r="NY74" s="14"/>
      <c r="NZ74" s="14"/>
      <c r="OA74" s="14"/>
      <c r="OB74" s="14"/>
      <c r="OC74" s="14"/>
      <c r="OD74" s="14"/>
      <c r="OE74" s="14"/>
      <c r="OF74" s="14"/>
      <c r="OG74" s="14"/>
      <c r="OH74" s="14"/>
      <c r="OI74" s="14"/>
      <c r="OJ74" s="14"/>
      <c r="OK74" s="14"/>
      <c r="OL74" s="14"/>
      <c r="OM74" s="14"/>
      <c r="ON74" s="14"/>
      <c r="OO74" s="14"/>
    </row>
    <row r="75" spans="1:405" s="1" customFormat="1" ht="150" x14ac:dyDescent="0.25">
      <c r="A75" s="36" t="s">
        <v>361</v>
      </c>
      <c r="B75" s="19" t="s">
        <v>362</v>
      </c>
      <c r="C75" s="1" t="s">
        <v>363</v>
      </c>
      <c r="D75" s="1" t="s">
        <v>25</v>
      </c>
      <c r="E75" s="19" t="s">
        <v>364</v>
      </c>
      <c r="F75" s="19" t="s">
        <v>365</v>
      </c>
      <c r="G75" s="11" t="s">
        <v>28</v>
      </c>
      <c r="H75" s="11" t="s">
        <v>29</v>
      </c>
      <c r="I75" s="11" t="s">
        <v>31</v>
      </c>
      <c r="J75" s="11" t="s">
        <v>183</v>
      </c>
      <c r="K75" s="11" t="s">
        <v>45</v>
      </c>
      <c r="L75" s="11" t="s">
        <v>34</v>
      </c>
      <c r="M75" s="11" t="s">
        <v>32</v>
      </c>
      <c r="N75" s="11" t="s">
        <v>33</v>
      </c>
      <c r="O75" s="11" t="s">
        <v>57</v>
      </c>
      <c r="P75" s="11" t="s">
        <v>36</v>
      </c>
      <c r="Q75" s="37">
        <v>1</v>
      </c>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c r="LC75" s="14"/>
      <c r="LD75" s="14"/>
      <c r="LE75" s="14"/>
      <c r="LF75" s="14"/>
      <c r="LG75" s="14"/>
      <c r="LH75" s="14"/>
      <c r="LI75" s="14"/>
      <c r="LJ75" s="14"/>
      <c r="LK75" s="14"/>
      <c r="LL75" s="14"/>
      <c r="LM75" s="14"/>
      <c r="LN75" s="14"/>
      <c r="LO75" s="14"/>
      <c r="LP75" s="14"/>
      <c r="LQ75" s="14"/>
      <c r="LR75" s="14"/>
      <c r="LS75" s="14"/>
      <c r="LT75" s="14"/>
      <c r="LU75" s="14"/>
      <c r="LV75" s="14"/>
      <c r="LW75" s="14"/>
      <c r="LX75" s="14"/>
      <c r="LY75" s="14"/>
      <c r="LZ75" s="14"/>
      <c r="MA75" s="14"/>
      <c r="MB75" s="14"/>
      <c r="MC75" s="14"/>
      <c r="MD75" s="14"/>
      <c r="ME75" s="14"/>
      <c r="MF75" s="14"/>
      <c r="MG75" s="14"/>
      <c r="MH75" s="14"/>
      <c r="MI75" s="14"/>
      <c r="MJ75" s="14"/>
      <c r="MK75" s="14"/>
      <c r="ML75" s="14"/>
      <c r="MM75" s="14"/>
      <c r="MN75" s="14"/>
      <c r="MO75" s="14"/>
      <c r="MP75" s="14"/>
      <c r="MQ75" s="14"/>
      <c r="MR75" s="14"/>
      <c r="MS75" s="14"/>
      <c r="MT75" s="14"/>
      <c r="MU75" s="14"/>
      <c r="MV75" s="14"/>
      <c r="MW75" s="14"/>
      <c r="MX75" s="14"/>
      <c r="MY75" s="14"/>
      <c r="MZ75" s="14"/>
      <c r="NA75" s="14"/>
      <c r="NB75" s="14"/>
      <c r="NC75" s="14"/>
      <c r="ND75" s="14"/>
      <c r="NE75" s="14"/>
      <c r="NF75" s="14"/>
      <c r="NG75" s="14"/>
      <c r="NH75" s="14"/>
      <c r="NI75" s="14"/>
      <c r="NJ75" s="14"/>
      <c r="NK75" s="14"/>
      <c r="NL75" s="14"/>
      <c r="NM75" s="14"/>
      <c r="NN75" s="14"/>
      <c r="NO75" s="14"/>
      <c r="NP75" s="14"/>
      <c r="NQ75" s="14"/>
      <c r="NR75" s="14"/>
      <c r="NS75" s="14"/>
      <c r="NT75" s="14"/>
      <c r="NU75" s="14"/>
      <c r="NV75" s="14"/>
      <c r="NW75" s="14"/>
      <c r="NX75" s="14"/>
      <c r="NY75" s="14"/>
      <c r="NZ75" s="14"/>
      <c r="OA75" s="14"/>
      <c r="OB75" s="14"/>
      <c r="OC75" s="14"/>
      <c r="OD75" s="14"/>
      <c r="OE75" s="14"/>
      <c r="OF75" s="14"/>
      <c r="OG75" s="14"/>
      <c r="OH75" s="14"/>
      <c r="OI75" s="14"/>
      <c r="OJ75" s="14"/>
      <c r="OK75" s="14"/>
      <c r="OL75" s="14"/>
      <c r="OM75" s="14"/>
      <c r="ON75" s="14"/>
      <c r="OO75" s="14"/>
    </row>
    <row r="76" spans="1:405" s="1" customFormat="1" ht="105" x14ac:dyDescent="0.25">
      <c r="A76" s="36" t="s">
        <v>366</v>
      </c>
      <c r="B76" s="19" t="s">
        <v>78</v>
      </c>
      <c r="C76" s="1" t="s">
        <v>367</v>
      </c>
      <c r="D76" s="1" t="s">
        <v>72</v>
      </c>
      <c r="E76" s="19" t="s">
        <v>368</v>
      </c>
      <c r="F76" s="19" t="s">
        <v>369</v>
      </c>
      <c r="G76" s="11" t="s">
        <v>28</v>
      </c>
      <c r="H76" s="11" t="s">
        <v>29</v>
      </c>
      <c r="I76" s="11" t="s">
        <v>370</v>
      </c>
      <c r="J76" s="11" t="s">
        <v>183</v>
      </c>
      <c r="K76" s="11" t="s">
        <v>45</v>
      </c>
      <c r="L76" s="11" t="s">
        <v>124</v>
      </c>
      <c r="M76" s="11" t="s">
        <v>33</v>
      </c>
      <c r="N76" s="11" t="s">
        <v>32</v>
      </c>
      <c r="O76" s="11" t="s">
        <v>57</v>
      </c>
      <c r="P76" s="11" t="s">
        <v>36</v>
      </c>
      <c r="Q76" s="37" t="s">
        <v>75</v>
      </c>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c r="LC76" s="14"/>
      <c r="LD76" s="14"/>
      <c r="LE76" s="14"/>
      <c r="LF76" s="14"/>
      <c r="LG76" s="14"/>
      <c r="LH76" s="14"/>
      <c r="LI76" s="14"/>
      <c r="LJ76" s="14"/>
      <c r="LK76" s="14"/>
      <c r="LL76" s="14"/>
      <c r="LM76" s="14"/>
      <c r="LN76" s="14"/>
      <c r="LO76" s="14"/>
      <c r="LP76" s="14"/>
      <c r="LQ76" s="14"/>
      <c r="LR76" s="14"/>
      <c r="LS76" s="14"/>
      <c r="LT76" s="14"/>
      <c r="LU76" s="14"/>
      <c r="LV76" s="14"/>
      <c r="LW76" s="14"/>
      <c r="LX76" s="14"/>
      <c r="LY76" s="14"/>
      <c r="LZ76" s="14"/>
      <c r="MA76" s="14"/>
      <c r="MB76" s="14"/>
      <c r="MC76" s="14"/>
      <c r="MD76" s="14"/>
      <c r="ME76" s="14"/>
      <c r="MF76" s="14"/>
      <c r="MG76" s="14"/>
      <c r="MH76" s="14"/>
      <c r="MI76" s="14"/>
      <c r="MJ76" s="14"/>
      <c r="MK76" s="14"/>
      <c r="ML76" s="14"/>
      <c r="MM76" s="14"/>
      <c r="MN76" s="14"/>
      <c r="MO76" s="14"/>
      <c r="MP76" s="14"/>
      <c r="MQ76" s="14"/>
      <c r="MR76" s="14"/>
      <c r="MS76" s="14"/>
      <c r="MT76" s="14"/>
      <c r="MU76" s="14"/>
      <c r="MV76" s="14"/>
      <c r="MW76" s="14"/>
      <c r="MX76" s="14"/>
      <c r="MY76" s="14"/>
      <c r="MZ76" s="14"/>
      <c r="NA76" s="14"/>
      <c r="NB76" s="14"/>
      <c r="NC76" s="14"/>
      <c r="ND76" s="14"/>
      <c r="NE76" s="14"/>
      <c r="NF76" s="14"/>
      <c r="NG76" s="14"/>
      <c r="NH76" s="14"/>
      <c r="NI76" s="14"/>
      <c r="NJ76" s="14"/>
      <c r="NK76" s="14"/>
      <c r="NL76" s="14"/>
      <c r="NM76" s="14"/>
      <c r="NN76" s="14"/>
      <c r="NO76" s="14"/>
      <c r="NP76" s="14"/>
      <c r="NQ76" s="14"/>
      <c r="NR76" s="14"/>
      <c r="NS76" s="14"/>
      <c r="NT76" s="14"/>
      <c r="NU76" s="14"/>
      <c r="NV76" s="14"/>
      <c r="NW76" s="14"/>
      <c r="NX76" s="14"/>
      <c r="NY76" s="14"/>
      <c r="NZ76" s="14"/>
      <c r="OA76" s="14"/>
      <c r="OB76" s="14"/>
      <c r="OC76" s="14"/>
      <c r="OD76" s="14"/>
      <c r="OE76" s="14"/>
      <c r="OF76" s="14"/>
      <c r="OG76" s="14"/>
      <c r="OH76" s="14"/>
      <c r="OI76" s="14"/>
      <c r="OJ76" s="14"/>
      <c r="OK76" s="14"/>
      <c r="OL76" s="14"/>
      <c r="OM76" s="14"/>
      <c r="ON76" s="14"/>
      <c r="OO76" s="14"/>
    </row>
    <row r="77" spans="1:405" s="1" customFormat="1" ht="135" x14ac:dyDescent="0.25">
      <c r="A77" s="36" t="s">
        <v>371</v>
      </c>
      <c r="B77" s="19" t="s">
        <v>372</v>
      </c>
      <c r="C77" s="1" t="s">
        <v>373</v>
      </c>
      <c r="D77" s="1" t="s">
        <v>25</v>
      </c>
      <c r="E77" s="19" t="s">
        <v>374</v>
      </c>
      <c r="F77" s="19" t="s">
        <v>375</v>
      </c>
      <c r="G77" s="11" t="s">
        <v>28</v>
      </c>
      <c r="H77" s="11" t="s">
        <v>29</v>
      </c>
      <c r="I77" s="11" t="s">
        <v>31</v>
      </c>
      <c r="J77" s="11" t="s">
        <v>44</v>
      </c>
      <c r="K77" s="11" t="s">
        <v>32</v>
      </c>
      <c r="L77" s="11" t="s">
        <v>34</v>
      </c>
      <c r="M77" s="11" t="s">
        <v>57</v>
      </c>
      <c r="N77" s="11" t="s">
        <v>45</v>
      </c>
      <c r="O77" s="11" t="s">
        <v>36</v>
      </c>
      <c r="P77" s="11" t="s">
        <v>36</v>
      </c>
      <c r="Q77" s="37">
        <v>1</v>
      </c>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c r="LC77" s="14"/>
      <c r="LD77" s="14"/>
      <c r="LE77" s="14"/>
      <c r="LF77" s="14"/>
      <c r="LG77" s="14"/>
      <c r="LH77" s="14"/>
      <c r="LI77" s="14"/>
      <c r="LJ77" s="14"/>
      <c r="LK77" s="14"/>
      <c r="LL77" s="14"/>
      <c r="LM77" s="14"/>
      <c r="LN77" s="14"/>
      <c r="LO77" s="14"/>
      <c r="LP77" s="14"/>
      <c r="LQ77" s="14"/>
      <c r="LR77" s="14"/>
      <c r="LS77" s="14"/>
      <c r="LT77" s="14"/>
      <c r="LU77" s="14"/>
      <c r="LV77" s="14"/>
      <c r="LW77" s="14"/>
      <c r="LX77" s="14"/>
      <c r="LY77" s="14"/>
      <c r="LZ77" s="14"/>
      <c r="MA77" s="14"/>
      <c r="MB77" s="14"/>
      <c r="MC77" s="14"/>
      <c r="MD77" s="14"/>
      <c r="ME77" s="14"/>
      <c r="MF77" s="14"/>
      <c r="MG77" s="14"/>
      <c r="MH77" s="14"/>
      <c r="MI77" s="14"/>
      <c r="MJ77" s="14"/>
      <c r="MK77" s="14"/>
      <c r="ML77" s="14"/>
      <c r="MM77" s="14"/>
      <c r="MN77" s="14"/>
      <c r="MO77" s="14"/>
      <c r="MP77" s="14"/>
      <c r="MQ77" s="14"/>
      <c r="MR77" s="14"/>
      <c r="MS77" s="14"/>
      <c r="MT77" s="14"/>
      <c r="MU77" s="14"/>
      <c r="MV77" s="14"/>
      <c r="MW77" s="14"/>
      <c r="MX77" s="14"/>
      <c r="MY77" s="14"/>
      <c r="MZ77" s="14"/>
      <c r="NA77" s="14"/>
      <c r="NB77" s="14"/>
      <c r="NC77" s="14"/>
      <c r="ND77" s="14"/>
      <c r="NE77" s="14"/>
      <c r="NF77" s="14"/>
      <c r="NG77" s="14"/>
      <c r="NH77" s="14"/>
      <c r="NI77" s="14"/>
      <c r="NJ77" s="14"/>
      <c r="NK77" s="14"/>
      <c r="NL77" s="14"/>
      <c r="NM77" s="14"/>
      <c r="NN77" s="14"/>
      <c r="NO77" s="14"/>
      <c r="NP77" s="14"/>
      <c r="NQ77" s="14"/>
      <c r="NR77" s="14"/>
      <c r="NS77" s="14"/>
      <c r="NT77" s="14"/>
      <c r="NU77" s="14"/>
      <c r="NV77" s="14"/>
      <c r="NW77" s="14"/>
      <c r="NX77" s="14"/>
      <c r="NY77" s="14"/>
      <c r="NZ77" s="14"/>
      <c r="OA77" s="14"/>
      <c r="OB77" s="14"/>
      <c r="OC77" s="14"/>
      <c r="OD77" s="14"/>
      <c r="OE77" s="14"/>
      <c r="OF77" s="14"/>
      <c r="OG77" s="14"/>
      <c r="OH77" s="14"/>
      <c r="OI77" s="14"/>
      <c r="OJ77" s="14"/>
      <c r="OK77" s="14"/>
      <c r="OL77" s="14"/>
      <c r="OM77" s="14"/>
      <c r="ON77" s="14"/>
      <c r="OO77" s="14"/>
    </row>
    <row r="78" spans="1:405" s="1" customFormat="1" ht="120" x14ac:dyDescent="0.25">
      <c r="A78" s="36" t="s">
        <v>376</v>
      </c>
      <c r="B78" s="19" t="s">
        <v>226</v>
      </c>
      <c r="C78" s="1" t="s">
        <v>377</v>
      </c>
      <c r="D78" s="1" t="s">
        <v>25</v>
      </c>
      <c r="E78" s="19" t="s">
        <v>378</v>
      </c>
      <c r="F78" s="19" t="s">
        <v>379</v>
      </c>
      <c r="G78" s="11" t="s">
        <v>30</v>
      </c>
      <c r="H78" s="11" t="s">
        <v>31</v>
      </c>
      <c r="I78" s="11" t="s">
        <v>44</v>
      </c>
      <c r="J78" s="11" t="s">
        <v>44</v>
      </c>
      <c r="K78" s="11" t="s">
        <v>45</v>
      </c>
      <c r="L78" s="11" t="s">
        <v>34</v>
      </c>
      <c r="M78" s="11" t="s">
        <v>32</v>
      </c>
      <c r="N78" s="11" t="s">
        <v>57</v>
      </c>
      <c r="O78" s="11" t="s">
        <v>36</v>
      </c>
      <c r="P78" s="11" t="s">
        <v>36</v>
      </c>
      <c r="Q78" s="37">
        <v>1</v>
      </c>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c r="LC78" s="14"/>
      <c r="LD78" s="14"/>
      <c r="LE78" s="14"/>
      <c r="LF78" s="14"/>
      <c r="LG78" s="14"/>
      <c r="LH78" s="14"/>
      <c r="LI78" s="14"/>
      <c r="LJ78" s="14"/>
      <c r="LK78" s="14"/>
      <c r="LL78" s="14"/>
      <c r="LM78" s="14"/>
      <c r="LN78" s="14"/>
      <c r="LO78" s="14"/>
      <c r="LP78" s="14"/>
      <c r="LQ78" s="14"/>
      <c r="LR78" s="14"/>
      <c r="LS78" s="14"/>
      <c r="LT78" s="14"/>
      <c r="LU78" s="14"/>
      <c r="LV78" s="14"/>
      <c r="LW78" s="14"/>
      <c r="LX78" s="14"/>
      <c r="LY78" s="14"/>
      <c r="LZ78" s="14"/>
      <c r="MA78" s="14"/>
      <c r="MB78" s="14"/>
      <c r="MC78" s="14"/>
      <c r="MD78" s="14"/>
      <c r="ME78" s="14"/>
      <c r="MF78" s="14"/>
      <c r="MG78" s="14"/>
      <c r="MH78" s="14"/>
      <c r="MI78" s="14"/>
      <c r="MJ78" s="14"/>
      <c r="MK78" s="14"/>
      <c r="ML78" s="14"/>
      <c r="MM78" s="14"/>
      <c r="MN78" s="14"/>
      <c r="MO78" s="14"/>
      <c r="MP78" s="14"/>
      <c r="MQ78" s="14"/>
      <c r="MR78" s="14"/>
      <c r="MS78" s="14"/>
      <c r="MT78" s="14"/>
      <c r="MU78" s="14"/>
      <c r="MV78" s="14"/>
      <c r="MW78" s="14"/>
      <c r="MX78" s="14"/>
      <c r="MY78" s="14"/>
      <c r="MZ78" s="14"/>
      <c r="NA78" s="14"/>
      <c r="NB78" s="14"/>
      <c r="NC78" s="14"/>
      <c r="ND78" s="14"/>
      <c r="NE78" s="14"/>
      <c r="NF78" s="14"/>
      <c r="NG78" s="14"/>
      <c r="NH78" s="14"/>
      <c r="NI78" s="14"/>
      <c r="NJ78" s="14"/>
      <c r="NK78" s="14"/>
      <c r="NL78" s="14"/>
      <c r="NM78" s="14"/>
      <c r="NN78" s="14"/>
      <c r="NO78" s="14"/>
      <c r="NP78" s="14"/>
      <c r="NQ78" s="14"/>
      <c r="NR78" s="14"/>
      <c r="NS78" s="14"/>
      <c r="NT78" s="14"/>
      <c r="NU78" s="14"/>
      <c r="NV78" s="14"/>
      <c r="NW78" s="14"/>
      <c r="NX78" s="14"/>
      <c r="NY78" s="14"/>
      <c r="NZ78" s="14"/>
      <c r="OA78" s="14"/>
      <c r="OB78" s="14"/>
      <c r="OC78" s="14"/>
      <c r="OD78" s="14"/>
      <c r="OE78" s="14"/>
      <c r="OF78" s="14"/>
      <c r="OG78" s="14"/>
      <c r="OH78" s="14"/>
      <c r="OI78" s="14"/>
      <c r="OJ78" s="14"/>
      <c r="OK78" s="14"/>
      <c r="OL78" s="14"/>
      <c r="OM78" s="14"/>
      <c r="ON78" s="14"/>
      <c r="OO78" s="14"/>
    </row>
    <row r="79" spans="1:405" s="1" customFormat="1" ht="195" x14ac:dyDescent="0.25">
      <c r="A79" s="36" t="s">
        <v>380</v>
      </c>
      <c r="B79" s="19" t="s">
        <v>60</v>
      </c>
      <c r="C79" s="1" t="s">
        <v>381</v>
      </c>
      <c r="D79" s="1" t="s">
        <v>25</v>
      </c>
      <c r="E79" s="19" t="s">
        <v>382</v>
      </c>
      <c r="F79" s="19" t="s">
        <v>383</v>
      </c>
      <c r="G79" s="11" t="s">
        <v>28</v>
      </c>
      <c r="H79" s="11" t="s">
        <v>30</v>
      </c>
      <c r="I79" s="11" t="s">
        <v>29</v>
      </c>
      <c r="J79" s="11" t="s">
        <v>183</v>
      </c>
      <c r="K79" s="11" t="s">
        <v>34</v>
      </c>
      <c r="L79" s="11" t="s">
        <v>32</v>
      </c>
      <c r="M79" s="11" t="s">
        <v>33</v>
      </c>
      <c r="N79" s="11" t="s">
        <v>45</v>
      </c>
      <c r="O79" s="11" t="s">
        <v>36</v>
      </c>
      <c r="P79" s="11" t="s">
        <v>36</v>
      </c>
      <c r="Q79" s="37">
        <v>1</v>
      </c>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c r="LC79" s="14"/>
      <c r="LD79" s="14"/>
      <c r="LE79" s="14"/>
      <c r="LF79" s="14"/>
      <c r="LG79" s="14"/>
      <c r="LH79" s="14"/>
      <c r="LI79" s="14"/>
      <c r="LJ79" s="14"/>
      <c r="LK79" s="14"/>
      <c r="LL79" s="14"/>
      <c r="LM79" s="14"/>
      <c r="LN79" s="14"/>
      <c r="LO79" s="14"/>
      <c r="LP79" s="14"/>
      <c r="LQ79" s="14"/>
      <c r="LR79" s="14"/>
      <c r="LS79" s="14"/>
      <c r="LT79" s="14"/>
      <c r="LU79" s="14"/>
      <c r="LV79" s="14"/>
      <c r="LW79" s="14"/>
      <c r="LX79" s="14"/>
      <c r="LY79" s="14"/>
      <c r="LZ79" s="14"/>
      <c r="MA79" s="14"/>
      <c r="MB79" s="14"/>
      <c r="MC79" s="14"/>
      <c r="MD79" s="14"/>
      <c r="ME79" s="14"/>
      <c r="MF79" s="14"/>
      <c r="MG79" s="14"/>
      <c r="MH79" s="14"/>
      <c r="MI79" s="14"/>
      <c r="MJ79" s="14"/>
      <c r="MK79" s="14"/>
      <c r="ML79" s="14"/>
      <c r="MM79" s="14"/>
      <c r="MN79" s="14"/>
      <c r="MO79" s="14"/>
      <c r="MP79" s="14"/>
      <c r="MQ79" s="14"/>
      <c r="MR79" s="14"/>
      <c r="MS79" s="14"/>
      <c r="MT79" s="14"/>
      <c r="MU79" s="14"/>
      <c r="MV79" s="14"/>
      <c r="MW79" s="14"/>
      <c r="MX79" s="14"/>
      <c r="MY79" s="14"/>
      <c r="MZ79" s="14"/>
      <c r="NA79" s="14"/>
      <c r="NB79" s="14"/>
      <c r="NC79" s="14"/>
      <c r="ND79" s="14"/>
      <c r="NE79" s="14"/>
      <c r="NF79" s="14"/>
      <c r="NG79" s="14"/>
      <c r="NH79" s="14"/>
      <c r="NI79" s="14"/>
      <c r="NJ79" s="14"/>
      <c r="NK79" s="14"/>
      <c r="NL79" s="14"/>
      <c r="NM79" s="14"/>
      <c r="NN79" s="14"/>
      <c r="NO79" s="14"/>
      <c r="NP79" s="14"/>
      <c r="NQ79" s="14"/>
      <c r="NR79" s="14"/>
      <c r="NS79" s="14"/>
      <c r="NT79" s="14"/>
      <c r="NU79" s="14"/>
      <c r="NV79" s="14"/>
      <c r="NW79" s="14"/>
      <c r="NX79" s="14"/>
      <c r="NY79" s="14"/>
      <c r="NZ79" s="14"/>
      <c r="OA79" s="14"/>
      <c r="OB79" s="14"/>
      <c r="OC79" s="14"/>
      <c r="OD79" s="14"/>
      <c r="OE79" s="14"/>
      <c r="OF79" s="14"/>
      <c r="OG79" s="14"/>
      <c r="OH79" s="14"/>
      <c r="OI79" s="14"/>
      <c r="OJ79" s="14"/>
      <c r="OK79" s="14"/>
      <c r="OL79" s="14"/>
      <c r="OM79" s="14"/>
      <c r="ON79" s="14"/>
      <c r="OO79" s="14"/>
    </row>
    <row r="80" spans="1:405" s="1" customFormat="1" ht="165" x14ac:dyDescent="0.25">
      <c r="A80" s="36" t="s">
        <v>384</v>
      </c>
      <c r="B80" s="19" t="s">
        <v>385</v>
      </c>
      <c r="C80" s="1" t="s">
        <v>386</v>
      </c>
      <c r="D80" s="1" t="s">
        <v>25</v>
      </c>
      <c r="E80" s="19" t="s">
        <v>387</v>
      </c>
      <c r="F80" s="19" t="s">
        <v>388</v>
      </c>
      <c r="G80" s="11" t="s">
        <v>28</v>
      </c>
      <c r="H80" s="11" t="s">
        <v>30</v>
      </c>
      <c r="I80" s="11" t="s">
        <v>29</v>
      </c>
      <c r="J80" s="11" t="s">
        <v>31</v>
      </c>
      <c r="K80" s="11" t="s">
        <v>34</v>
      </c>
      <c r="L80" s="11" t="s">
        <v>32</v>
      </c>
      <c r="M80" s="11" t="s">
        <v>33</v>
      </c>
      <c r="N80" s="11" t="s">
        <v>57</v>
      </c>
      <c r="O80" s="11" t="s">
        <v>45</v>
      </c>
      <c r="P80" s="11" t="s">
        <v>36</v>
      </c>
      <c r="Q80" s="37">
        <v>1</v>
      </c>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c r="LC80" s="14"/>
      <c r="LD80" s="14"/>
      <c r="LE80" s="14"/>
      <c r="LF80" s="14"/>
      <c r="LG80" s="14"/>
      <c r="LH80" s="14"/>
      <c r="LI80" s="14"/>
      <c r="LJ80" s="14"/>
      <c r="LK80" s="14"/>
      <c r="LL80" s="14"/>
      <c r="LM80" s="14"/>
      <c r="LN80" s="14"/>
      <c r="LO80" s="14"/>
      <c r="LP80" s="14"/>
      <c r="LQ80" s="14"/>
      <c r="LR80" s="14"/>
      <c r="LS80" s="14"/>
      <c r="LT80" s="14"/>
      <c r="LU80" s="14"/>
      <c r="LV80" s="14"/>
      <c r="LW80" s="14"/>
      <c r="LX80" s="14"/>
      <c r="LY80" s="14"/>
      <c r="LZ80" s="14"/>
      <c r="MA80" s="14"/>
      <c r="MB80" s="14"/>
      <c r="MC80" s="14"/>
      <c r="MD80" s="14"/>
      <c r="ME80" s="14"/>
      <c r="MF80" s="14"/>
      <c r="MG80" s="14"/>
      <c r="MH80" s="14"/>
      <c r="MI80" s="14"/>
      <c r="MJ80" s="14"/>
      <c r="MK80" s="14"/>
      <c r="ML80" s="14"/>
      <c r="MM80" s="14"/>
      <c r="MN80" s="14"/>
      <c r="MO80" s="14"/>
      <c r="MP80" s="14"/>
      <c r="MQ80" s="14"/>
      <c r="MR80" s="14"/>
      <c r="MS80" s="14"/>
      <c r="MT80" s="14"/>
      <c r="MU80" s="14"/>
      <c r="MV80" s="14"/>
      <c r="MW80" s="14"/>
      <c r="MX80" s="14"/>
      <c r="MY80" s="14"/>
      <c r="MZ80" s="14"/>
      <c r="NA80" s="14"/>
      <c r="NB80" s="14"/>
      <c r="NC80" s="14"/>
      <c r="ND80" s="14"/>
      <c r="NE80" s="14"/>
      <c r="NF80" s="14"/>
      <c r="NG80" s="14"/>
      <c r="NH80" s="14"/>
      <c r="NI80" s="14"/>
      <c r="NJ80" s="14"/>
      <c r="NK80" s="14"/>
      <c r="NL80" s="14"/>
      <c r="NM80" s="14"/>
      <c r="NN80" s="14"/>
      <c r="NO80" s="14"/>
      <c r="NP80" s="14"/>
      <c r="NQ80" s="14"/>
      <c r="NR80" s="14"/>
      <c r="NS80" s="14"/>
      <c r="NT80" s="14"/>
      <c r="NU80" s="14"/>
      <c r="NV80" s="14"/>
      <c r="NW80" s="14"/>
      <c r="NX80" s="14"/>
      <c r="NY80" s="14"/>
      <c r="NZ80" s="14"/>
      <c r="OA80" s="14"/>
      <c r="OB80" s="14"/>
      <c r="OC80" s="14"/>
      <c r="OD80" s="14"/>
      <c r="OE80" s="14"/>
      <c r="OF80" s="14"/>
      <c r="OG80" s="14"/>
      <c r="OH80" s="14"/>
      <c r="OI80" s="14"/>
      <c r="OJ80" s="14"/>
      <c r="OK80" s="14"/>
      <c r="OL80" s="14"/>
      <c r="OM80" s="14"/>
      <c r="ON80" s="14"/>
      <c r="OO80" s="14"/>
    </row>
    <row r="81" spans="1:405" s="1" customFormat="1" ht="45" x14ac:dyDescent="0.25">
      <c r="A81" s="36" t="s">
        <v>389</v>
      </c>
      <c r="B81" s="19" t="s">
        <v>390</v>
      </c>
      <c r="C81" s="1" t="s">
        <v>391</v>
      </c>
      <c r="D81" s="1" t="s">
        <v>25</v>
      </c>
      <c r="E81" s="19" t="s">
        <v>392</v>
      </c>
      <c r="F81" s="19" t="s">
        <v>393</v>
      </c>
      <c r="G81" s="11" t="s">
        <v>30</v>
      </c>
      <c r="H81" s="11" t="s">
        <v>44</v>
      </c>
      <c r="I81" s="11" t="s">
        <v>44</v>
      </c>
      <c r="J81" s="11" t="s">
        <v>44</v>
      </c>
      <c r="K81" s="11" t="s">
        <v>34</v>
      </c>
      <c r="L81" s="11" t="s">
        <v>32</v>
      </c>
      <c r="M81" s="11" t="s">
        <v>45</v>
      </c>
      <c r="N81" s="11" t="s">
        <v>35</v>
      </c>
      <c r="O81" s="11" t="s">
        <v>36</v>
      </c>
      <c r="P81" s="11" t="s">
        <v>36</v>
      </c>
      <c r="Q81" s="37">
        <v>1</v>
      </c>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c r="LC81" s="14"/>
      <c r="LD81" s="14"/>
      <c r="LE81" s="14"/>
      <c r="LF81" s="14"/>
      <c r="LG81" s="14"/>
      <c r="LH81" s="14"/>
      <c r="LI81" s="14"/>
      <c r="LJ81" s="14"/>
      <c r="LK81" s="14"/>
      <c r="LL81" s="14"/>
      <c r="LM81" s="14"/>
      <c r="LN81" s="14"/>
      <c r="LO81" s="14"/>
      <c r="LP81" s="14"/>
      <c r="LQ81" s="14"/>
      <c r="LR81" s="14"/>
      <c r="LS81" s="14"/>
      <c r="LT81" s="14"/>
      <c r="LU81" s="14"/>
      <c r="LV81" s="14"/>
      <c r="LW81" s="14"/>
      <c r="LX81" s="14"/>
      <c r="LY81" s="14"/>
      <c r="LZ81" s="14"/>
      <c r="MA81" s="14"/>
      <c r="MB81" s="14"/>
      <c r="MC81" s="14"/>
      <c r="MD81" s="14"/>
      <c r="ME81" s="14"/>
      <c r="MF81" s="14"/>
      <c r="MG81" s="14"/>
      <c r="MH81" s="14"/>
      <c r="MI81" s="14"/>
      <c r="MJ81" s="14"/>
      <c r="MK81" s="14"/>
      <c r="ML81" s="14"/>
      <c r="MM81" s="14"/>
      <c r="MN81" s="14"/>
      <c r="MO81" s="14"/>
      <c r="MP81" s="14"/>
      <c r="MQ81" s="14"/>
      <c r="MR81" s="14"/>
      <c r="MS81" s="14"/>
      <c r="MT81" s="14"/>
      <c r="MU81" s="14"/>
      <c r="MV81" s="14"/>
      <c r="MW81" s="14"/>
      <c r="MX81" s="14"/>
      <c r="MY81" s="14"/>
      <c r="MZ81" s="14"/>
      <c r="NA81" s="14"/>
      <c r="NB81" s="14"/>
      <c r="NC81" s="14"/>
      <c r="ND81" s="14"/>
      <c r="NE81" s="14"/>
      <c r="NF81" s="14"/>
      <c r="NG81" s="14"/>
      <c r="NH81" s="14"/>
      <c r="NI81" s="14"/>
      <c r="NJ81" s="14"/>
      <c r="NK81" s="14"/>
      <c r="NL81" s="14"/>
      <c r="NM81" s="14"/>
      <c r="NN81" s="14"/>
      <c r="NO81" s="14"/>
      <c r="NP81" s="14"/>
      <c r="NQ81" s="14"/>
      <c r="NR81" s="14"/>
      <c r="NS81" s="14"/>
      <c r="NT81" s="14"/>
      <c r="NU81" s="14"/>
      <c r="NV81" s="14"/>
      <c r="NW81" s="14"/>
      <c r="NX81" s="14"/>
      <c r="NY81" s="14"/>
      <c r="NZ81" s="14"/>
      <c r="OA81" s="14"/>
      <c r="OB81" s="14"/>
      <c r="OC81" s="14"/>
      <c r="OD81" s="14"/>
      <c r="OE81" s="14"/>
      <c r="OF81" s="14"/>
      <c r="OG81" s="14"/>
      <c r="OH81" s="14"/>
      <c r="OI81" s="14"/>
      <c r="OJ81" s="14"/>
      <c r="OK81" s="14"/>
      <c r="OL81" s="14"/>
      <c r="OM81" s="14"/>
      <c r="ON81" s="14"/>
      <c r="OO81" s="14"/>
    </row>
    <row r="82" spans="1:405" s="1" customFormat="1" ht="60" x14ac:dyDescent="0.25">
      <c r="A82" s="36" t="s">
        <v>394</v>
      </c>
      <c r="B82" s="19" t="s">
        <v>135</v>
      </c>
      <c r="C82" s="1" t="s">
        <v>395</v>
      </c>
      <c r="D82" s="1" t="s">
        <v>41</v>
      </c>
      <c r="E82" s="19" t="s">
        <v>396</v>
      </c>
      <c r="F82" s="19" t="s">
        <v>397</v>
      </c>
      <c r="G82" s="11" t="s">
        <v>31</v>
      </c>
      <c r="H82" s="11" t="s">
        <v>44</v>
      </c>
      <c r="I82" s="11" t="s">
        <v>44</v>
      </c>
      <c r="J82" s="11" t="s">
        <v>44</v>
      </c>
      <c r="K82" s="11" t="s">
        <v>34</v>
      </c>
      <c r="L82" s="11" t="s">
        <v>33</v>
      </c>
      <c r="M82" s="11" t="s">
        <v>32</v>
      </c>
      <c r="N82" s="11" t="s">
        <v>57</v>
      </c>
      <c r="O82" s="11" t="s">
        <v>36</v>
      </c>
      <c r="P82" s="11" t="s">
        <v>36</v>
      </c>
      <c r="Q82" s="37">
        <v>1</v>
      </c>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c r="LC82" s="14"/>
      <c r="LD82" s="14"/>
      <c r="LE82" s="14"/>
      <c r="LF82" s="14"/>
      <c r="LG82" s="14"/>
      <c r="LH82" s="14"/>
      <c r="LI82" s="14"/>
      <c r="LJ82" s="14"/>
      <c r="LK82" s="14"/>
      <c r="LL82" s="14"/>
      <c r="LM82" s="14"/>
      <c r="LN82" s="14"/>
      <c r="LO82" s="14"/>
      <c r="LP82" s="14"/>
      <c r="LQ82" s="14"/>
      <c r="LR82" s="14"/>
      <c r="LS82" s="14"/>
      <c r="LT82" s="14"/>
      <c r="LU82" s="14"/>
      <c r="LV82" s="14"/>
      <c r="LW82" s="14"/>
      <c r="LX82" s="14"/>
      <c r="LY82" s="14"/>
      <c r="LZ82" s="14"/>
      <c r="MA82" s="14"/>
      <c r="MB82" s="14"/>
      <c r="MC82" s="14"/>
      <c r="MD82" s="14"/>
      <c r="ME82" s="14"/>
      <c r="MF82" s="14"/>
      <c r="MG82" s="14"/>
      <c r="MH82" s="14"/>
      <c r="MI82" s="14"/>
      <c r="MJ82" s="14"/>
      <c r="MK82" s="14"/>
      <c r="ML82" s="14"/>
      <c r="MM82" s="14"/>
      <c r="MN82" s="14"/>
      <c r="MO82" s="14"/>
      <c r="MP82" s="14"/>
      <c r="MQ82" s="14"/>
      <c r="MR82" s="14"/>
      <c r="MS82" s="14"/>
      <c r="MT82" s="14"/>
      <c r="MU82" s="14"/>
      <c r="MV82" s="14"/>
      <c r="MW82" s="14"/>
      <c r="MX82" s="14"/>
      <c r="MY82" s="14"/>
      <c r="MZ82" s="14"/>
      <c r="NA82" s="14"/>
      <c r="NB82" s="14"/>
      <c r="NC82" s="14"/>
      <c r="ND82" s="14"/>
      <c r="NE82" s="14"/>
      <c r="NF82" s="14"/>
      <c r="NG82" s="14"/>
      <c r="NH82" s="14"/>
      <c r="NI82" s="14"/>
      <c r="NJ82" s="14"/>
      <c r="NK82" s="14"/>
      <c r="NL82" s="14"/>
      <c r="NM82" s="14"/>
      <c r="NN82" s="14"/>
      <c r="NO82" s="14"/>
      <c r="NP82" s="14"/>
      <c r="NQ82" s="14"/>
      <c r="NR82" s="14"/>
      <c r="NS82" s="14"/>
      <c r="NT82" s="14"/>
      <c r="NU82" s="14"/>
      <c r="NV82" s="14"/>
      <c r="NW82" s="14"/>
      <c r="NX82" s="14"/>
      <c r="NY82" s="14"/>
      <c r="NZ82" s="14"/>
      <c r="OA82" s="14"/>
      <c r="OB82" s="14"/>
      <c r="OC82" s="14"/>
      <c r="OD82" s="14"/>
      <c r="OE82" s="14"/>
      <c r="OF82" s="14"/>
      <c r="OG82" s="14"/>
      <c r="OH82" s="14"/>
      <c r="OI82" s="14"/>
      <c r="OJ82" s="14"/>
      <c r="OK82" s="14"/>
      <c r="OL82" s="14"/>
      <c r="OM82" s="14"/>
      <c r="ON82" s="14"/>
      <c r="OO82" s="14"/>
    </row>
    <row r="83" spans="1:405" s="1" customFormat="1" ht="135" x14ac:dyDescent="0.25">
      <c r="A83" s="36" t="s">
        <v>398</v>
      </c>
      <c r="B83" s="19" t="s">
        <v>399</v>
      </c>
      <c r="C83" s="19" t="s">
        <v>400</v>
      </c>
      <c r="D83" s="1" t="s">
        <v>25</v>
      </c>
      <c r="E83" s="19" t="s">
        <v>401</v>
      </c>
      <c r="F83" s="19" t="s">
        <v>402</v>
      </c>
      <c r="G83" s="11" t="s">
        <v>29</v>
      </c>
      <c r="H83" s="11" t="s">
        <v>31</v>
      </c>
      <c r="I83" s="11" t="s">
        <v>44</v>
      </c>
      <c r="J83" s="11" t="s">
        <v>44</v>
      </c>
      <c r="K83" s="11" t="s">
        <v>34</v>
      </c>
      <c r="L83" s="11" t="s">
        <v>32</v>
      </c>
      <c r="M83" s="11" t="s">
        <v>57</v>
      </c>
      <c r="N83" s="11" t="s">
        <v>33</v>
      </c>
      <c r="O83" s="11" t="s">
        <v>45</v>
      </c>
      <c r="P83" s="11" t="s">
        <v>36</v>
      </c>
      <c r="Q83" s="37">
        <v>1</v>
      </c>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c r="LC83" s="14"/>
      <c r="LD83" s="14"/>
      <c r="LE83" s="14"/>
      <c r="LF83" s="14"/>
      <c r="LG83" s="14"/>
      <c r="LH83" s="14"/>
      <c r="LI83" s="14"/>
      <c r="LJ83" s="14"/>
      <c r="LK83" s="14"/>
      <c r="LL83" s="14"/>
      <c r="LM83" s="14"/>
      <c r="LN83" s="14"/>
      <c r="LO83" s="14"/>
      <c r="LP83" s="14"/>
      <c r="LQ83" s="14"/>
      <c r="LR83" s="14"/>
      <c r="LS83" s="14"/>
      <c r="LT83" s="14"/>
      <c r="LU83" s="14"/>
      <c r="LV83" s="14"/>
      <c r="LW83" s="14"/>
      <c r="LX83" s="14"/>
      <c r="LY83" s="14"/>
      <c r="LZ83" s="14"/>
      <c r="MA83" s="14"/>
      <c r="MB83" s="14"/>
      <c r="MC83" s="14"/>
      <c r="MD83" s="14"/>
      <c r="ME83" s="14"/>
      <c r="MF83" s="14"/>
      <c r="MG83" s="14"/>
      <c r="MH83" s="14"/>
      <c r="MI83" s="14"/>
      <c r="MJ83" s="14"/>
      <c r="MK83" s="14"/>
      <c r="ML83" s="14"/>
      <c r="MM83" s="14"/>
      <c r="MN83" s="14"/>
      <c r="MO83" s="14"/>
      <c r="MP83" s="14"/>
      <c r="MQ83" s="14"/>
      <c r="MR83" s="14"/>
      <c r="MS83" s="14"/>
      <c r="MT83" s="14"/>
      <c r="MU83" s="14"/>
      <c r="MV83" s="14"/>
      <c r="MW83" s="14"/>
      <c r="MX83" s="14"/>
      <c r="MY83" s="14"/>
      <c r="MZ83" s="14"/>
      <c r="NA83" s="14"/>
      <c r="NB83" s="14"/>
      <c r="NC83" s="14"/>
      <c r="ND83" s="14"/>
      <c r="NE83" s="14"/>
      <c r="NF83" s="14"/>
      <c r="NG83" s="14"/>
      <c r="NH83" s="14"/>
      <c r="NI83" s="14"/>
      <c r="NJ83" s="14"/>
      <c r="NK83" s="14"/>
      <c r="NL83" s="14"/>
      <c r="NM83" s="14"/>
      <c r="NN83" s="14"/>
      <c r="NO83" s="14"/>
      <c r="NP83" s="14"/>
      <c r="NQ83" s="14"/>
      <c r="NR83" s="14"/>
      <c r="NS83" s="14"/>
      <c r="NT83" s="14"/>
      <c r="NU83" s="14"/>
      <c r="NV83" s="14"/>
      <c r="NW83" s="14"/>
      <c r="NX83" s="14"/>
      <c r="NY83" s="14"/>
      <c r="NZ83" s="14"/>
      <c r="OA83" s="14"/>
      <c r="OB83" s="14"/>
      <c r="OC83" s="14"/>
      <c r="OD83" s="14"/>
      <c r="OE83" s="14"/>
      <c r="OF83" s="14"/>
      <c r="OG83" s="14"/>
      <c r="OH83" s="14"/>
      <c r="OI83" s="14"/>
      <c r="OJ83" s="14"/>
      <c r="OK83" s="14"/>
      <c r="OL83" s="14"/>
      <c r="OM83" s="14"/>
      <c r="ON83" s="14"/>
      <c r="OO83" s="14"/>
    </row>
    <row r="84" spans="1:405" s="1" customFormat="1" ht="30" x14ac:dyDescent="0.25">
      <c r="A84" s="36" t="s">
        <v>403</v>
      </c>
      <c r="B84" s="19" t="s">
        <v>78</v>
      </c>
      <c r="C84" s="57" t="s">
        <v>404</v>
      </c>
      <c r="D84" s="1" t="s">
        <v>41</v>
      </c>
      <c r="E84" s="19" t="s">
        <v>405</v>
      </c>
      <c r="F84" s="66" t="s">
        <v>266</v>
      </c>
      <c r="G84" s="11" t="s">
        <v>31</v>
      </c>
      <c r="H84" s="11" t="s">
        <v>44</v>
      </c>
      <c r="I84" s="11" t="s">
        <v>44</v>
      </c>
      <c r="J84" s="11" t="s">
        <v>44</v>
      </c>
      <c r="K84" s="11" t="s">
        <v>406</v>
      </c>
      <c r="L84" s="11" t="s">
        <v>32</v>
      </c>
      <c r="M84" s="11" t="s">
        <v>36</v>
      </c>
      <c r="N84" s="11" t="s">
        <v>36</v>
      </c>
      <c r="O84" s="11" t="s">
        <v>36</v>
      </c>
      <c r="P84" s="11" t="s">
        <v>36</v>
      </c>
      <c r="Q84" s="37" t="s">
        <v>75</v>
      </c>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c r="LC84" s="14"/>
      <c r="LD84" s="14"/>
      <c r="LE84" s="14"/>
      <c r="LF84" s="14"/>
      <c r="LG84" s="14"/>
      <c r="LH84" s="14"/>
      <c r="LI84" s="14"/>
      <c r="LJ84" s="14"/>
      <c r="LK84" s="14"/>
      <c r="LL84" s="14"/>
      <c r="LM84" s="14"/>
      <c r="LN84" s="14"/>
      <c r="LO84" s="14"/>
      <c r="LP84" s="14"/>
      <c r="LQ84" s="14"/>
      <c r="LR84" s="14"/>
      <c r="LS84" s="14"/>
      <c r="LT84" s="14"/>
      <c r="LU84" s="14"/>
      <c r="LV84" s="14"/>
      <c r="LW84" s="14"/>
      <c r="LX84" s="14"/>
      <c r="LY84" s="14"/>
      <c r="LZ84" s="14"/>
      <c r="MA84" s="14"/>
      <c r="MB84" s="14"/>
      <c r="MC84" s="14"/>
      <c r="MD84" s="14"/>
      <c r="ME84" s="14"/>
      <c r="MF84" s="14"/>
      <c r="MG84" s="14"/>
      <c r="MH84" s="14"/>
      <c r="MI84" s="14"/>
      <c r="MJ84" s="14"/>
      <c r="MK84" s="14"/>
      <c r="ML84" s="14"/>
      <c r="MM84" s="14"/>
      <c r="MN84" s="14"/>
      <c r="MO84" s="14"/>
      <c r="MP84" s="14"/>
      <c r="MQ84" s="14"/>
      <c r="MR84" s="14"/>
      <c r="MS84" s="14"/>
      <c r="MT84" s="14"/>
      <c r="MU84" s="14"/>
      <c r="MV84" s="14"/>
      <c r="MW84" s="14"/>
      <c r="MX84" s="14"/>
      <c r="MY84" s="14"/>
      <c r="MZ84" s="14"/>
      <c r="NA84" s="14"/>
      <c r="NB84" s="14"/>
      <c r="NC84" s="14"/>
      <c r="ND84" s="14"/>
      <c r="NE84" s="14"/>
      <c r="NF84" s="14"/>
      <c r="NG84" s="14"/>
      <c r="NH84" s="14"/>
      <c r="NI84" s="14"/>
      <c r="NJ84" s="14"/>
      <c r="NK84" s="14"/>
      <c r="NL84" s="14"/>
      <c r="NM84" s="14"/>
      <c r="NN84" s="14"/>
      <c r="NO84" s="14"/>
      <c r="NP84" s="14"/>
      <c r="NQ84" s="14"/>
      <c r="NR84" s="14"/>
      <c r="NS84" s="14"/>
      <c r="NT84" s="14"/>
      <c r="NU84" s="14"/>
      <c r="NV84" s="14"/>
      <c r="NW84" s="14"/>
      <c r="NX84" s="14"/>
      <c r="NY84" s="14"/>
      <c r="NZ84" s="14"/>
      <c r="OA84" s="14"/>
      <c r="OB84" s="14"/>
      <c r="OC84" s="14"/>
      <c r="OD84" s="14"/>
      <c r="OE84" s="14"/>
      <c r="OF84" s="14"/>
      <c r="OG84" s="14"/>
      <c r="OH84" s="14"/>
      <c r="OI84" s="14"/>
      <c r="OJ84" s="14"/>
      <c r="OK84" s="14"/>
      <c r="OL84" s="14"/>
      <c r="OM84" s="14"/>
      <c r="ON84" s="14"/>
      <c r="OO84" s="14"/>
    </row>
    <row r="85" spans="1:405" s="1" customFormat="1" ht="105" x14ac:dyDescent="0.25">
      <c r="A85" s="36" t="s">
        <v>407</v>
      </c>
      <c r="B85" s="19" t="s">
        <v>65</v>
      </c>
      <c r="C85" s="1" t="s">
        <v>408</v>
      </c>
      <c r="D85" s="1" t="s">
        <v>41</v>
      </c>
      <c r="E85" s="19" t="s">
        <v>409</v>
      </c>
      <c r="F85" s="19" t="s">
        <v>410</v>
      </c>
      <c r="G85" s="11" t="s">
        <v>31</v>
      </c>
      <c r="H85" s="11" t="s">
        <v>44</v>
      </c>
      <c r="I85" s="11" t="s">
        <v>44</v>
      </c>
      <c r="J85" s="11" t="s">
        <v>44</v>
      </c>
      <c r="K85" s="11" t="s">
        <v>45</v>
      </c>
      <c r="L85" s="11" t="s">
        <v>34</v>
      </c>
      <c r="M85" s="11" t="s">
        <v>32</v>
      </c>
      <c r="N85" s="11" t="s">
        <v>33</v>
      </c>
      <c r="O85" s="11" t="s">
        <v>57</v>
      </c>
      <c r="P85" s="11" t="s">
        <v>36</v>
      </c>
      <c r="Q85" s="37">
        <v>1</v>
      </c>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c r="LC85" s="14"/>
      <c r="LD85" s="14"/>
      <c r="LE85" s="14"/>
      <c r="LF85" s="14"/>
      <c r="LG85" s="14"/>
      <c r="LH85" s="14"/>
      <c r="LI85" s="14"/>
      <c r="LJ85" s="14"/>
      <c r="LK85" s="14"/>
      <c r="LL85" s="14"/>
      <c r="LM85" s="14"/>
      <c r="LN85" s="14"/>
      <c r="LO85" s="14"/>
      <c r="LP85" s="14"/>
      <c r="LQ85" s="14"/>
      <c r="LR85" s="14"/>
      <c r="LS85" s="14"/>
      <c r="LT85" s="14"/>
      <c r="LU85" s="14"/>
      <c r="LV85" s="14"/>
      <c r="LW85" s="14"/>
      <c r="LX85" s="14"/>
      <c r="LY85" s="14"/>
      <c r="LZ85" s="14"/>
      <c r="MA85" s="14"/>
      <c r="MB85" s="14"/>
      <c r="MC85" s="14"/>
      <c r="MD85" s="14"/>
      <c r="ME85" s="14"/>
      <c r="MF85" s="14"/>
      <c r="MG85" s="14"/>
      <c r="MH85" s="14"/>
      <c r="MI85" s="14"/>
      <c r="MJ85" s="14"/>
      <c r="MK85" s="14"/>
      <c r="ML85" s="14"/>
      <c r="MM85" s="14"/>
      <c r="MN85" s="14"/>
      <c r="MO85" s="14"/>
      <c r="MP85" s="14"/>
      <c r="MQ85" s="14"/>
      <c r="MR85" s="14"/>
      <c r="MS85" s="14"/>
      <c r="MT85" s="14"/>
      <c r="MU85" s="14"/>
      <c r="MV85" s="14"/>
      <c r="MW85" s="14"/>
      <c r="MX85" s="14"/>
      <c r="MY85" s="14"/>
      <c r="MZ85" s="14"/>
      <c r="NA85" s="14"/>
      <c r="NB85" s="14"/>
      <c r="NC85" s="14"/>
      <c r="ND85" s="14"/>
      <c r="NE85" s="14"/>
      <c r="NF85" s="14"/>
      <c r="NG85" s="14"/>
      <c r="NH85" s="14"/>
      <c r="NI85" s="14"/>
      <c r="NJ85" s="14"/>
      <c r="NK85" s="14"/>
      <c r="NL85" s="14"/>
      <c r="NM85" s="14"/>
      <c r="NN85" s="14"/>
      <c r="NO85" s="14"/>
      <c r="NP85" s="14"/>
      <c r="NQ85" s="14"/>
      <c r="NR85" s="14"/>
      <c r="NS85" s="14"/>
      <c r="NT85" s="14"/>
      <c r="NU85" s="14"/>
      <c r="NV85" s="14"/>
      <c r="NW85" s="14"/>
      <c r="NX85" s="14"/>
      <c r="NY85" s="14"/>
      <c r="NZ85" s="14"/>
      <c r="OA85" s="14"/>
      <c r="OB85" s="14"/>
      <c r="OC85" s="14"/>
      <c r="OD85" s="14"/>
      <c r="OE85" s="14"/>
      <c r="OF85" s="14"/>
      <c r="OG85" s="14"/>
      <c r="OH85" s="14"/>
      <c r="OI85" s="14"/>
      <c r="OJ85" s="14"/>
      <c r="OK85" s="14"/>
      <c r="OL85" s="14"/>
      <c r="OM85" s="14"/>
      <c r="ON85" s="14"/>
      <c r="OO85" s="14"/>
    </row>
    <row r="86" spans="1:405" s="1" customFormat="1" ht="75" x14ac:dyDescent="0.25">
      <c r="A86" s="36" t="s">
        <v>411</v>
      </c>
      <c r="B86" s="19" t="s">
        <v>412</v>
      </c>
      <c r="C86" s="19" t="s">
        <v>413</v>
      </c>
      <c r="D86" s="1" t="s">
        <v>41</v>
      </c>
      <c r="E86" s="19" t="s">
        <v>414</v>
      </c>
      <c r="F86" s="19" t="s">
        <v>415</v>
      </c>
      <c r="G86" s="11" t="s">
        <v>29</v>
      </c>
      <c r="H86" s="11" t="s">
        <v>44</v>
      </c>
      <c r="I86" s="11" t="s">
        <v>44</v>
      </c>
      <c r="J86" s="11" t="s">
        <v>44</v>
      </c>
      <c r="K86" s="11" t="s">
        <v>34</v>
      </c>
      <c r="L86" s="11" t="s">
        <v>32</v>
      </c>
      <c r="M86" s="11" t="s">
        <v>57</v>
      </c>
      <c r="N86" s="11" t="s">
        <v>33</v>
      </c>
      <c r="O86" s="11" t="s">
        <v>36</v>
      </c>
      <c r="P86" s="11" t="s">
        <v>36</v>
      </c>
      <c r="Q86" s="37">
        <v>1</v>
      </c>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c r="LC86" s="14"/>
      <c r="LD86" s="14"/>
      <c r="LE86" s="14"/>
      <c r="LF86" s="14"/>
      <c r="LG86" s="14"/>
      <c r="LH86" s="14"/>
      <c r="LI86" s="14"/>
      <c r="LJ86" s="14"/>
      <c r="LK86" s="14"/>
      <c r="LL86" s="14"/>
      <c r="LM86" s="14"/>
      <c r="LN86" s="14"/>
      <c r="LO86" s="14"/>
      <c r="LP86" s="14"/>
      <c r="LQ86" s="14"/>
      <c r="LR86" s="14"/>
      <c r="LS86" s="14"/>
      <c r="LT86" s="14"/>
      <c r="LU86" s="14"/>
      <c r="LV86" s="14"/>
      <c r="LW86" s="14"/>
      <c r="LX86" s="14"/>
      <c r="LY86" s="14"/>
      <c r="LZ86" s="14"/>
      <c r="MA86" s="14"/>
      <c r="MB86" s="14"/>
      <c r="MC86" s="14"/>
      <c r="MD86" s="14"/>
      <c r="ME86" s="14"/>
      <c r="MF86" s="14"/>
      <c r="MG86" s="14"/>
      <c r="MH86" s="14"/>
      <c r="MI86" s="14"/>
      <c r="MJ86" s="14"/>
      <c r="MK86" s="14"/>
      <c r="ML86" s="14"/>
      <c r="MM86" s="14"/>
      <c r="MN86" s="14"/>
      <c r="MO86" s="14"/>
      <c r="MP86" s="14"/>
      <c r="MQ86" s="14"/>
      <c r="MR86" s="14"/>
      <c r="MS86" s="14"/>
      <c r="MT86" s="14"/>
      <c r="MU86" s="14"/>
      <c r="MV86" s="14"/>
      <c r="MW86" s="14"/>
      <c r="MX86" s="14"/>
      <c r="MY86" s="14"/>
      <c r="MZ86" s="14"/>
      <c r="NA86" s="14"/>
      <c r="NB86" s="14"/>
      <c r="NC86" s="14"/>
      <c r="ND86" s="14"/>
      <c r="NE86" s="14"/>
      <c r="NF86" s="14"/>
      <c r="NG86" s="14"/>
      <c r="NH86" s="14"/>
      <c r="NI86" s="14"/>
      <c r="NJ86" s="14"/>
      <c r="NK86" s="14"/>
      <c r="NL86" s="14"/>
      <c r="NM86" s="14"/>
      <c r="NN86" s="14"/>
      <c r="NO86" s="14"/>
      <c r="NP86" s="14"/>
      <c r="NQ86" s="14"/>
      <c r="NR86" s="14"/>
      <c r="NS86" s="14"/>
      <c r="NT86" s="14"/>
      <c r="NU86" s="14"/>
      <c r="NV86" s="14"/>
      <c r="NW86" s="14"/>
      <c r="NX86" s="14"/>
      <c r="NY86" s="14"/>
      <c r="NZ86" s="14"/>
      <c r="OA86" s="14"/>
      <c r="OB86" s="14"/>
      <c r="OC86" s="14"/>
      <c r="OD86" s="14"/>
      <c r="OE86" s="14"/>
      <c r="OF86" s="14"/>
      <c r="OG86" s="14"/>
      <c r="OH86" s="14"/>
      <c r="OI86" s="14"/>
      <c r="OJ86" s="14"/>
      <c r="OK86" s="14"/>
      <c r="OL86" s="14"/>
      <c r="OM86" s="14"/>
      <c r="ON86" s="14"/>
      <c r="OO86" s="14"/>
    </row>
    <row r="87" spans="1:405" s="1" customFormat="1" ht="90" x14ac:dyDescent="0.25">
      <c r="A87" s="36" t="s">
        <v>416</v>
      </c>
      <c r="B87" s="19" t="s">
        <v>417</v>
      </c>
      <c r="C87" s="1" t="s">
        <v>418</v>
      </c>
      <c r="D87" s="1" t="s">
        <v>41</v>
      </c>
      <c r="E87" s="19" t="s">
        <v>419</v>
      </c>
      <c r="F87" s="19" t="s">
        <v>420</v>
      </c>
      <c r="G87" s="11" t="s">
        <v>29</v>
      </c>
      <c r="H87" s="11" t="s">
        <v>31</v>
      </c>
      <c r="I87" s="11" t="s">
        <v>44</v>
      </c>
      <c r="J87" s="11" t="s">
        <v>44</v>
      </c>
      <c r="K87" s="11" t="s">
        <v>45</v>
      </c>
      <c r="L87" s="11" t="s">
        <v>32</v>
      </c>
      <c r="M87" s="11" t="s">
        <v>34</v>
      </c>
      <c r="N87" s="11" t="s">
        <v>33</v>
      </c>
      <c r="O87" s="11" t="s">
        <v>36</v>
      </c>
      <c r="P87" s="11" t="s">
        <v>36</v>
      </c>
      <c r="Q87" s="37">
        <v>1</v>
      </c>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c r="LC87" s="14"/>
      <c r="LD87" s="14"/>
      <c r="LE87" s="14"/>
      <c r="LF87" s="14"/>
      <c r="LG87" s="14"/>
      <c r="LH87" s="14"/>
      <c r="LI87" s="14"/>
      <c r="LJ87" s="14"/>
      <c r="LK87" s="14"/>
      <c r="LL87" s="14"/>
      <c r="LM87" s="14"/>
      <c r="LN87" s="14"/>
      <c r="LO87" s="14"/>
      <c r="LP87" s="14"/>
      <c r="LQ87" s="14"/>
      <c r="LR87" s="14"/>
      <c r="LS87" s="14"/>
      <c r="LT87" s="14"/>
      <c r="LU87" s="14"/>
      <c r="LV87" s="14"/>
      <c r="LW87" s="14"/>
      <c r="LX87" s="14"/>
      <c r="LY87" s="14"/>
      <c r="LZ87" s="14"/>
      <c r="MA87" s="14"/>
      <c r="MB87" s="14"/>
      <c r="MC87" s="14"/>
      <c r="MD87" s="14"/>
      <c r="ME87" s="14"/>
      <c r="MF87" s="14"/>
      <c r="MG87" s="14"/>
      <c r="MH87" s="14"/>
      <c r="MI87" s="14"/>
      <c r="MJ87" s="14"/>
      <c r="MK87" s="14"/>
      <c r="ML87" s="14"/>
      <c r="MM87" s="14"/>
      <c r="MN87" s="14"/>
      <c r="MO87" s="14"/>
      <c r="MP87" s="14"/>
      <c r="MQ87" s="14"/>
      <c r="MR87" s="14"/>
      <c r="MS87" s="14"/>
      <c r="MT87" s="14"/>
      <c r="MU87" s="14"/>
      <c r="MV87" s="14"/>
      <c r="MW87" s="14"/>
      <c r="MX87" s="14"/>
      <c r="MY87" s="14"/>
      <c r="MZ87" s="14"/>
      <c r="NA87" s="14"/>
      <c r="NB87" s="14"/>
      <c r="NC87" s="14"/>
      <c r="ND87" s="14"/>
      <c r="NE87" s="14"/>
      <c r="NF87" s="14"/>
      <c r="NG87" s="14"/>
      <c r="NH87" s="14"/>
      <c r="NI87" s="14"/>
      <c r="NJ87" s="14"/>
      <c r="NK87" s="14"/>
      <c r="NL87" s="14"/>
      <c r="NM87" s="14"/>
      <c r="NN87" s="14"/>
      <c r="NO87" s="14"/>
      <c r="NP87" s="14"/>
      <c r="NQ87" s="14"/>
      <c r="NR87" s="14"/>
      <c r="NS87" s="14"/>
      <c r="NT87" s="14"/>
      <c r="NU87" s="14"/>
      <c r="NV87" s="14"/>
      <c r="NW87" s="14"/>
      <c r="NX87" s="14"/>
      <c r="NY87" s="14"/>
      <c r="NZ87" s="14"/>
      <c r="OA87" s="14"/>
      <c r="OB87" s="14"/>
      <c r="OC87" s="14"/>
      <c r="OD87" s="14"/>
      <c r="OE87" s="14"/>
      <c r="OF87" s="14"/>
      <c r="OG87" s="14"/>
      <c r="OH87" s="14"/>
      <c r="OI87" s="14"/>
      <c r="OJ87" s="14"/>
      <c r="OK87" s="14"/>
      <c r="OL87" s="14"/>
      <c r="OM87" s="14"/>
      <c r="ON87" s="14"/>
      <c r="OO87" s="14"/>
    </row>
    <row r="88" spans="1:405" s="1" customFormat="1" ht="99.75" x14ac:dyDescent="0.25">
      <c r="A88" s="36" t="s">
        <v>421</v>
      </c>
      <c r="B88" s="19" t="s">
        <v>78</v>
      </c>
      <c r="C88" s="65" t="s">
        <v>422</v>
      </c>
      <c r="D88" s="57" t="s">
        <v>25</v>
      </c>
      <c r="E88" s="58" t="s">
        <v>423</v>
      </c>
      <c r="F88" s="59" t="s">
        <v>424</v>
      </c>
      <c r="G88" s="11" t="s">
        <v>31</v>
      </c>
      <c r="H88" s="11" t="s">
        <v>205</v>
      </c>
      <c r="I88" s="11" t="s">
        <v>44</v>
      </c>
      <c r="J88" s="11" t="s">
        <v>44</v>
      </c>
      <c r="K88" s="11" t="s">
        <v>82</v>
      </c>
      <c r="L88" s="11" t="s">
        <v>124</v>
      </c>
      <c r="M88" s="11" t="s">
        <v>36</v>
      </c>
      <c r="N88" s="11" t="s">
        <v>36</v>
      </c>
      <c r="O88" s="11" t="s">
        <v>36</v>
      </c>
      <c r="P88" s="11" t="s">
        <v>36</v>
      </c>
      <c r="Q88" s="37" t="s">
        <v>75</v>
      </c>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c r="LC88" s="14"/>
      <c r="LD88" s="14"/>
      <c r="LE88" s="14"/>
      <c r="LF88" s="14"/>
      <c r="LG88" s="14"/>
      <c r="LH88" s="14"/>
      <c r="LI88" s="14"/>
      <c r="LJ88" s="14"/>
      <c r="LK88" s="14"/>
      <c r="LL88" s="14"/>
      <c r="LM88" s="14"/>
      <c r="LN88" s="14"/>
      <c r="LO88" s="14"/>
      <c r="LP88" s="14"/>
      <c r="LQ88" s="14"/>
      <c r="LR88" s="14"/>
      <c r="LS88" s="14"/>
      <c r="LT88" s="14"/>
      <c r="LU88" s="14"/>
      <c r="LV88" s="14"/>
      <c r="LW88" s="14"/>
      <c r="LX88" s="14"/>
      <c r="LY88" s="14"/>
      <c r="LZ88" s="14"/>
      <c r="MA88" s="14"/>
      <c r="MB88" s="14"/>
      <c r="MC88" s="14"/>
      <c r="MD88" s="14"/>
      <c r="ME88" s="14"/>
      <c r="MF88" s="14"/>
      <c r="MG88" s="14"/>
      <c r="MH88" s="14"/>
      <c r="MI88" s="14"/>
      <c r="MJ88" s="14"/>
      <c r="MK88" s="14"/>
      <c r="ML88" s="14"/>
      <c r="MM88" s="14"/>
      <c r="MN88" s="14"/>
      <c r="MO88" s="14"/>
      <c r="MP88" s="14"/>
      <c r="MQ88" s="14"/>
      <c r="MR88" s="14"/>
      <c r="MS88" s="14"/>
      <c r="MT88" s="14"/>
      <c r="MU88" s="14"/>
      <c r="MV88" s="14"/>
      <c r="MW88" s="14"/>
      <c r="MX88" s="14"/>
      <c r="MY88" s="14"/>
      <c r="MZ88" s="14"/>
      <c r="NA88" s="14"/>
      <c r="NB88" s="14"/>
      <c r="NC88" s="14"/>
      <c r="ND88" s="14"/>
      <c r="NE88" s="14"/>
      <c r="NF88" s="14"/>
      <c r="NG88" s="14"/>
      <c r="NH88" s="14"/>
      <c r="NI88" s="14"/>
      <c r="NJ88" s="14"/>
      <c r="NK88" s="14"/>
      <c r="NL88" s="14"/>
      <c r="NM88" s="14"/>
      <c r="NN88" s="14"/>
      <c r="NO88" s="14"/>
      <c r="NP88" s="14"/>
      <c r="NQ88" s="14"/>
      <c r="NR88" s="14"/>
      <c r="NS88" s="14"/>
      <c r="NT88" s="14"/>
      <c r="NU88" s="14"/>
      <c r="NV88" s="14"/>
      <c r="NW88" s="14"/>
      <c r="NX88" s="14"/>
      <c r="NY88" s="14"/>
      <c r="NZ88" s="14"/>
      <c r="OA88" s="14"/>
      <c r="OB88" s="14"/>
      <c r="OC88" s="14"/>
      <c r="OD88" s="14"/>
      <c r="OE88" s="14"/>
      <c r="OF88" s="14"/>
      <c r="OG88" s="14"/>
      <c r="OH88" s="14"/>
      <c r="OI88" s="14"/>
      <c r="OJ88" s="14"/>
      <c r="OK88" s="14"/>
      <c r="OL88" s="14"/>
      <c r="OM88" s="14"/>
      <c r="ON88" s="14"/>
      <c r="OO88" s="14"/>
    </row>
    <row r="89" spans="1:405" s="1" customFormat="1" ht="165" x14ac:dyDescent="0.25">
      <c r="A89" s="36" t="s">
        <v>425</v>
      </c>
      <c r="B89" s="19" t="s">
        <v>390</v>
      </c>
      <c r="C89" s="1" t="s">
        <v>426</v>
      </c>
      <c r="D89" s="1" t="s">
        <v>41</v>
      </c>
      <c r="E89" s="19" t="s">
        <v>427</v>
      </c>
      <c r="F89" s="19" t="s">
        <v>428</v>
      </c>
      <c r="G89" s="11" t="s">
        <v>31</v>
      </c>
      <c r="H89" s="11" t="s">
        <v>44</v>
      </c>
      <c r="I89" s="11" t="s">
        <v>44</v>
      </c>
      <c r="J89" s="11" t="s">
        <v>44</v>
      </c>
      <c r="K89" s="11" t="s">
        <v>32</v>
      </c>
      <c r="L89" s="11" t="s">
        <v>34</v>
      </c>
      <c r="M89" s="11" t="s">
        <v>33</v>
      </c>
      <c r="N89" s="11" t="s">
        <v>36</v>
      </c>
      <c r="O89" s="11" t="s">
        <v>36</v>
      </c>
      <c r="P89" s="11" t="s">
        <v>36</v>
      </c>
      <c r="Q89" s="37">
        <v>1</v>
      </c>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c r="LC89" s="14"/>
      <c r="LD89" s="14"/>
      <c r="LE89" s="14"/>
      <c r="LF89" s="14"/>
      <c r="LG89" s="14"/>
      <c r="LH89" s="14"/>
      <c r="LI89" s="14"/>
      <c r="LJ89" s="14"/>
      <c r="LK89" s="14"/>
      <c r="LL89" s="14"/>
      <c r="LM89" s="14"/>
      <c r="LN89" s="14"/>
      <c r="LO89" s="14"/>
      <c r="LP89" s="14"/>
      <c r="LQ89" s="14"/>
      <c r="LR89" s="14"/>
      <c r="LS89" s="14"/>
      <c r="LT89" s="14"/>
      <c r="LU89" s="14"/>
      <c r="LV89" s="14"/>
      <c r="LW89" s="14"/>
      <c r="LX89" s="14"/>
      <c r="LY89" s="14"/>
      <c r="LZ89" s="14"/>
      <c r="MA89" s="14"/>
      <c r="MB89" s="14"/>
      <c r="MC89" s="14"/>
      <c r="MD89" s="14"/>
      <c r="ME89" s="14"/>
      <c r="MF89" s="14"/>
      <c r="MG89" s="14"/>
      <c r="MH89" s="14"/>
      <c r="MI89" s="14"/>
      <c r="MJ89" s="14"/>
      <c r="MK89" s="14"/>
      <c r="ML89" s="14"/>
      <c r="MM89" s="14"/>
      <c r="MN89" s="14"/>
      <c r="MO89" s="14"/>
      <c r="MP89" s="14"/>
      <c r="MQ89" s="14"/>
      <c r="MR89" s="14"/>
      <c r="MS89" s="14"/>
      <c r="MT89" s="14"/>
      <c r="MU89" s="14"/>
      <c r="MV89" s="14"/>
      <c r="MW89" s="14"/>
      <c r="MX89" s="14"/>
      <c r="MY89" s="14"/>
      <c r="MZ89" s="14"/>
      <c r="NA89" s="14"/>
      <c r="NB89" s="14"/>
      <c r="NC89" s="14"/>
      <c r="ND89" s="14"/>
      <c r="NE89" s="14"/>
      <c r="NF89" s="14"/>
      <c r="NG89" s="14"/>
      <c r="NH89" s="14"/>
      <c r="NI89" s="14"/>
      <c r="NJ89" s="14"/>
      <c r="NK89" s="14"/>
      <c r="NL89" s="14"/>
      <c r="NM89" s="14"/>
      <c r="NN89" s="14"/>
      <c r="NO89" s="14"/>
      <c r="NP89" s="14"/>
      <c r="NQ89" s="14"/>
      <c r="NR89" s="14"/>
      <c r="NS89" s="14"/>
      <c r="NT89" s="14"/>
      <c r="NU89" s="14"/>
      <c r="NV89" s="14"/>
      <c r="NW89" s="14"/>
      <c r="NX89" s="14"/>
      <c r="NY89" s="14"/>
      <c r="NZ89" s="14"/>
      <c r="OA89" s="14"/>
      <c r="OB89" s="14"/>
      <c r="OC89" s="14"/>
      <c r="OD89" s="14"/>
      <c r="OE89" s="14"/>
      <c r="OF89" s="14"/>
      <c r="OG89" s="14"/>
      <c r="OH89" s="14"/>
      <c r="OI89" s="14"/>
      <c r="OJ89" s="14"/>
      <c r="OK89" s="14"/>
      <c r="OL89" s="14"/>
      <c r="OM89" s="14"/>
      <c r="ON89" s="14"/>
      <c r="OO89" s="14"/>
    </row>
    <row r="90" spans="1:405" s="1" customFormat="1" ht="93.75" x14ac:dyDescent="0.25">
      <c r="A90" s="36" t="s">
        <v>429</v>
      </c>
      <c r="B90" s="19" t="s">
        <v>78</v>
      </c>
      <c r="C90" s="19" t="s">
        <v>430</v>
      </c>
      <c r="D90" s="57" t="s">
        <v>25</v>
      </c>
      <c r="E90" s="56" t="s">
        <v>431</v>
      </c>
      <c r="F90" s="58" t="s">
        <v>432</v>
      </c>
      <c r="G90" s="11" t="s">
        <v>30</v>
      </c>
      <c r="H90" s="11" t="s">
        <v>29</v>
      </c>
      <c r="I90" s="11" t="s">
        <v>370</v>
      </c>
      <c r="J90" s="11" t="s">
        <v>44</v>
      </c>
      <c r="K90" s="11" t="s">
        <v>82</v>
      </c>
      <c r="L90" s="11" t="s">
        <v>124</v>
      </c>
      <c r="M90" s="11" t="s">
        <v>45</v>
      </c>
      <c r="N90" s="11" t="s">
        <v>36</v>
      </c>
      <c r="O90" s="11" t="s">
        <v>36</v>
      </c>
      <c r="P90" s="11" t="s">
        <v>36</v>
      </c>
      <c r="Q90" s="37">
        <v>1</v>
      </c>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c r="LC90" s="14"/>
      <c r="LD90" s="14"/>
      <c r="LE90" s="14"/>
      <c r="LF90" s="14"/>
      <c r="LG90" s="14"/>
      <c r="LH90" s="14"/>
      <c r="LI90" s="14"/>
      <c r="LJ90" s="14"/>
      <c r="LK90" s="14"/>
      <c r="LL90" s="14"/>
      <c r="LM90" s="14"/>
      <c r="LN90" s="14"/>
      <c r="LO90" s="14"/>
      <c r="LP90" s="14"/>
      <c r="LQ90" s="14"/>
      <c r="LR90" s="14"/>
      <c r="LS90" s="14"/>
      <c r="LT90" s="14"/>
      <c r="LU90" s="14"/>
      <c r="LV90" s="14"/>
      <c r="LW90" s="14"/>
      <c r="LX90" s="14"/>
      <c r="LY90" s="14"/>
      <c r="LZ90" s="14"/>
      <c r="MA90" s="14"/>
      <c r="MB90" s="14"/>
      <c r="MC90" s="14"/>
      <c r="MD90" s="14"/>
      <c r="ME90" s="14"/>
      <c r="MF90" s="14"/>
      <c r="MG90" s="14"/>
      <c r="MH90" s="14"/>
      <c r="MI90" s="14"/>
      <c r="MJ90" s="14"/>
      <c r="MK90" s="14"/>
      <c r="ML90" s="14"/>
      <c r="MM90" s="14"/>
      <c r="MN90" s="14"/>
      <c r="MO90" s="14"/>
      <c r="MP90" s="14"/>
      <c r="MQ90" s="14"/>
      <c r="MR90" s="14"/>
      <c r="MS90" s="14"/>
      <c r="MT90" s="14"/>
      <c r="MU90" s="14"/>
      <c r="MV90" s="14"/>
      <c r="MW90" s="14"/>
      <c r="MX90" s="14"/>
      <c r="MY90" s="14"/>
      <c r="MZ90" s="14"/>
      <c r="NA90" s="14"/>
      <c r="NB90" s="14"/>
      <c r="NC90" s="14"/>
      <c r="ND90" s="14"/>
      <c r="NE90" s="14"/>
      <c r="NF90" s="14"/>
      <c r="NG90" s="14"/>
      <c r="NH90" s="14"/>
      <c r="NI90" s="14"/>
      <c r="NJ90" s="14"/>
      <c r="NK90" s="14"/>
      <c r="NL90" s="14"/>
      <c r="NM90" s="14"/>
      <c r="NN90" s="14"/>
      <c r="NO90" s="14"/>
      <c r="NP90" s="14"/>
      <c r="NQ90" s="14"/>
      <c r="NR90" s="14"/>
      <c r="NS90" s="14"/>
      <c r="NT90" s="14"/>
      <c r="NU90" s="14"/>
      <c r="NV90" s="14"/>
      <c r="NW90" s="14"/>
      <c r="NX90" s="14"/>
      <c r="NY90" s="14"/>
      <c r="NZ90" s="14"/>
      <c r="OA90" s="14"/>
      <c r="OB90" s="14"/>
      <c r="OC90" s="14"/>
      <c r="OD90" s="14"/>
      <c r="OE90" s="14"/>
      <c r="OF90" s="14"/>
      <c r="OG90" s="14"/>
      <c r="OH90" s="14"/>
      <c r="OI90" s="14"/>
      <c r="OJ90" s="14"/>
      <c r="OK90" s="14"/>
      <c r="OL90" s="14"/>
      <c r="OM90" s="14"/>
      <c r="ON90" s="14"/>
      <c r="OO90" s="14"/>
    </row>
    <row r="91" spans="1:405" s="1" customFormat="1" ht="105" x14ac:dyDescent="0.25">
      <c r="A91" s="36" t="s">
        <v>433</v>
      </c>
      <c r="B91" s="19" t="s">
        <v>390</v>
      </c>
      <c r="C91" s="1" t="s">
        <v>434</v>
      </c>
      <c r="D91" s="1" t="s">
        <v>25</v>
      </c>
      <c r="E91" s="19" t="s">
        <v>435</v>
      </c>
      <c r="F91" s="19" t="s">
        <v>436</v>
      </c>
      <c r="G91" s="11" t="s">
        <v>28</v>
      </c>
      <c r="H91" s="11" t="s">
        <v>30</v>
      </c>
      <c r="I91" s="11" t="s">
        <v>31</v>
      </c>
      <c r="J91" s="11" t="s">
        <v>44</v>
      </c>
      <c r="K91" s="11" t="s">
        <v>32</v>
      </c>
      <c r="L91" s="11" t="s">
        <v>33</v>
      </c>
      <c r="M91" s="11" t="s">
        <v>34</v>
      </c>
      <c r="N91" s="11" t="s">
        <v>35</v>
      </c>
      <c r="O91" s="11" t="s">
        <v>36</v>
      </c>
      <c r="P91" s="11" t="s">
        <v>36</v>
      </c>
      <c r="Q91" s="37">
        <v>1</v>
      </c>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c r="LC91" s="14"/>
      <c r="LD91" s="14"/>
      <c r="LE91" s="14"/>
      <c r="LF91" s="14"/>
      <c r="LG91" s="14"/>
      <c r="LH91" s="14"/>
      <c r="LI91" s="14"/>
      <c r="LJ91" s="14"/>
      <c r="LK91" s="14"/>
      <c r="LL91" s="14"/>
      <c r="LM91" s="14"/>
      <c r="LN91" s="14"/>
      <c r="LO91" s="14"/>
      <c r="LP91" s="14"/>
      <c r="LQ91" s="14"/>
      <c r="LR91" s="14"/>
      <c r="LS91" s="14"/>
      <c r="LT91" s="14"/>
      <c r="LU91" s="14"/>
      <c r="LV91" s="14"/>
      <c r="LW91" s="14"/>
      <c r="LX91" s="14"/>
      <c r="LY91" s="14"/>
      <c r="LZ91" s="14"/>
      <c r="MA91" s="14"/>
      <c r="MB91" s="14"/>
      <c r="MC91" s="14"/>
      <c r="MD91" s="14"/>
      <c r="ME91" s="14"/>
      <c r="MF91" s="14"/>
      <c r="MG91" s="14"/>
      <c r="MH91" s="14"/>
      <c r="MI91" s="14"/>
      <c r="MJ91" s="14"/>
      <c r="MK91" s="14"/>
      <c r="ML91" s="14"/>
      <c r="MM91" s="14"/>
      <c r="MN91" s="14"/>
      <c r="MO91" s="14"/>
      <c r="MP91" s="14"/>
      <c r="MQ91" s="14"/>
      <c r="MR91" s="14"/>
      <c r="MS91" s="14"/>
      <c r="MT91" s="14"/>
      <c r="MU91" s="14"/>
      <c r="MV91" s="14"/>
      <c r="MW91" s="14"/>
      <c r="MX91" s="14"/>
      <c r="MY91" s="14"/>
      <c r="MZ91" s="14"/>
      <c r="NA91" s="14"/>
      <c r="NB91" s="14"/>
      <c r="NC91" s="14"/>
      <c r="ND91" s="14"/>
      <c r="NE91" s="14"/>
      <c r="NF91" s="14"/>
      <c r="NG91" s="14"/>
      <c r="NH91" s="14"/>
      <c r="NI91" s="14"/>
      <c r="NJ91" s="14"/>
      <c r="NK91" s="14"/>
      <c r="NL91" s="14"/>
      <c r="NM91" s="14"/>
      <c r="NN91" s="14"/>
      <c r="NO91" s="14"/>
      <c r="NP91" s="14"/>
      <c r="NQ91" s="14"/>
      <c r="NR91" s="14"/>
      <c r="NS91" s="14"/>
      <c r="NT91" s="14"/>
      <c r="NU91" s="14"/>
      <c r="NV91" s="14"/>
      <c r="NW91" s="14"/>
      <c r="NX91" s="14"/>
      <c r="NY91" s="14"/>
      <c r="NZ91" s="14"/>
      <c r="OA91" s="14"/>
      <c r="OB91" s="14"/>
      <c r="OC91" s="14"/>
      <c r="OD91" s="14"/>
      <c r="OE91" s="14"/>
      <c r="OF91" s="14"/>
      <c r="OG91" s="14"/>
      <c r="OH91" s="14"/>
      <c r="OI91" s="14"/>
      <c r="OJ91" s="14"/>
      <c r="OK91" s="14"/>
      <c r="OL91" s="14"/>
      <c r="OM91" s="14"/>
      <c r="ON91" s="14"/>
      <c r="OO91" s="14"/>
    </row>
    <row r="92" spans="1:405" s="1" customFormat="1" ht="105" x14ac:dyDescent="0.25">
      <c r="A92" s="36" t="s">
        <v>437</v>
      </c>
      <c r="B92" s="19" t="s">
        <v>438</v>
      </c>
      <c r="C92" s="1" t="s">
        <v>439</v>
      </c>
      <c r="D92" s="1" t="s">
        <v>41</v>
      </c>
      <c r="E92" s="19" t="s">
        <v>440</v>
      </c>
      <c r="F92" s="19" t="s">
        <v>441</v>
      </c>
      <c r="G92" s="11" t="s">
        <v>31</v>
      </c>
      <c r="H92" s="11" t="s">
        <v>29</v>
      </c>
      <c r="I92" s="11" t="s">
        <v>44</v>
      </c>
      <c r="J92" s="11" t="s">
        <v>44</v>
      </c>
      <c r="K92" s="11" t="s">
        <v>34</v>
      </c>
      <c r="L92" s="11" t="s">
        <v>32</v>
      </c>
      <c r="M92" s="11" t="s">
        <v>57</v>
      </c>
      <c r="N92" s="11" t="s">
        <v>33</v>
      </c>
      <c r="O92" s="11" t="s">
        <v>36</v>
      </c>
      <c r="P92" s="11" t="s">
        <v>36</v>
      </c>
      <c r="Q92" s="37">
        <v>1</v>
      </c>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c r="LC92" s="14"/>
      <c r="LD92" s="14"/>
      <c r="LE92" s="14"/>
      <c r="LF92" s="14"/>
      <c r="LG92" s="14"/>
      <c r="LH92" s="14"/>
      <c r="LI92" s="14"/>
      <c r="LJ92" s="14"/>
      <c r="LK92" s="14"/>
      <c r="LL92" s="14"/>
      <c r="LM92" s="14"/>
      <c r="LN92" s="14"/>
      <c r="LO92" s="14"/>
      <c r="LP92" s="14"/>
      <c r="LQ92" s="14"/>
      <c r="LR92" s="14"/>
      <c r="LS92" s="14"/>
      <c r="LT92" s="14"/>
      <c r="LU92" s="14"/>
      <c r="LV92" s="14"/>
      <c r="LW92" s="14"/>
      <c r="LX92" s="14"/>
      <c r="LY92" s="14"/>
      <c r="LZ92" s="14"/>
      <c r="MA92" s="14"/>
      <c r="MB92" s="14"/>
      <c r="MC92" s="14"/>
      <c r="MD92" s="14"/>
      <c r="ME92" s="14"/>
      <c r="MF92" s="14"/>
      <c r="MG92" s="14"/>
      <c r="MH92" s="14"/>
      <c r="MI92" s="14"/>
      <c r="MJ92" s="14"/>
      <c r="MK92" s="14"/>
      <c r="ML92" s="14"/>
      <c r="MM92" s="14"/>
      <c r="MN92" s="14"/>
      <c r="MO92" s="14"/>
      <c r="MP92" s="14"/>
      <c r="MQ92" s="14"/>
      <c r="MR92" s="14"/>
      <c r="MS92" s="14"/>
      <c r="MT92" s="14"/>
      <c r="MU92" s="14"/>
      <c r="MV92" s="14"/>
      <c r="MW92" s="14"/>
      <c r="MX92" s="14"/>
      <c r="MY92" s="14"/>
      <c r="MZ92" s="14"/>
      <c r="NA92" s="14"/>
      <c r="NB92" s="14"/>
      <c r="NC92" s="14"/>
      <c r="ND92" s="14"/>
      <c r="NE92" s="14"/>
      <c r="NF92" s="14"/>
      <c r="NG92" s="14"/>
      <c r="NH92" s="14"/>
      <c r="NI92" s="14"/>
      <c r="NJ92" s="14"/>
      <c r="NK92" s="14"/>
      <c r="NL92" s="14"/>
      <c r="NM92" s="14"/>
      <c r="NN92" s="14"/>
      <c r="NO92" s="14"/>
      <c r="NP92" s="14"/>
      <c r="NQ92" s="14"/>
      <c r="NR92" s="14"/>
      <c r="NS92" s="14"/>
      <c r="NT92" s="14"/>
      <c r="NU92" s="14"/>
      <c r="NV92" s="14"/>
      <c r="NW92" s="14"/>
      <c r="NX92" s="14"/>
      <c r="NY92" s="14"/>
      <c r="NZ92" s="14"/>
      <c r="OA92" s="14"/>
      <c r="OB92" s="14"/>
      <c r="OC92" s="14"/>
      <c r="OD92" s="14"/>
      <c r="OE92" s="14"/>
      <c r="OF92" s="14"/>
      <c r="OG92" s="14"/>
      <c r="OH92" s="14"/>
      <c r="OI92" s="14"/>
      <c r="OJ92" s="14"/>
      <c r="OK92" s="14"/>
      <c r="OL92" s="14"/>
      <c r="OM92" s="14"/>
      <c r="ON92" s="14"/>
      <c r="OO92" s="14"/>
    </row>
    <row r="93" spans="1:405" s="1" customFormat="1" ht="30" x14ac:dyDescent="0.25">
      <c r="A93" s="36" t="s">
        <v>442</v>
      </c>
      <c r="B93" s="19" t="s">
        <v>443</v>
      </c>
      <c r="C93" s="1" t="s">
        <v>444</v>
      </c>
      <c r="D93" s="1" t="s">
        <v>213</v>
      </c>
      <c r="E93" s="19" t="s">
        <v>445</v>
      </c>
      <c r="F93" s="19" t="s">
        <v>446</v>
      </c>
      <c r="G93" s="11" t="s">
        <v>44</v>
      </c>
      <c r="H93" s="11" t="s">
        <v>44</v>
      </c>
      <c r="I93" s="11" t="s">
        <v>44</v>
      </c>
      <c r="J93" s="11" t="s">
        <v>44</v>
      </c>
      <c r="K93" s="11" t="s">
        <v>45</v>
      </c>
      <c r="L93" s="11" t="s">
        <v>34</v>
      </c>
      <c r="M93" s="11" t="s">
        <v>32</v>
      </c>
      <c r="N93" s="11" t="s">
        <v>36</v>
      </c>
      <c r="O93" s="11" t="s">
        <v>36</v>
      </c>
      <c r="P93" s="11" t="s">
        <v>36</v>
      </c>
      <c r="Q93" s="37">
        <v>1</v>
      </c>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c r="LC93" s="14"/>
      <c r="LD93" s="14"/>
      <c r="LE93" s="14"/>
      <c r="LF93" s="14"/>
      <c r="LG93" s="14"/>
      <c r="LH93" s="14"/>
      <c r="LI93" s="14"/>
      <c r="LJ93" s="14"/>
      <c r="LK93" s="14"/>
      <c r="LL93" s="14"/>
      <c r="LM93" s="14"/>
      <c r="LN93" s="14"/>
      <c r="LO93" s="14"/>
      <c r="LP93" s="14"/>
      <c r="LQ93" s="14"/>
      <c r="LR93" s="14"/>
      <c r="LS93" s="14"/>
      <c r="LT93" s="14"/>
      <c r="LU93" s="14"/>
      <c r="LV93" s="14"/>
      <c r="LW93" s="14"/>
      <c r="LX93" s="14"/>
      <c r="LY93" s="14"/>
      <c r="LZ93" s="14"/>
      <c r="MA93" s="14"/>
      <c r="MB93" s="14"/>
      <c r="MC93" s="14"/>
      <c r="MD93" s="14"/>
      <c r="ME93" s="14"/>
      <c r="MF93" s="14"/>
      <c r="MG93" s="14"/>
      <c r="MH93" s="14"/>
      <c r="MI93" s="14"/>
      <c r="MJ93" s="14"/>
      <c r="MK93" s="14"/>
      <c r="ML93" s="14"/>
      <c r="MM93" s="14"/>
      <c r="MN93" s="14"/>
      <c r="MO93" s="14"/>
      <c r="MP93" s="14"/>
      <c r="MQ93" s="14"/>
      <c r="MR93" s="14"/>
      <c r="MS93" s="14"/>
      <c r="MT93" s="14"/>
      <c r="MU93" s="14"/>
      <c r="MV93" s="14"/>
      <c r="MW93" s="14"/>
      <c r="MX93" s="14"/>
      <c r="MY93" s="14"/>
      <c r="MZ93" s="14"/>
      <c r="NA93" s="14"/>
      <c r="NB93" s="14"/>
      <c r="NC93" s="14"/>
      <c r="ND93" s="14"/>
      <c r="NE93" s="14"/>
      <c r="NF93" s="14"/>
      <c r="NG93" s="14"/>
      <c r="NH93" s="14"/>
      <c r="NI93" s="14"/>
      <c r="NJ93" s="14"/>
      <c r="NK93" s="14"/>
      <c r="NL93" s="14"/>
      <c r="NM93" s="14"/>
      <c r="NN93" s="14"/>
      <c r="NO93" s="14"/>
      <c r="NP93" s="14"/>
      <c r="NQ93" s="14"/>
      <c r="NR93" s="14"/>
      <c r="NS93" s="14"/>
      <c r="NT93" s="14"/>
      <c r="NU93" s="14"/>
      <c r="NV93" s="14"/>
      <c r="NW93" s="14"/>
      <c r="NX93" s="14"/>
      <c r="NY93" s="14"/>
      <c r="NZ93" s="14"/>
      <c r="OA93" s="14"/>
      <c r="OB93" s="14"/>
      <c r="OC93" s="14"/>
      <c r="OD93" s="14"/>
      <c r="OE93" s="14"/>
      <c r="OF93" s="14"/>
      <c r="OG93" s="14"/>
      <c r="OH93" s="14"/>
      <c r="OI93" s="14"/>
      <c r="OJ93" s="14"/>
      <c r="OK93" s="14"/>
      <c r="OL93" s="14"/>
      <c r="OM93" s="14"/>
      <c r="ON93" s="14"/>
      <c r="OO93" s="14"/>
    </row>
    <row r="94" spans="1:405" s="1" customFormat="1" ht="120" x14ac:dyDescent="0.25">
      <c r="A94" s="36" t="s">
        <v>447</v>
      </c>
      <c r="B94" s="19" t="s">
        <v>53</v>
      </c>
      <c r="C94" s="19" t="s">
        <v>448</v>
      </c>
      <c r="D94" s="1" t="s">
        <v>41</v>
      </c>
      <c r="E94" s="19" t="s">
        <v>141</v>
      </c>
      <c r="F94" s="19" t="s">
        <v>449</v>
      </c>
      <c r="G94" s="11" t="s">
        <v>37</v>
      </c>
      <c r="H94" s="11" t="s">
        <v>44</v>
      </c>
      <c r="I94" s="11" t="s">
        <v>44</v>
      </c>
      <c r="J94" s="11" t="s">
        <v>44</v>
      </c>
      <c r="K94" s="11" t="s">
        <v>32</v>
      </c>
      <c r="L94" s="11" t="s">
        <v>34</v>
      </c>
      <c r="M94" s="11" t="s">
        <v>57</v>
      </c>
      <c r="N94" s="11" t="s">
        <v>36</v>
      </c>
      <c r="O94" s="11" t="s">
        <v>36</v>
      </c>
      <c r="P94" s="11" t="s">
        <v>36</v>
      </c>
      <c r="Q94" s="37">
        <v>1</v>
      </c>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c r="LC94" s="14"/>
      <c r="LD94" s="14"/>
      <c r="LE94" s="14"/>
      <c r="LF94" s="14"/>
      <c r="LG94" s="14"/>
      <c r="LH94" s="14"/>
      <c r="LI94" s="14"/>
      <c r="LJ94" s="14"/>
      <c r="LK94" s="14"/>
      <c r="LL94" s="14"/>
      <c r="LM94" s="14"/>
      <c r="LN94" s="14"/>
      <c r="LO94" s="14"/>
      <c r="LP94" s="14"/>
      <c r="LQ94" s="14"/>
      <c r="LR94" s="14"/>
      <c r="LS94" s="14"/>
      <c r="LT94" s="14"/>
      <c r="LU94" s="14"/>
      <c r="LV94" s="14"/>
      <c r="LW94" s="14"/>
      <c r="LX94" s="14"/>
      <c r="LY94" s="14"/>
      <c r="LZ94" s="14"/>
      <c r="MA94" s="14"/>
      <c r="MB94" s="14"/>
      <c r="MC94" s="14"/>
      <c r="MD94" s="14"/>
      <c r="ME94" s="14"/>
      <c r="MF94" s="14"/>
      <c r="MG94" s="14"/>
      <c r="MH94" s="14"/>
      <c r="MI94" s="14"/>
      <c r="MJ94" s="14"/>
      <c r="MK94" s="14"/>
      <c r="ML94" s="14"/>
      <c r="MM94" s="14"/>
      <c r="MN94" s="14"/>
      <c r="MO94" s="14"/>
      <c r="MP94" s="14"/>
      <c r="MQ94" s="14"/>
      <c r="MR94" s="14"/>
      <c r="MS94" s="14"/>
      <c r="MT94" s="14"/>
      <c r="MU94" s="14"/>
      <c r="MV94" s="14"/>
      <c r="MW94" s="14"/>
      <c r="MX94" s="14"/>
      <c r="MY94" s="14"/>
      <c r="MZ94" s="14"/>
      <c r="NA94" s="14"/>
      <c r="NB94" s="14"/>
      <c r="NC94" s="14"/>
      <c r="ND94" s="14"/>
      <c r="NE94" s="14"/>
      <c r="NF94" s="14"/>
      <c r="NG94" s="14"/>
      <c r="NH94" s="14"/>
      <c r="NI94" s="14"/>
      <c r="NJ94" s="14"/>
      <c r="NK94" s="14"/>
      <c r="NL94" s="14"/>
      <c r="NM94" s="14"/>
      <c r="NN94" s="14"/>
      <c r="NO94" s="14"/>
      <c r="NP94" s="14"/>
      <c r="NQ94" s="14"/>
      <c r="NR94" s="14"/>
      <c r="NS94" s="14"/>
      <c r="NT94" s="14"/>
      <c r="NU94" s="14"/>
      <c r="NV94" s="14"/>
      <c r="NW94" s="14"/>
      <c r="NX94" s="14"/>
      <c r="NY94" s="14"/>
      <c r="NZ94" s="14"/>
      <c r="OA94" s="14"/>
      <c r="OB94" s="14"/>
      <c r="OC94" s="14"/>
      <c r="OD94" s="14"/>
      <c r="OE94" s="14"/>
      <c r="OF94" s="14"/>
      <c r="OG94" s="14"/>
      <c r="OH94" s="14"/>
      <c r="OI94" s="14"/>
      <c r="OJ94" s="14"/>
      <c r="OK94" s="14"/>
      <c r="OL94" s="14"/>
      <c r="OM94" s="14"/>
      <c r="ON94" s="14"/>
      <c r="OO94" s="14"/>
    </row>
    <row r="95" spans="1:405" s="1" customFormat="1" ht="45" x14ac:dyDescent="0.25">
      <c r="A95" s="36" t="s">
        <v>450</v>
      </c>
      <c r="B95" s="19" t="s">
        <v>126</v>
      </c>
      <c r="C95" s="19" t="s">
        <v>451</v>
      </c>
      <c r="D95" s="1" t="s">
        <v>25</v>
      </c>
      <c r="E95" s="19" t="s">
        <v>452</v>
      </c>
      <c r="F95" s="19" t="s">
        <v>453</v>
      </c>
      <c r="G95" s="11" t="s">
        <v>183</v>
      </c>
      <c r="H95" s="11" t="s">
        <v>44</v>
      </c>
      <c r="I95" s="11" t="s">
        <v>44</v>
      </c>
      <c r="J95" s="11" t="s">
        <v>44</v>
      </c>
      <c r="K95" s="11" t="s">
        <v>32</v>
      </c>
      <c r="L95" s="11" t="s">
        <v>34</v>
      </c>
      <c r="M95" s="11" t="s">
        <v>36</v>
      </c>
      <c r="N95" s="11" t="s">
        <v>36</v>
      </c>
      <c r="O95" s="11" t="s">
        <v>36</v>
      </c>
      <c r="P95" s="11" t="s">
        <v>36</v>
      </c>
      <c r="Q95" s="37">
        <v>1</v>
      </c>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c r="LC95" s="14"/>
      <c r="LD95" s="14"/>
      <c r="LE95" s="14"/>
      <c r="LF95" s="14"/>
      <c r="LG95" s="14"/>
      <c r="LH95" s="14"/>
      <c r="LI95" s="14"/>
      <c r="LJ95" s="14"/>
      <c r="LK95" s="14"/>
      <c r="LL95" s="14"/>
      <c r="LM95" s="14"/>
      <c r="LN95" s="14"/>
      <c r="LO95" s="14"/>
      <c r="LP95" s="14"/>
      <c r="LQ95" s="14"/>
      <c r="LR95" s="14"/>
      <c r="LS95" s="14"/>
      <c r="LT95" s="14"/>
      <c r="LU95" s="14"/>
      <c r="LV95" s="14"/>
      <c r="LW95" s="14"/>
      <c r="LX95" s="14"/>
      <c r="LY95" s="14"/>
      <c r="LZ95" s="14"/>
      <c r="MA95" s="14"/>
      <c r="MB95" s="14"/>
      <c r="MC95" s="14"/>
      <c r="MD95" s="14"/>
      <c r="ME95" s="14"/>
      <c r="MF95" s="14"/>
      <c r="MG95" s="14"/>
      <c r="MH95" s="14"/>
      <c r="MI95" s="14"/>
      <c r="MJ95" s="14"/>
      <c r="MK95" s="14"/>
      <c r="ML95" s="14"/>
      <c r="MM95" s="14"/>
      <c r="MN95" s="14"/>
      <c r="MO95" s="14"/>
      <c r="MP95" s="14"/>
      <c r="MQ95" s="14"/>
      <c r="MR95" s="14"/>
      <c r="MS95" s="14"/>
      <c r="MT95" s="14"/>
      <c r="MU95" s="14"/>
      <c r="MV95" s="14"/>
      <c r="MW95" s="14"/>
      <c r="MX95" s="14"/>
      <c r="MY95" s="14"/>
      <c r="MZ95" s="14"/>
      <c r="NA95" s="14"/>
      <c r="NB95" s="14"/>
      <c r="NC95" s="14"/>
      <c r="ND95" s="14"/>
      <c r="NE95" s="14"/>
      <c r="NF95" s="14"/>
      <c r="NG95" s="14"/>
      <c r="NH95" s="14"/>
      <c r="NI95" s="14"/>
      <c r="NJ95" s="14"/>
      <c r="NK95" s="14"/>
      <c r="NL95" s="14"/>
      <c r="NM95" s="14"/>
      <c r="NN95" s="14"/>
      <c r="NO95" s="14"/>
      <c r="NP95" s="14"/>
      <c r="NQ95" s="14"/>
      <c r="NR95" s="14"/>
      <c r="NS95" s="14"/>
      <c r="NT95" s="14"/>
      <c r="NU95" s="14"/>
      <c r="NV95" s="14"/>
      <c r="NW95" s="14"/>
      <c r="NX95" s="14"/>
      <c r="NY95" s="14"/>
      <c r="NZ95" s="14"/>
      <c r="OA95" s="14"/>
      <c r="OB95" s="14"/>
      <c r="OC95" s="14"/>
      <c r="OD95" s="14"/>
      <c r="OE95" s="14"/>
      <c r="OF95" s="14"/>
      <c r="OG95" s="14"/>
      <c r="OH95" s="14"/>
      <c r="OI95" s="14"/>
      <c r="OJ95" s="14"/>
      <c r="OK95" s="14"/>
      <c r="OL95" s="14"/>
      <c r="OM95" s="14"/>
      <c r="ON95" s="14"/>
      <c r="OO95" s="14"/>
    </row>
    <row r="96" spans="1:405" s="1" customFormat="1" ht="120" x14ac:dyDescent="0.25">
      <c r="A96" s="36" t="s">
        <v>454</v>
      </c>
      <c r="B96" s="19" t="s">
        <v>126</v>
      </c>
      <c r="C96" s="1" t="s">
        <v>455</v>
      </c>
      <c r="D96" s="1" t="s">
        <v>25</v>
      </c>
      <c r="E96" s="19" t="s">
        <v>456</v>
      </c>
      <c r="F96" s="19" t="s">
        <v>457</v>
      </c>
      <c r="G96" s="11" t="s">
        <v>183</v>
      </c>
      <c r="H96" s="11" t="s">
        <v>44</v>
      </c>
      <c r="I96" s="11" t="s">
        <v>44</v>
      </c>
      <c r="J96" s="11" t="s">
        <v>44</v>
      </c>
      <c r="K96" s="11" t="s">
        <v>45</v>
      </c>
      <c r="L96" s="11" t="s">
        <v>32</v>
      </c>
      <c r="M96" s="11" t="s">
        <v>34</v>
      </c>
      <c r="N96" s="11" t="s">
        <v>36</v>
      </c>
      <c r="O96" s="11" t="s">
        <v>36</v>
      </c>
      <c r="P96" s="11" t="s">
        <v>36</v>
      </c>
      <c r="Q96" s="37">
        <v>1</v>
      </c>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c r="LC96" s="14"/>
      <c r="LD96" s="14"/>
      <c r="LE96" s="14"/>
      <c r="LF96" s="14"/>
      <c r="LG96" s="14"/>
      <c r="LH96" s="14"/>
      <c r="LI96" s="14"/>
      <c r="LJ96" s="14"/>
      <c r="LK96" s="14"/>
      <c r="LL96" s="14"/>
      <c r="LM96" s="14"/>
      <c r="LN96" s="14"/>
      <c r="LO96" s="14"/>
      <c r="LP96" s="14"/>
      <c r="LQ96" s="14"/>
      <c r="LR96" s="14"/>
      <c r="LS96" s="14"/>
      <c r="LT96" s="14"/>
      <c r="LU96" s="14"/>
      <c r="LV96" s="14"/>
      <c r="LW96" s="14"/>
      <c r="LX96" s="14"/>
      <c r="LY96" s="14"/>
      <c r="LZ96" s="14"/>
      <c r="MA96" s="14"/>
      <c r="MB96" s="14"/>
      <c r="MC96" s="14"/>
      <c r="MD96" s="14"/>
      <c r="ME96" s="14"/>
      <c r="MF96" s="14"/>
      <c r="MG96" s="14"/>
      <c r="MH96" s="14"/>
      <c r="MI96" s="14"/>
      <c r="MJ96" s="14"/>
      <c r="MK96" s="14"/>
      <c r="ML96" s="14"/>
      <c r="MM96" s="14"/>
      <c r="MN96" s="14"/>
      <c r="MO96" s="14"/>
      <c r="MP96" s="14"/>
      <c r="MQ96" s="14"/>
      <c r="MR96" s="14"/>
      <c r="MS96" s="14"/>
      <c r="MT96" s="14"/>
      <c r="MU96" s="14"/>
      <c r="MV96" s="14"/>
      <c r="MW96" s="14"/>
      <c r="MX96" s="14"/>
      <c r="MY96" s="14"/>
      <c r="MZ96" s="14"/>
      <c r="NA96" s="14"/>
      <c r="NB96" s="14"/>
      <c r="NC96" s="14"/>
      <c r="ND96" s="14"/>
      <c r="NE96" s="14"/>
      <c r="NF96" s="14"/>
      <c r="NG96" s="14"/>
      <c r="NH96" s="14"/>
      <c r="NI96" s="14"/>
      <c r="NJ96" s="14"/>
      <c r="NK96" s="14"/>
      <c r="NL96" s="14"/>
      <c r="NM96" s="14"/>
      <c r="NN96" s="14"/>
      <c r="NO96" s="14"/>
      <c r="NP96" s="14"/>
      <c r="NQ96" s="14"/>
      <c r="NR96" s="14"/>
      <c r="NS96" s="14"/>
      <c r="NT96" s="14"/>
      <c r="NU96" s="14"/>
      <c r="NV96" s="14"/>
      <c r="NW96" s="14"/>
      <c r="NX96" s="14"/>
      <c r="NY96" s="14"/>
      <c r="NZ96" s="14"/>
      <c r="OA96" s="14"/>
      <c r="OB96" s="14"/>
      <c r="OC96" s="14"/>
      <c r="OD96" s="14"/>
      <c r="OE96" s="14"/>
      <c r="OF96" s="14"/>
      <c r="OG96" s="14"/>
      <c r="OH96" s="14"/>
      <c r="OI96" s="14"/>
      <c r="OJ96" s="14"/>
      <c r="OK96" s="14"/>
      <c r="OL96" s="14"/>
      <c r="OM96" s="14"/>
      <c r="ON96" s="14"/>
      <c r="OO96" s="14"/>
    </row>
    <row r="97" spans="1:405" s="1" customFormat="1" ht="75" x14ac:dyDescent="0.25">
      <c r="A97" s="36" t="s">
        <v>458</v>
      </c>
      <c r="B97" s="19" t="s">
        <v>126</v>
      </c>
      <c r="C97" s="1" t="s">
        <v>459</v>
      </c>
      <c r="D97" s="1" t="s">
        <v>213</v>
      </c>
      <c r="E97" s="19" t="s">
        <v>460</v>
      </c>
      <c r="F97" s="19" t="s">
        <v>461</v>
      </c>
      <c r="G97" s="11" t="s">
        <v>44</v>
      </c>
      <c r="H97" s="11" t="s">
        <v>44</v>
      </c>
      <c r="I97" s="11" t="s">
        <v>44</v>
      </c>
      <c r="J97" s="11" t="s">
        <v>44</v>
      </c>
      <c r="K97" s="11" t="s">
        <v>32</v>
      </c>
      <c r="L97" s="11" t="s">
        <v>34</v>
      </c>
      <c r="M97" s="11" t="s">
        <v>36</v>
      </c>
      <c r="N97" s="11" t="s">
        <v>36</v>
      </c>
      <c r="O97" s="11" t="s">
        <v>36</v>
      </c>
      <c r="P97" s="11" t="s">
        <v>36</v>
      </c>
      <c r="Q97" s="37">
        <v>1</v>
      </c>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c r="LC97" s="14"/>
      <c r="LD97" s="14"/>
      <c r="LE97" s="14"/>
      <c r="LF97" s="14"/>
      <c r="LG97" s="14"/>
      <c r="LH97" s="14"/>
      <c r="LI97" s="14"/>
      <c r="LJ97" s="14"/>
      <c r="LK97" s="14"/>
      <c r="LL97" s="14"/>
      <c r="LM97" s="14"/>
      <c r="LN97" s="14"/>
      <c r="LO97" s="14"/>
      <c r="LP97" s="14"/>
      <c r="LQ97" s="14"/>
      <c r="LR97" s="14"/>
      <c r="LS97" s="14"/>
      <c r="LT97" s="14"/>
      <c r="LU97" s="14"/>
      <c r="LV97" s="14"/>
      <c r="LW97" s="14"/>
      <c r="LX97" s="14"/>
      <c r="LY97" s="14"/>
      <c r="LZ97" s="14"/>
      <c r="MA97" s="14"/>
      <c r="MB97" s="14"/>
      <c r="MC97" s="14"/>
      <c r="MD97" s="14"/>
      <c r="ME97" s="14"/>
      <c r="MF97" s="14"/>
      <c r="MG97" s="14"/>
      <c r="MH97" s="14"/>
      <c r="MI97" s="14"/>
      <c r="MJ97" s="14"/>
      <c r="MK97" s="14"/>
      <c r="ML97" s="14"/>
      <c r="MM97" s="14"/>
      <c r="MN97" s="14"/>
      <c r="MO97" s="14"/>
      <c r="MP97" s="14"/>
      <c r="MQ97" s="14"/>
      <c r="MR97" s="14"/>
      <c r="MS97" s="14"/>
      <c r="MT97" s="14"/>
      <c r="MU97" s="14"/>
      <c r="MV97" s="14"/>
      <c r="MW97" s="14"/>
      <c r="MX97" s="14"/>
      <c r="MY97" s="14"/>
      <c r="MZ97" s="14"/>
      <c r="NA97" s="14"/>
      <c r="NB97" s="14"/>
      <c r="NC97" s="14"/>
      <c r="ND97" s="14"/>
      <c r="NE97" s="14"/>
      <c r="NF97" s="14"/>
      <c r="NG97" s="14"/>
      <c r="NH97" s="14"/>
      <c r="NI97" s="14"/>
      <c r="NJ97" s="14"/>
      <c r="NK97" s="14"/>
      <c r="NL97" s="14"/>
      <c r="NM97" s="14"/>
      <c r="NN97" s="14"/>
      <c r="NO97" s="14"/>
      <c r="NP97" s="14"/>
      <c r="NQ97" s="14"/>
      <c r="NR97" s="14"/>
      <c r="NS97" s="14"/>
      <c r="NT97" s="14"/>
      <c r="NU97" s="14"/>
      <c r="NV97" s="14"/>
      <c r="NW97" s="14"/>
      <c r="NX97" s="14"/>
      <c r="NY97" s="14"/>
      <c r="NZ97" s="14"/>
      <c r="OA97" s="14"/>
      <c r="OB97" s="14"/>
      <c r="OC97" s="14"/>
      <c r="OD97" s="14"/>
      <c r="OE97" s="14"/>
      <c r="OF97" s="14"/>
      <c r="OG97" s="14"/>
      <c r="OH97" s="14"/>
      <c r="OI97" s="14"/>
      <c r="OJ97" s="14"/>
      <c r="OK97" s="14"/>
      <c r="OL97" s="14"/>
      <c r="OM97" s="14"/>
      <c r="ON97" s="14"/>
      <c r="OO97" s="14"/>
    </row>
    <row r="98" spans="1:405" s="1" customFormat="1" ht="60" x14ac:dyDescent="0.25">
      <c r="A98" s="36" t="s">
        <v>462</v>
      </c>
      <c r="B98" s="19" t="s">
        <v>126</v>
      </c>
      <c r="C98" s="1" t="s">
        <v>463</v>
      </c>
      <c r="D98" s="1" t="s">
        <v>213</v>
      </c>
      <c r="E98" s="19" t="s">
        <v>464</v>
      </c>
      <c r="F98" s="19" t="s">
        <v>465</v>
      </c>
      <c r="G98" s="11" t="s">
        <v>44</v>
      </c>
      <c r="H98" s="11" t="s">
        <v>44</v>
      </c>
      <c r="I98" s="11" t="s">
        <v>44</v>
      </c>
      <c r="J98" s="11" t="s">
        <v>44</v>
      </c>
      <c r="K98" s="11" t="s">
        <v>32</v>
      </c>
      <c r="L98" s="11" t="s">
        <v>34</v>
      </c>
      <c r="M98" s="11" t="s">
        <v>36</v>
      </c>
      <c r="N98" s="11" t="s">
        <v>36</v>
      </c>
      <c r="O98" s="11" t="s">
        <v>36</v>
      </c>
      <c r="P98" s="11" t="s">
        <v>36</v>
      </c>
      <c r="Q98" s="37">
        <v>1</v>
      </c>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c r="LC98" s="14"/>
      <c r="LD98" s="14"/>
      <c r="LE98" s="14"/>
      <c r="LF98" s="14"/>
      <c r="LG98" s="14"/>
      <c r="LH98" s="14"/>
      <c r="LI98" s="14"/>
      <c r="LJ98" s="14"/>
      <c r="LK98" s="14"/>
      <c r="LL98" s="14"/>
      <c r="LM98" s="14"/>
      <c r="LN98" s="14"/>
      <c r="LO98" s="14"/>
      <c r="LP98" s="14"/>
      <c r="LQ98" s="14"/>
      <c r="LR98" s="14"/>
      <c r="LS98" s="14"/>
      <c r="LT98" s="14"/>
      <c r="LU98" s="14"/>
      <c r="LV98" s="14"/>
      <c r="LW98" s="14"/>
      <c r="LX98" s="14"/>
      <c r="LY98" s="14"/>
      <c r="LZ98" s="14"/>
      <c r="MA98" s="14"/>
      <c r="MB98" s="14"/>
      <c r="MC98" s="14"/>
      <c r="MD98" s="14"/>
      <c r="ME98" s="14"/>
      <c r="MF98" s="14"/>
      <c r="MG98" s="14"/>
      <c r="MH98" s="14"/>
      <c r="MI98" s="14"/>
      <c r="MJ98" s="14"/>
      <c r="MK98" s="14"/>
      <c r="ML98" s="14"/>
      <c r="MM98" s="14"/>
      <c r="MN98" s="14"/>
      <c r="MO98" s="14"/>
      <c r="MP98" s="14"/>
      <c r="MQ98" s="14"/>
      <c r="MR98" s="14"/>
      <c r="MS98" s="14"/>
      <c r="MT98" s="14"/>
      <c r="MU98" s="14"/>
      <c r="MV98" s="14"/>
      <c r="MW98" s="14"/>
      <c r="MX98" s="14"/>
      <c r="MY98" s="14"/>
      <c r="MZ98" s="14"/>
      <c r="NA98" s="14"/>
      <c r="NB98" s="14"/>
      <c r="NC98" s="14"/>
      <c r="ND98" s="14"/>
      <c r="NE98" s="14"/>
      <c r="NF98" s="14"/>
      <c r="NG98" s="14"/>
      <c r="NH98" s="14"/>
      <c r="NI98" s="14"/>
      <c r="NJ98" s="14"/>
      <c r="NK98" s="14"/>
      <c r="NL98" s="14"/>
      <c r="NM98" s="14"/>
      <c r="NN98" s="14"/>
      <c r="NO98" s="14"/>
      <c r="NP98" s="14"/>
      <c r="NQ98" s="14"/>
      <c r="NR98" s="14"/>
      <c r="NS98" s="14"/>
      <c r="NT98" s="14"/>
      <c r="NU98" s="14"/>
      <c r="NV98" s="14"/>
      <c r="NW98" s="14"/>
      <c r="NX98" s="14"/>
      <c r="NY98" s="14"/>
      <c r="NZ98" s="14"/>
      <c r="OA98" s="14"/>
      <c r="OB98" s="14"/>
      <c r="OC98" s="14"/>
      <c r="OD98" s="14"/>
      <c r="OE98" s="14"/>
      <c r="OF98" s="14"/>
      <c r="OG98" s="14"/>
      <c r="OH98" s="14"/>
      <c r="OI98" s="14"/>
      <c r="OJ98" s="14"/>
      <c r="OK98" s="14"/>
      <c r="OL98" s="14"/>
      <c r="OM98" s="14"/>
      <c r="ON98" s="14"/>
      <c r="OO98" s="14"/>
    </row>
    <row r="99" spans="1:405" s="1" customFormat="1" ht="45" x14ac:dyDescent="0.25">
      <c r="A99" s="36" t="s">
        <v>466</v>
      </c>
      <c r="B99" s="19" t="s">
        <v>126</v>
      </c>
      <c r="C99" s="1" t="s">
        <v>467</v>
      </c>
      <c r="D99" s="1" t="s">
        <v>213</v>
      </c>
      <c r="E99" s="19" t="s">
        <v>468</v>
      </c>
      <c r="F99" s="19" t="s">
        <v>461</v>
      </c>
      <c r="G99" s="11" t="s">
        <v>44</v>
      </c>
      <c r="H99" s="11" t="s">
        <v>44</v>
      </c>
      <c r="I99" s="11" t="s">
        <v>44</v>
      </c>
      <c r="J99" s="11" t="s">
        <v>44</v>
      </c>
      <c r="K99" s="11" t="s">
        <v>32</v>
      </c>
      <c r="L99" s="11" t="s">
        <v>34</v>
      </c>
      <c r="M99" s="11" t="s">
        <v>36</v>
      </c>
      <c r="N99" s="11" t="s">
        <v>36</v>
      </c>
      <c r="O99" s="11" t="s">
        <v>36</v>
      </c>
      <c r="P99" s="11" t="s">
        <v>36</v>
      </c>
      <c r="Q99" s="37">
        <v>1</v>
      </c>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c r="LC99" s="14"/>
      <c r="LD99" s="14"/>
      <c r="LE99" s="14"/>
      <c r="LF99" s="14"/>
      <c r="LG99" s="14"/>
      <c r="LH99" s="14"/>
      <c r="LI99" s="14"/>
      <c r="LJ99" s="14"/>
      <c r="LK99" s="14"/>
      <c r="LL99" s="14"/>
      <c r="LM99" s="14"/>
      <c r="LN99" s="14"/>
      <c r="LO99" s="14"/>
      <c r="LP99" s="14"/>
      <c r="LQ99" s="14"/>
      <c r="LR99" s="14"/>
      <c r="LS99" s="14"/>
      <c r="LT99" s="14"/>
      <c r="LU99" s="14"/>
      <c r="LV99" s="14"/>
      <c r="LW99" s="14"/>
      <c r="LX99" s="14"/>
      <c r="LY99" s="14"/>
      <c r="LZ99" s="14"/>
      <c r="MA99" s="14"/>
      <c r="MB99" s="14"/>
      <c r="MC99" s="14"/>
      <c r="MD99" s="14"/>
      <c r="ME99" s="14"/>
      <c r="MF99" s="14"/>
      <c r="MG99" s="14"/>
      <c r="MH99" s="14"/>
      <c r="MI99" s="14"/>
      <c r="MJ99" s="14"/>
      <c r="MK99" s="14"/>
      <c r="ML99" s="14"/>
      <c r="MM99" s="14"/>
      <c r="MN99" s="14"/>
      <c r="MO99" s="14"/>
      <c r="MP99" s="14"/>
      <c r="MQ99" s="14"/>
      <c r="MR99" s="14"/>
      <c r="MS99" s="14"/>
      <c r="MT99" s="14"/>
      <c r="MU99" s="14"/>
      <c r="MV99" s="14"/>
      <c r="MW99" s="14"/>
      <c r="MX99" s="14"/>
      <c r="MY99" s="14"/>
      <c r="MZ99" s="14"/>
      <c r="NA99" s="14"/>
      <c r="NB99" s="14"/>
      <c r="NC99" s="14"/>
      <c r="ND99" s="14"/>
      <c r="NE99" s="14"/>
      <c r="NF99" s="14"/>
      <c r="NG99" s="14"/>
      <c r="NH99" s="14"/>
      <c r="NI99" s="14"/>
      <c r="NJ99" s="14"/>
      <c r="NK99" s="14"/>
      <c r="NL99" s="14"/>
      <c r="NM99" s="14"/>
      <c r="NN99" s="14"/>
      <c r="NO99" s="14"/>
      <c r="NP99" s="14"/>
      <c r="NQ99" s="14"/>
      <c r="NR99" s="14"/>
      <c r="NS99" s="14"/>
      <c r="NT99" s="14"/>
      <c r="NU99" s="14"/>
      <c r="NV99" s="14"/>
      <c r="NW99" s="14"/>
      <c r="NX99" s="14"/>
      <c r="NY99" s="14"/>
      <c r="NZ99" s="14"/>
      <c r="OA99" s="14"/>
      <c r="OB99" s="14"/>
      <c r="OC99" s="14"/>
      <c r="OD99" s="14"/>
      <c r="OE99" s="14"/>
      <c r="OF99" s="14"/>
      <c r="OG99" s="14"/>
      <c r="OH99" s="14"/>
      <c r="OI99" s="14"/>
      <c r="OJ99" s="14"/>
      <c r="OK99" s="14"/>
      <c r="OL99" s="14"/>
      <c r="OM99" s="14"/>
      <c r="ON99" s="14"/>
      <c r="OO99" s="14"/>
    </row>
    <row r="100" spans="1:405" s="1" customFormat="1" ht="45" x14ac:dyDescent="0.25">
      <c r="A100" s="36" t="s">
        <v>469</v>
      </c>
      <c r="B100" s="19" t="s">
        <v>470</v>
      </c>
      <c r="C100" s="1" t="s">
        <v>471</v>
      </c>
      <c r="D100" s="1" t="s">
        <v>213</v>
      </c>
      <c r="E100" s="19" t="s">
        <v>472</v>
      </c>
      <c r="F100" s="19" t="s">
        <v>473</v>
      </c>
      <c r="G100" s="11" t="s">
        <v>44</v>
      </c>
      <c r="H100" s="11" t="s">
        <v>44</v>
      </c>
      <c r="I100" s="11" t="s">
        <v>44</v>
      </c>
      <c r="J100" s="11" t="s">
        <v>44</v>
      </c>
      <c r="K100" s="11" t="s">
        <v>32</v>
      </c>
      <c r="L100" s="11" t="s">
        <v>34</v>
      </c>
      <c r="M100" s="11" t="s">
        <v>36</v>
      </c>
      <c r="N100" s="11" t="s">
        <v>36</v>
      </c>
      <c r="O100" s="11" t="s">
        <v>36</v>
      </c>
      <c r="P100" s="11" t="s">
        <v>36</v>
      </c>
      <c r="Q100" s="37">
        <v>1</v>
      </c>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LC100" s="14"/>
      <c r="LD100" s="14"/>
      <c r="LE100" s="14"/>
      <c r="LF100" s="14"/>
      <c r="LG100" s="14"/>
      <c r="LH100" s="14"/>
      <c r="LI100" s="14"/>
      <c r="LJ100" s="14"/>
      <c r="LK100" s="14"/>
      <c r="LL100" s="14"/>
      <c r="LM100" s="14"/>
      <c r="LN100" s="14"/>
      <c r="LO100" s="14"/>
      <c r="LP100" s="14"/>
      <c r="LQ100" s="14"/>
      <c r="LR100" s="14"/>
      <c r="LS100" s="14"/>
      <c r="LT100" s="14"/>
      <c r="LU100" s="14"/>
      <c r="LV100" s="14"/>
      <c r="LW100" s="14"/>
      <c r="LX100" s="14"/>
      <c r="LY100" s="14"/>
      <c r="LZ100" s="14"/>
      <c r="MA100" s="14"/>
      <c r="MB100" s="14"/>
      <c r="MC100" s="14"/>
      <c r="MD100" s="14"/>
      <c r="ME100" s="14"/>
      <c r="MF100" s="14"/>
      <c r="MG100" s="14"/>
      <c r="MH100" s="14"/>
      <c r="MI100" s="14"/>
      <c r="MJ100" s="14"/>
      <c r="MK100" s="14"/>
      <c r="ML100" s="14"/>
      <c r="MM100" s="14"/>
      <c r="MN100" s="14"/>
      <c r="MO100" s="14"/>
      <c r="MP100" s="14"/>
      <c r="MQ100" s="14"/>
      <c r="MR100" s="14"/>
      <c r="MS100" s="14"/>
      <c r="MT100" s="14"/>
      <c r="MU100" s="14"/>
      <c r="MV100" s="14"/>
      <c r="MW100" s="14"/>
      <c r="MX100" s="14"/>
      <c r="MY100" s="14"/>
      <c r="MZ100" s="14"/>
      <c r="NA100" s="14"/>
      <c r="NB100" s="14"/>
      <c r="NC100" s="14"/>
      <c r="ND100" s="14"/>
      <c r="NE100" s="14"/>
      <c r="NF100" s="14"/>
      <c r="NG100" s="14"/>
      <c r="NH100" s="14"/>
      <c r="NI100" s="14"/>
      <c r="NJ100" s="14"/>
      <c r="NK100" s="14"/>
      <c r="NL100" s="14"/>
      <c r="NM100" s="14"/>
      <c r="NN100" s="14"/>
      <c r="NO100" s="14"/>
      <c r="NP100" s="14"/>
      <c r="NQ100" s="14"/>
      <c r="NR100" s="14"/>
      <c r="NS100" s="14"/>
      <c r="NT100" s="14"/>
      <c r="NU100" s="14"/>
      <c r="NV100" s="14"/>
      <c r="NW100" s="14"/>
      <c r="NX100" s="14"/>
      <c r="NY100" s="14"/>
      <c r="NZ100" s="14"/>
      <c r="OA100" s="14"/>
      <c r="OB100" s="14"/>
      <c r="OC100" s="14"/>
      <c r="OD100" s="14"/>
      <c r="OE100" s="14"/>
      <c r="OF100" s="14"/>
      <c r="OG100" s="14"/>
      <c r="OH100" s="14"/>
      <c r="OI100" s="14"/>
      <c r="OJ100" s="14"/>
      <c r="OK100" s="14"/>
      <c r="OL100" s="14"/>
      <c r="OM100" s="14"/>
      <c r="ON100" s="14"/>
      <c r="OO100" s="14"/>
    </row>
    <row r="101" spans="1:405" s="1" customFormat="1" ht="180" x14ac:dyDescent="0.25">
      <c r="A101" s="36" t="s">
        <v>474</v>
      </c>
      <c r="B101" s="19" t="s">
        <v>65</v>
      </c>
      <c r="C101" s="19" t="s">
        <v>475</v>
      </c>
      <c r="D101" s="1" t="s">
        <v>25</v>
      </c>
      <c r="E101" s="19" t="s">
        <v>476</v>
      </c>
      <c r="F101" s="19" t="s">
        <v>477</v>
      </c>
      <c r="G101" s="11" t="s">
        <v>96</v>
      </c>
      <c r="H101" s="11" t="s">
        <v>31</v>
      </c>
      <c r="I101" s="11" t="s">
        <v>29</v>
      </c>
      <c r="J101" s="11" t="s">
        <v>44</v>
      </c>
      <c r="K101" s="11" t="s">
        <v>34</v>
      </c>
      <c r="L101" s="11" t="s">
        <v>32</v>
      </c>
      <c r="M101" s="11" t="s">
        <v>45</v>
      </c>
      <c r="N101" s="11" t="s">
        <v>36</v>
      </c>
      <c r="O101" s="11" t="s">
        <v>36</v>
      </c>
      <c r="P101" s="11" t="s">
        <v>36</v>
      </c>
      <c r="Q101" s="37">
        <v>1</v>
      </c>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c r="LC101" s="14"/>
      <c r="LD101" s="14"/>
      <c r="LE101" s="14"/>
      <c r="LF101" s="14"/>
      <c r="LG101" s="14"/>
      <c r="LH101" s="14"/>
      <c r="LI101" s="14"/>
      <c r="LJ101" s="14"/>
      <c r="LK101" s="14"/>
      <c r="LL101" s="14"/>
      <c r="LM101" s="14"/>
      <c r="LN101" s="14"/>
      <c r="LO101" s="14"/>
      <c r="LP101" s="14"/>
      <c r="LQ101" s="14"/>
      <c r="LR101" s="14"/>
      <c r="LS101" s="14"/>
      <c r="LT101" s="14"/>
      <c r="LU101" s="14"/>
      <c r="LV101" s="14"/>
      <c r="LW101" s="14"/>
      <c r="LX101" s="14"/>
      <c r="LY101" s="14"/>
      <c r="LZ101" s="14"/>
      <c r="MA101" s="14"/>
      <c r="MB101" s="14"/>
      <c r="MC101" s="14"/>
      <c r="MD101" s="14"/>
      <c r="ME101" s="14"/>
      <c r="MF101" s="14"/>
      <c r="MG101" s="14"/>
      <c r="MH101" s="14"/>
      <c r="MI101" s="14"/>
      <c r="MJ101" s="14"/>
      <c r="MK101" s="14"/>
      <c r="ML101" s="14"/>
      <c r="MM101" s="14"/>
      <c r="MN101" s="14"/>
      <c r="MO101" s="14"/>
      <c r="MP101" s="14"/>
      <c r="MQ101" s="14"/>
      <c r="MR101" s="14"/>
      <c r="MS101" s="14"/>
      <c r="MT101" s="14"/>
      <c r="MU101" s="14"/>
      <c r="MV101" s="14"/>
      <c r="MW101" s="14"/>
      <c r="MX101" s="14"/>
      <c r="MY101" s="14"/>
      <c r="MZ101" s="14"/>
      <c r="NA101" s="14"/>
      <c r="NB101" s="14"/>
      <c r="NC101" s="14"/>
      <c r="ND101" s="14"/>
      <c r="NE101" s="14"/>
      <c r="NF101" s="14"/>
      <c r="NG101" s="14"/>
      <c r="NH101" s="14"/>
      <c r="NI101" s="14"/>
      <c r="NJ101" s="14"/>
      <c r="NK101" s="14"/>
      <c r="NL101" s="14"/>
      <c r="NM101" s="14"/>
      <c r="NN101" s="14"/>
      <c r="NO101" s="14"/>
      <c r="NP101" s="14"/>
      <c r="NQ101" s="14"/>
      <c r="NR101" s="14"/>
      <c r="NS101" s="14"/>
      <c r="NT101" s="14"/>
      <c r="NU101" s="14"/>
      <c r="NV101" s="14"/>
      <c r="NW101" s="14"/>
      <c r="NX101" s="14"/>
      <c r="NY101" s="14"/>
      <c r="NZ101" s="14"/>
      <c r="OA101" s="14"/>
      <c r="OB101" s="14"/>
      <c r="OC101" s="14"/>
      <c r="OD101" s="14"/>
      <c r="OE101" s="14"/>
      <c r="OF101" s="14"/>
      <c r="OG101" s="14"/>
      <c r="OH101" s="14"/>
      <c r="OI101" s="14"/>
      <c r="OJ101" s="14"/>
      <c r="OK101" s="14"/>
      <c r="OL101" s="14"/>
      <c r="OM101" s="14"/>
      <c r="ON101" s="14"/>
      <c r="OO101" s="14"/>
    </row>
    <row r="102" spans="1:405" s="1" customFormat="1" ht="105" x14ac:dyDescent="0.25">
      <c r="A102" s="36" t="s">
        <v>478</v>
      </c>
      <c r="B102" s="19" t="s">
        <v>207</v>
      </c>
      <c r="C102" s="1" t="s">
        <v>479</v>
      </c>
      <c r="D102" s="1" t="s">
        <v>25</v>
      </c>
      <c r="E102" s="19" t="s">
        <v>480</v>
      </c>
      <c r="F102" s="19" t="s">
        <v>481</v>
      </c>
      <c r="G102" s="11" t="s">
        <v>28</v>
      </c>
      <c r="H102" s="11" t="s">
        <v>29</v>
      </c>
      <c r="I102" s="11" t="s">
        <v>31</v>
      </c>
      <c r="J102" s="11" t="s">
        <v>44</v>
      </c>
      <c r="K102" s="11" t="s">
        <v>34</v>
      </c>
      <c r="L102" s="11" t="s">
        <v>32</v>
      </c>
      <c r="M102" s="11" t="s">
        <v>45</v>
      </c>
      <c r="N102" s="11" t="s">
        <v>36</v>
      </c>
      <c r="O102" s="11" t="s">
        <v>36</v>
      </c>
      <c r="P102" s="11" t="s">
        <v>36</v>
      </c>
      <c r="Q102" s="37">
        <v>1</v>
      </c>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c r="LC102" s="14"/>
      <c r="LD102" s="14"/>
      <c r="LE102" s="14"/>
      <c r="LF102" s="14"/>
      <c r="LG102" s="14"/>
      <c r="LH102" s="14"/>
      <c r="LI102" s="14"/>
      <c r="LJ102" s="14"/>
      <c r="LK102" s="14"/>
      <c r="LL102" s="14"/>
      <c r="LM102" s="14"/>
      <c r="LN102" s="14"/>
      <c r="LO102" s="14"/>
      <c r="LP102" s="14"/>
      <c r="LQ102" s="14"/>
      <c r="LR102" s="14"/>
      <c r="LS102" s="14"/>
      <c r="LT102" s="14"/>
      <c r="LU102" s="14"/>
      <c r="LV102" s="14"/>
      <c r="LW102" s="14"/>
      <c r="LX102" s="14"/>
      <c r="LY102" s="14"/>
      <c r="LZ102" s="14"/>
      <c r="MA102" s="14"/>
      <c r="MB102" s="14"/>
      <c r="MC102" s="14"/>
      <c r="MD102" s="14"/>
      <c r="ME102" s="14"/>
      <c r="MF102" s="14"/>
      <c r="MG102" s="14"/>
      <c r="MH102" s="14"/>
      <c r="MI102" s="14"/>
      <c r="MJ102" s="14"/>
      <c r="MK102" s="14"/>
      <c r="ML102" s="14"/>
      <c r="MM102" s="14"/>
      <c r="MN102" s="14"/>
      <c r="MO102" s="14"/>
      <c r="MP102" s="14"/>
      <c r="MQ102" s="14"/>
      <c r="MR102" s="14"/>
      <c r="MS102" s="14"/>
      <c r="MT102" s="14"/>
      <c r="MU102" s="14"/>
      <c r="MV102" s="14"/>
      <c r="MW102" s="14"/>
      <c r="MX102" s="14"/>
      <c r="MY102" s="14"/>
      <c r="MZ102" s="14"/>
      <c r="NA102" s="14"/>
      <c r="NB102" s="14"/>
      <c r="NC102" s="14"/>
      <c r="ND102" s="14"/>
      <c r="NE102" s="14"/>
      <c r="NF102" s="14"/>
      <c r="NG102" s="14"/>
      <c r="NH102" s="14"/>
      <c r="NI102" s="14"/>
      <c r="NJ102" s="14"/>
      <c r="NK102" s="14"/>
      <c r="NL102" s="14"/>
      <c r="NM102" s="14"/>
      <c r="NN102" s="14"/>
      <c r="NO102" s="14"/>
      <c r="NP102" s="14"/>
      <c r="NQ102" s="14"/>
      <c r="NR102" s="14"/>
      <c r="NS102" s="14"/>
      <c r="NT102" s="14"/>
      <c r="NU102" s="14"/>
      <c r="NV102" s="14"/>
      <c r="NW102" s="14"/>
      <c r="NX102" s="14"/>
      <c r="NY102" s="14"/>
      <c r="NZ102" s="14"/>
      <c r="OA102" s="14"/>
      <c r="OB102" s="14"/>
      <c r="OC102" s="14"/>
      <c r="OD102" s="14"/>
      <c r="OE102" s="14"/>
      <c r="OF102" s="14"/>
      <c r="OG102" s="14"/>
      <c r="OH102" s="14"/>
      <c r="OI102" s="14"/>
      <c r="OJ102" s="14"/>
      <c r="OK102" s="14"/>
      <c r="OL102" s="14"/>
      <c r="OM102" s="14"/>
      <c r="ON102" s="14"/>
      <c r="OO102" s="14"/>
    </row>
    <row r="103" spans="1:405" s="1" customFormat="1" ht="135" x14ac:dyDescent="0.25">
      <c r="A103" s="36" t="s">
        <v>482</v>
      </c>
      <c r="B103" s="19" t="s">
        <v>207</v>
      </c>
      <c r="C103" s="1" t="s">
        <v>483</v>
      </c>
      <c r="D103" s="1" t="s">
        <v>25</v>
      </c>
      <c r="E103" s="19" t="s">
        <v>484</v>
      </c>
      <c r="F103" s="19" t="s">
        <v>485</v>
      </c>
      <c r="G103" s="11" t="s">
        <v>28</v>
      </c>
      <c r="H103" s="11" t="s">
        <v>29</v>
      </c>
      <c r="I103" s="11" t="s">
        <v>31</v>
      </c>
      <c r="J103" s="11" t="s">
        <v>183</v>
      </c>
      <c r="K103" s="11" t="s">
        <v>34</v>
      </c>
      <c r="L103" s="11" t="s">
        <v>32</v>
      </c>
      <c r="M103" s="11" t="s">
        <v>45</v>
      </c>
      <c r="N103" s="11" t="s">
        <v>33</v>
      </c>
      <c r="O103" s="11" t="s">
        <v>36</v>
      </c>
      <c r="P103" s="11" t="s">
        <v>36</v>
      </c>
      <c r="Q103" s="37">
        <v>1</v>
      </c>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c r="LC103" s="14"/>
      <c r="LD103" s="14"/>
      <c r="LE103" s="14"/>
      <c r="LF103" s="14"/>
      <c r="LG103" s="14"/>
      <c r="LH103" s="14"/>
      <c r="LI103" s="14"/>
      <c r="LJ103" s="14"/>
      <c r="LK103" s="14"/>
      <c r="LL103" s="14"/>
      <c r="LM103" s="14"/>
      <c r="LN103" s="14"/>
      <c r="LO103" s="14"/>
      <c r="LP103" s="14"/>
      <c r="LQ103" s="14"/>
      <c r="LR103" s="14"/>
      <c r="LS103" s="14"/>
      <c r="LT103" s="14"/>
      <c r="LU103" s="14"/>
      <c r="LV103" s="14"/>
      <c r="LW103" s="14"/>
      <c r="LX103" s="14"/>
      <c r="LY103" s="14"/>
      <c r="LZ103" s="14"/>
      <c r="MA103" s="14"/>
      <c r="MB103" s="14"/>
      <c r="MC103" s="14"/>
      <c r="MD103" s="14"/>
      <c r="ME103" s="14"/>
      <c r="MF103" s="14"/>
      <c r="MG103" s="14"/>
      <c r="MH103" s="14"/>
      <c r="MI103" s="14"/>
      <c r="MJ103" s="14"/>
      <c r="MK103" s="14"/>
      <c r="ML103" s="14"/>
      <c r="MM103" s="14"/>
      <c r="MN103" s="14"/>
      <c r="MO103" s="14"/>
      <c r="MP103" s="14"/>
      <c r="MQ103" s="14"/>
      <c r="MR103" s="14"/>
      <c r="MS103" s="14"/>
      <c r="MT103" s="14"/>
      <c r="MU103" s="14"/>
      <c r="MV103" s="14"/>
      <c r="MW103" s="14"/>
      <c r="MX103" s="14"/>
      <c r="MY103" s="14"/>
      <c r="MZ103" s="14"/>
      <c r="NA103" s="14"/>
      <c r="NB103" s="14"/>
      <c r="NC103" s="14"/>
      <c r="ND103" s="14"/>
      <c r="NE103" s="14"/>
      <c r="NF103" s="14"/>
      <c r="NG103" s="14"/>
      <c r="NH103" s="14"/>
      <c r="NI103" s="14"/>
      <c r="NJ103" s="14"/>
      <c r="NK103" s="14"/>
      <c r="NL103" s="14"/>
      <c r="NM103" s="14"/>
      <c r="NN103" s="14"/>
      <c r="NO103" s="14"/>
      <c r="NP103" s="14"/>
      <c r="NQ103" s="14"/>
      <c r="NR103" s="14"/>
      <c r="NS103" s="14"/>
      <c r="NT103" s="14"/>
      <c r="NU103" s="14"/>
      <c r="NV103" s="14"/>
      <c r="NW103" s="14"/>
      <c r="NX103" s="14"/>
      <c r="NY103" s="14"/>
      <c r="NZ103" s="14"/>
      <c r="OA103" s="14"/>
      <c r="OB103" s="14"/>
      <c r="OC103" s="14"/>
      <c r="OD103" s="14"/>
      <c r="OE103" s="14"/>
      <c r="OF103" s="14"/>
      <c r="OG103" s="14"/>
      <c r="OH103" s="14"/>
      <c r="OI103" s="14"/>
      <c r="OJ103" s="14"/>
      <c r="OK103" s="14"/>
      <c r="OL103" s="14"/>
      <c r="OM103" s="14"/>
      <c r="ON103" s="14"/>
      <c r="OO103" s="14"/>
    </row>
    <row r="104" spans="1:405" s="1" customFormat="1" ht="120" x14ac:dyDescent="0.25">
      <c r="A104" s="36" t="s">
        <v>486</v>
      </c>
      <c r="B104" s="19" t="s">
        <v>207</v>
      </c>
      <c r="C104" s="1" t="s">
        <v>487</v>
      </c>
      <c r="D104" s="1" t="s">
        <v>25</v>
      </c>
      <c r="E104" s="19" t="s">
        <v>488</v>
      </c>
      <c r="F104" s="19" t="s">
        <v>489</v>
      </c>
      <c r="G104" s="11" t="s">
        <v>30</v>
      </c>
      <c r="H104" s="11" t="s">
        <v>44</v>
      </c>
      <c r="I104" s="11" t="s">
        <v>44</v>
      </c>
      <c r="J104" s="11" t="s">
        <v>44</v>
      </c>
      <c r="K104" s="11" t="s">
        <v>34</v>
      </c>
      <c r="L104" s="11" t="s">
        <v>32</v>
      </c>
      <c r="M104" s="11" t="s">
        <v>45</v>
      </c>
      <c r="N104" s="11" t="s">
        <v>36</v>
      </c>
      <c r="O104" s="11" t="s">
        <v>36</v>
      </c>
      <c r="P104" s="11" t="s">
        <v>36</v>
      </c>
      <c r="Q104" s="37">
        <v>1</v>
      </c>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c r="LC104" s="14"/>
      <c r="LD104" s="14"/>
      <c r="LE104" s="14"/>
      <c r="LF104" s="14"/>
      <c r="LG104" s="14"/>
      <c r="LH104" s="14"/>
      <c r="LI104" s="14"/>
      <c r="LJ104" s="14"/>
      <c r="LK104" s="14"/>
      <c r="LL104" s="14"/>
      <c r="LM104" s="14"/>
      <c r="LN104" s="14"/>
      <c r="LO104" s="14"/>
      <c r="LP104" s="14"/>
      <c r="LQ104" s="14"/>
      <c r="LR104" s="14"/>
      <c r="LS104" s="14"/>
      <c r="LT104" s="14"/>
      <c r="LU104" s="14"/>
      <c r="LV104" s="14"/>
      <c r="LW104" s="14"/>
      <c r="LX104" s="14"/>
      <c r="LY104" s="14"/>
      <c r="LZ104" s="14"/>
      <c r="MA104" s="14"/>
      <c r="MB104" s="14"/>
      <c r="MC104" s="14"/>
      <c r="MD104" s="14"/>
      <c r="ME104" s="14"/>
      <c r="MF104" s="14"/>
      <c r="MG104" s="14"/>
      <c r="MH104" s="14"/>
      <c r="MI104" s="14"/>
      <c r="MJ104" s="14"/>
      <c r="MK104" s="14"/>
      <c r="ML104" s="14"/>
      <c r="MM104" s="14"/>
      <c r="MN104" s="14"/>
      <c r="MO104" s="14"/>
      <c r="MP104" s="14"/>
      <c r="MQ104" s="14"/>
      <c r="MR104" s="14"/>
      <c r="MS104" s="14"/>
      <c r="MT104" s="14"/>
      <c r="MU104" s="14"/>
      <c r="MV104" s="14"/>
      <c r="MW104" s="14"/>
      <c r="MX104" s="14"/>
      <c r="MY104" s="14"/>
      <c r="MZ104" s="14"/>
      <c r="NA104" s="14"/>
      <c r="NB104" s="14"/>
      <c r="NC104" s="14"/>
      <c r="ND104" s="14"/>
      <c r="NE104" s="14"/>
      <c r="NF104" s="14"/>
      <c r="NG104" s="14"/>
      <c r="NH104" s="14"/>
      <c r="NI104" s="14"/>
      <c r="NJ104" s="14"/>
      <c r="NK104" s="14"/>
      <c r="NL104" s="14"/>
      <c r="NM104" s="14"/>
      <c r="NN104" s="14"/>
      <c r="NO104" s="14"/>
      <c r="NP104" s="14"/>
      <c r="NQ104" s="14"/>
      <c r="NR104" s="14"/>
      <c r="NS104" s="14"/>
      <c r="NT104" s="14"/>
      <c r="NU104" s="14"/>
      <c r="NV104" s="14"/>
      <c r="NW104" s="14"/>
      <c r="NX104" s="14"/>
      <c r="NY104" s="14"/>
      <c r="NZ104" s="14"/>
      <c r="OA104" s="14"/>
      <c r="OB104" s="14"/>
      <c r="OC104" s="14"/>
      <c r="OD104" s="14"/>
      <c r="OE104" s="14"/>
      <c r="OF104" s="14"/>
      <c r="OG104" s="14"/>
      <c r="OH104" s="14"/>
      <c r="OI104" s="14"/>
      <c r="OJ104" s="14"/>
      <c r="OK104" s="14"/>
      <c r="OL104" s="14"/>
      <c r="OM104" s="14"/>
      <c r="ON104" s="14"/>
      <c r="OO104" s="14"/>
    </row>
    <row r="105" spans="1:405" s="1" customFormat="1" ht="120" x14ac:dyDescent="0.25">
      <c r="A105" s="36" t="s">
        <v>490</v>
      </c>
      <c r="B105" s="19" t="s">
        <v>207</v>
      </c>
      <c r="C105" s="1" t="s">
        <v>491</v>
      </c>
      <c r="D105" s="1" t="s">
        <v>25</v>
      </c>
      <c r="E105" s="19" t="s">
        <v>492</v>
      </c>
      <c r="F105" s="19" t="s">
        <v>493</v>
      </c>
      <c r="G105" s="11" t="s">
        <v>28</v>
      </c>
      <c r="H105" s="11" t="s">
        <v>29</v>
      </c>
      <c r="I105" s="11" t="s">
        <v>31</v>
      </c>
      <c r="J105" s="11" t="s">
        <v>44</v>
      </c>
      <c r="K105" s="11" t="s">
        <v>34</v>
      </c>
      <c r="L105" s="11" t="s">
        <v>32</v>
      </c>
      <c r="M105" s="11" t="s">
        <v>45</v>
      </c>
      <c r="N105" s="11" t="s">
        <v>36</v>
      </c>
      <c r="O105" s="11" t="s">
        <v>36</v>
      </c>
      <c r="P105" s="11" t="s">
        <v>36</v>
      </c>
      <c r="Q105" s="37">
        <v>1</v>
      </c>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c r="LC105" s="14"/>
      <c r="LD105" s="14"/>
      <c r="LE105" s="14"/>
      <c r="LF105" s="14"/>
      <c r="LG105" s="14"/>
      <c r="LH105" s="14"/>
      <c r="LI105" s="14"/>
      <c r="LJ105" s="14"/>
      <c r="LK105" s="14"/>
      <c r="LL105" s="14"/>
      <c r="LM105" s="14"/>
      <c r="LN105" s="14"/>
      <c r="LO105" s="14"/>
      <c r="LP105" s="14"/>
      <c r="LQ105" s="14"/>
      <c r="LR105" s="14"/>
      <c r="LS105" s="14"/>
      <c r="LT105" s="14"/>
      <c r="LU105" s="14"/>
      <c r="LV105" s="14"/>
      <c r="LW105" s="14"/>
      <c r="LX105" s="14"/>
      <c r="LY105" s="14"/>
      <c r="LZ105" s="14"/>
      <c r="MA105" s="14"/>
      <c r="MB105" s="14"/>
      <c r="MC105" s="14"/>
      <c r="MD105" s="14"/>
      <c r="ME105" s="14"/>
      <c r="MF105" s="14"/>
      <c r="MG105" s="14"/>
      <c r="MH105" s="14"/>
      <c r="MI105" s="14"/>
      <c r="MJ105" s="14"/>
      <c r="MK105" s="14"/>
      <c r="ML105" s="14"/>
      <c r="MM105" s="14"/>
      <c r="MN105" s="14"/>
      <c r="MO105" s="14"/>
      <c r="MP105" s="14"/>
      <c r="MQ105" s="14"/>
      <c r="MR105" s="14"/>
      <c r="MS105" s="14"/>
      <c r="MT105" s="14"/>
      <c r="MU105" s="14"/>
      <c r="MV105" s="14"/>
      <c r="MW105" s="14"/>
      <c r="MX105" s="14"/>
      <c r="MY105" s="14"/>
      <c r="MZ105" s="14"/>
      <c r="NA105" s="14"/>
      <c r="NB105" s="14"/>
      <c r="NC105" s="14"/>
      <c r="ND105" s="14"/>
      <c r="NE105" s="14"/>
      <c r="NF105" s="14"/>
      <c r="NG105" s="14"/>
      <c r="NH105" s="14"/>
      <c r="NI105" s="14"/>
      <c r="NJ105" s="14"/>
      <c r="NK105" s="14"/>
      <c r="NL105" s="14"/>
      <c r="NM105" s="14"/>
      <c r="NN105" s="14"/>
      <c r="NO105" s="14"/>
      <c r="NP105" s="14"/>
      <c r="NQ105" s="14"/>
      <c r="NR105" s="14"/>
      <c r="NS105" s="14"/>
      <c r="NT105" s="14"/>
      <c r="NU105" s="14"/>
      <c r="NV105" s="14"/>
      <c r="NW105" s="14"/>
      <c r="NX105" s="14"/>
      <c r="NY105" s="14"/>
      <c r="NZ105" s="14"/>
      <c r="OA105" s="14"/>
      <c r="OB105" s="14"/>
      <c r="OC105" s="14"/>
      <c r="OD105" s="14"/>
      <c r="OE105" s="14"/>
      <c r="OF105" s="14"/>
      <c r="OG105" s="14"/>
      <c r="OH105" s="14"/>
      <c r="OI105" s="14"/>
      <c r="OJ105" s="14"/>
      <c r="OK105" s="14"/>
      <c r="OL105" s="14"/>
      <c r="OM105" s="14"/>
      <c r="ON105" s="14"/>
      <c r="OO105" s="14"/>
    </row>
    <row r="106" spans="1:405" s="1" customFormat="1" ht="105" x14ac:dyDescent="0.25">
      <c r="A106" s="36" t="s">
        <v>494</v>
      </c>
      <c r="B106" s="19" t="s">
        <v>495</v>
      </c>
      <c r="C106" s="1" t="s">
        <v>496</v>
      </c>
      <c r="D106" s="1" t="s">
        <v>25</v>
      </c>
      <c r="E106" s="19" t="s">
        <v>497</v>
      </c>
      <c r="F106" s="19" t="s">
        <v>498</v>
      </c>
      <c r="G106" s="11" t="s">
        <v>28</v>
      </c>
      <c r="H106" s="11" t="s">
        <v>31</v>
      </c>
      <c r="I106" s="11" t="s">
        <v>44</v>
      </c>
      <c r="J106" s="11" t="s">
        <v>44</v>
      </c>
      <c r="K106" s="11" t="s">
        <v>34</v>
      </c>
      <c r="L106" s="11" t="s">
        <v>32</v>
      </c>
      <c r="M106" s="11" t="s">
        <v>45</v>
      </c>
      <c r="N106" s="11" t="s">
        <v>36</v>
      </c>
      <c r="O106" s="11" t="s">
        <v>36</v>
      </c>
      <c r="P106" s="11" t="s">
        <v>36</v>
      </c>
      <c r="Q106" s="37">
        <v>1</v>
      </c>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c r="LC106" s="14"/>
      <c r="LD106" s="14"/>
      <c r="LE106" s="14"/>
      <c r="LF106" s="14"/>
      <c r="LG106" s="14"/>
      <c r="LH106" s="14"/>
      <c r="LI106" s="14"/>
      <c r="LJ106" s="14"/>
      <c r="LK106" s="14"/>
      <c r="LL106" s="14"/>
      <c r="LM106" s="14"/>
      <c r="LN106" s="14"/>
      <c r="LO106" s="14"/>
      <c r="LP106" s="14"/>
      <c r="LQ106" s="14"/>
      <c r="LR106" s="14"/>
      <c r="LS106" s="14"/>
      <c r="LT106" s="14"/>
      <c r="LU106" s="14"/>
      <c r="LV106" s="14"/>
      <c r="LW106" s="14"/>
      <c r="LX106" s="14"/>
      <c r="LY106" s="14"/>
      <c r="LZ106" s="14"/>
      <c r="MA106" s="14"/>
      <c r="MB106" s="14"/>
      <c r="MC106" s="14"/>
      <c r="MD106" s="14"/>
      <c r="ME106" s="14"/>
      <c r="MF106" s="14"/>
      <c r="MG106" s="14"/>
      <c r="MH106" s="14"/>
      <c r="MI106" s="14"/>
      <c r="MJ106" s="14"/>
      <c r="MK106" s="14"/>
      <c r="ML106" s="14"/>
      <c r="MM106" s="14"/>
      <c r="MN106" s="14"/>
      <c r="MO106" s="14"/>
      <c r="MP106" s="14"/>
      <c r="MQ106" s="14"/>
      <c r="MR106" s="14"/>
      <c r="MS106" s="14"/>
      <c r="MT106" s="14"/>
      <c r="MU106" s="14"/>
      <c r="MV106" s="14"/>
      <c r="MW106" s="14"/>
      <c r="MX106" s="14"/>
      <c r="MY106" s="14"/>
      <c r="MZ106" s="14"/>
      <c r="NA106" s="14"/>
      <c r="NB106" s="14"/>
      <c r="NC106" s="14"/>
      <c r="ND106" s="14"/>
      <c r="NE106" s="14"/>
      <c r="NF106" s="14"/>
      <c r="NG106" s="14"/>
      <c r="NH106" s="14"/>
      <c r="NI106" s="14"/>
      <c r="NJ106" s="14"/>
      <c r="NK106" s="14"/>
      <c r="NL106" s="14"/>
      <c r="NM106" s="14"/>
      <c r="NN106" s="14"/>
      <c r="NO106" s="14"/>
      <c r="NP106" s="14"/>
      <c r="NQ106" s="14"/>
      <c r="NR106" s="14"/>
      <c r="NS106" s="14"/>
      <c r="NT106" s="14"/>
      <c r="NU106" s="14"/>
      <c r="NV106" s="14"/>
      <c r="NW106" s="14"/>
      <c r="NX106" s="14"/>
      <c r="NY106" s="14"/>
      <c r="NZ106" s="14"/>
      <c r="OA106" s="14"/>
      <c r="OB106" s="14"/>
      <c r="OC106" s="14"/>
      <c r="OD106" s="14"/>
      <c r="OE106" s="14"/>
      <c r="OF106" s="14"/>
      <c r="OG106" s="14"/>
      <c r="OH106" s="14"/>
      <c r="OI106" s="14"/>
      <c r="OJ106" s="14"/>
      <c r="OK106" s="14"/>
      <c r="OL106" s="14"/>
      <c r="OM106" s="14"/>
      <c r="ON106" s="14"/>
      <c r="OO106" s="14"/>
    </row>
    <row r="107" spans="1:405" s="1" customFormat="1" ht="165" x14ac:dyDescent="0.25">
      <c r="A107" s="36" t="s">
        <v>499</v>
      </c>
      <c r="B107" s="19" t="s">
        <v>207</v>
      </c>
      <c r="C107" s="1" t="s">
        <v>500</v>
      </c>
      <c r="D107" s="1" t="s">
        <v>25</v>
      </c>
      <c r="E107" s="19" t="s">
        <v>501</v>
      </c>
      <c r="F107" s="19" t="s">
        <v>502</v>
      </c>
      <c r="G107" s="11" t="s">
        <v>28</v>
      </c>
      <c r="H107" s="11" t="s">
        <v>29</v>
      </c>
      <c r="I107" s="11" t="s">
        <v>30</v>
      </c>
      <c r="J107" s="11" t="s">
        <v>31</v>
      </c>
      <c r="K107" s="11" t="s">
        <v>32</v>
      </c>
      <c r="L107" s="11" t="s">
        <v>34</v>
      </c>
      <c r="M107" s="11" t="s">
        <v>45</v>
      </c>
      <c r="N107" s="11" t="s">
        <v>36</v>
      </c>
      <c r="O107" s="11" t="s">
        <v>36</v>
      </c>
      <c r="P107" s="11" t="s">
        <v>36</v>
      </c>
      <c r="Q107" s="37">
        <v>1</v>
      </c>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c r="KO107" s="14"/>
      <c r="KP107" s="14"/>
      <c r="KQ107" s="14"/>
      <c r="KR107" s="14"/>
      <c r="KS107" s="14"/>
      <c r="KT107" s="14"/>
      <c r="KU107" s="14"/>
      <c r="KV107" s="14"/>
      <c r="KW107" s="14"/>
      <c r="KX107" s="14"/>
      <c r="KY107" s="14"/>
      <c r="KZ107" s="14"/>
      <c r="LA107" s="14"/>
      <c r="LB107" s="14"/>
      <c r="LC107" s="14"/>
      <c r="LD107" s="14"/>
      <c r="LE107" s="14"/>
      <c r="LF107" s="14"/>
      <c r="LG107" s="14"/>
      <c r="LH107" s="14"/>
      <c r="LI107" s="14"/>
      <c r="LJ107" s="14"/>
      <c r="LK107" s="14"/>
      <c r="LL107" s="14"/>
      <c r="LM107" s="14"/>
      <c r="LN107" s="14"/>
      <c r="LO107" s="14"/>
      <c r="LP107" s="14"/>
      <c r="LQ107" s="14"/>
      <c r="LR107" s="14"/>
      <c r="LS107" s="14"/>
      <c r="LT107" s="14"/>
      <c r="LU107" s="14"/>
      <c r="LV107" s="14"/>
      <c r="LW107" s="14"/>
      <c r="LX107" s="14"/>
      <c r="LY107" s="14"/>
      <c r="LZ107" s="14"/>
      <c r="MA107" s="14"/>
      <c r="MB107" s="14"/>
      <c r="MC107" s="14"/>
      <c r="MD107" s="14"/>
      <c r="ME107" s="14"/>
      <c r="MF107" s="14"/>
      <c r="MG107" s="14"/>
      <c r="MH107" s="14"/>
      <c r="MI107" s="14"/>
      <c r="MJ107" s="14"/>
      <c r="MK107" s="14"/>
      <c r="ML107" s="14"/>
      <c r="MM107" s="14"/>
      <c r="MN107" s="14"/>
      <c r="MO107" s="14"/>
      <c r="MP107" s="14"/>
      <c r="MQ107" s="14"/>
      <c r="MR107" s="14"/>
      <c r="MS107" s="14"/>
      <c r="MT107" s="14"/>
      <c r="MU107" s="14"/>
      <c r="MV107" s="14"/>
      <c r="MW107" s="14"/>
      <c r="MX107" s="14"/>
      <c r="MY107" s="14"/>
      <c r="MZ107" s="14"/>
      <c r="NA107" s="14"/>
      <c r="NB107" s="14"/>
      <c r="NC107" s="14"/>
      <c r="ND107" s="14"/>
      <c r="NE107" s="14"/>
      <c r="NF107" s="14"/>
      <c r="NG107" s="14"/>
      <c r="NH107" s="14"/>
      <c r="NI107" s="14"/>
      <c r="NJ107" s="14"/>
      <c r="NK107" s="14"/>
      <c r="NL107" s="14"/>
      <c r="NM107" s="14"/>
      <c r="NN107" s="14"/>
      <c r="NO107" s="14"/>
      <c r="NP107" s="14"/>
      <c r="NQ107" s="14"/>
      <c r="NR107" s="14"/>
      <c r="NS107" s="14"/>
      <c r="NT107" s="14"/>
      <c r="NU107" s="14"/>
      <c r="NV107" s="14"/>
      <c r="NW107" s="14"/>
      <c r="NX107" s="14"/>
      <c r="NY107" s="14"/>
      <c r="NZ107" s="14"/>
      <c r="OA107" s="14"/>
      <c r="OB107" s="14"/>
      <c r="OC107" s="14"/>
      <c r="OD107" s="14"/>
      <c r="OE107" s="14"/>
      <c r="OF107" s="14"/>
      <c r="OG107" s="14"/>
      <c r="OH107" s="14"/>
      <c r="OI107" s="14"/>
      <c r="OJ107" s="14"/>
      <c r="OK107" s="14"/>
      <c r="OL107" s="14"/>
      <c r="OM107" s="14"/>
      <c r="ON107" s="14"/>
      <c r="OO107" s="14"/>
    </row>
    <row r="108" spans="1:405" s="1" customFormat="1" ht="105" x14ac:dyDescent="0.25">
      <c r="A108" s="36" t="s">
        <v>503</v>
      </c>
      <c r="B108" s="19" t="s">
        <v>399</v>
      </c>
      <c r="C108" s="1" t="s">
        <v>504</v>
      </c>
      <c r="D108" s="1" t="s">
        <v>25</v>
      </c>
      <c r="E108" s="19" t="s">
        <v>505</v>
      </c>
      <c r="F108" s="19" t="s">
        <v>506</v>
      </c>
      <c r="G108" s="11" t="s">
        <v>28</v>
      </c>
      <c r="H108" s="11" t="s">
        <v>29</v>
      </c>
      <c r="I108" s="11" t="s">
        <v>31</v>
      </c>
      <c r="J108" s="11" t="s">
        <v>44</v>
      </c>
      <c r="K108" s="11" t="s">
        <v>34</v>
      </c>
      <c r="L108" s="11" t="s">
        <v>32</v>
      </c>
      <c r="M108" s="11" t="s">
        <v>45</v>
      </c>
      <c r="N108" s="11" t="s">
        <v>33</v>
      </c>
      <c r="O108" s="11" t="s">
        <v>36</v>
      </c>
      <c r="P108" s="11" t="s">
        <v>36</v>
      </c>
      <c r="Q108" s="37">
        <v>1</v>
      </c>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c r="KO108" s="14"/>
      <c r="KP108" s="14"/>
      <c r="KQ108" s="14"/>
      <c r="KR108" s="14"/>
      <c r="KS108" s="14"/>
      <c r="KT108" s="14"/>
      <c r="KU108" s="14"/>
      <c r="KV108" s="14"/>
      <c r="KW108" s="14"/>
      <c r="KX108" s="14"/>
      <c r="KY108" s="14"/>
      <c r="KZ108" s="14"/>
      <c r="LA108" s="14"/>
      <c r="LB108" s="14"/>
      <c r="LC108" s="14"/>
      <c r="LD108" s="14"/>
      <c r="LE108" s="14"/>
      <c r="LF108" s="14"/>
      <c r="LG108" s="14"/>
      <c r="LH108" s="14"/>
      <c r="LI108" s="14"/>
      <c r="LJ108" s="14"/>
      <c r="LK108" s="14"/>
      <c r="LL108" s="14"/>
      <c r="LM108" s="14"/>
      <c r="LN108" s="14"/>
      <c r="LO108" s="14"/>
      <c r="LP108" s="14"/>
      <c r="LQ108" s="14"/>
      <c r="LR108" s="14"/>
      <c r="LS108" s="14"/>
      <c r="LT108" s="14"/>
      <c r="LU108" s="14"/>
      <c r="LV108" s="14"/>
      <c r="LW108" s="14"/>
      <c r="LX108" s="14"/>
      <c r="LY108" s="14"/>
      <c r="LZ108" s="14"/>
      <c r="MA108" s="14"/>
      <c r="MB108" s="14"/>
      <c r="MC108" s="14"/>
      <c r="MD108" s="14"/>
      <c r="ME108" s="14"/>
      <c r="MF108" s="14"/>
      <c r="MG108" s="14"/>
      <c r="MH108" s="14"/>
      <c r="MI108" s="14"/>
      <c r="MJ108" s="14"/>
      <c r="MK108" s="14"/>
      <c r="ML108" s="14"/>
      <c r="MM108" s="14"/>
      <c r="MN108" s="14"/>
      <c r="MO108" s="14"/>
      <c r="MP108" s="14"/>
      <c r="MQ108" s="14"/>
      <c r="MR108" s="14"/>
      <c r="MS108" s="14"/>
      <c r="MT108" s="14"/>
      <c r="MU108" s="14"/>
      <c r="MV108" s="14"/>
      <c r="MW108" s="14"/>
      <c r="MX108" s="14"/>
      <c r="MY108" s="14"/>
      <c r="MZ108" s="14"/>
      <c r="NA108" s="14"/>
      <c r="NB108" s="14"/>
      <c r="NC108" s="14"/>
      <c r="ND108" s="14"/>
      <c r="NE108" s="14"/>
      <c r="NF108" s="14"/>
      <c r="NG108" s="14"/>
      <c r="NH108" s="14"/>
      <c r="NI108" s="14"/>
      <c r="NJ108" s="14"/>
      <c r="NK108" s="14"/>
      <c r="NL108" s="14"/>
      <c r="NM108" s="14"/>
      <c r="NN108" s="14"/>
      <c r="NO108" s="14"/>
      <c r="NP108" s="14"/>
      <c r="NQ108" s="14"/>
      <c r="NR108" s="14"/>
      <c r="NS108" s="14"/>
      <c r="NT108" s="14"/>
      <c r="NU108" s="14"/>
      <c r="NV108" s="14"/>
      <c r="NW108" s="14"/>
      <c r="NX108" s="14"/>
      <c r="NY108" s="14"/>
      <c r="NZ108" s="14"/>
      <c r="OA108" s="14"/>
      <c r="OB108" s="14"/>
      <c r="OC108" s="14"/>
      <c r="OD108" s="14"/>
      <c r="OE108" s="14"/>
      <c r="OF108" s="14"/>
      <c r="OG108" s="14"/>
      <c r="OH108" s="14"/>
      <c r="OI108" s="14"/>
      <c r="OJ108" s="14"/>
      <c r="OK108" s="14"/>
      <c r="OL108" s="14"/>
      <c r="OM108" s="14"/>
      <c r="ON108" s="14"/>
      <c r="OO108" s="14"/>
    </row>
    <row r="109" spans="1:405" s="1" customFormat="1" ht="60" x14ac:dyDescent="0.25">
      <c r="A109" s="36" t="s">
        <v>507</v>
      </c>
      <c r="B109" s="19" t="s">
        <v>53</v>
      </c>
      <c r="C109" s="1" t="s">
        <v>508</v>
      </c>
      <c r="D109" s="1" t="s">
        <v>41</v>
      </c>
      <c r="E109" s="19" t="s">
        <v>509</v>
      </c>
      <c r="F109" s="19" t="s">
        <v>510</v>
      </c>
      <c r="G109" s="11" t="s">
        <v>96</v>
      </c>
      <c r="H109" s="11" t="s">
        <v>37</v>
      </c>
      <c r="I109" s="11" t="s">
        <v>44</v>
      </c>
      <c r="J109" s="11" t="s">
        <v>44</v>
      </c>
      <c r="K109" s="11" t="s">
        <v>32</v>
      </c>
      <c r="L109" s="11" t="s">
        <v>34</v>
      </c>
      <c r="M109" s="11" t="s">
        <v>57</v>
      </c>
      <c r="N109" s="11" t="s">
        <v>36</v>
      </c>
      <c r="O109" s="11" t="s">
        <v>36</v>
      </c>
      <c r="P109" s="11" t="s">
        <v>36</v>
      </c>
      <c r="Q109" s="37">
        <v>1</v>
      </c>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c r="KO109" s="14"/>
      <c r="KP109" s="14"/>
      <c r="KQ109" s="14"/>
      <c r="KR109" s="14"/>
      <c r="KS109" s="14"/>
      <c r="KT109" s="14"/>
      <c r="KU109" s="14"/>
      <c r="KV109" s="14"/>
      <c r="KW109" s="14"/>
      <c r="KX109" s="14"/>
      <c r="KY109" s="14"/>
      <c r="KZ109" s="14"/>
      <c r="LA109" s="14"/>
      <c r="LB109" s="14"/>
      <c r="LC109" s="14"/>
      <c r="LD109" s="14"/>
      <c r="LE109" s="14"/>
      <c r="LF109" s="14"/>
      <c r="LG109" s="14"/>
      <c r="LH109" s="14"/>
      <c r="LI109" s="14"/>
      <c r="LJ109" s="14"/>
      <c r="LK109" s="14"/>
      <c r="LL109" s="14"/>
      <c r="LM109" s="14"/>
      <c r="LN109" s="14"/>
      <c r="LO109" s="14"/>
      <c r="LP109" s="14"/>
      <c r="LQ109" s="14"/>
      <c r="LR109" s="14"/>
      <c r="LS109" s="14"/>
      <c r="LT109" s="14"/>
      <c r="LU109" s="14"/>
      <c r="LV109" s="14"/>
      <c r="LW109" s="14"/>
      <c r="LX109" s="14"/>
      <c r="LY109" s="14"/>
      <c r="LZ109" s="14"/>
      <c r="MA109" s="14"/>
      <c r="MB109" s="14"/>
      <c r="MC109" s="14"/>
      <c r="MD109" s="14"/>
      <c r="ME109" s="14"/>
      <c r="MF109" s="14"/>
      <c r="MG109" s="14"/>
      <c r="MH109" s="14"/>
      <c r="MI109" s="14"/>
      <c r="MJ109" s="14"/>
      <c r="MK109" s="14"/>
      <c r="ML109" s="14"/>
      <c r="MM109" s="14"/>
      <c r="MN109" s="14"/>
      <c r="MO109" s="14"/>
      <c r="MP109" s="14"/>
      <c r="MQ109" s="14"/>
      <c r="MR109" s="14"/>
      <c r="MS109" s="14"/>
      <c r="MT109" s="14"/>
      <c r="MU109" s="14"/>
      <c r="MV109" s="14"/>
      <c r="MW109" s="14"/>
      <c r="MX109" s="14"/>
      <c r="MY109" s="14"/>
      <c r="MZ109" s="14"/>
      <c r="NA109" s="14"/>
      <c r="NB109" s="14"/>
      <c r="NC109" s="14"/>
      <c r="ND109" s="14"/>
      <c r="NE109" s="14"/>
      <c r="NF109" s="14"/>
      <c r="NG109" s="14"/>
      <c r="NH109" s="14"/>
      <c r="NI109" s="14"/>
      <c r="NJ109" s="14"/>
      <c r="NK109" s="14"/>
      <c r="NL109" s="14"/>
      <c r="NM109" s="14"/>
      <c r="NN109" s="14"/>
      <c r="NO109" s="14"/>
      <c r="NP109" s="14"/>
      <c r="NQ109" s="14"/>
      <c r="NR109" s="14"/>
      <c r="NS109" s="14"/>
      <c r="NT109" s="14"/>
      <c r="NU109" s="14"/>
      <c r="NV109" s="14"/>
      <c r="NW109" s="14"/>
      <c r="NX109" s="14"/>
      <c r="NY109" s="14"/>
      <c r="NZ109" s="14"/>
      <c r="OA109" s="14"/>
      <c r="OB109" s="14"/>
      <c r="OC109" s="14"/>
      <c r="OD109" s="14"/>
      <c r="OE109" s="14"/>
      <c r="OF109" s="14"/>
      <c r="OG109" s="14"/>
      <c r="OH109" s="14"/>
      <c r="OI109" s="14"/>
      <c r="OJ109" s="14"/>
      <c r="OK109" s="14"/>
      <c r="OL109" s="14"/>
      <c r="OM109" s="14"/>
      <c r="ON109" s="14"/>
      <c r="OO109" s="14"/>
    </row>
    <row r="110" spans="1:405" s="1" customFormat="1" ht="150" x14ac:dyDescent="0.25">
      <c r="A110" s="36" t="s">
        <v>511</v>
      </c>
      <c r="B110" s="19" t="s">
        <v>512</v>
      </c>
      <c r="C110" s="1" t="s">
        <v>513</v>
      </c>
      <c r="D110" s="1" t="s">
        <v>25</v>
      </c>
      <c r="E110" s="19" t="s">
        <v>514</v>
      </c>
      <c r="F110" s="19" t="s">
        <v>515</v>
      </c>
      <c r="G110" s="11" t="s">
        <v>96</v>
      </c>
      <c r="H110" s="11" t="s">
        <v>30</v>
      </c>
      <c r="I110" s="11" t="s">
        <v>31</v>
      </c>
      <c r="J110" s="11" t="s">
        <v>44</v>
      </c>
      <c r="K110" s="11" t="s">
        <v>32</v>
      </c>
      <c r="L110" s="11" t="s">
        <v>34</v>
      </c>
      <c r="M110" s="11" t="s">
        <v>45</v>
      </c>
      <c r="N110" s="11" t="s">
        <v>36</v>
      </c>
      <c r="O110" s="11" t="s">
        <v>36</v>
      </c>
      <c r="P110" s="11" t="s">
        <v>36</v>
      </c>
      <c r="Q110" s="37">
        <v>1</v>
      </c>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c r="KO110" s="14"/>
      <c r="KP110" s="14"/>
      <c r="KQ110" s="14"/>
      <c r="KR110" s="14"/>
      <c r="KS110" s="14"/>
      <c r="KT110" s="14"/>
      <c r="KU110" s="14"/>
      <c r="KV110" s="14"/>
      <c r="KW110" s="14"/>
      <c r="KX110" s="14"/>
      <c r="KY110" s="14"/>
      <c r="KZ110" s="14"/>
      <c r="LA110" s="14"/>
      <c r="LB110" s="14"/>
      <c r="LC110" s="14"/>
      <c r="LD110" s="14"/>
      <c r="LE110" s="14"/>
      <c r="LF110" s="14"/>
      <c r="LG110" s="14"/>
      <c r="LH110" s="14"/>
      <c r="LI110" s="14"/>
      <c r="LJ110" s="14"/>
      <c r="LK110" s="14"/>
      <c r="LL110" s="14"/>
      <c r="LM110" s="14"/>
      <c r="LN110" s="14"/>
      <c r="LO110" s="14"/>
      <c r="LP110" s="14"/>
      <c r="LQ110" s="14"/>
      <c r="LR110" s="14"/>
      <c r="LS110" s="14"/>
      <c r="LT110" s="14"/>
      <c r="LU110" s="14"/>
      <c r="LV110" s="14"/>
      <c r="LW110" s="14"/>
      <c r="LX110" s="14"/>
      <c r="LY110" s="14"/>
      <c r="LZ110" s="14"/>
      <c r="MA110" s="14"/>
      <c r="MB110" s="14"/>
      <c r="MC110" s="14"/>
      <c r="MD110" s="14"/>
      <c r="ME110" s="14"/>
      <c r="MF110" s="14"/>
      <c r="MG110" s="14"/>
      <c r="MH110" s="14"/>
      <c r="MI110" s="14"/>
      <c r="MJ110" s="14"/>
      <c r="MK110" s="14"/>
      <c r="ML110" s="14"/>
      <c r="MM110" s="14"/>
      <c r="MN110" s="14"/>
      <c r="MO110" s="14"/>
      <c r="MP110" s="14"/>
      <c r="MQ110" s="14"/>
      <c r="MR110" s="14"/>
      <c r="MS110" s="14"/>
      <c r="MT110" s="14"/>
      <c r="MU110" s="14"/>
      <c r="MV110" s="14"/>
      <c r="MW110" s="14"/>
      <c r="MX110" s="14"/>
      <c r="MY110" s="14"/>
      <c r="MZ110" s="14"/>
      <c r="NA110" s="14"/>
      <c r="NB110" s="14"/>
      <c r="NC110" s="14"/>
      <c r="ND110" s="14"/>
      <c r="NE110" s="14"/>
      <c r="NF110" s="14"/>
      <c r="NG110" s="14"/>
      <c r="NH110" s="14"/>
      <c r="NI110" s="14"/>
      <c r="NJ110" s="14"/>
      <c r="NK110" s="14"/>
      <c r="NL110" s="14"/>
      <c r="NM110" s="14"/>
      <c r="NN110" s="14"/>
      <c r="NO110" s="14"/>
      <c r="NP110" s="14"/>
      <c r="NQ110" s="14"/>
      <c r="NR110" s="14"/>
      <c r="NS110" s="14"/>
      <c r="NT110" s="14"/>
      <c r="NU110" s="14"/>
      <c r="NV110" s="14"/>
      <c r="NW110" s="14"/>
      <c r="NX110" s="14"/>
      <c r="NY110" s="14"/>
      <c r="NZ110" s="14"/>
      <c r="OA110" s="14"/>
      <c r="OB110" s="14"/>
      <c r="OC110" s="14"/>
      <c r="OD110" s="14"/>
      <c r="OE110" s="14"/>
      <c r="OF110" s="14"/>
      <c r="OG110" s="14"/>
      <c r="OH110" s="14"/>
      <c r="OI110" s="14"/>
      <c r="OJ110" s="14"/>
      <c r="OK110" s="14"/>
      <c r="OL110" s="14"/>
      <c r="OM110" s="14"/>
      <c r="ON110" s="14"/>
      <c r="OO110" s="14"/>
    </row>
    <row r="111" spans="1:405" s="1" customFormat="1" ht="150" x14ac:dyDescent="0.25">
      <c r="A111" s="36" t="s">
        <v>516</v>
      </c>
      <c r="B111" s="19" t="s">
        <v>517</v>
      </c>
      <c r="C111" s="1" t="s">
        <v>518</v>
      </c>
      <c r="D111" s="1" t="s">
        <v>41</v>
      </c>
      <c r="E111" s="19" t="s">
        <v>519</v>
      </c>
      <c r="F111" s="19" t="s">
        <v>520</v>
      </c>
      <c r="G111" s="11" t="s">
        <v>28</v>
      </c>
      <c r="H111" s="11" t="s">
        <v>29</v>
      </c>
      <c r="I111" s="11" t="s">
        <v>31</v>
      </c>
      <c r="J111" s="11" t="s">
        <v>44</v>
      </c>
      <c r="K111" s="11" t="s">
        <v>34</v>
      </c>
      <c r="L111" s="11" t="s">
        <v>32</v>
      </c>
      <c r="M111" s="11" t="s">
        <v>33</v>
      </c>
      <c r="N111" s="11" t="s">
        <v>57</v>
      </c>
      <c r="O111" s="11" t="s">
        <v>45</v>
      </c>
      <c r="P111" s="11" t="s">
        <v>36</v>
      </c>
      <c r="Q111" s="37">
        <v>1</v>
      </c>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c r="KO111" s="14"/>
      <c r="KP111" s="14"/>
      <c r="KQ111" s="14"/>
      <c r="KR111" s="14"/>
      <c r="KS111" s="14"/>
      <c r="KT111" s="14"/>
      <c r="KU111" s="14"/>
      <c r="KV111" s="14"/>
      <c r="KW111" s="14"/>
      <c r="KX111" s="14"/>
      <c r="KY111" s="14"/>
      <c r="KZ111" s="14"/>
      <c r="LA111" s="14"/>
      <c r="LB111" s="14"/>
      <c r="LC111" s="14"/>
      <c r="LD111" s="14"/>
      <c r="LE111" s="14"/>
      <c r="LF111" s="14"/>
      <c r="LG111" s="14"/>
      <c r="LH111" s="14"/>
      <c r="LI111" s="14"/>
      <c r="LJ111" s="14"/>
      <c r="LK111" s="14"/>
      <c r="LL111" s="14"/>
      <c r="LM111" s="14"/>
      <c r="LN111" s="14"/>
      <c r="LO111" s="14"/>
      <c r="LP111" s="14"/>
      <c r="LQ111" s="14"/>
      <c r="LR111" s="14"/>
      <c r="LS111" s="14"/>
      <c r="LT111" s="14"/>
      <c r="LU111" s="14"/>
      <c r="LV111" s="14"/>
      <c r="LW111" s="14"/>
      <c r="LX111" s="14"/>
      <c r="LY111" s="14"/>
      <c r="LZ111" s="14"/>
      <c r="MA111" s="14"/>
      <c r="MB111" s="14"/>
      <c r="MC111" s="14"/>
      <c r="MD111" s="14"/>
      <c r="ME111" s="14"/>
      <c r="MF111" s="14"/>
      <c r="MG111" s="14"/>
      <c r="MH111" s="14"/>
      <c r="MI111" s="14"/>
      <c r="MJ111" s="14"/>
      <c r="MK111" s="14"/>
      <c r="ML111" s="14"/>
      <c r="MM111" s="14"/>
      <c r="MN111" s="14"/>
      <c r="MO111" s="14"/>
      <c r="MP111" s="14"/>
      <c r="MQ111" s="14"/>
      <c r="MR111" s="14"/>
      <c r="MS111" s="14"/>
      <c r="MT111" s="14"/>
      <c r="MU111" s="14"/>
      <c r="MV111" s="14"/>
      <c r="MW111" s="14"/>
      <c r="MX111" s="14"/>
      <c r="MY111" s="14"/>
      <c r="MZ111" s="14"/>
      <c r="NA111" s="14"/>
      <c r="NB111" s="14"/>
      <c r="NC111" s="14"/>
      <c r="ND111" s="14"/>
      <c r="NE111" s="14"/>
      <c r="NF111" s="14"/>
      <c r="NG111" s="14"/>
      <c r="NH111" s="14"/>
      <c r="NI111" s="14"/>
      <c r="NJ111" s="14"/>
      <c r="NK111" s="14"/>
      <c r="NL111" s="14"/>
      <c r="NM111" s="14"/>
      <c r="NN111" s="14"/>
      <c r="NO111" s="14"/>
      <c r="NP111" s="14"/>
      <c r="NQ111" s="14"/>
      <c r="NR111" s="14"/>
      <c r="NS111" s="14"/>
      <c r="NT111" s="14"/>
      <c r="NU111" s="14"/>
      <c r="NV111" s="14"/>
      <c r="NW111" s="14"/>
      <c r="NX111" s="14"/>
      <c r="NY111" s="14"/>
      <c r="NZ111" s="14"/>
      <c r="OA111" s="14"/>
      <c r="OB111" s="14"/>
      <c r="OC111" s="14"/>
      <c r="OD111" s="14"/>
      <c r="OE111" s="14"/>
      <c r="OF111" s="14"/>
      <c r="OG111" s="14"/>
      <c r="OH111" s="14"/>
      <c r="OI111" s="14"/>
      <c r="OJ111" s="14"/>
      <c r="OK111" s="14"/>
      <c r="OL111" s="14"/>
      <c r="OM111" s="14"/>
      <c r="ON111" s="14"/>
      <c r="OO111" s="14"/>
    </row>
    <row r="112" spans="1:405" s="1" customFormat="1" ht="105" x14ac:dyDescent="0.25">
      <c r="A112" s="36" t="s">
        <v>521</v>
      </c>
      <c r="B112" s="19" t="s">
        <v>522</v>
      </c>
      <c r="C112" s="1" t="s">
        <v>523</v>
      </c>
      <c r="D112" s="1" t="s">
        <v>41</v>
      </c>
      <c r="E112" s="19" t="s">
        <v>524</v>
      </c>
      <c r="F112" s="19" t="s">
        <v>525</v>
      </c>
      <c r="G112" s="11" t="s">
        <v>28</v>
      </c>
      <c r="H112" s="11" t="s">
        <v>31</v>
      </c>
      <c r="I112" s="11" t="s">
        <v>29</v>
      </c>
      <c r="J112" s="11" t="s">
        <v>44</v>
      </c>
      <c r="K112" s="11" t="s">
        <v>32</v>
      </c>
      <c r="L112" s="11" t="s">
        <v>34</v>
      </c>
      <c r="M112" s="11" t="s">
        <v>526</v>
      </c>
      <c r="N112" s="11" t="s">
        <v>527</v>
      </c>
      <c r="O112" s="11" t="s">
        <v>45</v>
      </c>
      <c r="P112" s="11" t="s">
        <v>36</v>
      </c>
      <c r="Q112" s="37" t="s">
        <v>75</v>
      </c>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c r="KO112" s="14"/>
      <c r="KP112" s="14"/>
      <c r="KQ112" s="14"/>
      <c r="KR112" s="14"/>
      <c r="KS112" s="14"/>
      <c r="KT112" s="14"/>
      <c r="KU112" s="14"/>
      <c r="KV112" s="14"/>
      <c r="KW112" s="14"/>
      <c r="KX112" s="14"/>
      <c r="KY112" s="14"/>
      <c r="KZ112" s="14"/>
      <c r="LA112" s="14"/>
      <c r="LB112" s="14"/>
      <c r="LC112" s="14"/>
      <c r="LD112" s="14"/>
      <c r="LE112" s="14"/>
      <c r="LF112" s="14"/>
      <c r="LG112" s="14"/>
      <c r="LH112" s="14"/>
      <c r="LI112" s="14"/>
      <c r="LJ112" s="14"/>
      <c r="LK112" s="14"/>
      <c r="LL112" s="14"/>
      <c r="LM112" s="14"/>
      <c r="LN112" s="14"/>
      <c r="LO112" s="14"/>
      <c r="LP112" s="14"/>
      <c r="LQ112" s="14"/>
      <c r="LR112" s="14"/>
      <c r="LS112" s="14"/>
      <c r="LT112" s="14"/>
      <c r="LU112" s="14"/>
      <c r="LV112" s="14"/>
      <c r="LW112" s="14"/>
      <c r="LX112" s="14"/>
      <c r="LY112" s="14"/>
      <c r="LZ112" s="14"/>
      <c r="MA112" s="14"/>
      <c r="MB112" s="14"/>
      <c r="MC112" s="14"/>
      <c r="MD112" s="14"/>
      <c r="ME112" s="14"/>
      <c r="MF112" s="14"/>
      <c r="MG112" s="14"/>
      <c r="MH112" s="14"/>
      <c r="MI112" s="14"/>
      <c r="MJ112" s="14"/>
      <c r="MK112" s="14"/>
      <c r="ML112" s="14"/>
      <c r="MM112" s="14"/>
      <c r="MN112" s="14"/>
      <c r="MO112" s="14"/>
      <c r="MP112" s="14"/>
      <c r="MQ112" s="14"/>
      <c r="MR112" s="14"/>
      <c r="MS112" s="14"/>
      <c r="MT112" s="14"/>
      <c r="MU112" s="14"/>
      <c r="MV112" s="14"/>
      <c r="MW112" s="14"/>
      <c r="MX112" s="14"/>
      <c r="MY112" s="14"/>
      <c r="MZ112" s="14"/>
      <c r="NA112" s="14"/>
      <c r="NB112" s="14"/>
      <c r="NC112" s="14"/>
      <c r="ND112" s="14"/>
      <c r="NE112" s="14"/>
      <c r="NF112" s="14"/>
      <c r="NG112" s="14"/>
      <c r="NH112" s="14"/>
      <c r="NI112" s="14"/>
      <c r="NJ112" s="14"/>
      <c r="NK112" s="14"/>
      <c r="NL112" s="14"/>
      <c r="NM112" s="14"/>
      <c r="NN112" s="14"/>
      <c r="NO112" s="14"/>
      <c r="NP112" s="14"/>
      <c r="NQ112" s="14"/>
      <c r="NR112" s="14"/>
      <c r="NS112" s="14"/>
      <c r="NT112" s="14"/>
      <c r="NU112" s="14"/>
      <c r="NV112" s="14"/>
      <c r="NW112" s="14"/>
      <c r="NX112" s="14"/>
      <c r="NY112" s="14"/>
      <c r="NZ112" s="14"/>
      <c r="OA112" s="14"/>
      <c r="OB112" s="14"/>
      <c r="OC112" s="14"/>
      <c r="OD112" s="14"/>
      <c r="OE112" s="14"/>
      <c r="OF112" s="14"/>
      <c r="OG112" s="14"/>
      <c r="OH112" s="14"/>
      <c r="OI112" s="14"/>
      <c r="OJ112" s="14"/>
      <c r="OK112" s="14"/>
      <c r="OL112" s="14"/>
      <c r="OM112" s="14"/>
      <c r="ON112" s="14"/>
      <c r="OO112" s="14"/>
    </row>
    <row r="113" spans="1:405" s="1" customFormat="1" ht="165" x14ac:dyDescent="0.25">
      <c r="A113" s="36" t="s">
        <v>528</v>
      </c>
      <c r="B113" s="19" t="s">
        <v>23</v>
      </c>
      <c r="C113" s="1" t="s">
        <v>529</v>
      </c>
      <c r="D113" s="1" t="s">
        <v>25</v>
      </c>
      <c r="E113" s="19" t="s">
        <v>530</v>
      </c>
      <c r="F113" s="19" t="s">
        <v>531</v>
      </c>
      <c r="G113" s="11" t="s">
        <v>28</v>
      </c>
      <c r="H113" s="11" t="s">
        <v>29</v>
      </c>
      <c r="I113" s="11" t="s">
        <v>31</v>
      </c>
      <c r="J113" s="11" t="s">
        <v>44</v>
      </c>
      <c r="K113" s="11" t="s">
        <v>32</v>
      </c>
      <c r="L113" s="11" t="s">
        <v>34</v>
      </c>
      <c r="M113" s="11" t="s">
        <v>33</v>
      </c>
      <c r="N113" s="11" t="s">
        <v>57</v>
      </c>
      <c r="O113" s="11" t="s">
        <v>45</v>
      </c>
      <c r="P113" s="11" t="s">
        <v>36</v>
      </c>
      <c r="Q113" s="37">
        <v>1</v>
      </c>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c r="KO113" s="14"/>
      <c r="KP113" s="14"/>
      <c r="KQ113" s="14"/>
      <c r="KR113" s="14"/>
      <c r="KS113" s="14"/>
      <c r="KT113" s="14"/>
      <c r="KU113" s="14"/>
      <c r="KV113" s="14"/>
      <c r="KW113" s="14"/>
      <c r="KX113" s="14"/>
      <c r="KY113" s="14"/>
      <c r="KZ113" s="14"/>
      <c r="LA113" s="14"/>
      <c r="LB113" s="14"/>
      <c r="LC113" s="14"/>
      <c r="LD113" s="14"/>
      <c r="LE113" s="14"/>
      <c r="LF113" s="14"/>
      <c r="LG113" s="14"/>
      <c r="LH113" s="14"/>
      <c r="LI113" s="14"/>
      <c r="LJ113" s="14"/>
      <c r="LK113" s="14"/>
      <c r="LL113" s="14"/>
      <c r="LM113" s="14"/>
      <c r="LN113" s="14"/>
      <c r="LO113" s="14"/>
      <c r="LP113" s="14"/>
      <c r="LQ113" s="14"/>
      <c r="LR113" s="14"/>
      <c r="LS113" s="14"/>
      <c r="LT113" s="14"/>
      <c r="LU113" s="14"/>
      <c r="LV113" s="14"/>
      <c r="LW113" s="14"/>
      <c r="LX113" s="14"/>
      <c r="LY113" s="14"/>
      <c r="LZ113" s="14"/>
      <c r="MA113" s="14"/>
      <c r="MB113" s="14"/>
      <c r="MC113" s="14"/>
      <c r="MD113" s="14"/>
      <c r="ME113" s="14"/>
      <c r="MF113" s="14"/>
      <c r="MG113" s="14"/>
      <c r="MH113" s="14"/>
      <c r="MI113" s="14"/>
      <c r="MJ113" s="14"/>
      <c r="MK113" s="14"/>
      <c r="ML113" s="14"/>
      <c r="MM113" s="14"/>
      <c r="MN113" s="14"/>
      <c r="MO113" s="14"/>
      <c r="MP113" s="14"/>
      <c r="MQ113" s="14"/>
      <c r="MR113" s="14"/>
      <c r="MS113" s="14"/>
      <c r="MT113" s="14"/>
      <c r="MU113" s="14"/>
      <c r="MV113" s="14"/>
      <c r="MW113" s="14"/>
      <c r="MX113" s="14"/>
      <c r="MY113" s="14"/>
      <c r="MZ113" s="14"/>
      <c r="NA113" s="14"/>
      <c r="NB113" s="14"/>
      <c r="NC113" s="14"/>
      <c r="ND113" s="14"/>
      <c r="NE113" s="14"/>
      <c r="NF113" s="14"/>
      <c r="NG113" s="14"/>
      <c r="NH113" s="14"/>
      <c r="NI113" s="14"/>
      <c r="NJ113" s="14"/>
      <c r="NK113" s="14"/>
      <c r="NL113" s="14"/>
      <c r="NM113" s="14"/>
      <c r="NN113" s="14"/>
      <c r="NO113" s="14"/>
      <c r="NP113" s="14"/>
      <c r="NQ113" s="14"/>
      <c r="NR113" s="14"/>
      <c r="NS113" s="14"/>
      <c r="NT113" s="14"/>
      <c r="NU113" s="14"/>
      <c r="NV113" s="14"/>
      <c r="NW113" s="14"/>
      <c r="NX113" s="14"/>
      <c r="NY113" s="14"/>
      <c r="NZ113" s="14"/>
      <c r="OA113" s="14"/>
      <c r="OB113" s="14"/>
      <c r="OC113" s="14"/>
      <c r="OD113" s="14"/>
      <c r="OE113" s="14"/>
      <c r="OF113" s="14"/>
      <c r="OG113" s="14"/>
      <c r="OH113" s="14"/>
      <c r="OI113" s="14"/>
      <c r="OJ113" s="14"/>
      <c r="OK113" s="14"/>
      <c r="OL113" s="14"/>
      <c r="OM113" s="14"/>
      <c r="ON113" s="14"/>
      <c r="OO113" s="14"/>
    </row>
    <row r="114" spans="1:405" s="1" customFormat="1" ht="165" x14ac:dyDescent="0.25">
      <c r="A114" s="36" t="s">
        <v>532</v>
      </c>
      <c r="B114" s="19" t="s">
        <v>70</v>
      </c>
      <c r="C114" s="1" t="s">
        <v>533</v>
      </c>
      <c r="D114" s="1" t="s">
        <v>25</v>
      </c>
      <c r="E114" s="19" t="s">
        <v>534</v>
      </c>
      <c r="F114" s="19" t="s">
        <v>535</v>
      </c>
      <c r="G114" s="31" t="s">
        <v>30</v>
      </c>
      <c r="H114" s="31" t="s">
        <v>31</v>
      </c>
      <c r="I114" s="11" t="s">
        <v>44</v>
      </c>
      <c r="J114" s="11" t="s">
        <v>44</v>
      </c>
      <c r="K114" s="11" t="s">
        <v>34</v>
      </c>
      <c r="L114" s="11" t="s">
        <v>32</v>
      </c>
      <c r="M114" s="11" t="s">
        <v>45</v>
      </c>
      <c r="N114" s="11" t="s">
        <v>36</v>
      </c>
      <c r="O114" s="11" t="s">
        <v>36</v>
      </c>
      <c r="P114" s="11" t="s">
        <v>36</v>
      </c>
      <c r="Q114" s="37">
        <v>1</v>
      </c>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c r="KO114" s="14"/>
      <c r="KP114" s="14"/>
      <c r="KQ114" s="14"/>
      <c r="KR114" s="14"/>
      <c r="KS114" s="14"/>
      <c r="KT114" s="14"/>
      <c r="KU114" s="14"/>
      <c r="KV114" s="14"/>
      <c r="KW114" s="14"/>
      <c r="KX114" s="14"/>
      <c r="KY114" s="14"/>
      <c r="KZ114" s="14"/>
      <c r="LA114" s="14"/>
      <c r="LB114" s="14"/>
      <c r="LC114" s="14"/>
      <c r="LD114" s="14"/>
      <c r="LE114" s="14"/>
      <c r="LF114" s="14"/>
      <c r="LG114" s="14"/>
      <c r="LH114" s="14"/>
      <c r="LI114" s="14"/>
      <c r="LJ114" s="14"/>
      <c r="LK114" s="14"/>
      <c r="LL114" s="14"/>
      <c r="LM114" s="14"/>
      <c r="LN114" s="14"/>
      <c r="LO114" s="14"/>
      <c r="LP114" s="14"/>
      <c r="LQ114" s="14"/>
      <c r="LR114" s="14"/>
      <c r="LS114" s="14"/>
      <c r="LT114" s="14"/>
      <c r="LU114" s="14"/>
      <c r="LV114" s="14"/>
      <c r="LW114" s="14"/>
      <c r="LX114" s="14"/>
      <c r="LY114" s="14"/>
      <c r="LZ114" s="14"/>
      <c r="MA114" s="14"/>
      <c r="MB114" s="14"/>
      <c r="MC114" s="14"/>
      <c r="MD114" s="14"/>
      <c r="ME114" s="14"/>
      <c r="MF114" s="14"/>
      <c r="MG114" s="14"/>
      <c r="MH114" s="14"/>
      <c r="MI114" s="14"/>
      <c r="MJ114" s="14"/>
      <c r="MK114" s="14"/>
      <c r="ML114" s="14"/>
      <c r="MM114" s="14"/>
      <c r="MN114" s="14"/>
      <c r="MO114" s="14"/>
      <c r="MP114" s="14"/>
      <c r="MQ114" s="14"/>
      <c r="MR114" s="14"/>
      <c r="MS114" s="14"/>
      <c r="MT114" s="14"/>
      <c r="MU114" s="14"/>
      <c r="MV114" s="14"/>
      <c r="MW114" s="14"/>
      <c r="MX114" s="14"/>
      <c r="MY114" s="14"/>
      <c r="MZ114" s="14"/>
      <c r="NA114" s="14"/>
      <c r="NB114" s="14"/>
      <c r="NC114" s="14"/>
      <c r="ND114" s="14"/>
      <c r="NE114" s="14"/>
      <c r="NF114" s="14"/>
      <c r="NG114" s="14"/>
      <c r="NH114" s="14"/>
      <c r="NI114" s="14"/>
      <c r="NJ114" s="14"/>
      <c r="NK114" s="14"/>
      <c r="NL114" s="14"/>
      <c r="NM114" s="14"/>
      <c r="NN114" s="14"/>
      <c r="NO114" s="14"/>
      <c r="NP114" s="14"/>
      <c r="NQ114" s="14"/>
      <c r="NR114" s="14"/>
      <c r="NS114" s="14"/>
      <c r="NT114" s="14"/>
      <c r="NU114" s="14"/>
      <c r="NV114" s="14"/>
      <c r="NW114" s="14"/>
      <c r="NX114" s="14"/>
      <c r="NY114" s="14"/>
      <c r="NZ114" s="14"/>
      <c r="OA114" s="14"/>
      <c r="OB114" s="14"/>
      <c r="OC114" s="14"/>
      <c r="OD114" s="14"/>
      <c r="OE114" s="14"/>
      <c r="OF114" s="14"/>
      <c r="OG114" s="14"/>
      <c r="OH114" s="14"/>
      <c r="OI114" s="14"/>
      <c r="OJ114" s="14"/>
      <c r="OK114" s="14"/>
      <c r="OL114" s="14"/>
      <c r="OM114" s="14"/>
      <c r="ON114" s="14"/>
      <c r="OO114" s="14"/>
    </row>
    <row r="115" spans="1:405" s="1" customFormat="1" ht="90" x14ac:dyDescent="0.25">
      <c r="A115" s="36" t="s">
        <v>536</v>
      </c>
      <c r="B115" s="19" t="s">
        <v>70</v>
      </c>
      <c r="C115" s="1" t="s">
        <v>537</v>
      </c>
      <c r="D115" s="1" t="s">
        <v>41</v>
      </c>
      <c r="E115" s="19" t="s">
        <v>538</v>
      </c>
      <c r="F115" s="19" t="s">
        <v>539</v>
      </c>
      <c r="G115" s="11" t="s">
        <v>31</v>
      </c>
      <c r="H115" s="11" t="s">
        <v>44</v>
      </c>
      <c r="I115" s="11" t="s">
        <v>44</v>
      </c>
      <c r="J115" s="11" t="s">
        <v>44</v>
      </c>
      <c r="K115" s="11" t="s">
        <v>45</v>
      </c>
      <c r="L115" s="11" t="s">
        <v>32</v>
      </c>
      <c r="M115" s="11" t="s">
        <v>34</v>
      </c>
      <c r="N115" s="11" t="s">
        <v>35</v>
      </c>
      <c r="O115" s="11" t="s">
        <v>33</v>
      </c>
      <c r="P115" s="11" t="s">
        <v>57</v>
      </c>
      <c r="Q115" s="37">
        <v>1</v>
      </c>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c r="KO115" s="14"/>
      <c r="KP115" s="14"/>
      <c r="KQ115" s="14"/>
      <c r="KR115" s="14"/>
      <c r="KS115" s="14"/>
      <c r="KT115" s="14"/>
      <c r="KU115" s="14"/>
      <c r="KV115" s="14"/>
      <c r="KW115" s="14"/>
      <c r="KX115" s="14"/>
      <c r="KY115" s="14"/>
      <c r="KZ115" s="14"/>
      <c r="LA115" s="14"/>
      <c r="LB115" s="14"/>
      <c r="LC115" s="14"/>
      <c r="LD115" s="14"/>
      <c r="LE115" s="14"/>
      <c r="LF115" s="14"/>
      <c r="LG115" s="14"/>
      <c r="LH115" s="14"/>
      <c r="LI115" s="14"/>
      <c r="LJ115" s="14"/>
      <c r="LK115" s="14"/>
      <c r="LL115" s="14"/>
      <c r="LM115" s="14"/>
      <c r="LN115" s="14"/>
      <c r="LO115" s="14"/>
      <c r="LP115" s="14"/>
      <c r="LQ115" s="14"/>
      <c r="LR115" s="14"/>
      <c r="LS115" s="14"/>
      <c r="LT115" s="14"/>
      <c r="LU115" s="14"/>
      <c r="LV115" s="14"/>
      <c r="LW115" s="14"/>
      <c r="LX115" s="14"/>
      <c r="LY115" s="14"/>
      <c r="LZ115" s="14"/>
      <c r="MA115" s="14"/>
      <c r="MB115" s="14"/>
      <c r="MC115" s="14"/>
      <c r="MD115" s="14"/>
      <c r="ME115" s="14"/>
      <c r="MF115" s="14"/>
      <c r="MG115" s="14"/>
      <c r="MH115" s="14"/>
      <c r="MI115" s="14"/>
      <c r="MJ115" s="14"/>
      <c r="MK115" s="14"/>
      <c r="ML115" s="14"/>
      <c r="MM115" s="14"/>
      <c r="MN115" s="14"/>
      <c r="MO115" s="14"/>
      <c r="MP115" s="14"/>
      <c r="MQ115" s="14"/>
      <c r="MR115" s="14"/>
      <c r="MS115" s="14"/>
      <c r="MT115" s="14"/>
      <c r="MU115" s="14"/>
      <c r="MV115" s="14"/>
      <c r="MW115" s="14"/>
      <c r="MX115" s="14"/>
      <c r="MY115" s="14"/>
      <c r="MZ115" s="14"/>
      <c r="NA115" s="14"/>
      <c r="NB115" s="14"/>
      <c r="NC115" s="14"/>
      <c r="ND115" s="14"/>
      <c r="NE115" s="14"/>
      <c r="NF115" s="14"/>
      <c r="NG115" s="14"/>
      <c r="NH115" s="14"/>
      <c r="NI115" s="14"/>
      <c r="NJ115" s="14"/>
      <c r="NK115" s="14"/>
      <c r="NL115" s="14"/>
      <c r="NM115" s="14"/>
      <c r="NN115" s="14"/>
      <c r="NO115" s="14"/>
      <c r="NP115" s="14"/>
      <c r="NQ115" s="14"/>
      <c r="NR115" s="14"/>
      <c r="NS115" s="14"/>
      <c r="NT115" s="14"/>
      <c r="NU115" s="14"/>
      <c r="NV115" s="14"/>
      <c r="NW115" s="14"/>
      <c r="NX115" s="14"/>
      <c r="NY115" s="14"/>
      <c r="NZ115" s="14"/>
      <c r="OA115" s="14"/>
      <c r="OB115" s="14"/>
      <c r="OC115" s="14"/>
      <c r="OD115" s="14"/>
      <c r="OE115" s="14"/>
      <c r="OF115" s="14"/>
      <c r="OG115" s="14"/>
      <c r="OH115" s="14"/>
      <c r="OI115" s="14"/>
      <c r="OJ115" s="14"/>
      <c r="OK115" s="14"/>
      <c r="OL115" s="14"/>
      <c r="OM115" s="14"/>
      <c r="ON115" s="14"/>
      <c r="OO115" s="14"/>
    </row>
    <row r="116" spans="1:405" s="1" customFormat="1" ht="120" x14ac:dyDescent="0.25">
      <c r="A116" s="36" t="s">
        <v>540</v>
      </c>
      <c r="B116" s="19" t="s">
        <v>60</v>
      </c>
      <c r="C116" s="1" t="s">
        <v>541</v>
      </c>
      <c r="D116" s="1" t="s">
        <v>41</v>
      </c>
      <c r="E116" s="19" t="s">
        <v>542</v>
      </c>
      <c r="F116" s="19" t="s">
        <v>543</v>
      </c>
      <c r="G116" s="11" t="s">
        <v>31</v>
      </c>
      <c r="H116" s="11" t="s">
        <v>183</v>
      </c>
      <c r="I116" s="11" t="s">
        <v>44</v>
      </c>
      <c r="J116" s="11" t="s">
        <v>44</v>
      </c>
      <c r="K116" s="11" t="s">
        <v>45</v>
      </c>
      <c r="L116" s="11" t="s">
        <v>32</v>
      </c>
      <c r="M116" s="11" t="s">
        <v>34</v>
      </c>
      <c r="N116" s="11" t="s">
        <v>33</v>
      </c>
      <c r="O116" s="11" t="s">
        <v>36</v>
      </c>
      <c r="P116" s="11" t="s">
        <v>36</v>
      </c>
      <c r="Q116" s="37">
        <v>1</v>
      </c>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c r="KO116" s="14"/>
      <c r="KP116" s="14"/>
      <c r="KQ116" s="14"/>
      <c r="KR116" s="14"/>
      <c r="KS116" s="14"/>
      <c r="KT116" s="14"/>
      <c r="KU116" s="14"/>
      <c r="KV116" s="14"/>
      <c r="KW116" s="14"/>
      <c r="KX116" s="14"/>
      <c r="KY116" s="14"/>
      <c r="KZ116" s="14"/>
      <c r="LA116" s="14"/>
      <c r="LB116" s="14"/>
      <c r="LC116" s="14"/>
      <c r="LD116" s="14"/>
      <c r="LE116" s="14"/>
      <c r="LF116" s="14"/>
      <c r="LG116" s="14"/>
      <c r="LH116" s="14"/>
      <c r="LI116" s="14"/>
      <c r="LJ116" s="14"/>
      <c r="LK116" s="14"/>
      <c r="LL116" s="14"/>
      <c r="LM116" s="14"/>
      <c r="LN116" s="14"/>
      <c r="LO116" s="14"/>
      <c r="LP116" s="14"/>
      <c r="LQ116" s="14"/>
      <c r="LR116" s="14"/>
      <c r="LS116" s="14"/>
      <c r="LT116" s="14"/>
      <c r="LU116" s="14"/>
      <c r="LV116" s="14"/>
      <c r="LW116" s="14"/>
      <c r="LX116" s="14"/>
      <c r="LY116" s="14"/>
      <c r="LZ116" s="14"/>
      <c r="MA116" s="14"/>
      <c r="MB116" s="14"/>
      <c r="MC116" s="14"/>
      <c r="MD116" s="14"/>
      <c r="ME116" s="14"/>
      <c r="MF116" s="14"/>
      <c r="MG116" s="14"/>
      <c r="MH116" s="14"/>
      <c r="MI116" s="14"/>
      <c r="MJ116" s="14"/>
      <c r="MK116" s="14"/>
      <c r="ML116" s="14"/>
      <c r="MM116" s="14"/>
      <c r="MN116" s="14"/>
      <c r="MO116" s="14"/>
      <c r="MP116" s="14"/>
      <c r="MQ116" s="14"/>
      <c r="MR116" s="14"/>
      <c r="MS116" s="14"/>
      <c r="MT116" s="14"/>
      <c r="MU116" s="14"/>
      <c r="MV116" s="14"/>
      <c r="MW116" s="14"/>
      <c r="MX116" s="14"/>
      <c r="MY116" s="14"/>
      <c r="MZ116" s="14"/>
      <c r="NA116" s="14"/>
      <c r="NB116" s="14"/>
      <c r="NC116" s="14"/>
      <c r="ND116" s="14"/>
      <c r="NE116" s="14"/>
      <c r="NF116" s="14"/>
      <c r="NG116" s="14"/>
      <c r="NH116" s="14"/>
      <c r="NI116" s="14"/>
      <c r="NJ116" s="14"/>
      <c r="NK116" s="14"/>
      <c r="NL116" s="14"/>
      <c r="NM116" s="14"/>
      <c r="NN116" s="14"/>
      <c r="NO116" s="14"/>
      <c r="NP116" s="14"/>
      <c r="NQ116" s="14"/>
      <c r="NR116" s="14"/>
      <c r="NS116" s="14"/>
      <c r="NT116" s="14"/>
      <c r="NU116" s="14"/>
      <c r="NV116" s="14"/>
      <c r="NW116" s="14"/>
      <c r="NX116" s="14"/>
      <c r="NY116" s="14"/>
      <c r="NZ116" s="14"/>
      <c r="OA116" s="14"/>
      <c r="OB116" s="14"/>
      <c r="OC116" s="14"/>
      <c r="OD116" s="14"/>
      <c r="OE116" s="14"/>
      <c r="OF116" s="14"/>
      <c r="OG116" s="14"/>
      <c r="OH116" s="14"/>
      <c r="OI116" s="14"/>
      <c r="OJ116" s="14"/>
      <c r="OK116" s="14"/>
      <c r="OL116" s="14"/>
      <c r="OM116" s="14"/>
      <c r="ON116" s="14"/>
      <c r="OO116" s="14"/>
    </row>
    <row r="117" spans="1:405" s="1" customFormat="1" ht="30" x14ac:dyDescent="0.25">
      <c r="A117" s="36" t="s">
        <v>544</v>
      </c>
      <c r="B117" s="19" t="s">
        <v>78</v>
      </c>
      <c r="C117" s="1" t="s">
        <v>545</v>
      </c>
      <c r="D117" s="1" t="s">
        <v>41</v>
      </c>
      <c r="E117" s="19" t="s">
        <v>546</v>
      </c>
      <c r="F117" s="66" t="s">
        <v>266</v>
      </c>
      <c r="G117" s="11" t="s">
        <v>31</v>
      </c>
      <c r="H117" s="11" t="s">
        <v>44</v>
      </c>
      <c r="I117" s="11" t="s">
        <v>44</v>
      </c>
      <c r="J117" s="11" t="s">
        <v>44</v>
      </c>
      <c r="K117" s="11" t="s">
        <v>406</v>
      </c>
      <c r="L117" s="11" t="s">
        <v>32</v>
      </c>
      <c r="M117" s="11" t="s">
        <v>36</v>
      </c>
      <c r="N117" s="11" t="s">
        <v>36</v>
      </c>
      <c r="O117" s="11" t="s">
        <v>36</v>
      </c>
      <c r="P117" s="11" t="s">
        <v>36</v>
      </c>
      <c r="Q117" s="37" t="s">
        <v>75</v>
      </c>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c r="KO117" s="14"/>
      <c r="KP117" s="14"/>
      <c r="KQ117" s="14"/>
      <c r="KR117" s="14"/>
      <c r="KS117" s="14"/>
      <c r="KT117" s="14"/>
      <c r="KU117" s="14"/>
      <c r="KV117" s="14"/>
      <c r="KW117" s="14"/>
      <c r="KX117" s="14"/>
      <c r="KY117" s="14"/>
      <c r="KZ117" s="14"/>
      <c r="LA117" s="14"/>
      <c r="LB117" s="14"/>
      <c r="LC117" s="14"/>
      <c r="LD117" s="14"/>
      <c r="LE117" s="14"/>
      <c r="LF117" s="14"/>
      <c r="LG117" s="14"/>
      <c r="LH117" s="14"/>
      <c r="LI117" s="14"/>
      <c r="LJ117" s="14"/>
      <c r="LK117" s="14"/>
      <c r="LL117" s="14"/>
      <c r="LM117" s="14"/>
      <c r="LN117" s="14"/>
      <c r="LO117" s="14"/>
      <c r="LP117" s="14"/>
      <c r="LQ117" s="14"/>
      <c r="LR117" s="14"/>
      <c r="LS117" s="14"/>
      <c r="LT117" s="14"/>
      <c r="LU117" s="14"/>
      <c r="LV117" s="14"/>
      <c r="LW117" s="14"/>
      <c r="LX117" s="14"/>
      <c r="LY117" s="14"/>
      <c r="LZ117" s="14"/>
      <c r="MA117" s="14"/>
      <c r="MB117" s="14"/>
      <c r="MC117" s="14"/>
      <c r="MD117" s="14"/>
      <c r="ME117" s="14"/>
      <c r="MF117" s="14"/>
      <c r="MG117" s="14"/>
      <c r="MH117" s="14"/>
      <c r="MI117" s="14"/>
      <c r="MJ117" s="14"/>
      <c r="MK117" s="14"/>
      <c r="ML117" s="14"/>
      <c r="MM117" s="14"/>
      <c r="MN117" s="14"/>
      <c r="MO117" s="14"/>
      <c r="MP117" s="14"/>
      <c r="MQ117" s="14"/>
      <c r="MR117" s="14"/>
      <c r="MS117" s="14"/>
      <c r="MT117" s="14"/>
      <c r="MU117" s="14"/>
      <c r="MV117" s="14"/>
      <c r="MW117" s="14"/>
      <c r="MX117" s="14"/>
      <c r="MY117" s="14"/>
      <c r="MZ117" s="14"/>
      <c r="NA117" s="14"/>
      <c r="NB117" s="14"/>
      <c r="NC117" s="14"/>
      <c r="ND117" s="14"/>
      <c r="NE117" s="14"/>
      <c r="NF117" s="14"/>
      <c r="NG117" s="14"/>
      <c r="NH117" s="14"/>
      <c r="NI117" s="14"/>
      <c r="NJ117" s="14"/>
      <c r="NK117" s="14"/>
      <c r="NL117" s="14"/>
      <c r="NM117" s="14"/>
      <c r="NN117" s="14"/>
      <c r="NO117" s="14"/>
      <c r="NP117" s="14"/>
      <c r="NQ117" s="14"/>
      <c r="NR117" s="14"/>
      <c r="NS117" s="14"/>
      <c r="NT117" s="14"/>
      <c r="NU117" s="14"/>
      <c r="NV117" s="14"/>
      <c r="NW117" s="14"/>
      <c r="NX117" s="14"/>
      <c r="NY117" s="14"/>
      <c r="NZ117" s="14"/>
      <c r="OA117" s="14"/>
      <c r="OB117" s="14"/>
      <c r="OC117" s="14"/>
      <c r="OD117" s="14"/>
      <c r="OE117" s="14"/>
      <c r="OF117" s="14"/>
      <c r="OG117" s="14"/>
      <c r="OH117" s="14"/>
      <c r="OI117" s="14"/>
      <c r="OJ117" s="14"/>
      <c r="OK117" s="14"/>
      <c r="OL117" s="14"/>
      <c r="OM117" s="14"/>
      <c r="ON117" s="14"/>
      <c r="OO117" s="14"/>
    </row>
    <row r="118" spans="1:405" s="1" customFormat="1" ht="45" x14ac:dyDescent="0.25">
      <c r="A118" s="36" t="s">
        <v>547</v>
      </c>
      <c r="B118" s="19" t="s">
        <v>78</v>
      </c>
      <c r="C118" s="1" t="s">
        <v>548</v>
      </c>
      <c r="D118" s="1" t="s">
        <v>41</v>
      </c>
      <c r="E118" s="69" t="s">
        <v>549</v>
      </c>
      <c r="F118" s="19" t="s">
        <v>550</v>
      </c>
      <c r="G118" s="11" t="s">
        <v>29</v>
      </c>
      <c r="H118" s="11" t="s">
        <v>370</v>
      </c>
      <c r="I118" s="11" t="s">
        <v>551</v>
      </c>
      <c r="J118" s="11" t="s">
        <v>44</v>
      </c>
      <c r="K118" s="11" t="s">
        <v>32</v>
      </c>
      <c r="L118" s="11" t="s">
        <v>34</v>
      </c>
      <c r="M118" s="11" t="s">
        <v>36</v>
      </c>
      <c r="N118" s="11" t="s">
        <v>36</v>
      </c>
      <c r="O118" s="11" t="s">
        <v>36</v>
      </c>
      <c r="P118" s="11" t="s">
        <v>36</v>
      </c>
      <c r="Q118" s="37" t="s">
        <v>75</v>
      </c>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c r="KO118" s="14"/>
      <c r="KP118" s="14"/>
      <c r="KQ118" s="14"/>
      <c r="KR118" s="14"/>
      <c r="KS118" s="14"/>
      <c r="KT118" s="14"/>
      <c r="KU118" s="14"/>
      <c r="KV118" s="14"/>
      <c r="KW118" s="14"/>
      <c r="KX118" s="14"/>
      <c r="KY118" s="14"/>
      <c r="KZ118" s="14"/>
      <c r="LA118" s="14"/>
      <c r="LB118" s="14"/>
      <c r="LC118" s="14"/>
      <c r="LD118" s="14"/>
      <c r="LE118" s="14"/>
      <c r="LF118" s="14"/>
      <c r="LG118" s="14"/>
      <c r="LH118" s="14"/>
      <c r="LI118" s="14"/>
      <c r="LJ118" s="14"/>
      <c r="LK118" s="14"/>
      <c r="LL118" s="14"/>
      <c r="LM118" s="14"/>
      <c r="LN118" s="14"/>
      <c r="LO118" s="14"/>
      <c r="LP118" s="14"/>
      <c r="LQ118" s="14"/>
      <c r="LR118" s="14"/>
      <c r="LS118" s="14"/>
      <c r="LT118" s="14"/>
      <c r="LU118" s="14"/>
      <c r="LV118" s="14"/>
      <c r="LW118" s="14"/>
      <c r="LX118" s="14"/>
      <c r="LY118" s="14"/>
      <c r="LZ118" s="14"/>
      <c r="MA118" s="14"/>
      <c r="MB118" s="14"/>
      <c r="MC118" s="14"/>
      <c r="MD118" s="14"/>
      <c r="ME118" s="14"/>
      <c r="MF118" s="14"/>
      <c r="MG118" s="14"/>
      <c r="MH118" s="14"/>
      <c r="MI118" s="14"/>
      <c r="MJ118" s="14"/>
      <c r="MK118" s="14"/>
      <c r="ML118" s="14"/>
      <c r="MM118" s="14"/>
      <c r="MN118" s="14"/>
      <c r="MO118" s="14"/>
      <c r="MP118" s="14"/>
      <c r="MQ118" s="14"/>
      <c r="MR118" s="14"/>
      <c r="MS118" s="14"/>
      <c r="MT118" s="14"/>
      <c r="MU118" s="14"/>
      <c r="MV118" s="14"/>
      <c r="MW118" s="14"/>
      <c r="MX118" s="14"/>
      <c r="MY118" s="14"/>
      <c r="MZ118" s="14"/>
      <c r="NA118" s="14"/>
      <c r="NB118" s="14"/>
      <c r="NC118" s="14"/>
      <c r="ND118" s="14"/>
      <c r="NE118" s="14"/>
      <c r="NF118" s="14"/>
      <c r="NG118" s="14"/>
      <c r="NH118" s="14"/>
      <c r="NI118" s="14"/>
      <c r="NJ118" s="14"/>
      <c r="NK118" s="14"/>
      <c r="NL118" s="14"/>
      <c r="NM118" s="14"/>
      <c r="NN118" s="14"/>
      <c r="NO118" s="14"/>
      <c r="NP118" s="14"/>
      <c r="NQ118" s="14"/>
      <c r="NR118" s="14"/>
      <c r="NS118" s="14"/>
      <c r="NT118" s="14"/>
      <c r="NU118" s="14"/>
      <c r="NV118" s="14"/>
      <c r="NW118" s="14"/>
      <c r="NX118" s="14"/>
      <c r="NY118" s="14"/>
      <c r="NZ118" s="14"/>
      <c r="OA118" s="14"/>
      <c r="OB118" s="14"/>
      <c r="OC118" s="14"/>
      <c r="OD118" s="14"/>
      <c r="OE118" s="14"/>
      <c r="OF118" s="14"/>
      <c r="OG118" s="14"/>
      <c r="OH118" s="14"/>
      <c r="OI118" s="14"/>
      <c r="OJ118" s="14"/>
      <c r="OK118" s="14"/>
      <c r="OL118" s="14"/>
      <c r="OM118" s="14"/>
      <c r="ON118" s="14"/>
      <c r="OO118" s="14"/>
    </row>
    <row r="119" spans="1:405" s="1" customFormat="1" ht="120" x14ac:dyDescent="0.25">
      <c r="A119" s="36" t="s">
        <v>552</v>
      </c>
      <c r="B119" s="19" t="s">
        <v>78</v>
      </c>
      <c r="C119" s="1" t="s">
        <v>553</v>
      </c>
      <c r="D119" s="1" t="s">
        <v>72</v>
      </c>
      <c r="E119" s="19" t="s">
        <v>554</v>
      </c>
      <c r="F119" s="19" t="s">
        <v>555</v>
      </c>
      <c r="G119" s="11" t="s">
        <v>28</v>
      </c>
      <c r="H119" s="11" t="s">
        <v>29</v>
      </c>
      <c r="I119" s="11" t="s">
        <v>31</v>
      </c>
      <c r="J119" s="11" t="s">
        <v>44</v>
      </c>
      <c r="K119" s="11" t="s">
        <v>32</v>
      </c>
      <c r="L119" s="11" t="s">
        <v>556</v>
      </c>
      <c r="M119" s="11" t="s">
        <v>36</v>
      </c>
      <c r="N119" s="11" t="s">
        <v>36</v>
      </c>
      <c r="O119" s="11" t="s">
        <v>36</v>
      </c>
      <c r="P119" s="11" t="s">
        <v>36</v>
      </c>
      <c r="Q119" s="37" t="s">
        <v>75</v>
      </c>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c r="KO119" s="14"/>
      <c r="KP119" s="14"/>
      <c r="KQ119" s="14"/>
      <c r="KR119" s="14"/>
      <c r="KS119" s="14"/>
      <c r="KT119" s="14"/>
      <c r="KU119" s="14"/>
      <c r="KV119" s="14"/>
      <c r="KW119" s="14"/>
      <c r="KX119" s="14"/>
      <c r="KY119" s="14"/>
      <c r="KZ119" s="14"/>
      <c r="LA119" s="14"/>
      <c r="LB119" s="14"/>
      <c r="LC119" s="14"/>
      <c r="LD119" s="14"/>
      <c r="LE119" s="14"/>
      <c r="LF119" s="14"/>
      <c r="LG119" s="14"/>
      <c r="LH119" s="14"/>
      <c r="LI119" s="14"/>
      <c r="LJ119" s="14"/>
      <c r="LK119" s="14"/>
      <c r="LL119" s="14"/>
      <c r="LM119" s="14"/>
      <c r="LN119" s="14"/>
      <c r="LO119" s="14"/>
      <c r="LP119" s="14"/>
      <c r="LQ119" s="14"/>
      <c r="LR119" s="14"/>
      <c r="LS119" s="14"/>
      <c r="LT119" s="14"/>
      <c r="LU119" s="14"/>
      <c r="LV119" s="14"/>
      <c r="LW119" s="14"/>
      <c r="LX119" s="14"/>
      <c r="LY119" s="14"/>
      <c r="LZ119" s="14"/>
      <c r="MA119" s="14"/>
      <c r="MB119" s="14"/>
      <c r="MC119" s="14"/>
      <c r="MD119" s="14"/>
      <c r="ME119" s="14"/>
      <c r="MF119" s="14"/>
      <c r="MG119" s="14"/>
      <c r="MH119" s="14"/>
      <c r="MI119" s="14"/>
      <c r="MJ119" s="14"/>
      <c r="MK119" s="14"/>
      <c r="ML119" s="14"/>
      <c r="MM119" s="14"/>
      <c r="MN119" s="14"/>
      <c r="MO119" s="14"/>
      <c r="MP119" s="14"/>
      <c r="MQ119" s="14"/>
      <c r="MR119" s="14"/>
      <c r="MS119" s="14"/>
      <c r="MT119" s="14"/>
      <c r="MU119" s="14"/>
      <c r="MV119" s="14"/>
      <c r="MW119" s="14"/>
      <c r="MX119" s="14"/>
      <c r="MY119" s="14"/>
      <c r="MZ119" s="14"/>
      <c r="NA119" s="14"/>
      <c r="NB119" s="14"/>
      <c r="NC119" s="14"/>
      <c r="ND119" s="14"/>
      <c r="NE119" s="14"/>
      <c r="NF119" s="14"/>
      <c r="NG119" s="14"/>
      <c r="NH119" s="14"/>
      <c r="NI119" s="14"/>
      <c r="NJ119" s="14"/>
      <c r="NK119" s="14"/>
      <c r="NL119" s="14"/>
      <c r="NM119" s="14"/>
      <c r="NN119" s="14"/>
      <c r="NO119" s="14"/>
      <c r="NP119" s="14"/>
      <c r="NQ119" s="14"/>
      <c r="NR119" s="14"/>
      <c r="NS119" s="14"/>
      <c r="NT119" s="14"/>
      <c r="NU119" s="14"/>
      <c r="NV119" s="14"/>
      <c r="NW119" s="14"/>
      <c r="NX119" s="14"/>
      <c r="NY119" s="14"/>
      <c r="NZ119" s="14"/>
      <c r="OA119" s="14"/>
      <c r="OB119" s="14"/>
      <c r="OC119" s="14"/>
      <c r="OD119" s="14"/>
      <c r="OE119" s="14"/>
      <c r="OF119" s="14"/>
      <c r="OG119" s="14"/>
      <c r="OH119" s="14"/>
      <c r="OI119" s="14"/>
      <c r="OJ119" s="14"/>
      <c r="OK119" s="14"/>
      <c r="OL119" s="14"/>
      <c r="OM119" s="14"/>
      <c r="ON119" s="14"/>
      <c r="OO119" s="14"/>
    </row>
    <row r="120" spans="1:405" s="1" customFormat="1" ht="195" x14ac:dyDescent="0.25">
      <c r="A120" s="36" t="s">
        <v>557</v>
      </c>
      <c r="B120" s="19" t="s">
        <v>70</v>
      </c>
      <c r="C120" s="1" t="s">
        <v>558</v>
      </c>
      <c r="D120" s="1" t="s">
        <v>25</v>
      </c>
      <c r="E120" s="19" t="s">
        <v>559</v>
      </c>
      <c r="F120" s="19" t="s">
        <v>560</v>
      </c>
      <c r="G120" s="11" t="s">
        <v>31</v>
      </c>
      <c r="H120" s="11" t="s">
        <v>29</v>
      </c>
      <c r="I120" s="11" t="s">
        <v>28</v>
      </c>
      <c r="J120" s="11" t="s">
        <v>44</v>
      </c>
      <c r="K120" s="11" t="s">
        <v>34</v>
      </c>
      <c r="L120" s="11" t="s">
        <v>32</v>
      </c>
      <c r="M120" s="11" t="s">
        <v>36</v>
      </c>
      <c r="N120" s="11" t="s">
        <v>36</v>
      </c>
      <c r="O120" s="11" t="s">
        <v>36</v>
      </c>
      <c r="P120" s="11" t="s">
        <v>36</v>
      </c>
      <c r="Q120" s="37">
        <v>1</v>
      </c>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c r="KO120" s="14"/>
      <c r="KP120" s="14"/>
      <c r="KQ120" s="14"/>
      <c r="KR120" s="14"/>
      <c r="KS120" s="14"/>
      <c r="KT120" s="14"/>
      <c r="KU120" s="14"/>
      <c r="KV120" s="14"/>
      <c r="KW120" s="14"/>
      <c r="KX120" s="14"/>
      <c r="KY120" s="14"/>
      <c r="KZ120" s="14"/>
      <c r="LA120" s="14"/>
      <c r="LB120" s="14"/>
      <c r="LC120" s="14"/>
      <c r="LD120" s="14"/>
      <c r="LE120" s="14"/>
      <c r="LF120" s="14"/>
      <c r="LG120" s="14"/>
      <c r="LH120" s="14"/>
      <c r="LI120" s="14"/>
      <c r="LJ120" s="14"/>
      <c r="LK120" s="14"/>
      <c r="LL120" s="14"/>
      <c r="LM120" s="14"/>
      <c r="LN120" s="14"/>
      <c r="LO120" s="14"/>
      <c r="LP120" s="14"/>
      <c r="LQ120" s="14"/>
      <c r="LR120" s="14"/>
      <c r="LS120" s="14"/>
      <c r="LT120" s="14"/>
      <c r="LU120" s="14"/>
      <c r="LV120" s="14"/>
      <c r="LW120" s="14"/>
      <c r="LX120" s="14"/>
      <c r="LY120" s="14"/>
      <c r="LZ120" s="14"/>
      <c r="MA120" s="14"/>
      <c r="MB120" s="14"/>
      <c r="MC120" s="14"/>
      <c r="MD120" s="14"/>
      <c r="ME120" s="14"/>
      <c r="MF120" s="14"/>
      <c r="MG120" s="14"/>
      <c r="MH120" s="14"/>
      <c r="MI120" s="14"/>
      <c r="MJ120" s="14"/>
      <c r="MK120" s="14"/>
      <c r="ML120" s="14"/>
      <c r="MM120" s="14"/>
      <c r="MN120" s="14"/>
      <c r="MO120" s="14"/>
      <c r="MP120" s="14"/>
      <c r="MQ120" s="14"/>
      <c r="MR120" s="14"/>
      <c r="MS120" s="14"/>
      <c r="MT120" s="14"/>
      <c r="MU120" s="14"/>
      <c r="MV120" s="14"/>
      <c r="MW120" s="14"/>
      <c r="MX120" s="14"/>
      <c r="MY120" s="14"/>
      <c r="MZ120" s="14"/>
      <c r="NA120" s="14"/>
      <c r="NB120" s="14"/>
      <c r="NC120" s="14"/>
      <c r="ND120" s="14"/>
      <c r="NE120" s="14"/>
      <c r="NF120" s="14"/>
      <c r="NG120" s="14"/>
      <c r="NH120" s="14"/>
      <c r="NI120" s="14"/>
      <c r="NJ120" s="14"/>
      <c r="NK120" s="14"/>
      <c r="NL120" s="14"/>
      <c r="NM120" s="14"/>
      <c r="NN120" s="14"/>
      <c r="NO120" s="14"/>
      <c r="NP120" s="14"/>
      <c r="NQ120" s="14"/>
      <c r="NR120" s="14"/>
      <c r="NS120" s="14"/>
      <c r="NT120" s="14"/>
      <c r="NU120" s="14"/>
      <c r="NV120" s="14"/>
      <c r="NW120" s="14"/>
      <c r="NX120" s="14"/>
      <c r="NY120" s="14"/>
      <c r="NZ120" s="14"/>
      <c r="OA120" s="14"/>
      <c r="OB120" s="14"/>
      <c r="OC120" s="14"/>
      <c r="OD120" s="14"/>
      <c r="OE120" s="14"/>
      <c r="OF120" s="14"/>
      <c r="OG120" s="14"/>
      <c r="OH120" s="14"/>
      <c r="OI120" s="14"/>
      <c r="OJ120" s="14"/>
      <c r="OK120" s="14"/>
      <c r="OL120" s="14"/>
      <c r="OM120" s="14"/>
      <c r="ON120" s="14"/>
      <c r="OO120" s="14"/>
    </row>
    <row r="121" spans="1:405" s="1" customFormat="1" ht="105" x14ac:dyDescent="0.25">
      <c r="A121" s="36" t="s">
        <v>561</v>
      </c>
      <c r="B121" s="19" t="s">
        <v>336</v>
      </c>
      <c r="C121" s="1" t="s">
        <v>562</v>
      </c>
      <c r="D121" s="1" t="s">
        <v>41</v>
      </c>
      <c r="E121" s="19" t="s">
        <v>563</v>
      </c>
      <c r="F121" s="19" t="s">
        <v>564</v>
      </c>
      <c r="G121" s="11" t="s">
        <v>31</v>
      </c>
      <c r="H121" s="11" t="s">
        <v>44</v>
      </c>
      <c r="I121" s="11" t="s">
        <v>44</v>
      </c>
      <c r="J121" s="11" t="s">
        <v>44</v>
      </c>
      <c r="K121" s="11" t="s">
        <v>32</v>
      </c>
      <c r="L121" s="11" t="s">
        <v>34</v>
      </c>
      <c r="M121" s="11" t="s">
        <v>36</v>
      </c>
      <c r="N121" s="11" t="s">
        <v>36</v>
      </c>
      <c r="O121" s="11" t="s">
        <v>36</v>
      </c>
      <c r="P121" s="11" t="s">
        <v>36</v>
      </c>
      <c r="Q121" s="37">
        <v>1</v>
      </c>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c r="KO121" s="14"/>
      <c r="KP121" s="14"/>
      <c r="KQ121" s="14"/>
      <c r="KR121" s="14"/>
      <c r="KS121" s="14"/>
      <c r="KT121" s="14"/>
      <c r="KU121" s="14"/>
      <c r="KV121" s="14"/>
      <c r="KW121" s="14"/>
      <c r="KX121" s="14"/>
      <c r="KY121" s="14"/>
      <c r="KZ121" s="14"/>
      <c r="LA121" s="14"/>
      <c r="LB121" s="14"/>
      <c r="LC121" s="14"/>
      <c r="LD121" s="14"/>
      <c r="LE121" s="14"/>
      <c r="LF121" s="14"/>
      <c r="LG121" s="14"/>
      <c r="LH121" s="14"/>
      <c r="LI121" s="14"/>
      <c r="LJ121" s="14"/>
      <c r="LK121" s="14"/>
      <c r="LL121" s="14"/>
      <c r="LM121" s="14"/>
      <c r="LN121" s="14"/>
      <c r="LO121" s="14"/>
      <c r="LP121" s="14"/>
      <c r="LQ121" s="14"/>
      <c r="LR121" s="14"/>
      <c r="LS121" s="14"/>
      <c r="LT121" s="14"/>
      <c r="LU121" s="14"/>
      <c r="LV121" s="14"/>
      <c r="LW121" s="14"/>
      <c r="LX121" s="14"/>
      <c r="LY121" s="14"/>
      <c r="LZ121" s="14"/>
      <c r="MA121" s="14"/>
      <c r="MB121" s="14"/>
      <c r="MC121" s="14"/>
      <c r="MD121" s="14"/>
      <c r="ME121" s="14"/>
      <c r="MF121" s="14"/>
      <c r="MG121" s="14"/>
      <c r="MH121" s="14"/>
      <c r="MI121" s="14"/>
      <c r="MJ121" s="14"/>
      <c r="MK121" s="14"/>
      <c r="ML121" s="14"/>
      <c r="MM121" s="14"/>
      <c r="MN121" s="14"/>
      <c r="MO121" s="14"/>
      <c r="MP121" s="14"/>
      <c r="MQ121" s="14"/>
      <c r="MR121" s="14"/>
      <c r="MS121" s="14"/>
      <c r="MT121" s="14"/>
      <c r="MU121" s="14"/>
      <c r="MV121" s="14"/>
      <c r="MW121" s="14"/>
      <c r="MX121" s="14"/>
      <c r="MY121" s="14"/>
      <c r="MZ121" s="14"/>
      <c r="NA121" s="14"/>
      <c r="NB121" s="14"/>
      <c r="NC121" s="14"/>
      <c r="ND121" s="14"/>
      <c r="NE121" s="14"/>
      <c r="NF121" s="14"/>
      <c r="NG121" s="14"/>
      <c r="NH121" s="14"/>
      <c r="NI121" s="14"/>
      <c r="NJ121" s="14"/>
      <c r="NK121" s="14"/>
      <c r="NL121" s="14"/>
      <c r="NM121" s="14"/>
      <c r="NN121" s="14"/>
      <c r="NO121" s="14"/>
      <c r="NP121" s="14"/>
      <c r="NQ121" s="14"/>
      <c r="NR121" s="14"/>
      <c r="NS121" s="14"/>
      <c r="NT121" s="14"/>
      <c r="NU121" s="14"/>
      <c r="NV121" s="14"/>
      <c r="NW121" s="14"/>
      <c r="NX121" s="14"/>
      <c r="NY121" s="14"/>
      <c r="NZ121" s="14"/>
      <c r="OA121" s="14"/>
      <c r="OB121" s="14"/>
      <c r="OC121" s="14"/>
      <c r="OD121" s="14"/>
      <c r="OE121" s="14"/>
      <c r="OF121" s="14"/>
      <c r="OG121" s="14"/>
      <c r="OH121" s="14"/>
      <c r="OI121" s="14"/>
      <c r="OJ121" s="14"/>
      <c r="OK121" s="14"/>
      <c r="OL121" s="14"/>
      <c r="OM121" s="14"/>
      <c r="ON121" s="14"/>
      <c r="OO121" s="14"/>
    </row>
    <row r="122" spans="1:405" s="1" customFormat="1" ht="150" x14ac:dyDescent="0.25">
      <c r="A122" s="36" t="s">
        <v>565</v>
      </c>
      <c r="B122" s="19" t="s">
        <v>126</v>
      </c>
      <c r="C122" s="1" t="s">
        <v>566</v>
      </c>
      <c r="D122" s="1" t="s">
        <v>25</v>
      </c>
      <c r="E122" s="19" t="s">
        <v>567</v>
      </c>
      <c r="F122" s="19" t="s">
        <v>568</v>
      </c>
      <c r="G122" s="11" t="s">
        <v>30</v>
      </c>
      <c r="H122" s="11" t="s">
        <v>29</v>
      </c>
      <c r="I122" s="11" t="s">
        <v>31</v>
      </c>
      <c r="J122" s="11" t="s">
        <v>44</v>
      </c>
      <c r="K122" s="11" t="s">
        <v>34</v>
      </c>
      <c r="L122" s="11" t="s">
        <v>32</v>
      </c>
      <c r="M122" s="11" t="s">
        <v>33</v>
      </c>
      <c r="N122" s="11" t="s">
        <v>57</v>
      </c>
      <c r="O122" s="11" t="s">
        <v>36</v>
      </c>
      <c r="P122" s="11" t="s">
        <v>36</v>
      </c>
      <c r="Q122" s="37">
        <v>1</v>
      </c>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c r="KO122" s="14"/>
      <c r="KP122" s="14"/>
      <c r="KQ122" s="14"/>
      <c r="KR122" s="14"/>
      <c r="KS122" s="14"/>
      <c r="KT122" s="14"/>
      <c r="KU122" s="14"/>
      <c r="KV122" s="14"/>
      <c r="KW122" s="14"/>
      <c r="KX122" s="14"/>
      <c r="KY122" s="14"/>
      <c r="KZ122" s="14"/>
      <c r="LA122" s="14"/>
      <c r="LB122" s="14"/>
      <c r="LC122" s="14"/>
      <c r="LD122" s="14"/>
      <c r="LE122" s="14"/>
      <c r="LF122" s="14"/>
      <c r="LG122" s="14"/>
      <c r="LH122" s="14"/>
      <c r="LI122" s="14"/>
      <c r="LJ122" s="14"/>
      <c r="LK122" s="14"/>
      <c r="LL122" s="14"/>
      <c r="LM122" s="14"/>
      <c r="LN122" s="14"/>
      <c r="LO122" s="14"/>
      <c r="LP122" s="14"/>
      <c r="LQ122" s="14"/>
      <c r="LR122" s="14"/>
      <c r="LS122" s="14"/>
      <c r="LT122" s="14"/>
      <c r="LU122" s="14"/>
      <c r="LV122" s="14"/>
      <c r="LW122" s="14"/>
      <c r="LX122" s="14"/>
      <c r="LY122" s="14"/>
      <c r="LZ122" s="14"/>
      <c r="MA122" s="14"/>
      <c r="MB122" s="14"/>
      <c r="MC122" s="14"/>
      <c r="MD122" s="14"/>
      <c r="ME122" s="14"/>
      <c r="MF122" s="14"/>
      <c r="MG122" s="14"/>
      <c r="MH122" s="14"/>
      <c r="MI122" s="14"/>
      <c r="MJ122" s="14"/>
      <c r="MK122" s="14"/>
      <c r="ML122" s="14"/>
      <c r="MM122" s="14"/>
      <c r="MN122" s="14"/>
      <c r="MO122" s="14"/>
      <c r="MP122" s="14"/>
      <c r="MQ122" s="14"/>
      <c r="MR122" s="14"/>
      <c r="MS122" s="14"/>
      <c r="MT122" s="14"/>
      <c r="MU122" s="14"/>
      <c r="MV122" s="14"/>
      <c r="MW122" s="14"/>
      <c r="MX122" s="14"/>
      <c r="MY122" s="14"/>
      <c r="MZ122" s="14"/>
      <c r="NA122" s="14"/>
      <c r="NB122" s="14"/>
      <c r="NC122" s="14"/>
      <c r="ND122" s="14"/>
      <c r="NE122" s="14"/>
      <c r="NF122" s="14"/>
      <c r="NG122" s="14"/>
      <c r="NH122" s="14"/>
      <c r="NI122" s="14"/>
      <c r="NJ122" s="14"/>
      <c r="NK122" s="14"/>
      <c r="NL122" s="14"/>
      <c r="NM122" s="14"/>
      <c r="NN122" s="14"/>
      <c r="NO122" s="14"/>
      <c r="NP122" s="14"/>
      <c r="NQ122" s="14"/>
      <c r="NR122" s="14"/>
      <c r="NS122" s="14"/>
      <c r="NT122" s="14"/>
      <c r="NU122" s="14"/>
      <c r="NV122" s="14"/>
      <c r="NW122" s="14"/>
      <c r="NX122" s="14"/>
      <c r="NY122" s="14"/>
      <c r="NZ122" s="14"/>
      <c r="OA122" s="14"/>
      <c r="OB122" s="14"/>
      <c r="OC122" s="14"/>
      <c r="OD122" s="14"/>
      <c r="OE122" s="14"/>
      <c r="OF122" s="14"/>
      <c r="OG122" s="14"/>
      <c r="OH122" s="14"/>
      <c r="OI122" s="14"/>
      <c r="OJ122" s="14"/>
      <c r="OK122" s="14"/>
      <c r="OL122" s="14"/>
      <c r="OM122" s="14"/>
      <c r="ON122" s="14"/>
      <c r="OO122" s="14"/>
    </row>
    <row r="123" spans="1:405" s="1" customFormat="1" ht="180" x14ac:dyDescent="0.25">
      <c r="A123" s="36" t="s">
        <v>569</v>
      </c>
      <c r="B123" s="19" t="s">
        <v>570</v>
      </c>
      <c r="C123" s="1" t="s">
        <v>571</v>
      </c>
      <c r="D123" s="1" t="s">
        <v>25</v>
      </c>
      <c r="E123" s="19" t="s">
        <v>572</v>
      </c>
      <c r="F123" s="19" t="s">
        <v>573</v>
      </c>
      <c r="G123" s="11" t="s">
        <v>28</v>
      </c>
      <c r="H123" s="11" t="s">
        <v>29</v>
      </c>
      <c r="I123" s="11" t="s">
        <v>31</v>
      </c>
      <c r="J123" s="11" t="s">
        <v>183</v>
      </c>
      <c r="K123" s="11" t="s">
        <v>34</v>
      </c>
      <c r="L123" s="11" t="s">
        <v>32</v>
      </c>
      <c r="M123" s="11" t="s">
        <v>33</v>
      </c>
      <c r="N123" s="11" t="s">
        <v>57</v>
      </c>
      <c r="O123" s="11" t="s">
        <v>45</v>
      </c>
      <c r="P123" s="11" t="s">
        <v>36</v>
      </c>
      <c r="Q123" s="37">
        <v>1</v>
      </c>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c r="KO123" s="14"/>
      <c r="KP123" s="14"/>
      <c r="KQ123" s="14"/>
      <c r="KR123" s="14"/>
      <c r="KS123" s="14"/>
      <c r="KT123" s="14"/>
      <c r="KU123" s="14"/>
      <c r="KV123" s="14"/>
      <c r="KW123" s="14"/>
      <c r="KX123" s="14"/>
      <c r="KY123" s="14"/>
      <c r="KZ123" s="14"/>
      <c r="LA123" s="14"/>
      <c r="LB123" s="14"/>
      <c r="LC123" s="14"/>
      <c r="LD123" s="14"/>
      <c r="LE123" s="14"/>
      <c r="LF123" s="14"/>
      <c r="LG123" s="14"/>
      <c r="LH123" s="14"/>
      <c r="LI123" s="14"/>
      <c r="LJ123" s="14"/>
      <c r="LK123" s="14"/>
      <c r="LL123" s="14"/>
      <c r="LM123" s="14"/>
      <c r="LN123" s="14"/>
      <c r="LO123" s="14"/>
      <c r="LP123" s="14"/>
      <c r="LQ123" s="14"/>
      <c r="LR123" s="14"/>
      <c r="LS123" s="14"/>
      <c r="LT123" s="14"/>
      <c r="LU123" s="14"/>
      <c r="LV123" s="14"/>
      <c r="LW123" s="14"/>
      <c r="LX123" s="14"/>
      <c r="LY123" s="14"/>
      <c r="LZ123" s="14"/>
      <c r="MA123" s="14"/>
      <c r="MB123" s="14"/>
      <c r="MC123" s="14"/>
      <c r="MD123" s="14"/>
      <c r="ME123" s="14"/>
      <c r="MF123" s="14"/>
      <c r="MG123" s="14"/>
      <c r="MH123" s="14"/>
      <c r="MI123" s="14"/>
      <c r="MJ123" s="14"/>
      <c r="MK123" s="14"/>
      <c r="ML123" s="14"/>
      <c r="MM123" s="14"/>
      <c r="MN123" s="14"/>
      <c r="MO123" s="14"/>
      <c r="MP123" s="14"/>
      <c r="MQ123" s="14"/>
      <c r="MR123" s="14"/>
      <c r="MS123" s="14"/>
      <c r="MT123" s="14"/>
      <c r="MU123" s="14"/>
      <c r="MV123" s="14"/>
      <c r="MW123" s="14"/>
      <c r="MX123" s="14"/>
      <c r="MY123" s="14"/>
      <c r="MZ123" s="14"/>
      <c r="NA123" s="14"/>
      <c r="NB123" s="14"/>
      <c r="NC123" s="14"/>
      <c r="ND123" s="14"/>
      <c r="NE123" s="14"/>
      <c r="NF123" s="14"/>
      <c r="NG123" s="14"/>
      <c r="NH123" s="14"/>
      <c r="NI123" s="14"/>
      <c r="NJ123" s="14"/>
      <c r="NK123" s="14"/>
      <c r="NL123" s="14"/>
      <c r="NM123" s="14"/>
      <c r="NN123" s="14"/>
      <c r="NO123" s="14"/>
      <c r="NP123" s="14"/>
      <c r="NQ123" s="14"/>
      <c r="NR123" s="14"/>
      <c r="NS123" s="14"/>
      <c r="NT123" s="14"/>
      <c r="NU123" s="14"/>
      <c r="NV123" s="14"/>
      <c r="NW123" s="14"/>
      <c r="NX123" s="14"/>
      <c r="NY123" s="14"/>
      <c r="NZ123" s="14"/>
      <c r="OA123" s="14"/>
      <c r="OB123" s="14"/>
      <c r="OC123" s="14"/>
      <c r="OD123" s="14"/>
      <c r="OE123" s="14"/>
      <c r="OF123" s="14"/>
      <c r="OG123" s="14"/>
      <c r="OH123" s="14"/>
      <c r="OI123" s="14"/>
      <c r="OJ123" s="14"/>
      <c r="OK123" s="14"/>
      <c r="OL123" s="14"/>
      <c r="OM123" s="14"/>
      <c r="ON123" s="14"/>
      <c r="OO123" s="14"/>
    </row>
    <row r="124" spans="1:405" s="1" customFormat="1" ht="180" x14ac:dyDescent="0.25">
      <c r="A124" s="36" t="s">
        <v>574</v>
      </c>
      <c r="B124" s="19" t="s">
        <v>70</v>
      </c>
      <c r="C124" s="1" t="s">
        <v>575</v>
      </c>
      <c r="D124" s="1" t="s">
        <v>25</v>
      </c>
      <c r="E124" s="19" t="s">
        <v>576</v>
      </c>
      <c r="F124" s="19" t="s">
        <v>577</v>
      </c>
      <c r="G124" s="11" t="s">
        <v>28</v>
      </c>
      <c r="H124" s="11" t="s">
        <v>30</v>
      </c>
      <c r="I124" s="11" t="s">
        <v>29</v>
      </c>
      <c r="J124" s="11" t="s">
        <v>31</v>
      </c>
      <c r="K124" s="11" t="s">
        <v>32</v>
      </c>
      <c r="L124" s="11" t="s">
        <v>34</v>
      </c>
      <c r="M124" s="11" t="s">
        <v>57</v>
      </c>
      <c r="N124" s="11" t="s">
        <v>45</v>
      </c>
      <c r="O124" s="11" t="s">
        <v>36</v>
      </c>
      <c r="P124" s="11" t="s">
        <v>36</v>
      </c>
      <c r="Q124" s="37">
        <v>1</v>
      </c>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c r="KO124" s="14"/>
      <c r="KP124" s="14"/>
      <c r="KQ124" s="14"/>
      <c r="KR124" s="14"/>
      <c r="KS124" s="14"/>
      <c r="KT124" s="14"/>
      <c r="KU124" s="14"/>
      <c r="KV124" s="14"/>
      <c r="KW124" s="14"/>
      <c r="KX124" s="14"/>
      <c r="KY124" s="14"/>
      <c r="KZ124" s="14"/>
      <c r="LA124" s="14"/>
      <c r="LB124" s="14"/>
      <c r="LC124" s="14"/>
      <c r="LD124" s="14"/>
      <c r="LE124" s="14"/>
      <c r="LF124" s="14"/>
      <c r="LG124" s="14"/>
      <c r="LH124" s="14"/>
      <c r="LI124" s="14"/>
      <c r="LJ124" s="14"/>
      <c r="LK124" s="14"/>
      <c r="LL124" s="14"/>
      <c r="LM124" s="14"/>
      <c r="LN124" s="14"/>
      <c r="LO124" s="14"/>
      <c r="LP124" s="14"/>
      <c r="LQ124" s="14"/>
      <c r="LR124" s="14"/>
      <c r="LS124" s="14"/>
      <c r="LT124" s="14"/>
      <c r="LU124" s="14"/>
      <c r="LV124" s="14"/>
      <c r="LW124" s="14"/>
      <c r="LX124" s="14"/>
      <c r="LY124" s="14"/>
      <c r="LZ124" s="14"/>
      <c r="MA124" s="14"/>
      <c r="MB124" s="14"/>
      <c r="MC124" s="14"/>
      <c r="MD124" s="14"/>
      <c r="ME124" s="14"/>
      <c r="MF124" s="14"/>
      <c r="MG124" s="14"/>
      <c r="MH124" s="14"/>
      <c r="MI124" s="14"/>
      <c r="MJ124" s="14"/>
      <c r="MK124" s="14"/>
      <c r="ML124" s="14"/>
      <c r="MM124" s="14"/>
      <c r="MN124" s="14"/>
      <c r="MO124" s="14"/>
      <c r="MP124" s="14"/>
      <c r="MQ124" s="14"/>
      <c r="MR124" s="14"/>
      <c r="MS124" s="14"/>
      <c r="MT124" s="14"/>
      <c r="MU124" s="14"/>
      <c r="MV124" s="14"/>
      <c r="MW124" s="14"/>
      <c r="MX124" s="14"/>
      <c r="MY124" s="14"/>
      <c r="MZ124" s="14"/>
      <c r="NA124" s="14"/>
      <c r="NB124" s="14"/>
      <c r="NC124" s="14"/>
      <c r="ND124" s="14"/>
      <c r="NE124" s="14"/>
      <c r="NF124" s="14"/>
      <c r="NG124" s="14"/>
      <c r="NH124" s="14"/>
      <c r="NI124" s="14"/>
      <c r="NJ124" s="14"/>
      <c r="NK124" s="14"/>
      <c r="NL124" s="14"/>
      <c r="NM124" s="14"/>
      <c r="NN124" s="14"/>
      <c r="NO124" s="14"/>
      <c r="NP124" s="14"/>
      <c r="NQ124" s="14"/>
      <c r="NR124" s="14"/>
      <c r="NS124" s="14"/>
      <c r="NT124" s="14"/>
      <c r="NU124" s="14"/>
      <c r="NV124" s="14"/>
      <c r="NW124" s="14"/>
      <c r="NX124" s="14"/>
      <c r="NY124" s="14"/>
      <c r="NZ124" s="14"/>
      <c r="OA124" s="14"/>
      <c r="OB124" s="14"/>
      <c r="OC124" s="14"/>
      <c r="OD124" s="14"/>
      <c r="OE124" s="14"/>
      <c r="OF124" s="14"/>
      <c r="OG124" s="14"/>
      <c r="OH124" s="14"/>
      <c r="OI124" s="14"/>
      <c r="OJ124" s="14"/>
      <c r="OK124" s="14"/>
      <c r="OL124" s="14"/>
      <c r="OM124" s="14"/>
      <c r="ON124" s="14"/>
      <c r="OO124" s="14"/>
    </row>
    <row r="125" spans="1:405" s="1" customFormat="1" ht="180.75" thickBot="1" x14ac:dyDescent="0.3">
      <c r="A125" s="40" t="s">
        <v>578</v>
      </c>
      <c r="B125" s="41" t="s">
        <v>70</v>
      </c>
      <c r="C125" s="42" t="s">
        <v>579</v>
      </c>
      <c r="D125" s="42" t="s">
        <v>350</v>
      </c>
      <c r="E125" s="41" t="s">
        <v>580</v>
      </c>
      <c r="F125" s="41" t="s">
        <v>577</v>
      </c>
      <c r="G125" s="43" t="s">
        <v>28</v>
      </c>
      <c r="H125" s="43" t="s">
        <v>30</v>
      </c>
      <c r="I125" s="43" t="s">
        <v>29</v>
      </c>
      <c r="J125" s="43" t="s">
        <v>31</v>
      </c>
      <c r="K125" s="43" t="s">
        <v>32</v>
      </c>
      <c r="L125" s="43" t="s">
        <v>34</v>
      </c>
      <c r="M125" s="43" t="s">
        <v>262</v>
      </c>
      <c r="N125" s="43" t="s">
        <v>33</v>
      </c>
      <c r="O125" s="43" t="s">
        <v>57</v>
      </c>
      <c r="P125" s="43" t="s">
        <v>45</v>
      </c>
      <c r="Q125" s="44">
        <v>1</v>
      </c>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c r="KO125" s="14"/>
      <c r="KP125" s="14"/>
      <c r="KQ125" s="14"/>
      <c r="KR125" s="14"/>
      <c r="KS125" s="14"/>
      <c r="KT125" s="14"/>
      <c r="KU125" s="14"/>
      <c r="KV125" s="14"/>
      <c r="KW125" s="14"/>
      <c r="KX125" s="14"/>
      <c r="KY125" s="14"/>
      <c r="KZ125" s="14"/>
      <c r="LA125" s="14"/>
      <c r="LB125" s="14"/>
      <c r="LC125" s="14"/>
      <c r="LD125" s="14"/>
      <c r="LE125" s="14"/>
      <c r="LF125" s="14"/>
      <c r="LG125" s="14"/>
      <c r="LH125" s="14"/>
      <c r="LI125" s="14"/>
      <c r="LJ125" s="14"/>
      <c r="LK125" s="14"/>
      <c r="LL125" s="14"/>
      <c r="LM125" s="14"/>
      <c r="LN125" s="14"/>
      <c r="LO125" s="14"/>
      <c r="LP125" s="14"/>
      <c r="LQ125" s="14"/>
      <c r="LR125" s="14"/>
      <c r="LS125" s="14"/>
      <c r="LT125" s="14"/>
      <c r="LU125" s="14"/>
      <c r="LV125" s="14"/>
      <c r="LW125" s="14"/>
      <c r="LX125" s="14"/>
      <c r="LY125" s="14"/>
      <c r="LZ125" s="14"/>
      <c r="MA125" s="14"/>
      <c r="MB125" s="14"/>
      <c r="MC125" s="14"/>
      <c r="MD125" s="14"/>
      <c r="ME125" s="14"/>
      <c r="MF125" s="14"/>
      <c r="MG125" s="14"/>
      <c r="MH125" s="14"/>
      <c r="MI125" s="14"/>
      <c r="MJ125" s="14"/>
      <c r="MK125" s="14"/>
      <c r="ML125" s="14"/>
      <c r="MM125" s="14"/>
      <c r="MN125" s="14"/>
      <c r="MO125" s="14"/>
      <c r="MP125" s="14"/>
      <c r="MQ125" s="14"/>
      <c r="MR125" s="14"/>
      <c r="MS125" s="14"/>
      <c r="MT125" s="14"/>
      <c r="MU125" s="14"/>
      <c r="MV125" s="14"/>
      <c r="MW125" s="14"/>
      <c r="MX125" s="14"/>
      <c r="MY125" s="14"/>
      <c r="MZ125" s="14"/>
      <c r="NA125" s="14"/>
      <c r="NB125" s="14"/>
      <c r="NC125" s="14"/>
      <c r="ND125" s="14"/>
      <c r="NE125" s="14"/>
      <c r="NF125" s="14"/>
      <c r="NG125" s="14"/>
      <c r="NH125" s="14"/>
      <c r="NI125" s="14"/>
      <c r="NJ125" s="14"/>
      <c r="NK125" s="14"/>
      <c r="NL125" s="14"/>
      <c r="NM125" s="14"/>
      <c r="NN125" s="14"/>
      <c r="NO125" s="14"/>
      <c r="NP125" s="14"/>
      <c r="NQ125" s="14"/>
      <c r="NR125" s="14"/>
      <c r="NS125" s="14"/>
      <c r="NT125" s="14"/>
      <c r="NU125" s="14"/>
      <c r="NV125" s="14"/>
      <c r="NW125" s="14"/>
      <c r="NX125" s="14"/>
      <c r="NY125" s="14"/>
      <c r="NZ125" s="14"/>
      <c r="OA125" s="14"/>
      <c r="OB125" s="14"/>
      <c r="OC125" s="14"/>
      <c r="OD125" s="14"/>
      <c r="OE125" s="14"/>
      <c r="OF125" s="14"/>
      <c r="OG125" s="14"/>
      <c r="OH125" s="14"/>
      <c r="OI125" s="14"/>
      <c r="OJ125" s="14"/>
      <c r="OK125" s="14"/>
      <c r="OL125" s="14"/>
      <c r="OM125" s="14"/>
      <c r="ON125" s="14"/>
      <c r="OO125" s="14"/>
    </row>
    <row r="126" spans="1:405" s="1" customFormat="1" ht="180" x14ac:dyDescent="0.25">
      <c r="A126" s="7" t="s">
        <v>581</v>
      </c>
      <c r="B126" s="13" t="s">
        <v>582</v>
      </c>
      <c r="C126" s="14" t="s">
        <v>583</v>
      </c>
      <c r="D126" s="35" t="s">
        <v>25</v>
      </c>
      <c r="E126" s="13" t="s">
        <v>584</v>
      </c>
      <c r="F126" s="54" t="s">
        <v>585</v>
      </c>
      <c r="G126" s="10" t="s">
        <v>28</v>
      </c>
      <c r="H126" s="10" t="s">
        <v>31</v>
      </c>
      <c r="I126" s="10" t="s">
        <v>29</v>
      </c>
      <c r="J126" s="10" t="s">
        <v>44</v>
      </c>
      <c r="K126" s="10" t="s">
        <v>32</v>
      </c>
      <c r="L126" s="10" t="s">
        <v>33</v>
      </c>
      <c r="M126" s="10" t="s">
        <v>34</v>
      </c>
      <c r="N126" s="10" t="s">
        <v>262</v>
      </c>
      <c r="O126" s="10" t="s">
        <v>36</v>
      </c>
      <c r="P126" s="10" t="s">
        <v>36</v>
      </c>
      <c r="Q126" s="20">
        <v>1</v>
      </c>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c r="KO126" s="14"/>
      <c r="KP126" s="14"/>
      <c r="KQ126" s="14"/>
      <c r="KR126" s="14"/>
      <c r="KS126" s="14"/>
      <c r="KT126" s="14"/>
      <c r="KU126" s="14"/>
      <c r="KV126" s="14"/>
      <c r="KW126" s="14"/>
      <c r="KX126" s="14"/>
      <c r="KY126" s="14"/>
      <c r="KZ126" s="14"/>
      <c r="LA126" s="14"/>
      <c r="LB126" s="14"/>
      <c r="LC126" s="14"/>
      <c r="LD126" s="14"/>
      <c r="LE126" s="14"/>
      <c r="LF126" s="14"/>
      <c r="LG126" s="14"/>
      <c r="LH126" s="14"/>
      <c r="LI126" s="14"/>
      <c r="LJ126" s="14"/>
      <c r="LK126" s="14"/>
      <c r="LL126" s="14"/>
      <c r="LM126" s="14"/>
      <c r="LN126" s="14"/>
      <c r="LO126" s="14"/>
      <c r="LP126" s="14"/>
      <c r="LQ126" s="14"/>
      <c r="LR126" s="14"/>
      <c r="LS126" s="14"/>
      <c r="LT126" s="14"/>
      <c r="LU126" s="14"/>
      <c r="LV126" s="14"/>
      <c r="LW126" s="14"/>
      <c r="LX126" s="14"/>
      <c r="LY126" s="14"/>
      <c r="LZ126" s="14"/>
      <c r="MA126" s="14"/>
      <c r="MB126" s="14"/>
      <c r="MC126" s="14"/>
      <c r="MD126" s="14"/>
      <c r="ME126" s="14"/>
      <c r="MF126" s="14"/>
      <c r="MG126" s="14"/>
      <c r="MH126" s="14"/>
      <c r="MI126" s="14"/>
      <c r="MJ126" s="14"/>
      <c r="MK126" s="14"/>
      <c r="ML126" s="14"/>
      <c r="MM126" s="14"/>
      <c r="MN126" s="14"/>
      <c r="MO126" s="14"/>
      <c r="MP126" s="14"/>
      <c r="MQ126" s="14"/>
      <c r="MR126" s="14"/>
      <c r="MS126" s="14"/>
      <c r="MT126" s="14"/>
      <c r="MU126" s="14"/>
      <c r="MV126" s="14"/>
      <c r="MW126" s="14"/>
      <c r="MX126" s="14"/>
      <c r="MY126" s="14"/>
      <c r="MZ126" s="14"/>
      <c r="NA126" s="14"/>
      <c r="NB126" s="14"/>
      <c r="NC126" s="14"/>
      <c r="ND126" s="14"/>
      <c r="NE126" s="14"/>
      <c r="NF126" s="14"/>
      <c r="NG126" s="14"/>
      <c r="NH126" s="14"/>
      <c r="NI126" s="14"/>
      <c r="NJ126" s="14"/>
      <c r="NK126" s="14"/>
      <c r="NL126" s="14"/>
      <c r="NM126" s="14"/>
      <c r="NN126" s="14"/>
      <c r="NO126" s="14"/>
      <c r="NP126" s="14"/>
      <c r="NQ126" s="14"/>
      <c r="NR126" s="14"/>
      <c r="NS126" s="14"/>
      <c r="NT126" s="14"/>
      <c r="NU126" s="14"/>
      <c r="NV126" s="14"/>
      <c r="NW126" s="14"/>
      <c r="NX126" s="14"/>
      <c r="NY126" s="14"/>
      <c r="NZ126" s="14"/>
      <c r="OA126" s="14"/>
      <c r="OB126" s="14"/>
      <c r="OC126" s="14"/>
      <c r="OD126" s="14"/>
      <c r="OE126" s="14"/>
      <c r="OF126" s="14"/>
      <c r="OG126" s="14"/>
      <c r="OH126" s="14"/>
      <c r="OI126" s="14"/>
      <c r="OJ126" s="14"/>
      <c r="OK126" s="14"/>
      <c r="OL126" s="14"/>
      <c r="OM126" s="14"/>
      <c r="ON126" s="14"/>
      <c r="OO126" s="14"/>
    </row>
    <row r="127" spans="1:405" s="1" customFormat="1" ht="150" x14ac:dyDescent="0.25">
      <c r="A127" s="1" t="s">
        <v>586</v>
      </c>
      <c r="B127" s="19" t="s">
        <v>587</v>
      </c>
      <c r="C127" s="5" t="s">
        <v>588</v>
      </c>
      <c r="D127" s="1" t="s">
        <v>25</v>
      </c>
      <c r="E127" s="19" t="s">
        <v>589</v>
      </c>
      <c r="F127" s="19" t="s">
        <v>590</v>
      </c>
      <c r="G127" s="11" t="s">
        <v>28</v>
      </c>
      <c r="H127" s="11" t="s">
        <v>37</v>
      </c>
      <c r="I127" s="11" t="s">
        <v>31</v>
      </c>
      <c r="J127" s="11" t="s">
        <v>205</v>
      </c>
      <c r="K127" s="10" t="s">
        <v>32</v>
      </c>
      <c r="L127" s="10" t="s">
        <v>33</v>
      </c>
      <c r="M127" s="10" t="s">
        <v>34</v>
      </c>
      <c r="N127" s="10" t="s">
        <v>35</v>
      </c>
      <c r="O127" s="10" t="s">
        <v>36</v>
      </c>
      <c r="P127" s="10" t="s">
        <v>36</v>
      </c>
      <c r="Q127" s="21">
        <v>1</v>
      </c>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c r="KO127" s="14"/>
      <c r="KP127" s="14"/>
      <c r="KQ127" s="14"/>
      <c r="KR127" s="14"/>
      <c r="KS127" s="14"/>
      <c r="KT127" s="14"/>
      <c r="KU127" s="14"/>
      <c r="KV127" s="14"/>
      <c r="KW127" s="14"/>
      <c r="KX127" s="14"/>
      <c r="KY127" s="14"/>
      <c r="KZ127" s="14"/>
      <c r="LA127" s="14"/>
      <c r="LB127" s="14"/>
      <c r="LC127" s="14"/>
      <c r="LD127" s="14"/>
      <c r="LE127" s="14"/>
      <c r="LF127" s="14"/>
      <c r="LG127" s="14"/>
      <c r="LH127" s="14"/>
      <c r="LI127" s="14"/>
      <c r="LJ127" s="14"/>
      <c r="LK127" s="14"/>
      <c r="LL127" s="14"/>
      <c r="LM127" s="14"/>
      <c r="LN127" s="14"/>
      <c r="LO127" s="14"/>
      <c r="LP127" s="14"/>
      <c r="LQ127" s="14"/>
      <c r="LR127" s="14"/>
      <c r="LS127" s="14"/>
      <c r="LT127" s="14"/>
      <c r="LU127" s="14"/>
      <c r="LV127" s="14"/>
      <c r="LW127" s="14"/>
      <c r="LX127" s="14"/>
      <c r="LY127" s="14"/>
      <c r="LZ127" s="14"/>
      <c r="MA127" s="14"/>
      <c r="MB127" s="14"/>
      <c r="MC127" s="14"/>
      <c r="MD127" s="14"/>
      <c r="ME127" s="14"/>
      <c r="MF127" s="14"/>
      <c r="MG127" s="14"/>
      <c r="MH127" s="14"/>
      <c r="MI127" s="14"/>
      <c r="MJ127" s="14"/>
      <c r="MK127" s="14"/>
      <c r="ML127" s="14"/>
      <c r="MM127" s="14"/>
      <c r="MN127" s="14"/>
      <c r="MO127" s="14"/>
      <c r="MP127" s="14"/>
      <c r="MQ127" s="14"/>
      <c r="MR127" s="14"/>
      <c r="MS127" s="14"/>
      <c r="MT127" s="14"/>
      <c r="MU127" s="14"/>
      <c r="MV127" s="14"/>
      <c r="MW127" s="14"/>
      <c r="MX127" s="14"/>
      <c r="MY127" s="14"/>
      <c r="MZ127" s="14"/>
      <c r="NA127" s="14"/>
      <c r="NB127" s="14"/>
      <c r="NC127" s="14"/>
      <c r="ND127" s="14"/>
      <c r="NE127" s="14"/>
      <c r="NF127" s="14"/>
      <c r="NG127" s="14"/>
      <c r="NH127" s="14"/>
      <c r="NI127" s="14"/>
      <c r="NJ127" s="14"/>
      <c r="NK127" s="14"/>
      <c r="NL127" s="14"/>
      <c r="NM127" s="14"/>
      <c r="NN127" s="14"/>
      <c r="NO127" s="14"/>
      <c r="NP127" s="14"/>
      <c r="NQ127" s="14"/>
      <c r="NR127" s="14"/>
      <c r="NS127" s="14"/>
      <c r="NT127" s="14"/>
      <c r="NU127" s="14"/>
      <c r="NV127" s="14"/>
      <c r="NW127" s="14"/>
      <c r="NX127" s="14"/>
      <c r="NY127" s="14"/>
      <c r="NZ127" s="14"/>
      <c r="OA127" s="14"/>
      <c r="OB127" s="14"/>
      <c r="OC127" s="14"/>
      <c r="OD127" s="14"/>
      <c r="OE127" s="14"/>
      <c r="OF127" s="14"/>
      <c r="OG127" s="14"/>
      <c r="OH127" s="14"/>
      <c r="OI127" s="14"/>
      <c r="OJ127" s="14"/>
      <c r="OK127" s="14"/>
      <c r="OL127" s="14"/>
      <c r="OM127" s="14"/>
      <c r="ON127" s="14"/>
      <c r="OO127" s="14"/>
    </row>
    <row r="128" spans="1:405" s="1" customFormat="1" ht="180" x14ac:dyDescent="0.25">
      <c r="A128" s="1" t="s">
        <v>591</v>
      </c>
      <c r="B128" s="19" t="s">
        <v>592</v>
      </c>
      <c r="C128" s="5" t="s">
        <v>593</v>
      </c>
      <c r="D128" s="1" t="s">
        <v>594</v>
      </c>
      <c r="E128" s="19" t="s">
        <v>595</v>
      </c>
      <c r="F128" s="19" t="s">
        <v>596</v>
      </c>
      <c r="G128" s="11" t="s">
        <v>28</v>
      </c>
      <c r="H128" s="11" t="s">
        <v>31</v>
      </c>
      <c r="I128" s="11" t="s">
        <v>44</v>
      </c>
      <c r="J128" s="11" t="s">
        <v>44</v>
      </c>
      <c r="K128" s="10" t="s">
        <v>32</v>
      </c>
      <c r="L128" s="10" t="s">
        <v>34</v>
      </c>
      <c r="M128" s="10" t="s">
        <v>262</v>
      </c>
      <c r="N128" s="10" t="s">
        <v>36</v>
      </c>
      <c r="O128" s="10" t="s">
        <v>36</v>
      </c>
      <c r="P128" s="10" t="s">
        <v>36</v>
      </c>
      <c r="Q128" s="21">
        <v>1</v>
      </c>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c r="KO128" s="14"/>
      <c r="KP128" s="14"/>
      <c r="KQ128" s="14"/>
      <c r="KR128" s="14"/>
      <c r="KS128" s="14"/>
      <c r="KT128" s="14"/>
      <c r="KU128" s="14"/>
      <c r="KV128" s="14"/>
      <c r="KW128" s="14"/>
      <c r="KX128" s="14"/>
      <c r="KY128" s="14"/>
      <c r="KZ128" s="14"/>
      <c r="LA128" s="14"/>
      <c r="LB128" s="14"/>
      <c r="LC128" s="14"/>
      <c r="LD128" s="14"/>
      <c r="LE128" s="14"/>
      <c r="LF128" s="14"/>
      <c r="LG128" s="14"/>
      <c r="LH128" s="14"/>
      <c r="LI128" s="14"/>
      <c r="LJ128" s="14"/>
      <c r="LK128" s="14"/>
      <c r="LL128" s="14"/>
      <c r="LM128" s="14"/>
      <c r="LN128" s="14"/>
      <c r="LO128" s="14"/>
      <c r="LP128" s="14"/>
      <c r="LQ128" s="14"/>
      <c r="LR128" s="14"/>
      <c r="LS128" s="14"/>
      <c r="LT128" s="14"/>
      <c r="LU128" s="14"/>
      <c r="LV128" s="14"/>
      <c r="LW128" s="14"/>
      <c r="LX128" s="14"/>
      <c r="LY128" s="14"/>
      <c r="LZ128" s="14"/>
      <c r="MA128" s="14"/>
      <c r="MB128" s="14"/>
      <c r="MC128" s="14"/>
      <c r="MD128" s="14"/>
      <c r="ME128" s="14"/>
      <c r="MF128" s="14"/>
      <c r="MG128" s="14"/>
      <c r="MH128" s="14"/>
      <c r="MI128" s="14"/>
      <c r="MJ128" s="14"/>
      <c r="MK128" s="14"/>
      <c r="ML128" s="14"/>
      <c r="MM128" s="14"/>
      <c r="MN128" s="14"/>
      <c r="MO128" s="14"/>
      <c r="MP128" s="14"/>
      <c r="MQ128" s="14"/>
      <c r="MR128" s="14"/>
      <c r="MS128" s="14"/>
      <c r="MT128" s="14"/>
      <c r="MU128" s="14"/>
      <c r="MV128" s="14"/>
      <c r="MW128" s="14"/>
      <c r="MX128" s="14"/>
      <c r="MY128" s="14"/>
      <c r="MZ128" s="14"/>
      <c r="NA128" s="14"/>
      <c r="NB128" s="14"/>
      <c r="NC128" s="14"/>
      <c r="ND128" s="14"/>
      <c r="NE128" s="14"/>
      <c r="NF128" s="14"/>
      <c r="NG128" s="14"/>
      <c r="NH128" s="14"/>
      <c r="NI128" s="14"/>
      <c r="NJ128" s="14"/>
      <c r="NK128" s="14"/>
      <c r="NL128" s="14"/>
      <c r="NM128" s="14"/>
      <c r="NN128" s="14"/>
      <c r="NO128" s="14"/>
      <c r="NP128" s="14"/>
      <c r="NQ128" s="14"/>
      <c r="NR128" s="14"/>
      <c r="NS128" s="14"/>
      <c r="NT128" s="14"/>
      <c r="NU128" s="14"/>
      <c r="NV128" s="14"/>
      <c r="NW128" s="14"/>
      <c r="NX128" s="14"/>
      <c r="NY128" s="14"/>
      <c r="NZ128" s="14"/>
      <c r="OA128" s="14"/>
      <c r="OB128" s="14"/>
      <c r="OC128" s="14"/>
      <c r="OD128" s="14"/>
      <c r="OE128" s="14"/>
      <c r="OF128" s="14"/>
      <c r="OG128" s="14"/>
      <c r="OH128" s="14"/>
      <c r="OI128" s="14"/>
      <c r="OJ128" s="14"/>
      <c r="OK128" s="14"/>
      <c r="OL128" s="14"/>
      <c r="OM128" s="14"/>
      <c r="ON128" s="14"/>
      <c r="OO128" s="14"/>
    </row>
    <row r="129" spans="1:405" ht="165" x14ac:dyDescent="0.25">
      <c r="A129" s="1" t="s">
        <v>597</v>
      </c>
      <c r="B129" s="19" t="s">
        <v>598</v>
      </c>
      <c r="C129" s="14" t="s">
        <v>599</v>
      </c>
      <c r="D129" s="1" t="s">
        <v>25</v>
      </c>
      <c r="E129" s="54" t="s">
        <v>589</v>
      </c>
      <c r="F129" s="54" t="s">
        <v>600</v>
      </c>
      <c r="G129" s="11" t="s">
        <v>28</v>
      </c>
      <c r="H129" s="55" t="s">
        <v>37</v>
      </c>
      <c r="I129" s="55" t="s">
        <v>31</v>
      </c>
      <c r="J129" s="55" t="s">
        <v>44</v>
      </c>
      <c r="K129" s="55" t="s">
        <v>34</v>
      </c>
      <c r="L129" s="55" t="s">
        <v>35</v>
      </c>
      <c r="M129" s="55" t="s">
        <v>32</v>
      </c>
      <c r="N129" s="55" t="s">
        <v>45</v>
      </c>
      <c r="O129" s="55" t="s">
        <v>36</v>
      </c>
      <c r="P129" s="55" t="s">
        <v>36</v>
      </c>
      <c r="Q129" s="21">
        <v>1</v>
      </c>
    </row>
    <row r="130" spans="1:405" s="2" customFormat="1" ht="180" x14ac:dyDescent="0.25">
      <c r="A130" s="2" t="s">
        <v>601</v>
      </c>
      <c r="B130" s="30" t="s">
        <v>602</v>
      </c>
      <c r="C130" s="9" t="s">
        <v>603</v>
      </c>
      <c r="D130" s="2" t="s">
        <v>41</v>
      </c>
      <c r="E130" s="54" t="s">
        <v>604</v>
      </c>
      <c r="F130" s="54" t="s">
        <v>605</v>
      </c>
      <c r="G130" s="12" t="s">
        <v>29</v>
      </c>
      <c r="H130" s="12" t="s">
        <v>31</v>
      </c>
      <c r="I130" s="12" t="s">
        <v>44</v>
      </c>
      <c r="J130" s="12" t="s">
        <v>44</v>
      </c>
      <c r="K130" s="55" t="s">
        <v>32</v>
      </c>
      <c r="L130" s="55" t="s">
        <v>34</v>
      </c>
      <c r="M130" s="55" t="s">
        <v>36</v>
      </c>
      <c r="N130" s="55" t="s">
        <v>36</v>
      </c>
      <c r="O130" s="55" t="s">
        <v>36</v>
      </c>
      <c r="P130" s="55" t="s">
        <v>36</v>
      </c>
      <c r="Q130" s="22">
        <v>1</v>
      </c>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c r="KO130" s="14"/>
      <c r="KP130" s="14"/>
      <c r="KQ130" s="14"/>
      <c r="KR130" s="14"/>
      <c r="KS130" s="14"/>
      <c r="KT130" s="14"/>
      <c r="KU130" s="14"/>
      <c r="KV130" s="14"/>
      <c r="KW130" s="14"/>
      <c r="KX130" s="14"/>
      <c r="KY130" s="14"/>
      <c r="KZ130" s="14"/>
      <c r="LA130" s="14"/>
      <c r="LB130" s="14"/>
      <c r="LC130" s="14"/>
      <c r="LD130" s="14"/>
      <c r="LE130" s="14"/>
      <c r="LF130" s="14"/>
      <c r="LG130" s="14"/>
      <c r="LH130" s="14"/>
      <c r="LI130" s="14"/>
      <c r="LJ130" s="14"/>
      <c r="LK130" s="14"/>
      <c r="LL130" s="14"/>
      <c r="LM130" s="14"/>
      <c r="LN130" s="14"/>
      <c r="LO130" s="14"/>
      <c r="LP130" s="14"/>
      <c r="LQ130" s="14"/>
      <c r="LR130" s="14"/>
      <c r="LS130" s="14"/>
      <c r="LT130" s="14"/>
      <c r="LU130" s="14"/>
      <c r="LV130" s="14"/>
      <c r="LW130" s="14"/>
      <c r="LX130" s="14"/>
      <c r="LY130" s="14"/>
      <c r="LZ130" s="14"/>
      <c r="MA130" s="14"/>
      <c r="MB130" s="14"/>
      <c r="MC130" s="14"/>
      <c r="MD130" s="14"/>
      <c r="ME130" s="14"/>
      <c r="MF130" s="14"/>
      <c r="MG130" s="14"/>
      <c r="MH130" s="14"/>
      <c r="MI130" s="14"/>
      <c r="MJ130" s="14"/>
      <c r="MK130" s="14"/>
      <c r="ML130" s="14"/>
      <c r="MM130" s="14"/>
      <c r="MN130" s="14"/>
      <c r="MO130" s="14"/>
      <c r="MP130" s="14"/>
      <c r="MQ130" s="14"/>
      <c r="MR130" s="14"/>
      <c r="MS130" s="14"/>
      <c r="MT130" s="14"/>
      <c r="MU130" s="14"/>
      <c r="MV130" s="14"/>
      <c r="MW130" s="14"/>
      <c r="MX130" s="14"/>
      <c r="MY130" s="14"/>
      <c r="MZ130" s="14"/>
      <c r="NA130" s="14"/>
      <c r="NB130" s="14"/>
      <c r="NC130" s="14"/>
      <c r="ND130" s="14"/>
      <c r="NE130" s="14"/>
      <c r="NF130" s="14"/>
      <c r="NG130" s="14"/>
      <c r="NH130" s="14"/>
      <c r="NI130" s="14"/>
      <c r="NJ130" s="14"/>
      <c r="NK130" s="14"/>
      <c r="NL130" s="14"/>
      <c r="NM130" s="14"/>
      <c r="NN130" s="14"/>
      <c r="NO130" s="14"/>
      <c r="NP130" s="14"/>
      <c r="NQ130" s="14"/>
      <c r="NR130" s="14"/>
      <c r="NS130" s="14"/>
      <c r="NT130" s="14"/>
      <c r="NU130" s="14"/>
      <c r="NV130" s="14"/>
      <c r="NW130" s="14"/>
      <c r="NX130" s="14"/>
      <c r="NY130" s="14"/>
      <c r="NZ130" s="14"/>
      <c r="OA130" s="14"/>
      <c r="OB130" s="14"/>
      <c r="OC130" s="14"/>
      <c r="OD130" s="14"/>
      <c r="OE130" s="14"/>
      <c r="OF130" s="14"/>
      <c r="OG130" s="14"/>
      <c r="OH130" s="14"/>
      <c r="OI130" s="14"/>
      <c r="OJ130" s="14"/>
      <c r="OK130" s="14"/>
      <c r="OL130" s="14"/>
      <c r="OM130" s="14"/>
      <c r="ON130" s="14"/>
      <c r="OO130" s="14"/>
    </row>
    <row r="131" spans="1:405" s="1" customFormat="1" ht="120" x14ac:dyDescent="0.25">
      <c r="A131" s="1" t="s">
        <v>606</v>
      </c>
      <c r="B131" s="19" t="s">
        <v>65</v>
      </c>
      <c r="C131" s="1" t="s">
        <v>607</v>
      </c>
      <c r="D131" s="1" t="s">
        <v>25</v>
      </c>
      <c r="E131" s="19" t="s">
        <v>608</v>
      </c>
      <c r="F131" s="19" t="s">
        <v>609</v>
      </c>
      <c r="G131" s="11" t="s">
        <v>30</v>
      </c>
      <c r="H131" s="11" t="s">
        <v>44</v>
      </c>
      <c r="I131" s="11" t="s">
        <v>44</v>
      </c>
      <c r="J131" s="11" t="s">
        <v>44</v>
      </c>
      <c r="K131" s="11" t="s">
        <v>34</v>
      </c>
      <c r="L131" s="11" t="s">
        <v>32</v>
      </c>
      <c r="M131" s="11" t="s">
        <v>45</v>
      </c>
      <c r="N131" s="11" t="s">
        <v>36</v>
      </c>
      <c r="O131" s="11" t="s">
        <v>36</v>
      </c>
      <c r="P131" s="11" t="s">
        <v>36</v>
      </c>
      <c r="Q131" s="11">
        <v>1</v>
      </c>
    </row>
    <row r="132" spans="1:405" s="35" customFormat="1" ht="150" x14ac:dyDescent="0.25">
      <c r="A132" s="35" t="s">
        <v>610</v>
      </c>
      <c r="B132" s="13" t="s">
        <v>144</v>
      </c>
      <c r="C132" s="14" t="s">
        <v>611</v>
      </c>
      <c r="D132" s="1" t="s">
        <v>25</v>
      </c>
      <c r="E132" s="54" t="s">
        <v>612</v>
      </c>
      <c r="F132" s="19" t="s">
        <v>613</v>
      </c>
      <c r="G132" s="10" t="s">
        <v>30</v>
      </c>
      <c r="H132" s="10" t="s">
        <v>44</v>
      </c>
      <c r="I132" s="10" t="s">
        <v>44</v>
      </c>
      <c r="J132" s="10" t="s">
        <v>44</v>
      </c>
      <c r="K132" s="11" t="s">
        <v>34</v>
      </c>
      <c r="L132" s="10" t="s">
        <v>262</v>
      </c>
      <c r="M132" s="10" t="s">
        <v>32</v>
      </c>
      <c r="N132" s="10" t="s">
        <v>33</v>
      </c>
      <c r="O132" s="10" t="s">
        <v>57</v>
      </c>
      <c r="P132" s="10" t="s">
        <v>36</v>
      </c>
      <c r="Q132" s="20">
        <v>1</v>
      </c>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c r="KO132" s="14"/>
      <c r="KP132" s="14"/>
      <c r="KQ132" s="14"/>
      <c r="KR132" s="14"/>
      <c r="KS132" s="14"/>
      <c r="KT132" s="14"/>
      <c r="KU132" s="14"/>
      <c r="KV132" s="14"/>
      <c r="KW132" s="14"/>
      <c r="KX132" s="14"/>
      <c r="KY132" s="14"/>
      <c r="KZ132" s="14"/>
      <c r="LA132" s="14"/>
      <c r="LB132" s="14"/>
      <c r="LC132" s="14"/>
      <c r="LD132" s="14"/>
      <c r="LE132" s="14"/>
      <c r="LF132" s="14"/>
      <c r="LG132" s="14"/>
      <c r="LH132" s="14"/>
      <c r="LI132" s="14"/>
      <c r="LJ132" s="14"/>
      <c r="LK132" s="14"/>
      <c r="LL132" s="14"/>
      <c r="LM132" s="14"/>
      <c r="LN132" s="14"/>
      <c r="LO132" s="14"/>
      <c r="LP132" s="14"/>
      <c r="LQ132" s="14"/>
      <c r="LR132" s="14"/>
      <c r="LS132" s="14"/>
      <c r="LT132" s="14"/>
      <c r="LU132" s="14"/>
      <c r="LV132" s="14"/>
      <c r="LW132" s="14"/>
      <c r="LX132" s="14"/>
      <c r="LY132" s="14"/>
      <c r="LZ132" s="14"/>
      <c r="MA132" s="14"/>
      <c r="MB132" s="14"/>
      <c r="MC132" s="14"/>
      <c r="MD132" s="14"/>
      <c r="ME132" s="14"/>
      <c r="MF132" s="14"/>
      <c r="MG132" s="14"/>
      <c r="MH132" s="14"/>
      <c r="MI132" s="14"/>
      <c r="MJ132" s="14"/>
      <c r="MK132" s="14"/>
      <c r="ML132" s="14"/>
      <c r="MM132" s="14"/>
      <c r="MN132" s="14"/>
      <c r="MO132" s="14"/>
      <c r="MP132" s="14"/>
      <c r="MQ132" s="14"/>
      <c r="MR132" s="14"/>
      <c r="MS132" s="14"/>
      <c r="MT132" s="14"/>
      <c r="MU132" s="14"/>
      <c r="MV132" s="14"/>
      <c r="MW132" s="14"/>
      <c r="MX132" s="14"/>
      <c r="MY132" s="14"/>
      <c r="MZ132" s="14"/>
      <c r="NA132" s="14"/>
      <c r="NB132" s="14"/>
      <c r="NC132" s="14"/>
      <c r="ND132" s="14"/>
      <c r="NE132" s="14"/>
      <c r="NF132" s="14"/>
      <c r="NG132" s="14"/>
      <c r="NH132" s="14"/>
      <c r="NI132" s="14"/>
      <c r="NJ132" s="14"/>
      <c r="NK132" s="14"/>
      <c r="NL132" s="14"/>
      <c r="NM132" s="14"/>
      <c r="NN132" s="14"/>
      <c r="NO132" s="14"/>
      <c r="NP132" s="14"/>
      <c r="NQ132" s="14"/>
      <c r="NR132" s="14"/>
      <c r="NS132" s="14"/>
      <c r="NT132" s="14"/>
      <c r="NU132" s="14"/>
      <c r="NV132" s="14"/>
      <c r="NW132" s="14"/>
      <c r="NX132" s="14"/>
      <c r="NY132" s="14"/>
      <c r="NZ132" s="14"/>
      <c r="OA132" s="14"/>
      <c r="OB132" s="14"/>
      <c r="OC132" s="14"/>
      <c r="OD132" s="14"/>
      <c r="OE132" s="14"/>
      <c r="OF132" s="14"/>
      <c r="OG132" s="14"/>
      <c r="OH132" s="14"/>
      <c r="OI132" s="14"/>
      <c r="OJ132" s="14"/>
      <c r="OK132" s="14"/>
      <c r="OL132" s="14"/>
      <c r="OM132" s="14"/>
      <c r="ON132" s="14"/>
      <c r="OO132" s="14"/>
    </row>
    <row r="133" spans="1:405" s="1" customFormat="1" x14ac:dyDescent="0.25">
      <c r="A133" s="1" t="s">
        <v>614</v>
      </c>
      <c r="B133" s="13" t="s">
        <v>615</v>
      </c>
      <c r="C133" s="1" t="s">
        <v>616</v>
      </c>
      <c r="D133" s="1" t="s">
        <v>213</v>
      </c>
      <c r="E133" s="19" t="s">
        <v>214</v>
      </c>
      <c r="F133" s="54" t="s">
        <v>214</v>
      </c>
      <c r="G133" s="11" t="s">
        <v>44</v>
      </c>
      <c r="H133" s="11" t="s">
        <v>44</v>
      </c>
      <c r="I133" s="11" t="s">
        <v>44</v>
      </c>
      <c r="J133" s="11" t="s">
        <v>44</v>
      </c>
      <c r="K133" s="11" t="s">
        <v>32</v>
      </c>
      <c r="L133" s="10" t="s">
        <v>34</v>
      </c>
      <c r="M133" s="11" t="s">
        <v>36</v>
      </c>
      <c r="N133" s="11" t="s">
        <v>36</v>
      </c>
      <c r="O133" s="11" t="s">
        <v>36</v>
      </c>
      <c r="P133" s="11" t="s">
        <v>36</v>
      </c>
      <c r="Q133" s="20">
        <v>1</v>
      </c>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c r="KO133" s="14"/>
      <c r="KP133" s="14"/>
      <c r="KQ133" s="14"/>
      <c r="KR133" s="14"/>
      <c r="KS133" s="14"/>
      <c r="KT133" s="14"/>
      <c r="KU133" s="14"/>
      <c r="KV133" s="14"/>
      <c r="KW133" s="14"/>
      <c r="KX133" s="14"/>
      <c r="KY133" s="14"/>
      <c r="KZ133" s="14"/>
      <c r="LA133" s="14"/>
      <c r="LB133" s="14"/>
      <c r="LC133" s="14"/>
      <c r="LD133" s="14"/>
      <c r="LE133" s="14"/>
      <c r="LF133" s="14"/>
      <c r="LG133" s="14"/>
      <c r="LH133" s="14"/>
      <c r="LI133" s="14"/>
      <c r="LJ133" s="14"/>
      <c r="LK133" s="14"/>
      <c r="LL133" s="14"/>
      <c r="LM133" s="14"/>
      <c r="LN133" s="14"/>
      <c r="LO133" s="14"/>
      <c r="LP133" s="14"/>
      <c r="LQ133" s="14"/>
      <c r="LR133" s="14"/>
      <c r="LS133" s="14"/>
      <c r="LT133" s="14"/>
      <c r="LU133" s="14"/>
      <c r="LV133" s="14"/>
      <c r="LW133" s="14"/>
      <c r="LX133" s="14"/>
      <c r="LY133" s="14"/>
      <c r="LZ133" s="14"/>
      <c r="MA133" s="14"/>
      <c r="MB133" s="14"/>
      <c r="MC133" s="14"/>
      <c r="MD133" s="14"/>
      <c r="ME133" s="14"/>
      <c r="MF133" s="14"/>
      <c r="MG133" s="14"/>
      <c r="MH133" s="14"/>
      <c r="MI133" s="14"/>
      <c r="MJ133" s="14"/>
      <c r="MK133" s="14"/>
      <c r="ML133" s="14"/>
      <c r="MM133" s="14"/>
      <c r="MN133" s="14"/>
      <c r="MO133" s="14"/>
      <c r="MP133" s="14"/>
      <c r="MQ133" s="14"/>
      <c r="MR133" s="14"/>
      <c r="MS133" s="14"/>
      <c r="MT133" s="14"/>
      <c r="MU133" s="14"/>
      <c r="MV133" s="14"/>
      <c r="MW133" s="14"/>
      <c r="MX133" s="14"/>
      <c r="MY133" s="14"/>
      <c r="MZ133" s="14"/>
      <c r="NA133" s="14"/>
      <c r="NB133" s="14"/>
      <c r="NC133" s="14"/>
      <c r="ND133" s="14"/>
      <c r="NE133" s="14"/>
      <c r="NF133" s="14"/>
      <c r="NG133" s="14"/>
      <c r="NH133" s="14"/>
      <c r="NI133" s="14"/>
      <c r="NJ133" s="14"/>
      <c r="NK133" s="14"/>
      <c r="NL133" s="14"/>
      <c r="NM133" s="14"/>
      <c r="NN133" s="14"/>
      <c r="NO133" s="14"/>
      <c r="NP133" s="14"/>
      <c r="NQ133" s="14"/>
      <c r="NR133" s="14"/>
      <c r="NS133" s="14"/>
      <c r="NT133" s="14"/>
      <c r="NU133" s="14"/>
      <c r="NV133" s="14"/>
      <c r="NW133" s="14"/>
      <c r="NX133" s="14"/>
      <c r="NY133" s="14"/>
      <c r="NZ133" s="14"/>
      <c r="OA133" s="14"/>
      <c r="OB133" s="14"/>
      <c r="OC133" s="14"/>
      <c r="OD133" s="14"/>
      <c r="OE133" s="14"/>
      <c r="OF133" s="14"/>
      <c r="OG133" s="14"/>
      <c r="OH133" s="14"/>
      <c r="OI133" s="14"/>
      <c r="OJ133" s="14"/>
      <c r="OK133" s="14"/>
      <c r="OL133" s="14"/>
      <c r="OM133" s="14"/>
      <c r="ON133" s="14"/>
      <c r="OO133" s="14"/>
    </row>
    <row r="134" spans="1:405" s="1" customFormat="1" x14ac:dyDescent="0.25">
      <c r="A134" s="1" t="s">
        <v>617</v>
      </c>
      <c r="B134" s="13" t="s">
        <v>615</v>
      </c>
      <c r="C134" s="1" t="s">
        <v>618</v>
      </c>
      <c r="D134" s="1" t="s">
        <v>213</v>
      </c>
      <c r="E134" s="19" t="s">
        <v>214</v>
      </c>
      <c r="F134" s="19" t="s">
        <v>214</v>
      </c>
      <c r="G134" s="11" t="s">
        <v>44</v>
      </c>
      <c r="H134" s="11" t="s">
        <v>44</v>
      </c>
      <c r="I134" s="11" t="s">
        <v>44</v>
      </c>
      <c r="J134" s="11" t="s">
        <v>44</v>
      </c>
      <c r="K134" s="11" t="s">
        <v>32</v>
      </c>
      <c r="L134" s="10" t="s">
        <v>34</v>
      </c>
      <c r="M134" s="11" t="s">
        <v>36</v>
      </c>
      <c r="N134" s="11" t="s">
        <v>36</v>
      </c>
      <c r="O134" s="11" t="s">
        <v>36</v>
      </c>
      <c r="P134" s="11" t="s">
        <v>36</v>
      </c>
      <c r="Q134" s="20">
        <v>1</v>
      </c>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c r="KO134" s="14"/>
      <c r="KP134" s="14"/>
      <c r="KQ134" s="14"/>
      <c r="KR134" s="14"/>
      <c r="KS134" s="14"/>
      <c r="KT134" s="14"/>
      <c r="KU134" s="14"/>
      <c r="KV134" s="14"/>
      <c r="KW134" s="14"/>
      <c r="KX134" s="14"/>
      <c r="KY134" s="14"/>
      <c r="KZ134" s="14"/>
      <c r="LA134" s="14"/>
      <c r="LB134" s="14"/>
      <c r="LC134" s="14"/>
      <c r="LD134" s="14"/>
      <c r="LE134" s="14"/>
      <c r="LF134" s="14"/>
      <c r="LG134" s="14"/>
      <c r="LH134" s="14"/>
      <c r="LI134" s="14"/>
      <c r="LJ134" s="14"/>
      <c r="LK134" s="14"/>
      <c r="LL134" s="14"/>
      <c r="LM134" s="14"/>
      <c r="LN134" s="14"/>
      <c r="LO134" s="14"/>
      <c r="LP134" s="14"/>
      <c r="LQ134" s="14"/>
      <c r="LR134" s="14"/>
      <c r="LS134" s="14"/>
      <c r="LT134" s="14"/>
      <c r="LU134" s="14"/>
      <c r="LV134" s="14"/>
      <c r="LW134" s="14"/>
      <c r="LX134" s="14"/>
      <c r="LY134" s="14"/>
      <c r="LZ134" s="14"/>
      <c r="MA134" s="14"/>
      <c r="MB134" s="14"/>
      <c r="MC134" s="14"/>
      <c r="MD134" s="14"/>
      <c r="ME134" s="14"/>
      <c r="MF134" s="14"/>
      <c r="MG134" s="14"/>
      <c r="MH134" s="14"/>
      <c r="MI134" s="14"/>
      <c r="MJ134" s="14"/>
      <c r="MK134" s="14"/>
      <c r="ML134" s="14"/>
      <c r="MM134" s="14"/>
      <c r="MN134" s="14"/>
      <c r="MO134" s="14"/>
      <c r="MP134" s="14"/>
      <c r="MQ134" s="14"/>
      <c r="MR134" s="14"/>
      <c r="MS134" s="14"/>
      <c r="MT134" s="14"/>
      <c r="MU134" s="14"/>
      <c r="MV134" s="14"/>
      <c r="MW134" s="14"/>
      <c r="MX134" s="14"/>
      <c r="MY134" s="14"/>
      <c r="MZ134" s="14"/>
      <c r="NA134" s="14"/>
      <c r="NB134" s="14"/>
      <c r="NC134" s="14"/>
      <c r="ND134" s="14"/>
      <c r="NE134" s="14"/>
      <c r="NF134" s="14"/>
      <c r="NG134" s="14"/>
      <c r="NH134" s="14"/>
      <c r="NI134" s="14"/>
      <c r="NJ134" s="14"/>
      <c r="NK134" s="14"/>
      <c r="NL134" s="14"/>
      <c r="NM134" s="14"/>
      <c r="NN134" s="14"/>
      <c r="NO134" s="14"/>
      <c r="NP134" s="14"/>
      <c r="NQ134" s="14"/>
      <c r="NR134" s="14"/>
      <c r="NS134" s="14"/>
      <c r="NT134" s="14"/>
      <c r="NU134" s="14"/>
      <c r="NV134" s="14"/>
      <c r="NW134" s="14"/>
      <c r="NX134" s="14"/>
      <c r="NY134" s="14"/>
      <c r="NZ134" s="14"/>
      <c r="OA134" s="14"/>
      <c r="OB134" s="14"/>
      <c r="OC134" s="14"/>
      <c r="OD134" s="14"/>
      <c r="OE134" s="14"/>
      <c r="OF134" s="14"/>
      <c r="OG134" s="14"/>
      <c r="OH134" s="14"/>
      <c r="OI134" s="14"/>
      <c r="OJ134" s="14"/>
      <c r="OK134" s="14"/>
      <c r="OL134" s="14"/>
      <c r="OM134" s="14"/>
      <c r="ON134" s="14"/>
      <c r="OO134" s="14"/>
    </row>
    <row r="135" spans="1:405" s="1" customFormat="1" ht="180" x14ac:dyDescent="0.25">
      <c r="A135" s="1" t="s">
        <v>619</v>
      </c>
      <c r="B135" s="13" t="s">
        <v>65</v>
      </c>
      <c r="C135" s="54" t="s">
        <v>620</v>
      </c>
      <c r="D135" s="1" t="s">
        <v>25</v>
      </c>
      <c r="E135" s="54" t="s">
        <v>621</v>
      </c>
      <c r="F135" s="54" t="s">
        <v>622</v>
      </c>
      <c r="G135" s="11" t="s">
        <v>30</v>
      </c>
      <c r="H135" s="11" t="s">
        <v>112</v>
      </c>
      <c r="I135" s="11" t="s">
        <v>29</v>
      </c>
      <c r="J135" s="11" t="s">
        <v>31</v>
      </c>
      <c r="K135" s="11" t="s">
        <v>32</v>
      </c>
      <c r="L135" s="10" t="s">
        <v>34</v>
      </c>
      <c r="M135" s="11" t="s">
        <v>45</v>
      </c>
      <c r="N135" s="11" t="s">
        <v>36</v>
      </c>
      <c r="O135" s="11" t="s">
        <v>36</v>
      </c>
      <c r="P135" s="11" t="s">
        <v>36</v>
      </c>
      <c r="Q135" s="20">
        <v>1</v>
      </c>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c r="KO135" s="14"/>
      <c r="KP135" s="14"/>
      <c r="KQ135" s="14"/>
      <c r="KR135" s="14"/>
      <c r="KS135" s="14"/>
      <c r="KT135" s="14"/>
      <c r="KU135" s="14"/>
      <c r="KV135" s="14"/>
      <c r="KW135" s="14"/>
      <c r="KX135" s="14"/>
      <c r="KY135" s="14"/>
      <c r="KZ135" s="14"/>
      <c r="LA135" s="14"/>
      <c r="LB135" s="14"/>
      <c r="LC135" s="14"/>
      <c r="LD135" s="14"/>
      <c r="LE135" s="14"/>
      <c r="LF135" s="14"/>
      <c r="LG135" s="14"/>
      <c r="LH135" s="14"/>
      <c r="LI135" s="14"/>
      <c r="LJ135" s="14"/>
      <c r="LK135" s="14"/>
      <c r="LL135" s="14"/>
      <c r="LM135" s="14"/>
      <c r="LN135" s="14"/>
      <c r="LO135" s="14"/>
      <c r="LP135" s="14"/>
      <c r="LQ135" s="14"/>
      <c r="LR135" s="14"/>
      <c r="LS135" s="14"/>
      <c r="LT135" s="14"/>
      <c r="LU135" s="14"/>
      <c r="LV135" s="14"/>
      <c r="LW135" s="14"/>
      <c r="LX135" s="14"/>
      <c r="LY135" s="14"/>
      <c r="LZ135" s="14"/>
      <c r="MA135" s="14"/>
      <c r="MB135" s="14"/>
      <c r="MC135" s="14"/>
      <c r="MD135" s="14"/>
      <c r="ME135" s="14"/>
      <c r="MF135" s="14"/>
      <c r="MG135" s="14"/>
      <c r="MH135" s="14"/>
      <c r="MI135" s="14"/>
      <c r="MJ135" s="14"/>
      <c r="MK135" s="14"/>
      <c r="ML135" s="14"/>
      <c r="MM135" s="14"/>
      <c r="MN135" s="14"/>
      <c r="MO135" s="14"/>
      <c r="MP135" s="14"/>
      <c r="MQ135" s="14"/>
      <c r="MR135" s="14"/>
      <c r="MS135" s="14"/>
      <c r="MT135" s="14"/>
      <c r="MU135" s="14"/>
      <c r="MV135" s="14"/>
      <c r="MW135" s="14"/>
      <c r="MX135" s="14"/>
      <c r="MY135" s="14"/>
      <c r="MZ135" s="14"/>
      <c r="NA135" s="14"/>
      <c r="NB135" s="14"/>
      <c r="NC135" s="14"/>
      <c r="ND135" s="14"/>
      <c r="NE135" s="14"/>
      <c r="NF135" s="14"/>
      <c r="NG135" s="14"/>
      <c r="NH135" s="14"/>
      <c r="NI135" s="14"/>
      <c r="NJ135" s="14"/>
      <c r="NK135" s="14"/>
      <c r="NL135" s="14"/>
      <c r="NM135" s="14"/>
      <c r="NN135" s="14"/>
      <c r="NO135" s="14"/>
      <c r="NP135" s="14"/>
      <c r="NQ135" s="14"/>
      <c r="NR135" s="14"/>
      <c r="NS135" s="14"/>
      <c r="NT135" s="14"/>
      <c r="NU135" s="14"/>
      <c r="NV135" s="14"/>
      <c r="NW135" s="14"/>
      <c r="NX135" s="14"/>
      <c r="NY135" s="14"/>
      <c r="NZ135" s="14"/>
      <c r="OA135" s="14"/>
      <c r="OB135" s="14"/>
      <c r="OC135" s="14"/>
      <c r="OD135" s="14"/>
      <c r="OE135" s="14"/>
      <c r="OF135" s="14"/>
      <c r="OG135" s="14"/>
      <c r="OH135" s="14"/>
      <c r="OI135" s="14"/>
      <c r="OJ135" s="14"/>
      <c r="OK135" s="14"/>
      <c r="OL135" s="14"/>
      <c r="OM135" s="14"/>
      <c r="ON135" s="14"/>
      <c r="OO135" s="14"/>
    </row>
    <row r="136" spans="1:405" s="1" customFormat="1" ht="75" x14ac:dyDescent="0.25">
      <c r="A136" s="1" t="s">
        <v>623</v>
      </c>
      <c r="B136" s="13" t="s">
        <v>126</v>
      </c>
      <c r="C136" s="1" t="s">
        <v>624</v>
      </c>
      <c r="D136" s="1" t="s">
        <v>213</v>
      </c>
      <c r="E136" s="19" t="s">
        <v>460</v>
      </c>
      <c r="F136" s="54" t="s">
        <v>461</v>
      </c>
      <c r="G136" s="11" t="s">
        <v>44</v>
      </c>
      <c r="H136" s="11" t="s">
        <v>44</v>
      </c>
      <c r="I136" s="11" t="s">
        <v>44</v>
      </c>
      <c r="J136" s="11" t="s">
        <v>44</v>
      </c>
      <c r="K136" s="10" t="s">
        <v>32</v>
      </c>
      <c r="L136" s="11" t="s">
        <v>34</v>
      </c>
      <c r="M136" s="11" t="s">
        <v>36</v>
      </c>
      <c r="N136" s="11" t="s">
        <v>36</v>
      </c>
      <c r="O136" s="11" t="s">
        <v>36</v>
      </c>
      <c r="P136" s="11" t="s">
        <v>36</v>
      </c>
      <c r="Q136" s="20">
        <v>1</v>
      </c>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c r="KO136" s="14"/>
      <c r="KP136" s="14"/>
      <c r="KQ136" s="14"/>
      <c r="KR136" s="14"/>
      <c r="KS136" s="14"/>
      <c r="KT136" s="14"/>
      <c r="KU136" s="14"/>
      <c r="KV136" s="14"/>
      <c r="KW136" s="14"/>
      <c r="KX136" s="14"/>
      <c r="KY136" s="14"/>
      <c r="KZ136" s="14"/>
      <c r="LA136" s="14"/>
      <c r="LB136" s="14"/>
      <c r="LC136" s="14"/>
      <c r="LD136" s="14"/>
      <c r="LE136" s="14"/>
      <c r="LF136" s="14"/>
      <c r="LG136" s="14"/>
      <c r="LH136" s="14"/>
      <c r="LI136" s="14"/>
      <c r="LJ136" s="14"/>
      <c r="LK136" s="14"/>
      <c r="LL136" s="14"/>
      <c r="LM136" s="14"/>
      <c r="LN136" s="14"/>
      <c r="LO136" s="14"/>
      <c r="LP136" s="14"/>
      <c r="LQ136" s="14"/>
      <c r="LR136" s="14"/>
      <c r="LS136" s="14"/>
      <c r="LT136" s="14"/>
      <c r="LU136" s="14"/>
      <c r="LV136" s="14"/>
      <c r="LW136" s="14"/>
      <c r="LX136" s="14"/>
      <c r="LY136" s="14"/>
      <c r="LZ136" s="14"/>
      <c r="MA136" s="14"/>
      <c r="MB136" s="14"/>
      <c r="MC136" s="14"/>
      <c r="MD136" s="14"/>
      <c r="ME136" s="14"/>
      <c r="MF136" s="14"/>
      <c r="MG136" s="14"/>
      <c r="MH136" s="14"/>
      <c r="MI136" s="14"/>
      <c r="MJ136" s="14"/>
      <c r="MK136" s="14"/>
      <c r="ML136" s="14"/>
      <c r="MM136" s="14"/>
      <c r="MN136" s="14"/>
      <c r="MO136" s="14"/>
      <c r="MP136" s="14"/>
      <c r="MQ136" s="14"/>
      <c r="MR136" s="14"/>
      <c r="MS136" s="14"/>
      <c r="MT136" s="14"/>
      <c r="MU136" s="14"/>
      <c r="MV136" s="14"/>
      <c r="MW136" s="14"/>
      <c r="MX136" s="14"/>
      <c r="MY136" s="14"/>
      <c r="MZ136" s="14"/>
      <c r="NA136" s="14"/>
      <c r="NB136" s="14"/>
      <c r="NC136" s="14"/>
      <c r="ND136" s="14"/>
      <c r="NE136" s="14"/>
      <c r="NF136" s="14"/>
      <c r="NG136" s="14"/>
      <c r="NH136" s="14"/>
      <c r="NI136" s="14"/>
      <c r="NJ136" s="14"/>
      <c r="NK136" s="14"/>
      <c r="NL136" s="14"/>
      <c r="NM136" s="14"/>
      <c r="NN136" s="14"/>
      <c r="NO136" s="14"/>
      <c r="NP136" s="14"/>
      <c r="NQ136" s="14"/>
      <c r="NR136" s="14"/>
      <c r="NS136" s="14"/>
      <c r="NT136" s="14"/>
      <c r="NU136" s="14"/>
      <c r="NV136" s="14"/>
      <c r="NW136" s="14"/>
      <c r="NX136" s="14"/>
      <c r="NY136" s="14"/>
      <c r="NZ136" s="14"/>
      <c r="OA136" s="14"/>
      <c r="OB136" s="14"/>
      <c r="OC136" s="14"/>
      <c r="OD136" s="14"/>
      <c r="OE136" s="14"/>
      <c r="OF136" s="14"/>
      <c r="OG136" s="14"/>
      <c r="OH136" s="14"/>
      <c r="OI136" s="14"/>
      <c r="OJ136" s="14"/>
      <c r="OK136" s="14"/>
      <c r="OL136" s="14"/>
      <c r="OM136" s="14"/>
      <c r="ON136" s="14"/>
      <c r="OO136" s="14"/>
    </row>
    <row r="137" spans="1:405" s="1" customFormat="1" ht="120" x14ac:dyDescent="0.25">
      <c r="A137" s="1" t="s">
        <v>625</v>
      </c>
      <c r="B137" s="13" t="s">
        <v>626</v>
      </c>
      <c r="C137" s="1" t="s">
        <v>627</v>
      </c>
      <c r="D137" s="1" t="s">
        <v>25</v>
      </c>
      <c r="E137" s="19" t="s">
        <v>628</v>
      </c>
      <c r="F137" s="54" t="s">
        <v>629</v>
      </c>
      <c r="G137" s="11" t="s">
        <v>29</v>
      </c>
      <c r="H137" s="11" t="s">
        <v>44</v>
      </c>
      <c r="I137" s="11" t="s">
        <v>44</v>
      </c>
      <c r="J137" s="11" t="s">
        <v>44</v>
      </c>
      <c r="K137" s="11" t="s">
        <v>32</v>
      </c>
      <c r="L137" s="10" t="s">
        <v>34</v>
      </c>
      <c r="M137" s="11" t="s">
        <v>45</v>
      </c>
      <c r="N137" s="11" t="s">
        <v>35</v>
      </c>
      <c r="O137" s="11" t="s">
        <v>57</v>
      </c>
      <c r="P137" s="11" t="s">
        <v>33</v>
      </c>
      <c r="Q137" s="20">
        <v>1</v>
      </c>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c r="KO137" s="14"/>
      <c r="KP137" s="14"/>
      <c r="KQ137" s="14"/>
      <c r="KR137" s="14"/>
      <c r="KS137" s="14"/>
      <c r="KT137" s="14"/>
      <c r="KU137" s="14"/>
      <c r="KV137" s="14"/>
      <c r="KW137" s="14"/>
      <c r="KX137" s="14"/>
      <c r="KY137" s="14"/>
      <c r="KZ137" s="14"/>
      <c r="LA137" s="14"/>
      <c r="LB137" s="14"/>
      <c r="LC137" s="14"/>
      <c r="LD137" s="14"/>
      <c r="LE137" s="14"/>
      <c r="LF137" s="14"/>
      <c r="LG137" s="14"/>
      <c r="LH137" s="14"/>
      <c r="LI137" s="14"/>
      <c r="LJ137" s="14"/>
      <c r="LK137" s="14"/>
      <c r="LL137" s="14"/>
      <c r="LM137" s="14"/>
      <c r="LN137" s="14"/>
      <c r="LO137" s="14"/>
      <c r="LP137" s="14"/>
      <c r="LQ137" s="14"/>
      <c r="LR137" s="14"/>
      <c r="LS137" s="14"/>
      <c r="LT137" s="14"/>
      <c r="LU137" s="14"/>
      <c r="LV137" s="14"/>
      <c r="LW137" s="14"/>
      <c r="LX137" s="14"/>
      <c r="LY137" s="14"/>
      <c r="LZ137" s="14"/>
      <c r="MA137" s="14"/>
      <c r="MB137" s="14"/>
      <c r="MC137" s="14"/>
      <c r="MD137" s="14"/>
      <c r="ME137" s="14"/>
      <c r="MF137" s="14"/>
      <c r="MG137" s="14"/>
      <c r="MH137" s="14"/>
      <c r="MI137" s="14"/>
      <c r="MJ137" s="14"/>
      <c r="MK137" s="14"/>
      <c r="ML137" s="14"/>
      <c r="MM137" s="14"/>
      <c r="MN137" s="14"/>
      <c r="MO137" s="14"/>
      <c r="MP137" s="14"/>
      <c r="MQ137" s="14"/>
      <c r="MR137" s="14"/>
      <c r="MS137" s="14"/>
      <c r="MT137" s="14"/>
      <c r="MU137" s="14"/>
      <c r="MV137" s="14"/>
      <c r="MW137" s="14"/>
      <c r="MX137" s="14"/>
      <c r="MY137" s="14"/>
      <c r="MZ137" s="14"/>
      <c r="NA137" s="14"/>
      <c r="NB137" s="14"/>
      <c r="NC137" s="14"/>
      <c r="ND137" s="14"/>
      <c r="NE137" s="14"/>
      <c r="NF137" s="14"/>
      <c r="NG137" s="14"/>
      <c r="NH137" s="14"/>
      <c r="NI137" s="14"/>
      <c r="NJ137" s="14"/>
      <c r="NK137" s="14"/>
      <c r="NL137" s="14"/>
      <c r="NM137" s="14"/>
      <c r="NN137" s="14"/>
      <c r="NO137" s="14"/>
      <c r="NP137" s="14"/>
      <c r="NQ137" s="14"/>
      <c r="NR137" s="14"/>
      <c r="NS137" s="14"/>
      <c r="NT137" s="14"/>
      <c r="NU137" s="14"/>
      <c r="NV137" s="14"/>
      <c r="NW137" s="14"/>
      <c r="NX137" s="14"/>
      <c r="NY137" s="14"/>
      <c r="NZ137" s="14"/>
      <c r="OA137" s="14"/>
      <c r="OB137" s="14"/>
      <c r="OC137" s="14"/>
      <c r="OD137" s="14"/>
      <c r="OE137" s="14"/>
      <c r="OF137" s="14"/>
      <c r="OG137" s="14"/>
      <c r="OH137" s="14"/>
      <c r="OI137" s="14"/>
      <c r="OJ137" s="14"/>
      <c r="OK137" s="14"/>
      <c r="OL137" s="14"/>
      <c r="OM137" s="14"/>
      <c r="ON137" s="14"/>
      <c r="OO137" s="14"/>
    </row>
    <row r="138" spans="1:405" s="1" customFormat="1" ht="75" x14ac:dyDescent="0.25">
      <c r="A138" s="1" t="s">
        <v>630</v>
      </c>
      <c r="B138" s="13" t="s">
        <v>631</v>
      </c>
      <c r="C138" s="14" t="s">
        <v>632</v>
      </c>
      <c r="D138" s="1" t="s">
        <v>25</v>
      </c>
      <c r="E138" s="54" t="s">
        <v>633</v>
      </c>
      <c r="F138" s="54" t="s">
        <v>634</v>
      </c>
      <c r="G138" s="11" t="s">
        <v>28</v>
      </c>
      <c r="H138" s="11" t="s">
        <v>31</v>
      </c>
      <c r="I138" s="11" t="s">
        <v>183</v>
      </c>
      <c r="J138" s="11" t="s">
        <v>44</v>
      </c>
      <c r="K138" s="11" t="s">
        <v>45</v>
      </c>
      <c r="L138" s="11" t="s">
        <v>32</v>
      </c>
      <c r="M138" s="11" t="s">
        <v>34</v>
      </c>
      <c r="N138" s="11" t="s">
        <v>33</v>
      </c>
      <c r="O138" s="11" t="s">
        <v>36</v>
      </c>
      <c r="P138" s="11" t="s">
        <v>36</v>
      </c>
      <c r="Q138" s="20">
        <v>1</v>
      </c>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c r="KO138" s="14"/>
      <c r="KP138" s="14"/>
      <c r="KQ138" s="14"/>
      <c r="KR138" s="14"/>
      <c r="KS138" s="14"/>
      <c r="KT138" s="14"/>
      <c r="KU138" s="14"/>
      <c r="KV138" s="14"/>
      <c r="KW138" s="14"/>
      <c r="KX138" s="14"/>
      <c r="KY138" s="14"/>
      <c r="KZ138" s="14"/>
      <c r="LA138" s="14"/>
      <c r="LB138" s="14"/>
      <c r="LC138" s="14"/>
      <c r="LD138" s="14"/>
      <c r="LE138" s="14"/>
      <c r="LF138" s="14"/>
      <c r="LG138" s="14"/>
      <c r="LH138" s="14"/>
      <c r="LI138" s="14"/>
      <c r="LJ138" s="14"/>
      <c r="LK138" s="14"/>
      <c r="LL138" s="14"/>
      <c r="LM138" s="14"/>
      <c r="LN138" s="14"/>
      <c r="LO138" s="14"/>
      <c r="LP138" s="14"/>
      <c r="LQ138" s="14"/>
      <c r="LR138" s="14"/>
      <c r="LS138" s="14"/>
      <c r="LT138" s="14"/>
      <c r="LU138" s="14"/>
      <c r="LV138" s="14"/>
      <c r="LW138" s="14"/>
      <c r="LX138" s="14"/>
      <c r="LY138" s="14"/>
      <c r="LZ138" s="14"/>
      <c r="MA138" s="14"/>
      <c r="MB138" s="14"/>
      <c r="MC138" s="14"/>
      <c r="MD138" s="14"/>
      <c r="ME138" s="14"/>
      <c r="MF138" s="14"/>
      <c r="MG138" s="14"/>
      <c r="MH138" s="14"/>
      <c r="MI138" s="14"/>
      <c r="MJ138" s="14"/>
      <c r="MK138" s="14"/>
      <c r="ML138" s="14"/>
      <c r="MM138" s="14"/>
      <c r="MN138" s="14"/>
      <c r="MO138" s="14"/>
      <c r="MP138" s="14"/>
      <c r="MQ138" s="14"/>
      <c r="MR138" s="14"/>
      <c r="MS138" s="14"/>
      <c r="MT138" s="14"/>
      <c r="MU138" s="14"/>
      <c r="MV138" s="14"/>
      <c r="MW138" s="14"/>
      <c r="MX138" s="14"/>
      <c r="MY138" s="14"/>
      <c r="MZ138" s="14"/>
      <c r="NA138" s="14"/>
      <c r="NB138" s="14"/>
      <c r="NC138" s="14"/>
      <c r="ND138" s="14"/>
      <c r="NE138" s="14"/>
      <c r="NF138" s="14"/>
      <c r="NG138" s="14"/>
      <c r="NH138" s="14"/>
      <c r="NI138" s="14"/>
      <c r="NJ138" s="14"/>
      <c r="NK138" s="14"/>
      <c r="NL138" s="14"/>
      <c r="NM138" s="14"/>
      <c r="NN138" s="14"/>
      <c r="NO138" s="14"/>
      <c r="NP138" s="14"/>
      <c r="NQ138" s="14"/>
      <c r="NR138" s="14"/>
      <c r="NS138" s="14"/>
      <c r="NT138" s="14"/>
      <c r="NU138" s="14"/>
      <c r="NV138" s="14"/>
      <c r="NW138" s="14"/>
      <c r="NX138" s="14"/>
      <c r="NY138" s="14"/>
      <c r="NZ138" s="14"/>
      <c r="OA138" s="14"/>
      <c r="OB138" s="14"/>
      <c r="OC138" s="14"/>
      <c r="OD138" s="14"/>
      <c r="OE138" s="14"/>
      <c r="OF138" s="14"/>
      <c r="OG138" s="14"/>
      <c r="OH138" s="14"/>
      <c r="OI138" s="14"/>
      <c r="OJ138" s="14"/>
      <c r="OK138" s="14"/>
      <c r="OL138" s="14"/>
      <c r="OM138" s="14"/>
      <c r="ON138" s="14"/>
      <c r="OO138" s="14"/>
    </row>
    <row r="139" spans="1:405" s="1" customFormat="1" ht="90" x14ac:dyDescent="0.25">
      <c r="A139" s="1" t="s">
        <v>635</v>
      </c>
      <c r="B139" s="13" t="s">
        <v>65</v>
      </c>
      <c r="C139" s="1" t="s">
        <v>636</v>
      </c>
      <c r="D139" s="1" t="s">
        <v>25</v>
      </c>
      <c r="E139" s="54" t="s">
        <v>637</v>
      </c>
      <c r="F139" s="54" t="s">
        <v>638</v>
      </c>
      <c r="G139" s="11" t="s">
        <v>30</v>
      </c>
      <c r="H139" s="11" t="s">
        <v>31</v>
      </c>
      <c r="I139" s="11" t="s">
        <v>29</v>
      </c>
      <c r="J139" s="11" t="s">
        <v>183</v>
      </c>
      <c r="K139" s="11" t="s">
        <v>34</v>
      </c>
      <c r="L139" s="11" t="s">
        <v>32</v>
      </c>
      <c r="M139" s="11" t="s">
        <v>45</v>
      </c>
      <c r="N139" s="11" t="s">
        <v>35</v>
      </c>
      <c r="O139" s="11" t="s">
        <v>36</v>
      </c>
      <c r="P139" s="11" t="s">
        <v>36</v>
      </c>
      <c r="Q139" s="20">
        <v>1</v>
      </c>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c r="KO139" s="14"/>
      <c r="KP139" s="14"/>
      <c r="KQ139" s="14"/>
      <c r="KR139" s="14"/>
      <c r="KS139" s="14"/>
      <c r="KT139" s="14"/>
      <c r="KU139" s="14"/>
      <c r="KV139" s="14"/>
      <c r="KW139" s="14"/>
      <c r="KX139" s="14"/>
      <c r="KY139" s="14"/>
      <c r="KZ139" s="14"/>
      <c r="LA139" s="14"/>
      <c r="LB139" s="14"/>
      <c r="LC139" s="14"/>
      <c r="LD139" s="14"/>
      <c r="LE139" s="14"/>
      <c r="LF139" s="14"/>
      <c r="LG139" s="14"/>
      <c r="LH139" s="14"/>
      <c r="LI139" s="14"/>
      <c r="LJ139" s="14"/>
      <c r="LK139" s="14"/>
      <c r="LL139" s="14"/>
      <c r="LM139" s="14"/>
      <c r="LN139" s="14"/>
      <c r="LO139" s="14"/>
      <c r="LP139" s="14"/>
      <c r="LQ139" s="14"/>
      <c r="LR139" s="14"/>
      <c r="LS139" s="14"/>
      <c r="LT139" s="14"/>
      <c r="LU139" s="14"/>
      <c r="LV139" s="14"/>
      <c r="LW139" s="14"/>
      <c r="LX139" s="14"/>
      <c r="LY139" s="14"/>
      <c r="LZ139" s="14"/>
      <c r="MA139" s="14"/>
      <c r="MB139" s="14"/>
      <c r="MC139" s="14"/>
      <c r="MD139" s="14"/>
      <c r="ME139" s="14"/>
      <c r="MF139" s="14"/>
      <c r="MG139" s="14"/>
      <c r="MH139" s="14"/>
      <c r="MI139" s="14"/>
      <c r="MJ139" s="14"/>
      <c r="MK139" s="14"/>
      <c r="ML139" s="14"/>
      <c r="MM139" s="14"/>
      <c r="MN139" s="14"/>
      <c r="MO139" s="14"/>
      <c r="MP139" s="14"/>
      <c r="MQ139" s="14"/>
      <c r="MR139" s="14"/>
      <c r="MS139" s="14"/>
      <c r="MT139" s="14"/>
      <c r="MU139" s="14"/>
      <c r="MV139" s="14"/>
      <c r="MW139" s="14"/>
      <c r="MX139" s="14"/>
      <c r="MY139" s="14"/>
      <c r="MZ139" s="14"/>
      <c r="NA139" s="14"/>
      <c r="NB139" s="14"/>
      <c r="NC139" s="14"/>
      <c r="ND139" s="14"/>
      <c r="NE139" s="14"/>
      <c r="NF139" s="14"/>
      <c r="NG139" s="14"/>
      <c r="NH139" s="14"/>
      <c r="NI139" s="14"/>
      <c r="NJ139" s="14"/>
      <c r="NK139" s="14"/>
      <c r="NL139" s="14"/>
      <c r="NM139" s="14"/>
      <c r="NN139" s="14"/>
      <c r="NO139" s="14"/>
      <c r="NP139" s="14"/>
      <c r="NQ139" s="14"/>
      <c r="NR139" s="14"/>
      <c r="NS139" s="14"/>
      <c r="NT139" s="14"/>
      <c r="NU139" s="14"/>
      <c r="NV139" s="14"/>
      <c r="NW139" s="14"/>
      <c r="NX139" s="14"/>
      <c r="NY139" s="14"/>
      <c r="NZ139" s="14"/>
      <c r="OA139" s="14"/>
      <c r="OB139" s="14"/>
      <c r="OC139" s="14"/>
      <c r="OD139" s="14"/>
      <c r="OE139" s="14"/>
      <c r="OF139" s="14"/>
      <c r="OG139" s="14"/>
      <c r="OH139" s="14"/>
      <c r="OI139" s="14"/>
      <c r="OJ139" s="14"/>
      <c r="OK139" s="14"/>
      <c r="OL139" s="14"/>
      <c r="OM139" s="14"/>
      <c r="ON139" s="14"/>
      <c r="OO139" s="14"/>
    </row>
    <row r="140" spans="1:405" s="1" customFormat="1" ht="165" x14ac:dyDescent="0.25">
      <c r="A140" s="1" t="s">
        <v>639</v>
      </c>
      <c r="B140" s="13" t="s">
        <v>640</v>
      </c>
      <c r="C140" s="1" t="s">
        <v>641</v>
      </c>
      <c r="D140" s="1" t="s">
        <v>25</v>
      </c>
      <c r="E140" s="19" t="s">
        <v>642</v>
      </c>
      <c r="F140" s="54" t="s">
        <v>643</v>
      </c>
      <c r="G140" s="11" t="s">
        <v>28</v>
      </c>
      <c r="H140" s="11" t="s">
        <v>31</v>
      </c>
      <c r="I140" s="11" t="s">
        <v>29</v>
      </c>
      <c r="J140" s="11" t="s">
        <v>44</v>
      </c>
      <c r="K140" s="11" t="s">
        <v>34</v>
      </c>
      <c r="L140" s="11" t="s">
        <v>32</v>
      </c>
      <c r="M140" s="11" t="s">
        <v>45</v>
      </c>
      <c r="N140" s="11" t="s">
        <v>36</v>
      </c>
      <c r="O140" s="11" t="s">
        <v>36</v>
      </c>
      <c r="P140" s="11" t="s">
        <v>36</v>
      </c>
      <c r="Q140" s="20">
        <v>1</v>
      </c>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c r="KO140" s="14"/>
      <c r="KP140" s="14"/>
      <c r="KQ140" s="14"/>
      <c r="KR140" s="14"/>
      <c r="KS140" s="14"/>
      <c r="KT140" s="14"/>
      <c r="KU140" s="14"/>
      <c r="KV140" s="14"/>
      <c r="KW140" s="14"/>
      <c r="KX140" s="14"/>
      <c r="KY140" s="14"/>
      <c r="KZ140" s="14"/>
      <c r="LA140" s="14"/>
      <c r="LB140" s="14"/>
      <c r="LC140" s="14"/>
      <c r="LD140" s="14"/>
      <c r="LE140" s="14"/>
      <c r="LF140" s="14"/>
      <c r="LG140" s="14"/>
      <c r="LH140" s="14"/>
      <c r="LI140" s="14"/>
      <c r="LJ140" s="14"/>
      <c r="LK140" s="14"/>
      <c r="LL140" s="14"/>
      <c r="LM140" s="14"/>
      <c r="LN140" s="14"/>
      <c r="LO140" s="14"/>
      <c r="LP140" s="14"/>
      <c r="LQ140" s="14"/>
      <c r="LR140" s="14"/>
      <c r="LS140" s="14"/>
      <c r="LT140" s="14"/>
      <c r="LU140" s="14"/>
      <c r="LV140" s="14"/>
      <c r="LW140" s="14"/>
      <c r="LX140" s="14"/>
      <c r="LY140" s="14"/>
      <c r="LZ140" s="14"/>
      <c r="MA140" s="14"/>
      <c r="MB140" s="14"/>
      <c r="MC140" s="14"/>
      <c r="MD140" s="14"/>
      <c r="ME140" s="14"/>
      <c r="MF140" s="14"/>
      <c r="MG140" s="14"/>
      <c r="MH140" s="14"/>
      <c r="MI140" s="14"/>
      <c r="MJ140" s="14"/>
      <c r="MK140" s="14"/>
      <c r="ML140" s="14"/>
      <c r="MM140" s="14"/>
      <c r="MN140" s="14"/>
      <c r="MO140" s="14"/>
      <c r="MP140" s="14"/>
      <c r="MQ140" s="14"/>
      <c r="MR140" s="14"/>
      <c r="MS140" s="14"/>
      <c r="MT140" s="14"/>
      <c r="MU140" s="14"/>
      <c r="MV140" s="14"/>
      <c r="MW140" s="14"/>
      <c r="MX140" s="14"/>
      <c r="MY140" s="14"/>
      <c r="MZ140" s="14"/>
      <c r="NA140" s="14"/>
      <c r="NB140" s="14"/>
      <c r="NC140" s="14"/>
      <c r="ND140" s="14"/>
      <c r="NE140" s="14"/>
      <c r="NF140" s="14"/>
      <c r="NG140" s="14"/>
      <c r="NH140" s="14"/>
      <c r="NI140" s="14"/>
      <c r="NJ140" s="14"/>
      <c r="NK140" s="14"/>
      <c r="NL140" s="14"/>
      <c r="NM140" s="14"/>
      <c r="NN140" s="14"/>
      <c r="NO140" s="14"/>
      <c r="NP140" s="14"/>
      <c r="NQ140" s="14"/>
      <c r="NR140" s="14"/>
      <c r="NS140" s="14"/>
      <c r="NT140" s="14"/>
      <c r="NU140" s="14"/>
      <c r="NV140" s="14"/>
      <c r="NW140" s="14"/>
      <c r="NX140" s="14"/>
      <c r="NY140" s="14"/>
      <c r="NZ140" s="14"/>
      <c r="OA140" s="14"/>
      <c r="OB140" s="14"/>
      <c r="OC140" s="14"/>
      <c r="OD140" s="14"/>
      <c r="OE140" s="14"/>
      <c r="OF140" s="14"/>
      <c r="OG140" s="14"/>
      <c r="OH140" s="14"/>
      <c r="OI140" s="14"/>
      <c r="OJ140" s="14"/>
      <c r="OK140" s="14"/>
      <c r="OL140" s="14"/>
      <c r="OM140" s="14"/>
      <c r="ON140" s="14"/>
      <c r="OO140" s="14"/>
    </row>
    <row r="141" spans="1:405" s="1" customFormat="1" ht="60" x14ac:dyDescent="0.25">
      <c r="A141" s="1" t="s">
        <v>644</v>
      </c>
      <c r="B141" s="13" t="s">
        <v>78</v>
      </c>
      <c r="C141" s="14" t="s">
        <v>645</v>
      </c>
      <c r="D141" s="1" t="s">
        <v>72</v>
      </c>
      <c r="E141" s="19" t="s">
        <v>646</v>
      </c>
      <c r="F141" s="54" t="s">
        <v>647</v>
      </c>
      <c r="G141" s="11" t="s">
        <v>28</v>
      </c>
      <c r="H141" s="11" t="s">
        <v>112</v>
      </c>
      <c r="I141" s="11" t="s">
        <v>31</v>
      </c>
      <c r="J141" s="11" t="s">
        <v>205</v>
      </c>
      <c r="K141" s="11" t="s">
        <v>124</v>
      </c>
      <c r="L141" s="11" t="s">
        <v>32</v>
      </c>
      <c r="M141" s="11" t="s">
        <v>45</v>
      </c>
      <c r="N141" s="11" t="s">
        <v>36</v>
      </c>
      <c r="O141" s="11" t="s">
        <v>36</v>
      </c>
      <c r="P141" s="11" t="s">
        <v>36</v>
      </c>
      <c r="Q141" s="20" t="s">
        <v>75</v>
      </c>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c r="KO141" s="14"/>
      <c r="KP141" s="14"/>
      <c r="KQ141" s="14"/>
      <c r="KR141" s="14"/>
      <c r="KS141" s="14"/>
      <c r="KT141" s="14"/>
      <c r="KU141" s="14"/>
      <c r="KV141" s="14"/>
      <c r="KW141" s="14"/>
      <c r="KX141" s="14"/>
      <c r="KY141" s="14"/>
      <c r="KZ141" s="14"/>
      <c r="LA141" s="14"/>
      <c r="LB141" s="14"/>
      <c r="LC141" s="14"/>
      <c r="LD141" s="14"/>
      <c r="LE141" s="14"/>
      <c r="LF141" s="14"/>
      <c r="LG141" s="14"/>
      <c r="LH141" s="14"/>
      <c r="LI141" s="14"/>
      <c r="LJ141" s="14"/>
      <c r="LK141" s="14"/>
      <c r="LL141" s="14"/>
      <c r="LM141" s="14"/>
      <c r="LN141" s="14"/>
      <c r="LO141" s="14"/>
      <c r="LP141" s="14"/>
      <c r="LQ141" s="14"/>
      <c r="LR141" s="14"/>
      <c r="LS141" s="14"/>
      <c r="LT141" s="14"/>
      <c r="LU141" s="14"/>
      <c r="LV141" s="14"/>
      <c r="LW141" s="14"/>
      <c r="LX141" s="14"/>
      <c r="LY141" s="14"/>
      <c r="LZ141" s="14"/>
      <c r="MA141" s="14"/>
      <c r="MB141" s="14"/>
      <c r="MC141" s="14"/>
      <c r="MD141" s="14"/>
      <c r="ME141" s="14"/>
      <c r="MF141" s="14"/>
      <c r="MG141" s="14"/>
      <c r="MH141" s="14"/>
      <c r="MI141" s="14"/>
      <c r="MJ141" s="14"/>
      <c r="MK141" s="14"/>
      <c r="ML141" s="14"/>
      <c r="MM141" s="14"/>
      <c r="MN141" s="14"/>
      <c r="MO141" s="14"/>
      <c r="MP141" s="14"/>
      <c r="MQ141" s="14"/>
      <c r="MR141" s="14"/>
      <c r="MS141" s="14"/>
      <c r="MT141" s="14"/>
      <c r="MU141" s="14"/>
      <c r="MV141" s="14"/>
      <c r="MW141" s="14"/>
      <c r="MX141" s="14"/>
      <c r="MY141" s="14"/>
      <c r="MZ141" s="14"/>
      <c r="NA141" s="14"/>
      <c r="NB141" s="14"/>
      <c r="NC141" s="14"/>
      <c r="ND141" s="14"/>
      <c r="NE141" s="14"/>
      <c r="NF141" s="14"/>
      <c r="NG141" s="14"/>
      <c r="NH141" s="14"/>
      <c r="NI141" s="14"/>
      <c r="NJ141" s="14"/>
      <c r="NK141" s="14"/>
      <c r="NL141" s="14"/>
      <c r="NM141" s="14"/>
      <c r="NN141" s="14"/>
      <c r="NO141" s="14"/>
      <c r="NP141" s="14"/>
      <c r="NQ141" s="14"/>
      <c r="NR141" s="14"/>
      <c r="NS141" s="14"/>
      <c r="NT141" s="14"/>
      <c r="NU141" s="14"/>
      <c r="NV141" s="14"/>
      <c r="NW141" s="14"/>
      <c r="NX141" s="14"/>
      <c r="NY141" s="14"/>
      <c r="NZ141" s="14"/>
      <c r="OA141" s="14"/>
      <c r="OB141" s="14"/>
      <c r="OC141" s="14"/>
      <c r="OD141" s="14"/>
      <c r="OE141" s="14"/>
      <c r="OF141" s="14"/>
      <c r="OG141" s="14"/>
      <c r="OH141" s="14"/>
      <c r="OI141" s="14"/>
      <c r="OJ141" s="14"/>
      <c r="OK141" s="14"/>
      <c r="OL141" s="14"/>
      <c r="OM141" s="14"/>
      <c r="ON141" s="14"/>
      <c r="OO141" s="14"/>
    </row>
    <row r="142" spans="1:405" s="1" customFormat="1" ht="135" x14ac:dyDescent="0.25">
      <c r="A142" s="1" t="s">
        <v>648</v>
      </c>
      <c r="B142" s="13" t="s">
        <v>649</v>
      </c>
      <c r="C142" s="1" t="s">
        <v>650</v>
      </c>
      <c r="D142" s="1" t="s">
        <v>25</v>
      </c>
      <c r="E142" s="19" t="s">
        <v>651</v>
      </c>
      <c r="F142" s="19" t="s">
        <v>652</v>
      </c>
      <c r="G142" s="11" t="s">
        <v>28</v>
      </c>
      <c r="H142" s="11" t="s">
        <v>31</v>
      </c>
      <c r="I142" s="11" t="s">
        <v>29</v>
      </c>
      <c r="J142" s="11" t="s">
        <v>44</v>
      </c>
      <c r="K142" s="11" t="s">
        <v>32</v>
      </c>
      <c r="L142" s="11" t="s">
        <v>34</v>
      </c>
      <c r="M142" s="11" t="s">
        <v>45</v>
      </c>
      <c r="N142" s="11" t="s">
        <v>35</v>
      </c>
      <c r="O142" s="11" t="s">
        <v>36</v>
      </c>
      <c r="P142" s="11" t="s">
        <v>36</v>
      </c>
      <c r="Q142" s="20">
        <v>1</v>
      </c>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c r="KO142" s="14"/>
      <c r="KP142" s="14"/>
      <c r="KQ142" s="14"/>
      <c r="KR142" s="14"/>
      <c r="KS142" s="14"/>
      <c r="KT142" s="14"/>
      <c r="KU142" s="14"/>
      <c r="KV142" s="14"/>
      <c r="KW142" s="14"/>
      <c r="KX142" s="14"/>
      <c r="KY142" s="14"/>
      <c r="KZ142" s="14"/>
      <c r="LA142" s="14"/>
      <c r="LB142" s="14"/>
      <c r="LC142" s="14"/>
      <c r="LD142" s="14"/>
      <c r="LE142" s="14"/>
      <c r="LF142" s="14"/>
      <c r="LG142" s="14"/>
      <c r="LH142" s="14"/>
      <c r="LI142" s="14"/>
      <c r="LJ142" s="14"/>
      <c r="LK142" s="14"/>
      <c r="LL142" s="14"/>
      <c r="LM142" s="14"/>
      <c r="LN142" s="14"/>
      <c r="LO142" s="14"/>
      <c r="LP142" s="14"/>
      <c r="LQ142" s="14"/>
      <c r="LR142" s="14"/>
      <c r="LS142" s="14"/>
      <c r="LT142" s="14"/>
      <c r="LU142" s="14"/>
      <c r="LV142" s="14"/>
      <c r="LW142" s="14"/>
      <c r="LX142" s="14"/>
      <c r="LY142" s="14"/>
      <c r="LZ142" s="14"/>
      <c r="MA142" s="14"/>
      <c r="MB142" s="14"/>
      <c r="MC142" s="14"/>
      <c r="MD142" s="14"/>
      <c r="ME142" s="14"/>
      <c r="MF142" s="14"/>
      <c r="MG142" s="14"/>
      <c r="MH142" s="14"/>
      <c r="MI142" s="14"/>
      <c r="MJ142" s="14"/>
      <c r="MK142" s="14"/>
      <c r="ML142" s="14"/>
      <c r="MM142" s="14"/>
      <c r="MN142" s="14"/>
      <c r="MO142" s="14"/>
      <c r="MP142" s="14"/>
      <c r="MQ142" s="14"/>
      <c r="MR142" s="14"/>
      <c r="MS142" s="14"/>
      <c r="MT142" s="14"/>
      <c r="MU142" s="14"/>
      <c r="MV142" s="14"/>
      <c r="MW142" s="14"/>
      <c r="MX142" s="14"/>
      <c r="MY142" s="14"/>
      <c r="MZ142" s="14"/>
      <c r="NA142" s="14"/>
      <c r="NB142" s="14"/>
      <c r="NC142" s="14"/>
      <c r="ND142" s="14"/>
      <c r="NE142" s="14"/>
      <c r="NF142" s="14"/>
      <c r="NG142" s="14"/>
      <c r="NH142" s="14"/>
      <c r="NI142" s="14"/>
      <c r="NJ142" s="14"/>
      <c r="NK142" s="14"/>
      <c r="NL142" s="14"/>
      <c r="NM142" s="14"/>
      <c r="NN142" s="14"/>
      <c r="NO142" s="14"/>
      <c r="NP142" s="14"/>
      <c r="NQ142" s="14"/>
      <c r="NR142" s="14"/>
      <c r="NS142" s="14"/>
      <c r="NT142" s="14"/>
      <c r="NU142" s="14"/>
      <c r="NV142" s="14"/>
      <c r="NW142" s="14"/>
      <c r="NX142" s="14"/>
      <c r="NY142" s="14"/>
      <c r="NZ142" s="14"/>
      <c r="OA142" s="14"/>
      <c r="OB142" s="14"/>
      <c r="OC142" s="14"/>
      <c r="OD142" s="14"/>
      <c r="OE142" s="14"/>
      <c r="OF142" s="14"/>
      <c r="OG142" s="14"/>
      <c r="OH142" s="14"/>
      <c r="OI142" s="14"/>
      <c r="OJ142" s="14"/>
      <c r="OK142" s="14"/>
      <c r="OL142" s="14"/>
      <c r="OM142" s="14"/>
      <c r="ON142" s="14"/>
      <c r="OO142" s="14"/>
    </row>
    <row r="143" spans="1:405" s="1" customFormat="1" ht="135" x14ac:dyDescent="0.25">
      <c r="A143" s="1" t="s">
        <v>653</v>
      </c>
      <c r="B143" s="13" t="s">
        <v>654</v>
      </c>
      <c r="C143" s="1" t="s">
        <v>655</v>
      </c>
      <c r="D143" s="1" t="s">
        <v>25</v>
      </c>
      <c r="E143" s="19" t="s">
        <v>656</v>
      </c>
      <c r="F143" s="19" t="s">
        <v>657</v>
      </c>
      <c r="G143" s="11" t="s">
        <v>29</v>
      </c>
      <c r="H143" s="11" t="s">
        <v>31</v>
      </c>
      <c r="I143" s="11" t="s">
        <v>44</v>
      </c>
      <c r="J143" s="11" t="s">
        <v>44</v>
      </c>
      <c r="K143" s="11" t="s">
        <v>34</v>
      </c>
      <c r="L143" s="11" t="s">
        <v>32</v>
      </c>
      <c r="M143" s="11" t="s">
        <v>45</v>
      </c>
      <c r="N143" s="11" t="s">
        <v>36</v>
      </c>
      <c r="O143" s="11" t="s">
        <v>36</v>
      </c>
      <c r="P143" s="11" t="s">
        <v>36</v>
      </c>
      <c r="Q143" s="20">
        <v>1</v>
      </c>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c r="KO143" s="14"/>
      <c r="KP143" s="14"/>
      <c r="KQ143" s="14"/>
      <c r="KR143" s="14"/>
      <c r="KS143" s="14"/>
      <c r="KT143" s="14"/>
      <c r="KU143" s="14"/>
      <c r="KV143" s="14"/>
      <c r="KW143" s="14"/>
      <c r="KX143" s="14"/>
      <c r="KY143" s="14"/>
      <c r="KZ143" s="14"/>
      <c r="LA143" s="14"/>
      <c r="LB143" s="14"/>
      <c r="LC143" s="14"/>
      <c r="LD143" s="14"/>
      <c r="LE143" s="14"/>
      <c r="LF143" s="14"/>
      <c r="LG143" s="14"/>
      <c r="LH143" s="14"/>
      <c r="LI143" s="14"/>
      <c r="LJ143" s="14"/>
      <c r="LK143" s="14"/>
      <c r="LL143" s="14"/>
      <c r="LM143" s="14"/>
      <c r="LN143" s="14"/>
      <c r="LO143" s="14"/>
      <c r="LP143" s="14"/>
      <c r="LQ143" s="14"/>
      <c r="LR143" s="14"/>
      <c r="LS143" s="14"/>
      <c r="LT143" s="14"/>
      <c r="LU143" s="14"/>
      <c r="LV143" s="14"/>
      <c r="LW143" s="14"/>
      <c r="LX143" s="14"/>
      <c r="LY143" s="14"/>
      <c r="LZ143" s="14"/>
      <c r="MA143" s="14"/>
      <c r="MB143" s="14"/>
      <c r="MC143" s="14"/>
      <c r="MD143" s="14"/>
      <c r="ME143" s="14"/>
      <c r="MF143" s="14"/>
      <c r="MG143" s="14"/>
      <c r="MH143" s="14"/>
      <c r="MI143" s="14"/>
      <c r="MJ143" s="14"/>
      <c r="MK143" s="14"/>
      <c r="ML143" s="14"/>
      <c r="MM143" s="14"/>
      <c r="MN143" s="14"/>
      <c r="MO143" s="14"/>
      <c r="MP143" s="14"/>
      <c r="MQ143" s="14"/>
      <c r="MR143" s="14"/>
      <c r="MS143" s="14"/>
      <c r="MT143" s="14"/>
      <c r="MU143" s="14"/>
      <c r="MV143" s="14"/>
      <c r="MW143" s="14"/>
      <c r="MX143" s="14"/>
      <c r="MY143" s="14"/>
      <c r="MZ143" s="14"/>
      <c r="NA143" s="14"/>
      <c r="NB143" s="14"/>
      <c r="NC143" s="14"/>
      <c r="ND143" s="14"/>
      <c r="NE143" s="14"/>
      <c r="NF143" s="14"/>
      <c r="NG143" s="14"/>
      <c r="NH143" s="14"/>
      <c r="NI143" s="14"/>
      <c r="NJ143" s="14"/>
      <c r="NK143" s="14"/>
      <c r="NL143" s="14"/>
      <c r="NM143" s="14"/>
      <c r="NN143" s="14"/>
      <c r="NO143" s="14"/>
      <c r="NP143" s="14"/>
      <c r="NQ143" s="14"/>
      <c r="NR143" s="14"/>
      <c r="NS143" s="14"/>
      <c r="NT143" s="14"/>
      <c r="NU143" s="14"/>
      <c r="NV143" s="14"/>
      <c r="NW143" s="14"/>
      <c r="NX143" s="14"/>
      <c r="NY143" s="14"/>
      <c r="NZ143" s="14"/>
      <c r="OA143" s="14"/>
      <c r="OB143" s="14"/>
      <c r="OC143" s="14"/>
      <c r="OD143" s="14"/>
      <c r="OE143" s="14"/>
      <c r="OF143" s="14"/>
      <c r="OG143" s="14"/>
      <c r="OH143" s="14"/>
      <c r="OI143" s="14"/>
      <c r="OJ143" s="14"/>
      <c r="OK143" s="14"/>
      <c r="OL143" s="14"/>
      <c r="OM143" s="14"/>
      <c r="ON143" s="14"/>
      <c r="OO143" s="14"/>
    </row>
    <row r="144" spans="1:405" s="1" customFormat="1" ht="75" x14ac:dyDescent="0.25">
      <c r="A144" s="1" t="s">
        <v>658</v>
      </c>
      <c r="B144" s="13" t="s">
        <v>659</v>
      </c>
      <c r="C144" s="19" t="s">
        <v>660</v>
      </c>
      <c r="D144" s="1" t="s">
        <v>41</v>
      </c>
      <c r="E144" s="54" t="s">
        <v>661</v>
      </c>
      <c r="F144" s="19" t="s">
        <v>662</v>
      </c>
      <c r="G144" s="11" t="s">
        <v>31</v>
      </c>
      <c r="H144" s="11" t="s">
        <v>44</v>
      </c>
      <c r="I144" s="11" t="s">
        <v>44</v>
      </c>
      <c r="J144" s="11" t="s">
        <v>44</v>
      </c>
      <c r="K144" s="11" t="s">
        <v>45</v>
      </c>
      <c r="L144" s="11" t="s">
        <v>34</v>
      </c>
      <c r="M144" s="11" t="s">
        <v>57</v>
      </c>
      <c r="N144" s="11" t="s">
        <v>32</v>
      </c>
      <c r="O144" s="11" t="s">
        <v>33</v>
      </c>
      <c r="P144" s="11" t="s">
        <v>36</v>
      </c>
      <c r="Q144" s="20">
        <v>1</v>
      </c>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c r="KO144" s="14"/>
      <c r="KP144" s="14"/>
      <c r="KQ144" s="14"/>
      <c r="KR144" s="14"/>
      <c r="KS144" s="14"/>
      <c r="KT144" s="14"/>
      <c r="KU144" s="14"/>
      <c r="KV144" s="14"/>
      <c r="KW144" s="14"/>
      <c r="KX144" s="14"/>
      <c r="KY144" s="14"/>
      <c r="KZ144" s="14"/>
      <c r="LA144" s="14"/>
      <c r="LB144" s="14"/>
      <c r="LC144" s="14"/>
      <c r="LD144" s="14"/>
      <c r="LE144" s="14"/>
      <c r="LF144" s="14"/>
      <c r="LG144" s="14"/>
      <c r="LH144" s="14"/>
      <c r="LI144" s="14"/>
      <c r="LJ144" s="14"/>
      <c r="LK144" s="14"/>
      <c r="LL144" s="14"/>
      <c r="LM144" s="14"/>
      <c r="LN144" s="14"/>
      <c r="LO144" s="14"/>
      <c r="LP144" s="14"/>
      <c r="LQ144" s="14"/>
      <c r="LR144" s="14"/>
      <c r="LS144" s="14"/>
      <c r="LT144" s="14"/>
      <c r="LU144" s="14"/>
      <c r="LV144" s="14"/>
      <c r="LW144" s="14"/>
      <c r="LX144" s="14"/>
      <c r="LY144" s="14"/>
      <c r="LZ144" s="14"/>
      <c r="MA144" s="14"/>
      <c r="MB144" s="14"/>
      <c r="MC144" s="14"/>
      <c r="MD144" s="14"/>
      <c r="ME144" s="14"/>
      <c r="MF144" s="14"/>
      <c r="MG144" s="14"/>
      <c r="MH144" s="14"/>
      <c r="MI144" s="14"/>
      <c r="MJ144" s="14"/>
      <c r="MK144" s="14"/>
      <c r="ML144" s="14"/>
      <c r="MM144" s="14"/>
      <c r="MN144" s="14"/>
      <c r="MO144" s="14"/>
      <c r="MP144" s="14"/>
      <c r="MQ144" s="14"/>
      <c r="MR144" s="14"/>
      <c r="MS144" s="14"/>
      <c r="MT144" s="14"/>
      <c r="MU144" s="14"/>
      <c r="MV144" s="14"/>
      <c r="MW144" s="14"/>
      <c r="MX144" s="14"/>
      <c r="MY144" s="14"/>
      <c r="MZ144" s="14"/>
      <c r="NA144" s="14"/>
      <c r="NB144" s="14"/>
      <c r="NC144" s="14"/>
      <c r="ND144" s="14"/>
      <c r="NE144" s="14"/>
      <c r="NF144" s="14"/>
      <c r="NG144" s="14"/>
      <c r="NH144" s="14"/>
      <c r="NI144" s="14"/>
      <c r="NJ144" s="14"/>
      <c r="NK144" s="14"/>
      <c r="NL144" s="14"/>
      <c r="NM144" s="14"/>
      <c r="NN144" s="14"/>
      <c r="NO144" s="14"/>
      <c r="NP144" s="14"/>
      <c r="NQ144" s="14"/>
      <c r="NR144" s="14"/>
      <c r="NS144" s="14"/>
      <c r="NT144" s="14"/>
      <c r="NU144" s="14"/>
      <c r="NV144" s="14"/>
      <c r="NW144" s="14"/>
      <c r="NX144" s="14"/>
      <c r="NY144" s="14"/>
      <c r="NZ144" s="14"/>
      <c r="OA144" s="14"/>
      <c r="OB144" s="14"/>
      <c r="OC144" s="14"/>
      <c r="OD144" s="14"/>
      <c r="OE144" s="14"/>
      <c r="OF144" s="14"/>
      <c r="OG144" s="14"/>
      <c r="OH144" s="14"/>
      <c r="OI144" s="14"/>
      <c r="OJ144" s="14"/>
      <c r="OK144" s="14"/>
      <c r="OL144" s="14"/>
      <c r="OM144" s="14"/>
      <c r="ON144" s="14"/>
      <c r="OO144" s="14"/>
    </row>
    <row r="145" spans="1:405" s="1" customFormat="1" ht="90" x14ac:dyDescent="0.25">
      <c r="A145" s="1" t="s">
        <v>663</v>
      </c>
      <c r="B145" s="13" t="s">
        <v>287</v>
      </c>
      <c r="C145" s="1" t="s">
        <v>664</v>
      </c>
      <c r="D145" s="1" t="s">
        <v>41</v>
      </c>
      <c r="E145" s="19" t="s">
        <v>665</v>
      </c>
      <c r="F145" s="19" t="s">
        <v>666</v>
      </c>
      <c r="G145" s="11" t="s">
        <v>31</v>
      </c>
      <c r="H145" s="11" t="s">
        <v>44</v>
      </c>
      <c r="I145" s="11" t="s">
        <v>44</v>
      </c>
      <c r="J145" s="11" t="s">
        <v>44</v>
      </c>
      <c r="K145" s="11" t="s">
        <v>32</v>
      </c>
      <c r="L145" s="11" t="s">
        <v>34</v>
      </c>
      <c r="M145" s="11" t="s">
        <v>262</v>
      </c>
      <c r="N145" s="11" t="s">
        <v>33</v>
      </c>
      <c r="O145" s="11" t="s">
        <v>36</v>
      </c>
      <c r="P145" s="11" t="s">
        <v>36</v>
      </c>
      <c r="Q145" s="20">
        <v>1</v>
      </c>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c r="KO145" s="14"/>
      <c r="KP145" s="14"/>
      <c r="KQ145" s="14"/>
      <c r="KR145" s="14"/>
      <c r="KS145" s="14"/>
      <c r="KT145" s="14"/>
      <c r="KU145" s="14"/>
      <c r="KV145" s="14"/>
      <c r="KW145" s="14"/>
      <c r="KX145" s="14"/>
      <c r="KY145" s="14"/>
      <c r="KZ145" s="14"/>
      <c r="LA145" s="14"/>
      <c r="LB145" s="14"/>
      <c r="LC145" s="14"/>
      <c r="LD145" s="14"/>
      <c r="LE145" s="14"/>
      <c r="LF145" s="14"/>
      <c r="LG145" s="14"/>
      <c r="LH145" s="14"/>
      <c r="LI145" s="14"/>
      <c r="LJ145" s="14"/>
      <c r="LK145" s="14"/>
      <c r="LL145" s="14"/>
      <c r="LM145" s="14"/>
      <c r="LN145" s="14"/>
      <c r="LO145" s="14"/>
      <c r="LP145" s="14"/>
      <c r="LQ145" s="14"/>
      <c r="LR145" s="14"/>
      <c r="LS145" s="14"/>
      <c r="LT145" s="14"/>
      <c r="LU145" s="14"/>
      <c r="LV145" s="14"/>
      <c r="LW145" s="14"/>
      <c r="LX145" s="14"/>
      <c r="LY145" s="14"/>
      <c r="LZ145" s="14"/>
      <c r="MA145" s="14"/>
      <c r="MB145" s="14"/>
      <c r="MC145" s="14"/>
      <c r="MD145" s="14"/>
      <c r="ME145" s="14"/>
      <c r="MF145" s="14"/>
      <c r="MG145" s="14"/>
      <c r="MH145" s="14"/>
      <c r="MI145" s="14"/>
      <c r="MJ145" s="14"/>
      <c r="MK145" s="14"/>
      <c r="ML145" s="14"/>
      <c r="MM145" s="14"/>
      <c r="MN145" s="14"/>
      <c r="MO145" s="14"/>
      <c r="MP145" s="14"/>
      <c r="MQ145" s="14"/>
      <c r="MR145" s="14"/>
      <c r="MS145" s="14"/>
      <c r="MT145" s="14"/>
      <c r="MU145" s="14"/>
      <c r="MV145" s="14"/>
      <c r="MW145" s="14"/>
      <c r="MX145" s="14"/>
      <c r="MY145" s="14"/>
      <c r="MZ145" s="14"/>
      <c r="NA145" s="14"/>
      <c r="NB145" s="14"/>
      <c r="NC145" s="14"/>
      <c r="ND145" s="14"/>
      <c r="NE145" s="14"/>
      <c r="NF145" s="14"/>
      <c r="NG145" s="14"/>
      <c r="NH145" s="14"/>
      <c r="NI145" s="14"/>
      <c r="NJ145" s="14"/>
      <c r="NK145" s="14"/>
      <c r="NL145" s="14"/>
      <c r="NM145" s="14"/>
      <c r="NN145" s="14"/>
      <c r="NO145" s="14"/>
      <c r="NP145" s="14"/>
      <c r="NQ145" s="14"/>
      <c r="NR145" s="14"/>
      <c r="NS145" s="14"/>
      <c r="NT145" s="14"/>
      <c r="NU145" s="14"/>
      <c r="NV145" s="14"/>
      <c r="NW145" s="14"/>
      <c r="NX145" s="14"/>
      <c r="NY145" s="14"/>
      <c r="NZ145" s="14"/>
      <c r="OA145" s="14"/>
      <c r="OB145" s="14"/>
      <c r="OC145" s="14"/>
      <c r="OD145" s="14"/>
      <c r="OE145" s="14"/>
      <c r="OF145" s="14"/>
      <c r="OG145" s="14"/>
      <c r="OH145" s="14"/>
      <c r="OI145" s="14"/>
      <c r="OJ145" s="14"/>
      <c r="OK145" s="14"/>
      <c r="OL145" s="14"/>
      <c r="OM145" s="14"/>
      <c r="ON145" s="14"/>
      <c r="OO145" s="14"/>
    </row>
    <row r="146" spans="1:405" s="1" customFormat="1" ht="150" x14ac:dyDescent="0.25">
      <c r="A146" s="1" t="s">
        <v>667</v>
      </c>
      <c r="B146" s="13" t="s">
        <v>668</v>
      </c>
      <c r="C146" s="1" t="s">
        <v>669</v>
      </c>
      <c r="D146" s="1" t="s">
        <v>41</v>
      </c>
      <c r="E146" s="19" t="s">
        <v>670</v>
      </c>
      <c r="F146" s="19" t="s">
        <v>671</v>
      </c>
      <c r="G146" s="11" t="s">
        <v>31</v>
      </c>
      <c r="H146" s="11" t="s">
        <v>44</v>
      </c>
      <c r="I146" s="11" t="s">
        <v>44</v>
      </c>
      <c r="J146" s="11" t="s">
        <v>44</v>
      </c>
      <c r="K146" s="11" t="s">
        <v>45</v>
      </c>
      <c r="L146" s="11" t="s">
        <v>32</v>
      </c>
      <c r="M146" s="11" t="s">
        <v>34</v>
      </c>
      <c r="N146" s="11" t="s">
        <v>36</v>
      </c>
      <c r="O146" s="11" t="s">
        <v>36</v>
      </c>
      <c r="P146" s="11" t="s">
        <v>36</v>
      </c>
      <c r="Q146" s="20">
        <v>1</v>
      </c>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c r="KO146" s="14"/>
      <c r="KP146" s="14"/>
      <c r="KQ146" s="14"/>
      <c r="KR146" s="14"/>
      <c r="KS146" s="14"/>
      <c r="KT146" s="14"/>
      <c r="KU146" s="14"/>
      <c r="KV146" s="14"/>
      <c r="KW146" s="14"/>
      <c r="KX146" s="14"/>
      <c r="KY146" s="14"/>
      <c r="KZ146" s="14"/>
      <c r="LA146" s="14"/>
      <c r="LB146" s="14"/>
      <c r="LC146" s="14"/>
      <c r="LD146" s="14"/>
      <c r="LE146" s="14"/>
      <c r="LF146" s="14"/>
      <c r="LG146" s="14"/>
      <c r="LH146" s="14"/>
      <c r="LI146" s="14"/>
      <c r="LJ146" s="14"/>
      <c r="LK146" s="14"/>
      <c r="LL146" s="14"/>
      <c r="LM146" s="14"/>
      <c r="LN146" s="14"/>
      <c r="LO146" s="14"/>
      <c r="LP146" s="14"/>
      <c r="LQ146" s="14"/>
      <c r="LR146" s="14"/>
      <c r="LS146" s="14"/>
      <c r="LT146" s="14"/>
      <c r="LU146" s="14"/>
      <c r="LV146" s="14"/>
      <c r="LW146" s="14"/>
      <c r="LX146" s="14"/>
      <c r="LY146" s="14"/>
      <c r="LZ146" s="14"/>
      <c r="MA146" s="14"/>
      <c r="MB146" s="14"/>
      <c r="MC146" s="14"/>
      <c r="MD146" s="14"/>
      <c r="ME146" s="14"/>
      <c r="MF146" s="14"/>
      <c r="MG146" s="14"/>
      <c r="MH146" s="14"/>
      <c r="MI146" s="14"/>
      <c r="MJ146" s="14"/>
      <c r="MK146" s="14"/>
      <c r="ML146" s="14"/>
      <c r="MM146" s="14"/>
      <c r="MN146" s="14"/>
      <c r="MO146" s="14"/>
      <c r="MP146" s="14"/>
      <c r="MQ146" s="14"/>
      <c r="MR146" s="14"/>
      <c r="MS146" s="14"/>
      <c r="MT146" s="14"/>
      <c r="MU146" s="14"/>
      <c r="MV146" s="14"/>
      <c r="MW146" s="14"/>
      <c r="MX146" s="14"/>
      <c r="MY146" s="14"/>
      <c r="MZ146" s="14"/>
      <c r="NA146" s="14"/>
      <c r="NB146" s="14"/>
      <c r="NC146" s="14"/>
      <c r="ND146" s="14"/>
      <c r="NE146" s="14"/>
      <c r="NF146" s="14"/>
      <c r="NG146" s="14"/>
      <c r="NH146" s="14"/>
      <c r="NI146" s="14"/>
      <c r="NJ146" s="14"/>
      <c r="NK146" s="14"/>
      <c r="NL146" s="14"/>
      <c r="NM146" s="14"/>
      <c r="NN146" s="14"/>
      <c r="NO146" s="14"/>
      <c r="NP146" s="14"/>
      <c r="NQ146" s="14"/>
      <c r="NR146" s="14"/>
      <c r="NS146" s="14"/>
      <c r="NT146" s="14"/>
      <c r="NU146" s="14"/>
      <c r="NV146" s="14"/>
      <c r="NW146" s="14"/>
      <c r="NX146" s="14"/>
      <c r="NY146" s="14"/>
      <c r="NZ146" s="14"/>
      <c r="OA146" s="14"/>
      <c r="OB146" s="14"/>
      <c r="OC146" s="14"/>
      <c r="OD146" s="14"/>
      <c r="OE146" s="14"/>
      <c r="OF146" s="14"/>
      <c r="OG146" s="14"/>
      <c r="OH146" s="14"/>
      <c r="OI146" s="14"/>
      <c r="OJ146" s="14"/>
      <c r="OK146" s="14"/>
      <c r="OL146" s="14"/>
      <c r="OM146" s="14"/>
      <c r="ON146" s="14"/>
      <c r="OO146" s="14"/>
    </row>
    <row r="147" spans="1:405" s="1" customFormat="1" ht="90" x14ac:dyDescent="0.25">
      <c r="A147" s="1" t="s">
        <v>672</v>
      </c>
      <c r="B147" s="13" t="s">
        <v>470</v>
      </c>
      <c r="C147" s="1" t="s">
        <v>673</v>
      </c>
      <c r="D147" s="1" t="s">
        <v>25</v>
      </c>
      <c r="E147" s="19" t="s">
        <v>674</v>
      </c>
      <c r="F147" s="54" t="s">
        <v>675</v>
      </c>
      <c r="G147" s="11" t="s">
        <v>183</v>
      </c>
      <c r="H147" s="11" t="s">
        <v>44</v>
      </c>
      <c r="I147" s="11" t="s">
        <v>44</v>
      </c>
      <c r="J147" s="11" t="s">
        <v>44</v>
      </c>
      <c r="K147" s="11" t="s">
        <v>45</v>
      </c>
      <c r="L147" s="11" t="s">
        <v>34</v>
      </c>
      <c r="M147" s="11" t="s">
        <v>32</v>
      </c>
      <c r="N147" s="11" t="s">
        <v>36</v>
      </c>
      <c r="O147" s="11" t="s">
        <v>36</v>
      </c>
      <c r="P147" s="11" t="s">
        <v>36</v>
      </c>
      <c r="Q147" s="20">
        <v>1</v>
      </c>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c r="KO147" s="14"/>
      <c r="KP147" s="14"/>
      <c r="KQ147" s="14"/>
      <c r="KR147" s="14"/>
      <c r="KS147" s="14"/>
      <c r="KT147" s="14"/>
      <c r="KU147" s="14"/>
      <c r="KV147" s="14"/>
      <c r="KW147" s="14"/>
      <c r="KX147" s="14"/>
      <c r="KY147" s="14"/>
      <c r="KZ147" s="14"/>
      <c r="LA147" s="14"/>
      <c r="LB147" s="14"/>
      <c r="LC147" s="14"/>
      <c r="LD147" s="14"/>
      <c r="LE147" s="14"/>
      <c r="LF147" s="14"/>
      <c r="LG147" s="14"/>
      <c r="LH147" s="14"/>
      <c r="LI147" s="14"/>
      <c r="LJ147" s="14"/>
      <c r="LK147" s="14"/>
      <c r="LL147" s="14"/>
      <c r="LM147" s="14"/>
      <c r="LN147" s="14"/>
      <c r="LO147" s="14"/>
      <c r="LP147" s="14"/>
      <c r="LQ147" s="14"/>
      <c r="LR147" s="14"/>
      <c r="LS147" s="14"/>
      <c r="LT147" s="14"/>
      <c r="LU147" s="14"/>
      <c r="LV147" s="14"/>
      <c r="LW147" s="14"/>
      <c r="LX147" s="14"/>
      <c r="LY147" s="14"/>
      <c r="LZ147" s="14"/>
      <c r="MA147" s="14"/>
      <c r="MB147" s="14"/>
      <c r="MC147" s="14"/>
      <c r="MD147" s="14"/>
      <c r="ME147" s="14"/>
      <c r="MF147" s="14"/>
      <c r="MG147" s="14"/>
      <c r="MH147" s="14"/>
      <c r="MI147" s="14"/>
      <c r="MJ147" s="14"/>
      <c r="MK147" s="14"/>
      <c r="ML147" s="14"/>
      <c r="MM147" s="14"/>
      <c r="MN147" s="14"/>
      <c r="MO147" s="14"/>
      <c r="MP147" s="14"/>
      <c r="MQ147" s="14"/>
      <c r="MR147" s="14"/>
      <c r="MS147" s="14"/>
      <c r="MT147" s="14"/>
      <c r="MU147" s="14"/>
      <c r="MV147" s="14"/>
      <c r="MW147" s="14"/>
      <c r="MX147" s="14"/>
      <c r="MY147" s="14"/>
      <c r="MZ147" s="14"/>
      <c r="NA147" s="14"/>
      <c r="NB147" s="14"/>
      <c r="NC147" s="14"/>
      <c r="ND147" s="14"/>
      <c r="NE147" s="14"/>
      <c r="NF147" s="14"/>
      <c r="NG147" s="14"/>
      <c r="NH147" s="14"/>
      <c r="NI147" s="14"/>
      <c r="NJ147" s="14"/>
      <c r="NK147" s="14"/>
      <c r="NL147" s="14"/>
      <c r="NM147" s="14"/>
      <c r="NN147" s="14"/>
      <c r="NO147" s="14"/>
      <c r="NP147" s="14"/>
      <c r="NQ147" s="14"/>
      <c r="NR147" s="14"/>
      <c r="NS147" s="14"/>
      <c r="NT147" s="14"/>
      <c r="NU147" s="14"/>
      <c r="NV147" s="14"/>
      <c r="NW147" s="14"/>
      <c r="NX147" s="14"/>
      <c r="NY147" s="14"/>
      <c r="NZ147" s="14"/>
      <c r="OA147" s="14"/>
      <c r="OB147" s="14"/>
      <c r="OC147" s="14"/>
      <c r="OD147" s="14"/>
      <c r="OE147" s="14"/>
      <c r="OF147" s="14"/>
      <c r="OG147" s="14"/>
      <c r="OH147" s="14"/>
      <c r="OI147" s="14"/>
      <c r="OJ147" s="14"/>
      <c r="OK147" s="14"/>
      <c r="OL147" s="14"/>
      <c r="OM147" s="14"/>
      <c r="ON147" s="14"/>
      <c r="OO147" s="14"/>
    </row>
    <row r="148" spans="1:405" s="1" customFormat="1" ht="30" x14ac:dyDescent="0.25">
      <c r="A148" s="1" t="s">
        <v>676</v>
      </c>
      <c r="B148" s="13" t="s">
        <v>126</v>
      </c>
      <c r="C148" s="19" t="s">
        <v>677</v>
      </c>
      <c r="D148" s="1" t="s">
        <v>213</v>
      </c>
      <c r="E148" s="19" t="s">
        <v>678</v>
      </c>
      <c r="F148" s="19" t="s">
        <v>678</v>
      </c>
      <c r="G148" s="11" t="s">
        <v>44</v>
      </c>
      <c r="H148" s="11" t="s">
        <v>44</v>
      </c>
      <c r="I148" s="11" t="s">
        <v>44</v>
      </c>
      <c r="J148" s="11" t="s">
        <v>44</v>
      </c>
      <c r="K148" s="11" t="s">
        <v>34</v>
      </c>
      <c r="L148" s="1" t="s">
        <v>32</v>
      </c>
      <c r="M148" s="11" t="s">
        <v>57</v>
      </c>
      <c r="N148" s="11" t="s">
        <v>36</v>
      </c>
      <c r="O148" s="11" t="s">
        <v>36</v>
      </c>
      <c r="P148" s="11" t="s">
        <v>36</v>
      </c>
      <c r="Q148" s="20">
        <v>1</v>
      </c>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c r="KO148" s="14"/>
      <c r="KP148" s="14"/>
      <c r="KQ148" s="14"/>
      <c r="KR148" s="14"/>
      <c r="KS148" s="14"/>
      <c r="KT148" s="14"/>
      <c r="KU148" s="14"/>
      <c r="KV148" s="14"/>
      <c r="KW148" s="14"/>
      <c r="KX148" s="14"/>
      <c r="KY148" s="14"/>
      <c r="KZ148" s="14"/>
      <c r="LA148" s="14"/>
      <c r="LB148" s="14"/>
      <c r="LC148" s="14"/>
      <c r="LD148" s="14"/>
      <c r="LE148" s="14"/>
      <c r="LF148" s="14"/>
      <c r="LG148" s="14"/>
      <c r="LH148" s="14"/>
      <c r="LI148" s="14"/>
      <c r="LJ148" s="14"/>
      <c r="LK148" s="14"/>
      <c r="LL148" s="14"/>
      <c r="LM148" s="14"/>
      <c r="LN148" s="14"/>
      <c r="LO148" s="14"/>
      <c r="LP148" s="14"/>
      <c r="LQ148" s="14"/>
      <c r="LR148" s="14"/>
      <c r="LS148" s="14"/>
      <c r="LT148" s="14"/>
      <c r="LU148" s="14"/>
      <c r="LV148" s="14"/>
      <c r="LW148" s="14"/>
      <c r="LX148" s="14"/>
      <c r="LY148" s="14"/>
      <c r="LZ148" s="14"/>
      <c r="MA148" s="14"/>
      <c r="MB148" s="14"/>
      <c r="MC148" s="14"/>
      <c r="MD148" s="14"/>
      <c r="ME148" s="14"/>
      <c r="MF148" s="14"/>
      <c r="MG148" s="14"/>
      <c r="MH148" s="14"/>
      <c r="MI148" s="14"/>
      <c r="MJ148" s="14"/>
      <c r="MK148" s="14"/>
      <c r="ML148" s="14"/>
      <c r="MM148" s="14"/>
      <c r="MN148" s="14"/>
      <c r="MO148" s="14"/>
      <c r="MP148" s="14"/>
      <c r="MQ148" s="14"/>
      <c r="MR148" s="14"/>
      <c r="MS148" s="14"/>
      <c r="MT148" s="14"/>
      <c r="MU148" s="14"/>
      <c r="MV148" s="14"/>
      <c r="MW148" s="14"/>
      <c r="MX148" s="14"/>
      <c r="MY148" s="14"/>
      <c r="MZ148" s="14"/>
      <c r="NA148" s="14"/>
      <c r="NB148" s="14"/>
      <c r="NC148" s="14"/>
      <c r="ND148" s="14"/>
      <c r="NE148" s="14"/>
      <c r="NF148" s="14"/>
      <c r="NG148" s="14"/>
      <c r="NH148" s="14"/>
      <c r="NI148" s="14"/>
      <c r="NJ148" s="14"/>
      <c r="NK148" s="14"/>
      <c r="NL148" s="14"/>
      <c r="NM148" s="14"/>
      <c r="NN148" s="14"/>
      <c r="NO148" s="14"/>
      <c r="NP148" s="14"/>
      <c r="NQ148" s="14"/>
      <c r="NR148" s="14"/>
      <c r="NS148" s="14"/>
      <c r="NT148" s="14"/>
      <c r="NU148" s="14"/>
      <c r="NV148" s="14"/>
      <c r="NW148" s="14"/>
      <c r="NX148" s="14"/>
      <c r="NY148" s="14"/>
      <c r="NZ148" s="14"/>
      <c r="OA148" s="14"/>
      <c r="OB148" s="14"/>
      <c r="OC148" s="14"/>
      <c r="OD148" s="14"/>
      <c r="OE148" s="14"/>
      <c r="OF148" s="14"/>
      <c r="OG148" s="14"/>
      <c r="OH148" s="14"/>
      <c r="OI148" s="14"/>
      <c r="OJ148" s="14"/>
      <c r="OK148" s="14"/>
      <c r="OL148" s="14"/>
      <c r="OM148" s="14"/>
      <c r="ON148" s="14"/>
      <c r="OO148" s="14"/>
    </row>
    <row r="149" spans="1:405" s="1" customFormat="1" ht="131.25" x14ac:dyDescent="0.25">
      <c r="A149" s="1" t="s">
        <v>679</v>
      </c>
      <c r="B149" s="13" t="s">
        <v>680</v>
      </c>
      <c r="C149" s="14" t="s">
        <v>681</v>
      </c>
      <c r="D149" s="1" t="s">
        <v>25</v>
      </c>
      <c r="E149" s="68" t="s">
        <v>682</v>
      </c>
      <c r="F149" s="56" t="s">
        <v>683</v>
      </c>
      <c r="G149" s="11" t="s">
        <v>28</v>
      </c>
      <c r="H149" s="11" t="s">
        <v>30</v>
      </c>
      <c r="I149" s="11" t="s">
        <v>31</v>
      </c>
      <c r="J149" s="11" t="s">
        <v>44</v>
      </c>
      <c r="K149" s="1" t="s">
        <v>32</v>
      </c>
      <c r="L149" s="1" t="s">
        <v>34</v>
      </c>
      <c r="M149" s="1" t="s">
        <v>45</v>
      </c>
      <c r="N149" s="1" t="s">
        <v>36</v>
      </c>
      <c r="O149" s="1" t="s">
        <v>36</v>
      </c>
      <c r="P149" s="1" t="s">
        <v>36</v>
      </c>
      <c r="Q149" s="20">
        <v>1</v>
      </c>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c r="KO149" s="14"/>
      <c r="KP149" s="14"/>
      <c r="KQ149" s="14"/>
      <c r="KR149" s="14"/>
      <c r="KS149" s="14"/>
      <c r="KT149" s="14"/>
      <c r="KU149" s="14"/>
      <c r="KV149" s="14"/>
      <c r="KW149" s="14"/>
      <c r="KX149" s="14"/>
      <c r="KY149" s="14"/>
      <c r="KZ149" s="14"/>
      <c r="LA149" s="14"/>
      <c r="LB149" s="14"/>
      <c r="LC149" s="14"/>
      <c r="LD149" s="14"/>
      <c r="LE149" s="14"/>
      <c r="LF149" s="14"/>
      <c r="LG149" s="14"/>
      <c r="LH149" s="14"/>
      <c r="LI149" s="14"/>
      <c r="LJ149" s="14"/>
      <c r="LK149" s="14"/>
      <c r="LL149" s="14"/>
      <c r="LM149" s="14"/>
      <c r="LN149" s="14"/>
      <c r="LO149" s="14"/>
      <c r="LP149" s="14"/>
      <c r="LQ149" s="14"/>
      <c r="LR149" s="14"/>
      <c r="LS149" s="14"/>
      <c r="LT149" s="14"/>
      <c r="LU149" s="14"/>
      <c r="LV149" s="14"/>
      <c r="LW149" s="14"/>
      <c r="LX149" s="14"/>
      <c r="LY149" s="14"/>
      <c r="LZ149" s="14"/>
      <c r="MA149" s="14"/>
      <c r="MB149" s="14"/>
      <c r="MC149" s="14"/>
      <c r="MD149" s="14"/>
      <c r="ME149" s="14"/>
      <c r="MF149" s="14"/>
      <c r="MG149" s="14"/>
      <c r="MH149" s="14"/>
      <c r="MI149" s="14"/>
      <c r="MJ149" s="14"/>
      <c r="MK149" s="14"/>
      <c r="ML149" s="14"/>
      <c r="MM149" s="14"/>
      <c r="MN149" s="14"/>
      <c r="MO149" s="14"/>
      <c r="MP149" s="14"/>
      <c r="MQ149" s="14"/>
      <c r="MR149" s="14"/>
      <c r="MS149" s="14"/>
      <c r="MT149" s="14"/>
      <c r="MU149" s="14"/>
      <c r="MV149" s="14"/>
      <c r="MW149" s="14"/>
      <c r="MX149" s="14"/>
      <c r="MY149" s="14"/>
      <c r="MZ149" s="14"/>
      <c r="NA149" s="14"/>
      <c r="NB149" s="14"/>
      <c r="NC149" s="14"/>
      <c r="ND149" s="14"/>
      <c r="NE149" s="14"/>
      <c r="NF149" s="14"/>
      <c r="NG149" s="14"/>
      <c r="NH149" s="14"/>
      <c r="NI149" s="14"/>
      <c r="NJ149" s="14"/>
      <c r="NK149" s="14"/>
      <c r="NL149" s="14"/>
      <c r="NM149" s="14"/>
      <c r="NN149" s="14"/>
      <c r="NO149" s="14"/>
      <c r="NP149" s="14"/>
      <c r="NQ149" s="14"/>
      <c r="NR149" s="14"/>
      <c r="NS149" s="14"/>
      <c r="NT149" s="14"/>
      <c r="NU149" s="14"/>
      <c r="NV149" s="14"/>
      <c r="NW149" s="14"/>
      <c r="NX149" s="14"/>
      <c r="NY149" s="14"/>
      <c r="NZ149" s="14"/>
      <c r="OA149" s="14"/>
      <c r="OB149" s="14"/>
      <c r="OC149" s="14"/>
      <c r="OD149" s="14"/>
      <c r="OE149" s="14"/>
      <c r="OF149" s="14"/>
      <c r="OG149" s="14"/>
      <c r="OH149" s="14"/>
      <c r="OI149" s="14"/>
      <c r="OJ149" s="14"/>
      <c r="OK149" s="14"/>
      <c r="OL149" s="14"/>
      <c r="OM149" s="14"/>
      <c r="ON149" s="14"/>
      <c r="OO149" s="14"/>
    </row>
    <row r="150" spans="1:405" s="1" customFormat="1" ht="255" x14ac:dyDescent="0.25">
      <c r="A150" s="1" t="s">
        <v>684</v>
      </c>
      <c r="B150" s="19" t="s">
        <v>685</v>
      </c>
      <c r="C150" s="1" t="s">
        <v>686</v>
      </c>
      <c r="D150" s="1" t="s">
        <v>213</v>
      </c>
      <c r="E150" s="54" t="s">
        <v>687</v>
      </c>
      <c r="F150" s="54" t="s">
        <v>688</v>
      </c>
      <c r="G150" s="11" t="s">
        <v>44</v>
      </c>
      <c r="H150" s="11" t="s">
        <v>44</v>
      </c>
      <c r="I150" s="11" t="s">
        <v>44</v>
      </c>
      <c r="J150" s="11" t="s">
        <v>44</v>
      </c>
      <c r="K150" s="11" t="s">
        <v>34</v>
      </c>
      <c r="L150" s="11" t="s">
        <v>32</v>
      </c>
      <c r="M150" s="11" t="s">
        <v>45</v>
      </c>
      <c r="N150" s="11" t="s">
        <v>36</v>
      </c>
      <c r="O150" s="11" t="s">
        <v>36</v>
      </c>
      <c r="P150" s="11" t="s">
        <v>36</v>
      </c>
      <c r="Q150" s="20">
        <v>1</v>
      </c>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c r="KO150" s="14"/>
      <c r="KP150" s="14"/>
      <c r="KQ150" s="14"/>
      <c r="KR150" s="14"/>
      <c r="KS150" s="14"/>
      <c r="KT150" s="14"/>
      <c r="KU150" s="14"/>
      <c r="KV150" s="14"/>
      <c r="KW150" s="14"/>
      <c r="KX150" s="14"/>
      <c r="KY150" s="14"/>
      <c r="KZ150" s="14"/>
      <c r="LA150" s="14"/>
      <c r="LB150" s="14"/>
      <c r="LC150" s="14"/>
      <c r="LD150" s="14"/>
      <c r="LE150" s="14"/>
      <c r="LF150" s="14"/>
      <c r="LG150" s="14"/>
      <c r="LH150" s="14"/>
      <c r="LI150" s="14"/>
      <c r="LJ150" s="14"/>
      <c r="LK150" s="14"/>
      <c r="LL150" s="14"/>
      <c r="LM150" s="14"/>
      <c r="LN150" s="14"/>
      <c r="LO150" s="14"/>
      <c r="LP150" s="14"/>
      <c r="LQ150" s="14"/>
      <c r="LR150" s="14"/>
      <c r="LS150" s="14"/>
      <c r="LT150" s="14"/>
      <c r="LU150" s="14"/>
      <c r="LV150" s="14"/>
      <c r="LW150" s="14"/>
      <c r="LX150" s="14"/>
      <c r="LY150" s="14"/>
      <c r="LZ150" s="14"/>
      <c r="MA150" s="14"/>
      <c r="MB150" s="14"/>
      <c r="MC150" s="14"/>
      <c r="MD150" s="14"/>
      <c r="ME150" s="14"/>
      <c r="MF150" s="14"/>
      <c r="MG150" s="14"/>
      <c r="MH150" s="14"/>
      <c r="MI150" s="14"/>
      <c r="MJ150" s="14"/>
      <c r="MK150" s="14"/>
      <c r="ML150" s="14"/>
      <c r="MM150" s="14"/>
      <c r="MN150" s="14"/>
      <c r="MO150" s="14"/>
      <c r="MP150" s="14"/>
      <c r="MQ150" s="14"/>
      <c r="MR150" s="14"/>
      <c r="MS150" s="14"/>
      <c r="MT150" s="14"/>
      <c r="MU150" s="14"/>
      <c r="MV150" s="14"/>
      <c r="MW150" s="14"/>
      <c r="MX150" s="14"/>
      <c r="MY150" s="14"/>
      <c r="MZ150" s="14"/>
      <c r="NA150" s="14"/>
      <c r="NB150" s="14"/>
      <c r="NC150" s="14"/>
      <c r="ND150" s="14"/>
      <c r="NE150" s="14"/>
      <c r="NF150" s="14"/>
      <c r="NG150" s="14"/>
      <c r="NH150" s="14"/>
      <c r="NI150" s="14"/>
      <c r="NJ150" s="14"/>
      <c r="NK150" s="14"/>
      <c r="NL150" s="14"/>
      <c r="NM150" s="14"/>
      <c r="NN150" s="14"/>
      <c r="NO150" s="14"/>
      <c r="NP150" s="14"/>
      <c r="NQ150" s="14"/>
      <c r="NR150" s="14"/>
      <c r="NS150" s="14"/>
      <c r="NT150" s="14"/>
      <c r="NU150" s="14"/>
      <c r="NV150" s="14"/>
      <c r="NW150" s="14"/>
      <c r="NX150" s="14"/>
      <c r="NY150" s="14"/>
      <c r="NZ150" s="14"/>
      <c r="OA150" s="14"/>
      <c r="OB150" s="14"/>
      <c r="OC150" s="14"/>
      <c r="OD150" s="14"/>
      <c r="OE150" s="14"/>
      <c r="OF150" s="14"/>
      <c r="OG150" s="14"/>
      <c r="OH150" s="14"/>
      <c r="OI150" s="14"/>
      <c r="OJ150" s="14"/>
      <c r="OK150" s="14"/>
      <c r="OL150" s="14"/>
      <c r="OM150" s="14"/>
      <c r="ON150" s="14"/>
      <c r="OO150" s="14"/>
    </row>
    <row r="151" spans="1:405" s="1" customFormat="1" ht="90" x14ac:dyDescent="0.25">
      <c r="A151" s="1" t="s">
        <v>689</v>
      </c>
      <c r="B151" s="19" t="s">
        <v>390</v>
      </c>
      <c r="C151" s="1" t="s">
        <v>690</v>
      </c>
      <c r="D151" s="1" t="s">
        <v>25</v>
      </c>
      <c r="E151" s="19" t="s">
        <v>691</v>
      </c>
      <c r="F151" s="19" t="s">
        <v>692</v>
      </c>
      <c r="G151" s="11" t="s">
        <v>28</v>
      </c>
      <c r="H151" s="11" t="s">
        <v>29</v>
      </c>
      <c r="I151" s="11" t="s">
        <v>31</v>
      </c>
      <c r="J151" s="11" t="s">
        <v>44</v>
      </c>
      <c r="K151" s="11" t="s">
        <v>34</v>
      </c>
      <c r="L151" s="11" t="s">
        <v>32</v>
      </c>
      <c r="M151" s="11" t="s">
        <v>33</v>
      </c>
      <c r="N151" s="11" t="s">
        <v>57</v>
      </c>
      <c r="O151" s="11" t="s">
        <v>45</v>
      </c>
      <c r="P151" s="11" t="s">
        <v>36</v>
      </c>
      <c r="Q151" s="21">
        <v>1</v>
      </c>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c r="KO151" s="14"/>
      <c r="KP151" s="14"/>
      <c r="KQ151" s="14"/>
      <c r="KR151" s="14"/>
      <c r="KS151" s="14"/>
      <c r="KT151" s="14"/>
      <c r="KU151" s="14"/>
      <c r="KV151" s="14"/>
      <c r="KW151" s="14"/>
      <c r="KX151" s="14"/>
      <c r="KY151" s="14"/>
      <c r="KZ151" s="14"/>
      <c r="LA151" s="14"/>
      <c r="LB151" s="14"/>
      <c r="LC151" s="14"/>
      <c r="LD151" s="14"/>
      <c r="LE151" s="14"/>
      <c r="LF151" s="14"/>
      <c r="LG151" s="14"/>
      <c r="LH151" s="14"/>
      <c r="LI151" s="14"/>
      <c r="LJ151" s="14"/>
      <c r="LK151" s="14"/>
      <c r="LL151" s="14"/>
      <c r="LM151" s="14"/>
      <c r="LN151" s="14"/>
      <c r="LO151" s="14"/>
      <c r="LP151" s="14"/>
      <c r="LQ151" s="14"/>
      <c r="LR151" s="14"/>
      <c r="LS151" s="14"/>
      <c r="LT151" s="14"/>
      <c r="LU151" s="14"/>
      <c r="LV151" s="14"/>
      <c r="LW151" s="14"/>
      <c r="LX151" s="14"/>
      <c r="LY151" s="14"/>
      <c r="LZ151" s="14"/>
      <c r="MA151" s="14"/>
      <c r="MB151" s="14"/>
      <c r="MC151" s="14"/>
      <c r="MD151" s="14"/>
      <c r="ME151" s="14"/>
      <c r="MF151" s="14"/>
      <c r="MG151" s="14"/>
      <c r="MH151" s="14"/>
      <c r="MI151" s="14"/>
      <c r="MJ151" s="14"/>
      <c r="MK151" s="14"/>
      <c r="ML151" s="14"/>
      <c r="MM151" s="14"/>
      <c r="MN151" s="14"/>
      <c r="MO151" s="14"/>
      <c r="MP151" s="14"/>
      <c r="MQ151" s="14"/>
      <c r="MR151" s="14"/>
      <c r="MS151" s="14"/>
      <c r="MT151" s="14"/>
      <c r="MU151" s="14"/>
      <c r="MV151" s="14"/>
      <c r="MW151" s="14"/>
      <c r="MX151" s="14"/>
      <c r="MY151" s="14"/>
      <c r="MZ151" s="14"/>
      <c r="NA151" s="14"/>
      <c r="NB151" s="14"/>
      <c r="NC151" s="14"/>
      <c r="ND151" s="14"/>
      <c r="NE151" s="14"/>
      <c r="NF151" s="14"/>
      <c r="NG151" s="14"/>
      <c r="NH151" s="14"/>
      <c r="NI151" s="14"/>
      <c r="NJ151" s="14"/>
      <c r="NK151" s="14"/>
      <c r="NL151" s="14"/>
      <c r="NM151" s="14"/>
      <c r="NN151" s="14"/>
      <c r="NO151" s="14"/>
      <c r="NP151" s="14"/>
      <c r="NQ151" s="14"/>
      <c r="NR151" s="14"/>
      <c r="NS151" s="14"/>
      <c r="NT151" s="14"/>
      <c r="NU151" s="14"/>
      <c r="NV151" s="14"/>
      <c r="NW151" s="14"/>
      <c r="NX151" s="14"/>
      <c r="NY151" s="14"/>
      <c r="NZ151" s="14"/>
      <c r="OA151" s="14"/>
      <c r="OB151" s="14"/>
      <c r="OC151" s="14"/>
      <c r="OD151" s="14"/>
      <c r="OE151" s="14"/>
      <c r="OF151" s="14"/>
      <c r="OG151" s="14"/>
      <c r="OH151" s="14"/>
      <c r="OI151" s="14"/>
      <c r="OJ151" s="14"/>
      <c r="OK151" s="14"/>
      <c r="OL151" s="14"/>
      <c r="OM151" s="14"/>
      <c r="ON151" s="14"/>
      <c r="OO151" s="14"/>
    </row>
    <row r="152" spans="1:405" s="1" customFormat="1" x14ac:dyDescent="0.25">
      <c r="A152" s="1" t="s">
        <v>693</v>
      </c>
      <c r="B152" s="62"/>
      <c r="E152" s="19"/>
      <c r="F152" s="19"/>
      <c r="G152" s="11"/>
      <c r="H152" s="11"/>
      <c r="I152" s="11"/>
      <c r="J152" s="11"/>
      <c r="K152" s="11"/>
      <c r="L152" s="11"/>
      <c r="M152" s="11"/>
      <c r="N152" s="11"/>
      <c r="O152" s="11"/>
      <c r="P152" s="11"/>
      <c r="Q152" s="21"/>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c r="KO152" s="14"/>
      <c r="KP152" s="14"/>
      <c r="KQ152" s="14"/>
      <c r="KR152" s="14"/>
      <c r="KS152" s="14"/>
      <c r="KT152" s="14"/>
      <c r="KU152" s="14"/>
      <c r="KV152" s="14"/>
      <c r="KW152" s="14"/>
      <c r="KX152" s="14"/>
      <c r="KY152" s="14"/>
      <c r="KZ152" s="14"/>
      <c r="LA152" s="14"/>
      <c r="LB152" s="14"/>
      <c r="LC152" s="14"/>
      <c r="LD152" s="14"/>
      <c r="LE152" s="14"/>
      <c r="LF152" s="14"/>
      <c r="LG152" s="14"/>
      <c r="LH152" s="14"/>
      <c r="LI152" s="14"/>
      <c r="LJ152" s="14"/>
      <c r="LK152" s="14"/>
      <c r="LL152" s="14"/>
      <c r="LM152" s="14"/>
      <c r="LN152" s="14"/>
      <c r="LO152" s="14"/>
      <c r="LP152" s="14"/>
      <c r="LQ152" s="14"/>
      <c r="LR152" s="14"/>
      <c r="LS152" s="14"/>
      <c r="LT152" s="14"/>
      <c r="LU152" s="14"/>
      <c r="LV152" s="14"/>
      <c r="LW152" s="14"/>
      <c r="LX152" s="14"/>
      <c r="LY152" s="14"/>
      <c r="LZ152" s="14"/>
      <c r="MA152" s="14"/>
      <c r="MB152" s="14"/>
      <c r="MC152" s="14"/>
      <c r="MD152" s="14"/>
      <c r="ME152" s="14"/>
      <c r="MF152" s="14"/>
      <c r="MG152" s="14"/>
      <c r="MH152" s="14"/>
      <c r="MI152" s="14"/>
      <c r="MJ152" s="14"/>
      <c r="MK152" s="14"/>
      <c r="ML152" s="14"/>
      <c r="MM152" s="14"/>
      <c r="MN152" s="14"/>
      <c r="MO152" s="14"/>
      <c r="MP152" s="14"/>
      <c r="MQ152" s="14"/>
      <c r="MR152" s="14"/>
      <c r="MS152" s="14"/>
      <c r="MT152" s="14"/>
      <c r="MU152" s="14"/>
      <c r="MV152" s="14"/>
      <c r="MW152" s="14"/>
      <c r="MX152" s="14"/>
      <c r="MY152" s="14"/>
      <c r="MZ152" s="14"/>
      <c r="NA152" s="14"/>
      <c r="NB152" s="14"/>
      <c r="NC152" s="14"/>
      <c r="ND152" s="14"/>
      <c r="NE152" s="14"/>
      <c r="NF152" s="14"/>
      <c r="NG152" s="14"/>
      <c r="NH152" s="14"/>
      <c r="NI152" s="14"/>
      <c r="NJ152" s="14"/>
      <c r="NK152" s="14"/>
      <c r="NL152" s="14"/>
      <c r="NM152" s="14"/>
      <c r="NN152" s="14"/>
      <c r="NO152" s="14"/>
      <c r="NP152" s="14"/>
      <c r="NQ152" s="14"/>
      <c r="NR152" s="14"/>
      <c r="NS152" s="14"/>
      <c r="NT152" s="14"/>
      <c r="NU152" s="14"/>
      <c r="NV152" s="14"/>
      <c r="NW152" s="14"/>
      <c r="NX152" s="14"/>
      <c r="NY152" s="14"/>
      <c r="NZ152" s="14"/>
      <c r="OA152" s="14"/>
      <c r="OB152" s="14"/>
      <c r="OC152" s="14"/>
      <c r="OD152" s="14"/>
      <c r="OE152" s="14"/>
      <c r="OF152" s="14"/>
      <c r="OG152" s="14"/>
      <c r="OH152" s="14"/>
      <c r="OI152" s="14"/>
      <c r="OJ152" s="14"/>
      <c r="OK152" s="14"/>
      <c r="OL152" s="14"/>
      <c r="OM152" s="14"/>
      <c r="ON152" s="14"/>
      <c r="OO152" s="14"/>
    </row>
    <row r="153" spans="1:405" s="1" customFormat="1" x14ac:dyDescent="0.25">
      <c r="A153" s="1" t="s">
        <v>694</v>
      </c>
      <c r="B153" s="19"/>
      <c r="E153" s="19"/>
      <c r="F153" s="19"/>
      <c r="G153" s="11"/>
      <c r="H153" s="11"/>
      <c r="I153" s="11"/>
      <c r="J153" s="11"/>
      <c r="K153" s="11"/>
      <c r="L153" s="11"/>
      <c r="M153" s="11"/>
      <c r="N153" s="11"/>
      <c r="O153" s="11"/>
      <c r="P153" s="11"/>
      <c r="Q153" s="21"/>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c r="KO153" s="14"/>
      <c r="KP153" s="14"/>
      <c r="KQ153" s="14"/>
      <c r="KR153" s="14"/>
      <c r="KS153" s="14"/>
      <c r="KT153" s="14"/>
      <c r="KU153" s="14"/>
      <c r="KV153" s="14"/>
      <c r="KW153" s="14"/>
      <c r="KX153" s="14"/>
      <c r="KY153" s="14"/>
      <c r="KZ153" s="14"/>
      <c r="LA153" s="14"/>
      <c r="LB153" s="14"/>
      <c r="LC153" s="14"/>
      <c r="LD153" s="14"/>
      <c r="LE153" s="14"/>
      <c r="LF153" s="14"/>
      <c r="LG153" s="14"/>
      <c r="LH153" s="14"/>
      <c r="LI153" s="14"/>
      <c r="LJ153" s="14"/>
      <c r="LK153" s="14"/>
      <c r="LL153" s="14"/>
      <c r="LM153" s="14"/>
      <c r="LN153" s="14"/>
      <c r="LO153" s="14"/>
      <c r="LP153" s="14"/>
      <c r="LQ153" s="14"/>
      <c r="LR153" s="14"/>
      <c r="LS153" s="14"/>
      <c r="LT153" s="14"/>
      <c r="LU153" s="14"/>
      <c r="LV153" s="14"/>
      <c r="LW153" s="14"/>
      <c r="LX153" s="14"/>
      <c r="LY153" s="14"/>
      <c r="LZ153" s="14"/>
      <c r="MA153" s="14"/>
      <c r="MB153" s="14"/>
      <c r="MC153" s="14"/>
      <c r="MD153" s="14"/>
      <c r="ME153" s="14"/>
      <c r="MF153" s="14"/>
      <c r="MG153" s="14"/>
      <c r="MH153" s="14"/>
      <c r="MI153" s="14"/>
      <c r="MJ153" s="14"/>
      <c r="MK153" s="14"/>
      <c r="ML153" s="14"/>
      <c r="MM153" s="14"/>
      <c r="MN153" s="14"/>
      <c r="MO153" s="14"/>
      <c r="MP153" s="14"/>
      <c r="MQ153" s="14"/>
      <c r="MR153" s="14"/>
      <c r="MS153" s="14"/>
      <c r="MT153" s="14"/>
      <c r="MU153" s="14"/>
      <c r="MV153" s="14"/>
      <c r="MW153" s="14"/>
      <c r="MX153" s="14"/>
      <c r="MY153" s="14"/>
      <c r="MZ153" s="14"/>
      <c r="NA153" s="14"/>
      <c r="NB153" s="14"/>
      <c r="NC153" s="14"/>
      <c r="ND153" s="14"/>
      <c r="NE153" s="14"/>
      <c r="NF153" s="14"/>
      <c r="NG153" s="14"/>
      <c r="NH153" s="14"/>
      <c r="NI153" s="14"/>
      <c r="NJ153" s="14"/>
      <c r="NK153" s="14"/>
      <c r="NL153" s="14"/>
      <c r="NM153" s="14"/>
      <c r="NN153" s="14"/>
      <c r="NO153" s="14"/>
      <c r="NP153" s="14"/>
      <c r="NQ153" s="14"/>
      <c r="NR153" s="14"/>
      <c r="NS153" s="14"/>
      <c r="NT153" s="14"/>
      <c r="NU153" s="14"/>
      <c r="NV153" s="14"/>
      <c r="NW153" s="14"/>
      <c r="NX153" s="14"/>
      <c r="NY153" s="14"/>
      <c r="NZ153" s="14"/>
      <c r="OA153" s="14"/>
      <c r="OB153" s="14"/>
      <c r="OC153" s="14"/>
      <c r="OD153" s="14"/>
      <c r="OE153" s="14"/>
      <c r="OF153" s="14"/>
      <c r="OG153" s="14"/>
      <c r="OH153" s="14"/>
      <c r="OI153" s="14"/>
      <c r="OJ153" s="14"/>
      <c r="OK153" s="14"/>
      <c r="OL153" s="14"/>
      <c r="OM153" s="14"/>
      <c r="ON153" s="14"/>
      <c r="OO153" s="14"/>
    </row>
    <row r="154" spans="1:405" s="1" customFormat="1" x14ac:dyDescent="0.25">
      <c r="A154" s="1" t="s">
        <v>695</v>
      </c>
      <c r="B154" s="19"/>
      <c r="E154" s="19"/>
      <c r="F154" s="19"/>
      <c r="G154" s="11"/>
      <c r="H154" s="11"/>
      <c r="I154" s="11"/>
      <c r="J154" s="11"/>
      <c r="K154" s="11"/>
      <c r="L154" s="11"/>
      <c r="M154" s="11"/>
      <c r="N154" s="11"/>
      <c r="O154" s="11"/>
      <c r="P154" s="11"/>
      <c r="Q154" s="21"/>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c r="KO154" s="14"/>
      <c r="KP154" s="14"/>
      <c r="KQ154" s="14"/>
      <c r="KR154" s="14"/>
      <c r="KS154" s="14"/>
      <c r="KT154" s="14"/>
      <c r="KU154" s="14"/>
      <c r="KV154" s="14"/>
      <c r="KW154" s="14"/>
      <c r="KX154" s="14"/>
      <c r="KY154" s="14"/>
      <c r="KZ154" s="14"/>
      <c r="LA154" s="14"/>
      <c r="LB154" s="14"/>
      <c r="LC154" s="14"/>
      <c r="LD154" s="14"/>
      <c r="LE154" s="14"/>
      <c r="LF154" s="14"/>
      <c r="LG154" s="14"/>
      <c r="LH154" s="14"/>
      <c r="LI154" s="14"/>
      <c r="LJ154" s="14"/>
      <c r="LK154" s="14"/>
      <c r="LL154" s="14"/>
      <c r="LM154" s="14"/>
      <c r="LN154" s="14"/>
      <c r="LO154" s="14"/>
      <c r="LP154" s="14"/>
      <c r="LQ154" s="14"/>
      <c r="LR154" s="14"/>
      <c r="LS154" s="14"/>
      <c r="LT154" s="14"/>
      <c r="LU154" s="14"/>
      <c r="LV154" s="14"/>
      <c r="LW154" s="14"/>
      <c r="LX154" s="14"/>
      <c r="LY154" s="14"/>
      <c r="LZ154" s="14"/>
      <c r="MA154" s="14"/>
      <c r="MB154" s="14"/>
      <c r="MC154" s="14"/>
      <c r="MD154" s="14"/>
      <c r="ME154" s="14"/>
      <c r="MF154" s="14"/>
      <c r="MG154" s="14"/>
      <c r="MH154" s="14"/>
      <c r="MI154" s="14"/>
      <c r="MJ154" s="14"/>
      <c r="MK154" s="14"/>
      <c r="ML154" s="14"/>
      <c r="MM154" s="14"/>
      <c r="MN154" s="14"/>
      <c r="MO154" s="14"/>
      <c r="MP154" s="14"/>
      <c r="MQ154" s="14"/>
      <c r="MR154" s="14"/>
      <c r="MS154" s="14"/>
      <c r="MT154" s="14"/>
      <c r="MU154" s="14"/>
      <c r="MV154" s="14"/>
      <c r="MW154" s="14"/>
      <c r="MX154" s="14"/>
      <c r="MY154" s="14"/>
      <c r="MZ154" s="14"/>
      <c r="NA154" s="14"/>
      <c r="NB154" s="14"/>
      <c r="NC154" s="14"/>
      <c r="ND154" s="14"/>
      <c r="NE154" s="14"/>
      <c r="NF154" s="14"/>
      <c r="NG154" s="14"/>
      <c r="NH154" s="14"/>
      <c r="NI154" s="14"/>
      <c r="NJ154" s="14"/>
      <c r="NK154" s="14"/>
      <c r="NL154" s="14"/>
      <c r="NM154" s="14"/>
      <c r="NN154" s="14"/>
      <c r="NO154" s="14"/>
      <c r="NP154" s="14"/>
      <c r="NQ154" s="14"/>
      <c r="NR154" s="14"/>
      <c r="NS154" s="14"/>
      <c r="NT154" s="14"/>
      <c r="NU154" s="14"/>
      <c r="NV154" s="14"/>
      <c r="NW154" s="14"/>
      <c r="NX154" s="14"/>
      <c r="NY154" s="14"/>
      <c r="NZ154" s="14"/>
      <c r="OA154" s="14"/>
      <c r="OB154" s="14"/>
      <c r="OC154" s="14"/>
      <c r="OD154" s="14"/>
      <c r="OE154" s="14"/>
      <c r="OF154" s="14"/>
      <c r="OG154" s="14"/>
      <c r="OH154" s="14"/>
      <c r="OI154" s="14"/>
      <c r="OJ154" s="14"/>
      <c r="OK154" s="14"/>
      <c r="OL154" s="14"/>
      <c r="OM154" s="14"/>
      <c r="ON154" s="14"/>
      <c r="OO154" s="14"/>
    </row>
    <row r="155" spans="1:405" s="1" customFormat="1" x14ac:dyDescent="0.25">
      <c r="A155" s="1" t="s">
        <v>696</v>
      </c>
      <c r="B155" s="19"/>
      <c r="E155" s="19"/>
      <c r="F155" s="19"/>
      <c r="G155" s="11"/>
      <c r="H155" s="11"/>
      <c r="I155" s="11"/>
      <c r="J155" s="11"/>
      <c r="K155" s="11"/>
      <c r="L155" s="11"/>
      <c r="M155" s="11"/>
      <c r="N155" s="11"/>
      <c r="O155" s="11"/>
      <c r="P155" s="11"/>
      <c r="Q155" s="21"/>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c r="KO155" s="14"/>
      <c r="KP155" s="14"/>
      <c r="KQ155" s="14"/>
      <c r="KR155" s="14"/>
      <c r="KS155" s="14"/>
      <c r="KT155" s="14"/>
      <c r="KU155" s="14"/>
      <c r="KV155" s="14"/>
      <c r="KW155" s="14"/>
      <c r="KX155" s="14"/>
      <c r="KY155" s="14"/>
      <c r="KZ155" s="14"/>
      <c r="LA155" s="14"/>
      <c r="LB155" s="14"/>
      <c r="LC155" s="14"/>
      <c r="LD155" s="14"/>
      <c r="LE155" s="14"/>
      <c r="LF155" s="14"/>
      <c r="LG155" s="14"/>
      <c r="LH155" s="14"/>
      <c r="LI155" s="14"/>
      <c r="LJ155" s="14"/>
      <c r="LK155" s="14"/>
      <c r="LL155" s="14"/>
      <c r="LM155" s="14"/>
      <c r="LN155" s="14"/>
      <c r="LO155" s="14"/>
      <c r="LP155" s="14"/>
      <c r="LQ155" s="14"/>
      <c r="LR155" s="14"/>
      <c r="LS155" s="14"/>
      <c r="LT155" s="14"/>
      <c r="LU155" s="14"/>
      <c r="LV155" s="14"/>
      <c r="LW155" s="14"/>
      <c r="LX155" s="14"/>
      <c r="LY155" s="14"/>
      <c r="LZ155" s="14"/>
      <c r="MA155" s="14"/>
      <c r="MB155" s="14"/>
      <c r="MC155" s="14"/>
      <c r="MD155" s="14"/>
      <c r="ME155" s="14"/>
      <c r="MF155" s="14"/>
      <c r="MG155" s="14"/>
      <c r="MH155" s="14"/>
      <c r="MI155" s="14"/>
      <c r="MJ155" s="14"/>
      <c r="MK155" s="14"/>
      <c r="ML155" s="14"/>
      <c r="MM155" s="14"/>
      <c r="MN155" s="14"/>
      <c r="MO155" s="14"/>
      <c r="MP155" s="14"/>
      <c r="MQ155" s="14"/>
      <c r="MR155" s="14"/>
      <c r="MS155" s="14"/>
      <c r="MT155" s="14"/>
      <c r="MU155" s="14"/>
      <c r="MV155" s="14"/>
      <c r="MW155" s="14"/>
      <c r="MX155" s="14"/>
      <c r="MY155" s="14"/>
      <c r="MZ155" s="14"/>
      <c r="NA155" s="14"/>
      <c r="NB155" s="14"/>
      <c r="NC155" s="14"/>
      <c r="ND155" s="14"/>
      <c r="NE155" s="14"/>
      <c r="NF155" s="14"/>
      <c r="NG155" s="14"/>
      <c r="NH155" s="14"/>
      <c r="NI155" s="14"/>
      <c r="NJ155" s="14"/>
      <c r="NK155" s="14"/>
      <c r="NL155" s="14"/>
      <c r="NM155" s="14"/>
      <c r="NN155" s="14"/>
      <c r="NO155" s="14"/>
      <c r="NP155" s="14"/>
      <c r="NQ155" s="14"/>
      <c r="NR155" s="14"/>
      <c r="NS155" s="14"/>
      <c r="NT155" s="14"/>
      <c r="NU155" s="14"/>
      <c r="NV155" s="14"/>
      <c r="NW155" s="14"/>
      <c r="NX155" s="14"/>
      <c r="NY155" s="14"/>
      <c r="NZ155" s="14"/>
      <c r="OA155" s="14"/>
      <c r="OB155" s="14"/>
      <c r="OC155" s="14"/>
      <c r="OD155" s="14"/>
      <c r="OE155" s="14"/>
      <c r="OF155" s="14"/>
      <c r="OG155" s="14"/>
      <c r="OH155" s="14"/>
      <c r="OI155" s="14"/>
      <c r="OJ155" s="14"/>
      <c r="OK155" s="14"/>
      <c r="OL155" s="14"/>
      <c r="OM155" s="14"/>
      <c r="ON155" s="14"/>
      <c r="OO155" s="14"/>
    </row>
    <row r="156" spans="1:405" s="1" customFormat="1" x14ac:dyDescent="0.25">
      <c r="A156" s="1" t="s">
        <v>697</v>
      </c>
      <c r="B156" s="19"/>
      <c r="E156" s="19"/>
      <c r="F156" s="19"/>
      <c r="G156" s="11"/>
      <c r="H156" s="11"/>
      <c r="I156" s="11"/>
      <c r="J156" s="11"/>
      <c r="K156" s="11"/>
      <c r="L156" s="11"/>
      <c r="M156" s="11"/>
      <c r="N156" s="11"/>
      <c r="O156" s="11"/>
      <c r="P156" s="11"/>
      <c r="Q156" s="21"/>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c r="KO156" s="14"/>
      <c r="KP156" s="14"/>
      <c r="KQ156" s="14"/>
      <c r="KR156" s="14"/>
      <c r="KS156" s="14"/>
      <c r="KT156" s="14"/>
      <c r="KU156" s="14"/>
      <c r="KV156" s="14"/>
      <c r="KW156" s="14"/>
      <c r="KX156" s="14"/>
      <c r="KY156" s="14"/>
      <c r="KZ156" s="14"/>
      <c r="LA156" s="14"/>
      <c r="LB156" s="14"/>
      <c r="LC156" s="14"/>
      <c r="LD156" s="14"/>
      <c r="LE156" s="14"/>
      <c r="LF156" s="14"/>
      <c r="LG156" s="14"/>
      <c r="LH156" s="14"/>
      <c r="LI156" s="14"/>
      <c r="LJ156" s="14"/>
      <c r="LK156" s="14"/>
      <c r="LL156" s="14"/>
      <c r="LM156" s="14"/>
      <c r="LN156" s="14"/>
      <c r="LO156" s="14"/>
      <c r="LP156" s="14"/>
      <c r="LQ156" s="14"/>
      <c r="LR156" s="14"/>
      <c r="LS156" s="14"/>
      <c r="LT156" s="14"/>
      <c r="LU156" s="14"/>
      <c r="LV156" s="14"/>
      <c r="LW156" s="14"/>
      <c r="LX156" s="14"/>
      <c r="LY156" s="14"/>
      <c r="LZ156" s="14"/>
      <c r="MA156" s="14"/>
      <c r="MB156" s="14"/>
      <c r="MC156" s="14"/>
      <c r="MD156" s="14"/>
      <c r="ME156" s="14"/>
      <c r="MF156" s="14"/>
      <c r="MG156" s="14"/>
      <c r="MH156" s="14"/>
      <c r="MI156" s="14"/>
      <c r="MJ156" s="14"/>
      <c r="MK156" s="14"/>
      <c r="ML156" s="14"/>
      <c r="MM156" s="14"/>
      <c r="MN156" s="14"/>
      <c r="MO156" s="14"/>
      <c r="MP156" s="14"/>
      <c r="MQ156" s="14"/>
      <c r="MR156" s="14"/>
      <c r="MS156" s="14"/>
      <c r="MT156" s="14"/>
      <c r="MU156" s="14"/>
      <c r="MV156" s="14"/>
      <c r="MW156" s="14"/>
      <c r="MX156" s="14"/>
      <c r="MY156" s="14"/>
      <c r="MZ156" s="14"/>
      <c r="NA156" s="14"/>
      <c r="NB156" s="14"/>
      <c r="NC156" s="14"/>
      <c r="ND156" s="14"/>
      <c r="NE156" s="14"/>
      <c r="NF156" s="14"/>
      <c r="NG156" s="14"/>
      <c r="NH156" s="14"/>
      <c r="NI156" s="14"/>
      <c r="NJ156" s="14"/>
      <c r="NK156" s="14"/>
      <c r="NL156" s="14"/>
      <c r="NM156" s="14"/>
      <c r="NN156" s="14"/>
      <c r="NO156" s="14"/>
      <c r="NP156" s="14"/>
      <c r="NQ156" s="14"/>
      <c r="NR156" s="14"/>
      <c r="NS156" s="14"/>
      <c r="NT156" s="14"/>
      <c r="NU156" s="14"/>
      <c r="NV156" s="14"/>
      <c r="NW156" s="14"/>
      <c r="NX156" s="14"/>
      <c r="NY156" s="14"/>
      <c r="NZ156" s="14"/>
      <c r="OA156" s="14"/>
      <c r="OB156" s="14"/>
      <c r="OC156" s="14"/>
      <c r="OD156" s="14"/>
      <c r="OE156" s="14"/>
      <c r="OF156" s="14"/>
      <c r="OG156" s="14"/>
      <c r="OH156" s="14"/>
      <c r="OI156" s="14"/>
      <c r="OJ156" s="14"/>
      <c r="OK156" s="14"/>
      <c r="OL156" s="14"/>
      <c r="OM156" s="14"/>
      <c r="ON156" s="14"/>
      <c r="OO156" s="14"/>
    </row>
    <row r="157" spans="1:405" s="1" customFormat="1" x14ac:dyDescent="0.25">
      <c r="A157" s="1" t="s">
        <v>698</v>
      </c>
      <c r="B157" s="19"/>
      <c r="E157" s="19"/>
      <c r="F157" s="19"/>
      <c r="G157" s="11"/>
      <c r="H157" s="11"/>
      <c r="I157" s="11"/>
      <c r="J157" s="11"/>
      <c r="K157" s="11"/>
      <c r="L157" s="11"/>
      <c r="M157" s="11"/>
      <c r="N157" s="11"/>
      <c r="O157" s="11"/>
      <c r="P157" s="11"/>
      <c r="Q157" s="21"/>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c r="KO157" s="14"/>
      <c r="KP157" s="14"/>
      <c r="KQ157" s="14"/>
      <c r="KR157" s="14"/>
      <c r="KS157" s="14"/>
      <c r="KT157" s="14"/>
      <c r="KU157" s="14"/>
      <c r="KV157" s="14"/>
      <c r="KW157" s="14"/>
      <c r="KX157" s="14"/>
      <c r="KY157" s="14"/>
      <c r="KZ157" s="14"/>
      <c r="LA157" s="14"/>
      <c r="LB157" s="14"/>
      <c r="LC157" s="14"/>
      <c r="LD157" s="14"/>
      <c r="LE157" s="14"/>
      <c r="LF157" s="14"/>
      <c r="LG157" s="14"/>
      <c r="LH157" s="14"/>
      <c r="LI157" s="14"/>
      <c r="LJ157" s="14"/>
      <c r="LK157" s="14"/>
      <c r="LL157" s="14"/>
      <c r="LM157" s="14"/>
      <c r="LN157" s="14"/>
      <c r="LO157" s="14"/>
      <c r="LP157" s="14"/>
      <c r="LQ157" s="14"/>
      <c r="LR157" s="14"/>
      <c r="LS157" s="14"/>
      <c r="LT157" s="14"/>
      <c r="LU157" s="14"/>
      <c r="LV157" s="14"/>
      <c r="LW157" s="14"/>
      <c r="LX157" s="14"/>
      <c r="LY157" s="14"/>
      <c r="LZ157" s="14"/>
      <c r="MA157" s="14"/>
      <c r="MB157" s="14"/>
      <c r="MC157" s="14"/>
      <c r="MD157" s="14"/>
      <c r="ME157" s="14"/>
      <c r="MF157" s="14"/>
      <c r="MG157" s="14"/>
      <c r="MH157" s="14"/>
      <c r="MI157" s="14"/>
      <c r="MJ157" s="14"/>
      <c r="MK157" s="14"/>
      <c r="ML157" s="14"/>
      <c r="MM157" s="14"/>
      <c r="MN157" s="14"/>
      <c r="MO157" s="14"/>
      <c r="MP157" s="14"/>
      <c r="MQ157" s="14"/>
      <c r="MR157" s="14"/>
      <c r="MS157" s="14"/>
      <c r="MT157" s="14"/>
      <c r="MU157" s="14"/>
      <c r="MV157" s="14"/>
      <c r="MW157" s="14"/>
      <c r="MX157" s="14"/>
      <c r="MY157" s="14"/>
      <c r="MZ157" s="14"/>
      <c r="NA157" s="14"/>
      <c r="NB157" s="14"/>
      <c r="NC157" s="14"/>
      <c r="ND157" s="14"/>
      <c r="NE157" s="14"/>
      <c r="NF157" s="14"/>
      <c r="NG157" s="14"/>
      <c r="NH157" s="14"/>
      <c r="NI157" s="14"/>
      <c r="NJ157" s="14"/>
      <c r="NK157" s="14"/>
      <c r="NL157" s="14"/>
      <c r="NM157" s="14"/>
      <c r="NN157" s="14"/>
      <c r="NO157" s="14"/>
      <c r="NP157" s="14"/>
      <c r="NQ157" s="14"/>
      <c r="NR157" s="14"/>
      <c r="NS157" s="14"/>
      <c r="NT157" s="14"/>
      <c r="NU157" s="14"/>
      <c r="NV157" s="14"/>
      <c r="NW157" s="14"/>
      <c r="NX157" s="14"/>
      <c r="NY157" s="14"/>
      <c r="NZ157" s="14"/>
      <c r="OA157" s="14"/>
      <c r="OB157" s="14"/>
      <c r="OC157" s="14"/>
      <c r="OD157" s="14"/>
      <c r="OE157" s="14"/>
      <c r="OF157" s="14"/>
      <c r="OG157" s="14"/>
      <c r="OH157" s="14"/>
      <c r="OI157" s="14"/>
      <c r="OJ157" s="14"/>
      <c r="OK157" s="14"/>
      <c r="OL157" s="14"/>
      <c r="OM157" s="14"/>
      <c r="ON157" s="14"/>
      <c r="OO157" s="14"/>
    </row>
    <row r="158" spans="1:405" s="1" customFormat="1" x14ac:dyDescent="0.25">
      <c r="A158" s="1" t="s">
        <v>699</v>
      </c>
      <c r="B158" s="19"/>
      <c r="E158" s="19"/>
      <c r="F158" s="19"/>
      <c r="G158" s="11"/>
      <c r="H158" s="11"/>
      <c r="I158" s="11"/>
      <c r="J158" s="11"/>
      <c r="K158" s="11"/>
      <c r="L158" s="11"/>
      <c r="M158" s="11"/>
      <c r="N158" s="11"/>
      <c r="O158" s="11"/>
      <c r="P158" s="11"/>
      <c r="Q158" s="21"/>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c r="KO158" s="14"/>
      <c r="KP158" s="14"/>
      <c r="KQ158" s="14"/>
      <c r="KR158" s="14"/>
      <c r="KS158" s="14"/>
      <c r="KT158" s="14"/>
      <c r="KU158" s="14"/>
      <c r="KV158" s="14"/>
      <c r="KW158" s="14"/>
      <c r="KX158" s="14"/>
      <c r="KY158" s="14"/>
      <c r="KZ158" s="14"/>
      <c r="LA158" s="14"/>
      <c r="LB158" s="14"/>
      <c r="LC158" s="14"/>
      <c r="LD158" s="14"/>
      <c r="LE158" s="14"/>
      <c r="LF158" s="14"/>
      <c r="LG158" s="14"/>
      <c r="LH158" s="14"/>
      <c r="LI158" s="14"/>
      <c r="LJ158" s="14"/>
      <c r="LK158" s="14"/>
      <c r="LL158" s="14"/>
      <c r="LM158" s="14"/>
      <c r="LN158" s="14"/>
      <c r="LO158" s="14"/>
      <c r="LP158" s="14"/>
      <c r="LQ158" s="14"/>
      <c r="LR158" s="14"/>
      <c r="LS158" s="14"/>
      <c r="LT158" s="14"/>
      <c r="LU158" s="14"/>
      <c r="LV158" s="14"/>
      <c r="LW158" s="14"/>
      <c r="LX158" s="14"/>
      <c r="LY158" s="14"/>
      <c r="LZ158" s="14"/>
      <c r="MA158" s="14"/>
      <c r="MB158" s="14"/>
      <c r="MC158" s="14"/>
      <c r="MD158" s="14"/>
      <c r="ME158" s="14"/>
      <c r="MF158" s="14"/>
      <c r="MG158" s="14"/>
      <c r="MH158" s="14"/>
      <c r="MI158" s="14"/>
      <c r="MJ158" s="14"/>
      <c r="MK158" s="14"/>
      <c r="ML158" s="14"/>
      <c r="MM158" s="14"/>
      <c r="MN158" s="14"/>
      <c r="MO158" s="14"/>
      <c r="MP158" s="14"/>
      <c r="MQ158" s="14"/>
      <c r="MR158" s="14"/>
      <c r="MS158" s="14"/>
      <c r="MT158" s="14"/>
      <c r="MU158" s="14"/>
      <c r="MV158" s="14"/>
      <c r="MW158" s="14"/>
      <c r="MX158" s="14"/>
      <c r="MY158" s="14"/>
      <c r="MZ158" s="14"/>
      <c r="NA158" s="14"/>
      <c r="NB158" s="14"/>
      <c r="NC158" s="14"/>
      <c r="ND158" s="14"/>
      <c r="NE158" s="14"/>
      <c r="NF158" s="14"/>
      <c r="NG158" s="14"/>
      <c r="NH158" s="14"/>
      <c r="NI158" s="14"/>
      <c r="NJ158" s="14"/>
      <c r="NK158" s="14"/>
      <c r="NL158" s="14"/>
      <c r="NM158" s="14"/>
      <c r="NN158" s="14"/>
      <c r="NO158" s="14"/>
      <c r="NP158" s="14"/>
      <c r="NQ158" s="14"/>
      <c r="NR158" s="14"/>
      <c r="NS158" s="14"/>
      <c r="NT158" s="14"/>
      <c r="NU158" s="14"/>
      <c r="NV158" s="14"/>
      <c r="NW158" s="14"/>
      <c r="NX158" s="14"/>
      <c r="NY158" s="14"/>
      <c r="NZ158" s="14"/>
      <c r="OA158" s="14"/>
      <c r="OB158" s="14"/>
      <c r="OC158" s="14"/>
      <c r="OD158" s="14"/>
      <c r="OE158" s="14"/>
      <c r="OF158" s="14"/>
      <c r="OG158" s="14"/>
      <c r="OH158" s="14"/>
      <c r="OI158" s="14"/>
      <c r="OJ158" s="14"/>
      <c r="OK158" s="14"/>
      <c r="OL158" s="14"/>
      <c r="OM158" s="14"/>
      <c r="ON158" s="14"/>
      <c r="OO158" s="14"/>
    </row>
    <row r="159" spans="1:405" s="1" customFormat="1" x14ac:dyDescent="0.25">
      <c r="A159" s="1" t="s">
        <v>700</v>
      </c>
      <c r="B159" s="19"/>
      <c r="E159" s="19"/>
      <c r="F159" s="19"/>
      <c r="G159" s="11"/>
      <c r="H159" s="11"/>
      <c r="I159" s="11"/>
      <c r="J159" s="11"/>
      <c r="K159" s="11"/>
      <c r="L159" s="11"/>
      <c r="M159" s="11"/>
      <c r="N159" s="11"/>
      <c r="O159" s="11"/>
      <c r="P159" s="11"/>
      <c r="Q159" s="21"/>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c r="KO159" s="14"/>
      <c r="KP159" s="14"/>
      <c r="KQ159" s="14"/>
      <c r="KR159" s="14"/>
      <c r="KS159" s="14"/>
      <c r="KT159" s="14"/>
      <c r="KU159" s="14"/>
      <c r="KV159" s="14"/>
      <c r="KW159" s="14"/>
      <c r="KX159" s="14"/>
      <c r="KY159" s="14"/>
      <c r="KZ159" s="14"/>
      <c r="LA159" s="14"/>
      <c r="LB159" s="14"/>
      <c r="LC159" s="14"/>
      <c r="LD159" s="14"/>
      <c r="LE159" s="14"/>
      <c r="LF159" s="14"/>
      <c r="LG159" s="14"/>
      <c r="LH159" s="14"/>
      <c r="LI159" s="14"/>
      <c r="LJ159" s="14"/>
      <c r="LK159" s="14"/>
      <c r="LL159" s="14"/>
      <c r="LM159" s="14"/>
      <c r="LN159" s="14"/>
      <c r="LO159" s="14"/>
      <c r="LP159" s="14"/>
      <c r="LQ159" s="14"/>
      <c r="LR159" s="14"/>
      <c r="LS159" s="14"/>
      <c r="LT159" s="14"/>
      <c r="LU159" s="14"/>
      <c r="LV159" s="14"/>
      <c r="LW159" s="14"/>
      <c r="LX159" s="14"/>
      <c r="LY159" s="14"/>
      <c r="LZ159" s="14"/>
      <c r="MA159" s="14"/>
      <c r="MB159" s="14"/>
      <c r="MC159" s="14"/>
      <c r="MD159" s="14"/>
      <c r="ME159" s="14"/>
      <c r="MF159" s="14"/>
      <c r="MG159" s="14"/>
      <c r="MH159" s="14"/>
      <c r="MI159" s="14"/>
      <c r="MJ159" s="14"/>
      <c r="MK159" s="14"/>
      <c r="ML159" s="14"/>
      <c r="MM159" s="14"/>
      <c r="MN159" s="14"/>
      <c r="MO159" s="14"/>
      <c r="MP159" s="14"/>
      <c r="MQ159" s="14"/>
      <c r="MR159" s="14"/>
      <c r="MS159" s="14"/>
      <c r="MT159" s="14"/>
      <c r="MU159" s="14"/>
      <c r="MV159" s="14"/>
      <c r="MW159" s="14"/>
      <c r="MX159" s="14"/>
      <c r="MY159" s="14"/>
      <c r="MZ159" s="14"/>
      <c r="NA159" s="14"/>
      <c r="NB159" s="14"/>
      <c r="NC159" s="14"/>
      <c r="ND159" s="14"/>
      <c r="NE159" s="14"/>
      <c r="NF159" s="14"/>
      <c r="NG159" s="14"/>
      <c r="NH159" s="14"/>
      <c r="NI159" s="14"/>
      <c r="NJ159" s="14"/>
      <c r="NK159" s="14"/>
      <c r="NL159" s="14"/>
      <c r="NM159" s="14"/>
      <c r="NN159" s="14"/>
      <c r="NO159" s="14"/>
      <c r="NP159" s="14"/>
      <c r="NQ159" s="14"/>
      <c r="NR159" s="14"/>
      <c r="NS159" s="14"/>
      <c r="NT159" s="14"/>
      <c r="NU159" s="14"/>
      <c r="NV159" s="14"/>
      <c r="NW159" s="14"/>
      <c r="NX159" s="14"/>
      <c r="NY159" s="14"/>
      <c r="NZ159" s="14"/>
      <c r="OA159" s="14"/>
      <c r="OB159" s="14"/>
      <c r="OC159" s="14"/>
      <c r="OD159" s="14"/>
      <c r="OE159" s="14"/>
      <c r="OF159" s="14"/>
      <c r="OG159" s="14"/>
      <c r="OH159" s="14"/>
      <c r="OI159" s="14"/>
      <c r="OJ159" s="14"/>
      <c r="OK159" s="14"/>
      <c r="OL159" s="14"/>
      <c r="OM159" s="14"/>
      <c r="ON159" s="14"/>
      <c r="OO159" s="14"/>
    </row>
    <row r="160" spans="1:405" s="1" customFormat="1" x14ac:dyDescent="0.25">
      <c r="A160" s="1" t="s">
        <v>701</v>
      </c>
      <c r="B160" s="19"/>
      <c r="E160" s="19"/>
      <c r="F160" s="19"/>
      <c r="G160" s="11"/>
      <c r="H160" s="11"/>
      <c r="I160" s="11"/>
      <c r="J160" s="11"/>
      <c r="K160" s="11"/>
      <c r="L160" s="11"/>
      <c r="M160" s="11"/>
      <c r="N160" s="11"/>
      <c r="O160" s="11"/>
      <c r="P160" s="11"/>
      <c r="Q160" s="21"/>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c r="KO160" s="14"/>
      <c r="KP160" s="14"/>
      <c r="KQ160" s="14"/>
      <c r="KR160" s="14"/>
      <c r="KS160" s="14"/>
      <c r="KT160" s="14"/>
      <c r="KU160" s="14"/>
      <c r="KV160" s="14"/>
      <c r="KW160" s="14"/>
      <c r="KX160" s="14"/>
      <c r="KY160" s="14"/>
      <c r="KZ160" s="14"/>
      <c r="LA160" s="14"/>
      <c r="LB160" s="14"/>
      <c r="LC160" s="14"/>
      <c r="LD160" s="14"/>
      <c r="LE160" s="14"/>
      <c r="LF160" s="14"/>
      <c r="LG160" s="14"/>
      <c r="LH160" s="14"/>
      <c r="LI160" s="14"/>
      <c r="LJ160" s="14"/>
      <c r="LK160" s="14"/>
      <c r="LL160" s="14"/>
      <c r="LM160" s="14"/>
      <c r="LN160" s="14"/>
      <c r="LO160" s="14"/>
      <c r="LP160" s="14"/>
      <c r="LQ160" s="14"/>
      <c r="LR160" s="14"/>
      <c r="LS160" s="14"/>
      <c r="LT160" s="14"/>
      <c r="LU160" s="14"/>
      <c r="LV160" s="14"/>
      <c r="LW160" s="14"/>
      <c r="LX160" s="14"/>
      <c r="LY160" s="14"/>
      <c r="LZ160" s="14"/>
      <c r="MA160" s="14"/>
      <c r="MB160" s="14"/>
      <c r="MC160" s="14"/>
      <c r="MD160" s="14"/>
      <c r="ME160" s="14"/>
      <c r="MF160" s="14"/>
      <c r="MG160" s="14"/>
      <c r="MH160" s="14"/>
      <c r="MI160" s="14"/>
      <c r="MJ160" s="14"/>
      <c r="MK160" s="14"/>
      <c r="ML160" s="14"/>
      <c r="MM160" s="14"/>
      <c r="MN160" s="14"/>
      <c r="MO160" s="14"/>
      <c r="MP160" s="14"/>
      <c r="MQ160" s="14"/>
      <c r="MR160" s="14"/>
      <c r="MS160" s="14"/>
      <c r="MT160" s="14"/>
      <c r="MU160" s="14"/>
      <c r="MV160" s="14"/>
      <c r="MW160" s="14"/>
      <c r="MX160" s="14"/>
      <c r="MY160" s="14"/>
      <c r="MZ160" s="14"/>
      <c r="NA160" s="14"/>
      <c r="NB160" s="14"/>
      <c r="NC160" s="14"/>
      <c r="ND160" s="14"/>
      <c r="NE160" s="14"/>
      <c r="NF160" s="14"/>
      <c r="NG160" s="14"/>
      <c r="NH160" s="14"/>
      <c r="NI160" s="14"/>
      <c r="NJ160" s="14"/>
      <c r="NK160" s="14"/>
      <c r="NL160" s="14"/>
      <c r="NM160" s="14"/>
      <c r="NN160" s="14"/>
      <c r="NO160" s="14"/>
      <c r="NP160" s="14"/>
      <c r="NQ160" s="14"/>
      <c r="NR160" s="14"/>
      <c r="NS160" s="14"/>
      <c r="NT160" s="14"/>
      <c r="NU160" s="14"/>
      <c r="NV160" s="14"/>
      <c r="NW160" s="14"/>
      <c r="NX160" s="14"/>
      <c r="NY160" s="14"/>
      <c r="NZ160" s="14"/>
      <c r="OA160" s="14"/>
      <c r="OB160" s="14"/>
      <c r="OC160" s="14"/>
      <c r="OD160" s="14"/>
      <c r="OE160" s="14"/>
      <c r="OF160" s="14"/>
      <c r="OG160" s="14"/>
      <c r="OH160" s="14"/>
      <c r="OI160" s="14"/>
      <c r="OJ160" s="14"/>
      <c r="OK160" s="14"/>
      <c r="OL160" s="14"/>
      <c r="OM160" s="14"/>
      <c r="ON160" s="14"/>
      <c r="OO160" s="14"/>
    </row>
    <row r="161" spans="1:405" s="1" customFormat="1" x14ac:dyDescent="0.25">
      <c r="A161" s="1" t="s">
        <v>702</v>
      </c>
      <c r="B161" s="19"/>
      <c r="E161" s="19"/>
      <c r="F161" s="19"/>
      <c r="G161" s="11"/>
      <c r="H161" s="11"/>
      <c r="I161" s="11"/>
      <c r="J161" s="11"/>
      <c r="K161" s="11"/>
      <c r="L161" s="11"/>
      <c r="M161" s="11"/>
      <c r="N161" s="11"/>
      <c r="O161" s="11"/>
      <c r="P161" s="11"/>
      <c r="Q161" s="21"/>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c r="KO161" s="14"/>
      <c r="KP161" s="14"/>
      <c r="KQ161" s="14"/>
      <c r="KR161" s="14"/>
      <c r="KS161" s="14"/>
      <c r="KT161" s="14"/>
      <c r="KU161" s="14"/>
      <c r="KV161" s="14"/>
      <c r="KW161" s="14"/>
      <c r="KX161" s="14"/>
      <c r="KY161" s="14"/>
      <c r="KZ161" s="14"/>
      <c r="LA161" s="14"/>
      <c r="LB161" s="14"/>
      <c r="LC161" s="14"/>
      <c r="LD161" s="14"/>
      <c r="LE161" s="14"/>
      <c r="LF161" s="14"/>
      <c r="LG161" s="14"/>
      <c r="LH161" s="14"/>
      <c r="LI161" s="14"/>
      <c r="LJ161" s="14"/>
      <c r="LK161" s="14"/>
      <c r="LL161" s="14"/>
      <c r="LM161" s="14"/>
      <c r="LN161" s="14"/>
      <c r="LO161" s="14"/>
      <c r="LP161" s="14"/>
      <c r="LQ161" s="14"/>
      <c r="LR161" s="14"/>
      <c r="LS161" s="14"/>
      <c r="LT161" s="14"/>
      <c r="LU161" s="14"/>
      <c r="LV161" s="14"/>
      <c r="LW161" s="14"/>
      <c r="LX161" s="14"/>
      <c r="LY161" s="14"/>
      <c r="LZ161" s="14"/>
      <c r="MA161" s="14"/>
      <c r="MB161" s="14"/>
      <c r="MC161" s="14"/>
      <c r="MD161" s="14"/>
      <c r="ME161" s="14"/>
      <c r="MF161" s="14"/>
      <c r="MG161" s="14"/>
      <c r="MH161" s="14"/>
      <c r="MI161" s="14"/>
      <c r="MJ161" s="14"/>
      <c r="MK161" s="14"/>
      <c r="ML161" s="14"/>
      <c r="MM161" s="14"/>
      <c r="MN161" s="14"/>
      <c r="MO161" s="14"/>
      <c r="MP161" s="14"/>
      <c r="MQ161" s="14"/>
      <c r="MR161" s="14"/>
      <c r="MS161" s="14"/>
      <c r="MT161" s="14"/>
      <c r="MU161" s="14"/>
      <c r="MV161" s="14"/>
      <c r="MW161" s="14"/>
      <c r="MX161" s="14"/>
      <c r="MY161" s="14"/>
      <c r="MZ161" s="14"/>
      <c r="NA161" s="14"/>
      <c r="NB161" s="14"/>
      <c r="NC161" s="14"/>
      <c r="ND161" s="14"/>
      <c r="NE161" s="14"/>
      <c r="NF161" s="14"/>
      <c r="NG161" s="14"/>
      <c r="NH161" s="14"/>
      <c r="NI161" s="14"/>
      <c r="NJ161" s="14"/>
      <c r="NK161" s="14"/>
      <c r="NL161" s="14"/>
      <c r="NM161" s="14"/>
      <c r="NN161" s="14"/>
      <c r="NO161" s="14"/>
      <c r="NP161" s="14"/>
      <c r="NQ161" s="14"/>
      <c r="NR161" s="14"/>
      <c r="NS161" s="14"/>
      <c r="NT161" s="14"/>
      <c r="NU161" s="14"/>
      <c r="NV161" s="14"/>
      <c r="NW161" s="14"/>
      <c r="NX161" s="14"/>
      <c r="NY161" s="14"/>
      <c r="NZ161" s="14"/>
      <c r="OA161" s="14"/>
      <c r="OB161" s="14"/>
      <c r="OC161" s="14"/>
      <c r="OD161" s="14"/>
      <c r="OE161" s="14"/>
      <c r="OF161" s="14"/>
      <c r="OG161" s="14"/>
      <c r="OH161" s="14"/>
      <c r="OI161" s="14"/>
      <c r="OJ161" s="14"/>
      <c r="OK161" s="14"/>
      <c r="OL161" s="14"/>
      <c r="OM161" s="14"/>
      <c r="ON161" s="14"/>
      <c r="OO161" s="14"/>
    </row>
    <row r="162" spans="1:405" s="1" customFormat="1" x14ac:dyDescent="0.25">
      <c r="A162" s="1" t="s">
        <v>703</v>
      </c>
      <c r="B162" s="19"/>
      <c r="E162" s="19"/>
      <c r="F162" s="19"/>
      <c r="G162" s="11"/>
      <c r="H162" s="11"/>
      <c r="I162" s="11"/>
      <c r="J162" s="11"/>
      <c r="K162" s="11"/>
      <c r="L162" s="11"/>
      <c r="M162" s="11"/>
      <c r="N162" s="11"/>
      <c r="O162" s="11"/>
      <c r="P162" s="11"/>
      <c r="Q162" s="21"/>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c r="KO162" s="14"/>
      <c r="KP162" s="14"/>
      <c r="KQ162" s="14"/>
      <c r="KR162" s="14"/>
      <c r="KS162" s="14"/>
      <c r="KT162" s="14"/>
      <c r="KU162" s="14"/>
      <c r="KV162" s="14"/>
      <c r="KW162" s="14"/>
      <c r="KX162" s="14"/>
      <c r="KY162" s="14"/>
      <c r="KZ162" s="14"/>
      <c r="LA162" s="14"/>
      <c r="LB162" s="14"/>
      <c r="LC162" s="14"/>
      <c r="LD162" s="14"/>
      <c r="LE162" s="14"/>
      <c r="LF162" s="14"/>
      <c r="LG162" s="14"/>
      <c r="LH162" s="14"/>
      <c r="LI162" s="14"/>
      <c r="LJ162" s="14"/>
      <c r="LK162" s="14"/>
      <c r="LL162" s="14"/>
      <c r="LM162" s="14"/>
      <c r="LN162" s="14"/>
      <c r="LO162" s="14"/>
      <c r="LP162" s="14"/>
      <c r="LQ162" s="14"/>
      <c r="LR162" s="14"/>
      <c r="LS162" s="14"/>
      <c r="LT162" s="14"/>
      <c r="LU162" s="14"/>
      <c r="LV162" s="14"/>
      <c r="LW162" s="14"/>
      <c r="LX162" s="14"/>
      <c r="LY162" s="14"/>
      <c r="LZ162" s="14"/>
      <c r="MA162" s="14"/>
      <c r="MB162" s="14"/>
      <c r="MC162" s="14"/>
      <c r="MD162" s="14"/>
      <c r="ME162" s="14"/>
      <c r="MF162" s="14"/>
      <c r="MG162" s="14"/>
      <c r="MH162" s="14"/>
      <c r="MI162" s="14"/>
      <c r="MJ162" s="14"/>
      <c r="MK162" s="14"/>
      <c r="ML162" s="14"/>
      <c r="MM162" s="14"/>
      <c r="MN162" s="14"/>
      <c r="MO162" s="14"/>
      <c r="MP162" s="14"/>
      <c r="MQ162" s="14"/>
      <c r="MR162" s="14"/>
      <c r="MS162" s="14"/>
      <c r="MT162" s="14"/>
      <c r="MU162" s="14"/>
      <c r="MV162" s="14"/>
      <c r="MW162" s="14"/>
      <c r="MX162" s="14"/>
      <c r="MY162" s="14"/>
      <c r="MZ162" s="14"/>
      <c r="NA162" s="14"/>
      <c r="NB162" s="14"/>
      <c r="NC162" s="14"/>
      <c r="ND162" s="14"/>
      <c r="NE162" s="14"/>
      <c r="NF162" s="14"/>
      <c r="NG162" s="14"/>
      <c r="NH162" s="14"/>
      <c r="NI162" s="14"/>
      <c r="NJ162" s="14"/>
      <c r="NK162" s="14"/>
      <c r="NL162" s="14"/>
      <c r="NM162" s="14"/>
      <c r="NN162" s="14"/>
      <c r="NO162" s="14"/>
      <c r="NP162" s="14"/>
      <c r="NQ162" s="14"/>
      <c r="NR162" s="14"/>
      <c r="NS162" s="14"/>
      <c r="NT162" s="14"/>
      <c r="NU162" s="14"/>
      <c r="NV162" s="14"/>
      <c r="NW162" s="14"/>
      <c r="NX162" s="14"/>
      <c r="NY162" s="14"/>
      <c r="NZ162" s="14"/>
      <c r="OA162" s="14"/>
      <c r="OB162" s="14"/>
      <c r="OC162" s="14"/>
      <c r="OD162" s="14"/>
      <c r="OE162" s="14"/>
      <c r="OF162" s="14"/>
      <c r="OG162" s="14"/>
      <c r="OH162" s="14"/>
      <c r="OI162" s="14"/>
      <c r="OJ162" s="14"/>
      <c r="OK162" s="14"/>
      <c r="OL162" s="14"/>
      <c r="OM162" s="14"/>
      <c r="ON162" s="14"/>
      <c r="OO162" s="14"/>
    </row>
    <row r="163" spans="1:405" s="1" customFormat="1" x14ac:dyDescent="0.25">
      <c r="A163" s="1" t="s">
        <v>704</v>
      </c>
      <c r="B163" s="19"/>
      <c r="E163" s="19"/>
      <c r="F163" s="19"/>
      <c r="G163" s="11"/>
      <c r="H163" s="11"/>
      <c r="I163" s="11"/>
      <c r="J163" s="11"/>
      <c r="K163" s="11"/>
      <c r="L163" s="11"/>
      <c r="M163" s="11"/>
      <c r="N163" s="11"/>
      <c r="O163" s="11"/>
      <c r="P163" s="11"/>
      <c r="Q163" s="21"/>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c r="KO163" s="14"/>
      <c r="KP163" s="14"/>
      <c r="KQ163" s="14"/>
      <c r="KR163" s="14"/>
      <c r="KS163" s="14"/>
      <c r="KT163" s="14"/>
      <c r="KU163" s="14"/>
      <c r="KV163" s="14"/>
      <c r="KW163" s="14"/>
      <c r="KX163" s="14"/>
      <c r="KY163" s="14"/>
      <c r="KZ163" s="14"/>
      <c r="LA163" s="14"/>
      <c r="LB163" s="14"/>
      <c r="LC163" s="14"/>
      <c r="LD163" s="14"/>
      <c r="LE163" s="14"/>
      <c r="LF163" s="14"/>
      <c r="LG163" s="14"/>
      <c r="LH163" s="14"/>
      <c r="LI163" s="14"/>
      <c r="LJ163" s="14"/>
      <c r="LK163" s="14"/>
      <c r="LL163" s="14"/>
      <c r="LM163" s="14"/>
      <c r="LN163" s="14"/>
      <c r="LO163" s="14"/>
      <c r="LP163" s="14"/>
      <c r="LQ163" s="14"/>
      <c r="LR163" s="14"/>
      <c r="LS163" s="14"/>
      <c r="LT163" s="14"/>
      <c r="LU163" s="14"/>
      <c r="LV163" s="14"/>
      <c r="LW163" s="14"/>
      <c r="LX163" s="14"/>
      <c r="LY163" s="14"/>
      <c r="LZ163" s="14"/>
      <c r="MA163" s="14"/>
      <c r="MB163" s="14"/>
      <c r="MC163" s="14"/>
      <c r="MD163" s="14"/>
      <c r="ME163" s="14"/>
      <c r="MF163" s="14"/>
      <c r="MG163" s="14"/>
      <c r="MH163" s="14"/>
      <c r="MI163" s="14"/>
      <c r="MJ163" s="14"/>
      <c r="MK163" s="14"/>
      <c r="ML163" s="14"/>
      <c r="MM163" s="14"/>
      <c r="MN163" s="14"/>
      <c r="MO163" s="14"/>
      <c r="MP163" s="14"/>
      <c r="MQ163" s="14"/>
      <c r="MR163" s="14"/>
      <c r="MS163" s="14"/>
      <c r="MT163" s="14"/>
      <c r="MU163" s="14"/>
      <c r="MV163" s="14"/>
      <c r="MW163" s="14"/>
      <c r="MX163" s="14"/>
      <c r="MY163" s="14"/>
      <c r="MZ163" s="14"/>
      <c r="NA163" s="14"/>
      <c r="NB163" s="14"/>
      <c r="NC163" s="14"/>
      <c r="ND163" s="14"/>
      <c r="NE163" s="14"/>
      <c r="NF163" s="14"/>
      <c r="NG163" s="14"/>
      <c r="NH163" s="14"/>
      <c r="NI163" s="14"/>
      <c r="NJ163" s="14"/>
      <c r="NK163" s="14"/>
      <c r="NL163" s="14"/>
      <c r="NM163" s="14"/>
      <c r="NN163" s="14"/>
      <c r="NO163" s="14"/>
      <c r="NP163" s="14"/>
      <c r="NQ163" s="14"/>
      <c r="NR163" s="14"/>
      <c r="NS163" s="14"/>
      <c r="NT163" s="14"/>
      <c r="NU163" s="14"/>
      <c r="NV163" s="14"/>
      <c r="NW163" s="14"/>
      <c r="NX163" s="14"/>
      <c r="NY163" s="14"/>
      <c r="NZ163" s="14"/>
      <c r="OA163" s="14"/>
      <c r="OB163" s="14"/>
      <c r="OC163" s="14"/>
      <c r="OD163" s="14"/>
      <c r="OE163" s="14"/>
      <c r="OF163" s="14"/>
      <c r="OG163" s="14"/>
      <c r="OH163" s="14"/>
      <c r="OI163" s="14"/>
      <c r="OJ163" s="14"/>
      <c r="OK163" s="14"/>
      <c r="OL163" s="14"/>
      <c r="OM163" s="14"/>
      <c r="ON163" s="14"/>
      <c r="OO163" s="14"/>
    </row>
    <row r="164" spans="1:405" s="1" customFormat="1" x14ac:dyDescent="0.25">
      <c r="A164" s="1" t="s">
        <v>705</v>
      </c>
      <c r="B164" s="19"/>
      <c r="E164" s="19"/>
      <c r="F164" s="19"/>
      <c r="G164" s="11"/>
      <c r="H164" s="11"/>
      <c r="I164" s="11"/>
      <c r="J164" s="11"/>
      <c r="K164" s="11"/>
      <c r="L164" s="11"/>
      <c r="M164" s="11"/>
      <c r="N164" s="11"/>
      <c r="O164" s="11"/>
      <c r="P164" s="11"/>
      <c r="Q164" s="21"/>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c r="KO164" s="14"/>
      <c r="KP164" s="14"/>
      <c r="KQ164" s="14"/>
      <c r="KR164" s="14"/>
      <c r="KS164" s="14"/>
      <c r="KT164" s="14"/>
      <c r="KU164" s="14"/>
      <c r="KV164" s="14"/>
      <c r="KW164" s="14"/>
      <c r="KX164" s="14"/>
      <c r="KY164" s="14"/>
      <c r="KZ164" s="14"/>
      <c r="LA164" s="14"/>
      <c r="LB164" s="14"/>
      <c r="LC164" s="14"/>
      <c r="LD164" s="14"/>
      <c r="LE164" s="14"/>
      <c r="LF164" s="14"/>
      <c r="LG164" s="14"/>
      <c r="LH164" s="14"/>
      <c r="LI164" s="14"/>
      <c r="LJ164" s="14"/>
      <c r="LK164" s="14"/>
      <c r="LL164" s="14"/>
      <c r="LM164" s="14"/>
      <c r="LN164" s="14"/>
      <c r="LO164" s="14"/>
      <c r="LP164" s="14"/>
      <c r="LQ164" s="14"/>
      <c r="LR164" s="14"/>
      <c r="LS164" s="14"/>
      <c r="LT164" s="14"/>
      <c r="LU164" s="14"/>
      <c r="LV164" s="14"/>
      <c r="LW164" s="14"/>
      <c r="LX164" s="14"/>
      <c r="LY164" s="14"/>
      <c r="LZ164" s="14"/>
      <c r="MA164" s="14"/>
      <c r="MB164" s="14"/>
      <c r="MC164" s="14"/>
      <c r="MD164" s="14"/>
      <c r="ME164" s="14"/>
      <c r="MF164" s="14"/>
      <c r="MG164" s="14"/>
      <c r="MH164" s="14"/>
      <c r="MI164" s="14"/>
      <c r="MJ164" s="14"/>
      <c r="MK164" s="14"/>
      <c r="ML164" s="14"/>
      <c r="MM164" s="14"/>
      <c r="MN164" s="14"/>
      <c r="MO164" s="14"/>
      <c r="MP164" s="14"/>
      <c r="MQ164" s="14"/>
      <c r="MR164" s="14"/>
      <c r="MS164" s="14"/>
      <c r="MT164" s="14"/>
      <c r="MU164" s="14"/>
      <c r="MV164" s="14"/>
      <c r="MW164" s="14"/>
      <c r="MX164" s="14"/>
      <c r="MY164" s="14"/>
      <c r="MZ164" s="14"/>
      <c r="NA164" s="14"/>
      <c r="NB164" s="14"/>
      <c r="NC164" s="14"/>
      <c r="ND164" s="14"/>
      <c r="NE164" s="14"/>
      <c r="NF164" s="14"/>
      <c r="NG164" s="14"/>
      <c r="NH164" s="14"/>
      <c r="NI164" s="14"/>
      <c r="NJ164" s="14"/>
      <c r="NK164" s="14"/>
      <c r="NL164" s="14"/>
      <c r="NM164" s="14"/>
      <c r="NN164" s="14"/>
      <c r="NO164" s="14"/>
      <c r="NP164" s="14"/>
      <c r="NQ164" s="14"/>
      <c r="NR164" s="14"/>
      <c r="NS164" s="14"/>
      <c r="NT164" s="14"/>
      <c r="NU164" s="14"/>
      <c r="NV164" s="14"/>
      <c r="NW164" s="14"/>
      <c r="NX164" s="14"/>
      <c r="NY164" s="14"/>
      <c r="NZ164" s="14"/>
      <c r="OA164" s="14"/>
      <c r="OB164" s="14"/>
      <c r="OC164" s="14"/>
      <c r="OD164" s="14"/>
      <c r="OE164" s="14"/>
      <c r="OF164" s="14"/>
      <c r="OG164" s="14"/>
      <c r="OH164" s="14"/>
      <c r="OI164" s="14"/>
      <c r="OJ164" s="14"/>
      <c r="OK164" s="14"/>
      <c r="OL164" s="14"/>
      <c r="OM164" s="14"/>
      <c r="ON164" s="14"/>
      <c r="OO164" s="14"/>
    </row>
    <row r="165" spans="1:405" s="1" customFormat="1" x14ac:dyDescent="0.25">
      <c r="A165" s="1" t="s">
        <v>706</v>
      </c>
      <c r="B165" s="19"/>
      <c r="E165" s="19"/>
      <c r="F165" s="19"/>
      <c r="G165" s="11"/>
      <c r="H165" s="11"/>
      <c r="I165" s="11"/>
      <c r="J165" s="11"/>
      <c r="K165" s="11"/>
      <c r="L165" s="11"/>
      <c r="M165" s="11"/>
      <c r="N165" s="11"/>
      <c r="O165" s="11"/>
      <c r="P165" s="11"/>
      <c r="Q165" s="21"/>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c r="KO165" s="14"/>
      <c r="KP165" s="14"/>
      <c r="KQ165" s="14"/>
      <c r="KR165" s="14"/>
      <c r="KS165" s="14"/>
      <c r="KT165" s="14"/>
      <c r="KU165" s="14"/>
      <c r="KV165" s="14"/>
      <c r="KW165" s="14"/>
      <c r="KX165" s="14"/>
      <c r="KY165" s="14"/>
      <c r="KZ165" s="14"/>
      <c r="LA165" s="14"/>
      <c r="LB165" s="14"/>
      <c r="LC165" s="14"/>
      <c r="LD165" s="14"/>
      <c r="LE165" s="14"/>
      <c r="LF165" s="14"/>
      <c r="LG165" s="14"/>
      <c r="LH165" s="14"/>
      <c r="LI165" s="14"/>
      <c r="LJ165" s="14"/>
      <c r="LK165" s="14"/>
      <c r="LL165" s="14"/>
      <c r="LM165" s="14"/>
      <c r="LN165" s="14"/>
      <c r="LO165" s="14"/>
      <c r="LP165" s="14"/>
      <c r="LQ165" s="14"/>
      <c r="LR165" s="14"/>
      <c r="LS165" s="14"/>
      <c r="LT165" s="14"/>
      <c r="LU165" s="14"/>
      <c r="LV165" s="14"/>
      <c r="LW165" s="14"/>
      <c r="LX165" s="14"/>
      <c r="LY165" s="14"/>
      <c r="LZ165" s="14"/>
      <c r="MA165" s="14"/>
      <c r="MB165" s="14"/>
      <c r="MC165" s="14"/>
      <c r="MD165" s="14"/>
      <c r="ME165" s="14"/>
      <c r="MF165" s="14"/>
      <c r="MG165" s="14"/>
      <c r="MH165" s="14"/>
      <c r="MI165" s="14"/>
      <c r="MJ165" s="14"/>
      <c r="MK165" s="14"/>
      <c r="ML165" s="14"/>
      <c r="MM165" s="14"/>
      <c r="MN165" s="14"/>
      <c r="MO165" s="14"/>
      <c r="MP165" s="14"/>
      <c r="MQ165" s="14"/>
      <c r="MR165" s="14"/>
      <c r="MS165" s="14"/>
      <c r="MT165" s="14"/>
      <c r="MU165" s="14"/>
      <c r="MV165" s="14"/>
      <c r="MW165" s="14"/>
      <c r="MX165" s="14"/>
      <c r="MY165" s="14"/>
      <c r="MZ165" s="14"/>
      <c r="NA165" s="14"/>
      <c r="NB165" s="14"/>
      <c r="NC165" s="14"/>
      <c r="ND165" s="14"/>
      <c r="NE165" s="14"/>
      <c r="NF165" s="14"/>
      <c r="NG165" s="14"/>
      <c r="NH165" s="14"/>
      <c r="NI165" s="14"/>
      <c r="NJ165" s="14"/>
      <c r="NK165" s="14"/>
      <c r="NL165" s="14"/>
      <c r="NM165" s="14"/>
      <c r="NN165" s="14"/>
      <c r="NO165" s="14"/>
      <c r="NP165" s="14"/>
      <c r="NQ165" s="14"/>
      <c r="NR165" s="14"/>
      <c r="NS165" s="14"/>
      <c r="NT165" s="14"/>
      <c r="NU165" s="14"/>
      <c r="NV165" s="14"/>
      <c r="NW165" s="14"/>
      <c r="NX165" s="14"/>
      <c r="NY165" s="14"/>
      <c r="NZ165" s="14"/>
      <c r="OA165" s="14"/>
      <c r="OB165" s="14"/>
      <c r="OC165" s="14"/>
      <c r="OD165" s="14"/>
      <c r="OE165" s="14"/>
      <c r="OF165" s="14"/>
      <c r="OG165" s="14"/>
      <c r="OH165" s="14"/>
      <c r="OI165" s="14"/>
      <c r="OJ165" s="14"/>
      <c r="OK165" s="14"/>
      <c r="OL165" s="14"/>
      <c r="OM165" s="14"/>
      <c r="ON165" s="14"/>
      <c r="OO165" s="14"/>
    </row>
    <row r="166" spans="1:405" s="1" customFormat="1" x14ac:dyDescent="0.25">
      <c r="A166" s="1" t="s">
        <v>707</v>
      </c>
      <c r="B166" s="19"/>
      <c r="E166" s="19"/>
      <c r="F166" s="19"/>
      <c r="G166" s="11"/>
      <c r="H166" s="11"/>
      <c r="I166" s="11"/>
      <c r="J166" s="11"/>
      <c r="K166" s="11"/>
      <c r="L166" s="11"/>
      <c r="M166" s="11"/>
      <c r="N166" s="11"/>
      <c r="O166" s="11"/>
      <c r="P166" s="11"/>
      <c r="Q166" s="21"/>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c r="KO166" s="14"/>
      <c r="KP166" s="14"/>
      <c r="KQ166" s="14"/>
      <c r="KR166" s="14"/>
      <c r="KS166" s="14"/>
      <c r="KT166" s="14"/>
      <c r="KU166" s="14"/>
      <c r="KV166" s="14"/>
      <c r="KW166" s="14"/>
      <c r="KX166" s="14"/>
      <c r="KY166" s="14"/>
      <c r="KZ166" s="14"/>
      <c r="LA166" s="14"/>
      <c r="LB166" s="14"/>
      <c r="LC166" s="14"/>
      <c r="LD166" s="14"/>
      <c r="LE166" s="14"/>
      <c r="LF166" s="14"/>
      <c r="LG166" s="14"/>
      <c r="LH166" s="14"/>
      <c r="LI166" s="14"/>
      <c r="LJ166" s="14"/>
      <c r="LK166" s="14"/>
      <c r="LL166" s="14"/>
      <c r="LM166" s="14"/>
      <c r="LN166" s="14"/>
      <c r="LO166" s="14"/>
      <c r="LP166" s="14"/>
      <c r="LQ166" s="14"/>
      <c r="LR166" s="14"/>
      <c r="LS166" s="14"/>
      <c r="LT166" s="14"/>
      <c r="LU166" s="14"/>
      <c r="LV166" s="14"/>
      <c r="LW166" s="14"/>
      <c r="LX166" s="14"/>
      <c r="LY166" s="14"/>
      <c r="LZ166" s="14"/>
      <c r="MA166" s="14"/>
      <c r="MB166" s="14"/>
      <c r="MC166" s="14"/>
      <c r="MD166" s="14"/>
      <c r="ME166" s="14"/>
      <c r="MF166" s="14"/>
      <c r="MG166" s="14"/>
      <c r="MH166" s="14"/>
      <c r="MI166" s="14"/>
      <c r="MJ166" s="14"/>
      <c r="MK166" s="14"/>
      <c r="ML166" s="14"/>
      <c r="MM166" s="14"/>
      <c r="MN166" s="14"/>
      <c r="MO166" s="14"/>
      <c r="MP166" s="14"/>
      <c r="MQ166" s="14"/>
      <c r="MR166" s="14"/>
      <c r="MS166" s="14"/>
      <c r="MT166" s="14"/>
      <c r="MU166" s="14"/>
      <c r="MV166" s="14"/>
      <c r="MW166" s="14"/>
      <c r="MX166" s="14"/>
      <c r="MY166" s="14"/>
      <c r="MZ166" s="14"/>
      <c r="NA166" s="14"/>
      <c r="NB166" s="14"/>
      <c r="NC166" s="14"/>
      <c r="ND166" s="14"/>
      <c r="NE166" s="14"/>
      <c r="NF166" s="14"/>
      <c r="NG166" s="14"/>
      <c r="NH166" s="14"/>
      <c r="NI166" s="14"/>
      <c r="NJ166" s="14"/>
      <c r="NK166" s="14"/>
      <c r="NL166" s="14"/>
      <c r="NM166" s="14"/>
      <c r="NN166" s="14"/>
      <c r="NO166" s="14"/>
      <c r="NP166" s="14"/>
      <c r="NQ166" s="14"/>
      <c r="NR166" s="14"/>
      <c r="NS166" s="14"/>
      <c r="NT166" s="14"/>
      <c r="NU166" s="14"/>
      <c r="NV166" s="14"/>
      <c r="NW166" s="14"/>
      <c r="NX166" s="14"/>
      <c r="NY166" s="14"/>
      <c r="NZ166" s="14"/>
      <c r="OA166" s="14"/>
      <c r="OB166" s="14"/>
      <c r="OC166" s="14"/>
      <c r="OD166" s="14"/>
      <c r="OE166" s="14"/>
      <c r="OF166" s="14"/>
      <c r="OG166" s="14"/>
      <c r="OH166" s="14"/>
      <c r="OI166" s="14"/>
      <c r="OJ166" s="14"/>
      <c r="OK166" s="14"/>
      <c r="OL166" s="14"/>
      <c r="OM166" s="14"/>
      <c r="ON166" s="14"/>
      <c r="OO166" s="14"/>
    </row>
    <row r="167" spans="1:405" s="1" customFormat="1" x14ac:dyDescent="0.25">
      <c r="A167" s="1" t="s">
        <v>708</v>
      </c>
      <c r="B167" s="19"/>
      <c r="E167" s="19"/>
      <c r="F167" s="19"/>
      <c r="G167" s="11"/>
      <c r="H167" s="11"/>
      <c r="I167" s="11"/>
      <c r="J167" s="11"/>
      <c r="K167" s="11"/>
      <c r="L167" s="11"/>
      <c r="M167" s="11"/>
      <c r="N167" s="11"/>
      <c r="O167" s="11"/>
      <c r="P167" s="11"/>
      <c r="Q167" s="21"/>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c r="KO167" s="14"/>
      <c r="KP167" s="14"/>
      <c r="KQ167" s="14"/>
      <c r="KR167" s="14"/>
      <c r="KS167" s="14"/>
      <c r="KT167" s="14"/>
      <c r="KU167" s="14"/>
      <c r="KV167" s="14"/>
      <c r="KW167" s="14"/>
      <c r="KX167" s="14"/>
      <c r="KY167" s="14"/>
      <c r="KZ167" s="14"/>
      <c r="LA167" s="14"/>
      <c r="LB167" s="14"/>
      <c r="LC167" s="14"/>
      <c r="LD167" s="14"/>
      <c r="LE167" s="14"/>
      <c r="LF167" s="14"/>
      <c r="LG167" s="14"/>
      <c r="LH167" s="14"/>
      <c r="LI167" s="14"/>
      <c r="LJ167" s="14"/>
      <c r="LK167" s="14"/>
      <c r="LL167" s="14"/>
      <c r="LM167" s="14"/>
      <c r="LN167" s="14"/>
      <c r="LO167" s="14"/>
      <c r="LP167" s="14"/>
      <c r="LQ167" s="14"/>
      <c r="LR167" s="14"/>
      <c r="LS167" s="14"/>
      <c r="LT167" s="14"/>
      <c r="LU167" s="14"/>
      <c r="LV167" s="14"/>
      <c r="LW167" s="14"/>
      <c r="LX167" s="14"/>
      <c r="LY167" s="14"/>
      <c r="LZ167" s="14"/>
      <c r="MA167" s="14"/>
      <c r="MB167" s="14"/>
      <c r="MC167" s="14"/>
      <c r="MD167" s="14"/>
      <c r="ME167" s="14"/>
      <c r="MF167" s="14"/>
      <c r="MG167" s="14"/>
      <c r="MH167" s="14"/>
      <c r="MI167" s="14"/>
      <c r="MJ167" s="14"/>
      <c r="MK167" s="14"/>
      <c r="ML167" s="14"/>
      <c r="MM167" s="14"/>
      <c r="MN167" s="14"/>
      <c r="MO167" s="14"/>
      <c r="MP167" s="14"/>
      <c r="MQ167" s="14"/>
      <c r="MR167" s="14"/>
      <c r="MS167" s="14"/>
      <c r="MT167" s="14"/>
      <c r="MU167" s="14"/>
      <c r="MV167" s="14"/>
      <c r="MW167" s="14"/>
      <c r="MX167" s="14"/>
      <c r="MY167" s="14"/>
      <c r="MZ167" s="14"/>
      <c r="NA167" s="14"/>
      <c r="NB167" s="14"/>
      <c r="NC167" s="14"/>
      <c r="ND167" s="14"/>
      <c r="NE167" s="14"/>
      <c r="NF167" s="14"/>
      <c r="NG167" s="14"/>
      <c r="NH167" s="14"/>
      <c r="NI167" s="14"/>
      <c r="NJ167" s="14"/>
      <c r="NK167" s="14"/>
      <c r="NL167" s="14"/>
      <c r="NM167" s="14"/>
      <c r="NN167" s="14"/>
      <c r="NO167" s="14"/>
      <c r="NP167" s="14"/>
      <c r="NQ167" s="14"/>
      <c r="NR167" s="14"/>
      <c r="NS167" s="14"/>
      <c r="NT167" s="14"/>
      <c r="NU167" s="14"/>
      <c r="NV167" s="14"/>
      <c r="NW167" s="14"/>
      <c r="NX167" s="14"/>
      <c r="NY167" s="14"/>
      <c r="NZ167" s="14"/>
      <c r="OA167" s="14"/>
      <c r="OB167" s="14"/>
      <c r="OC167" s="14"/>
      <c r="OD167" s="14"/>
      <c r="OE167" s="14"/>
      <c r="OF167" s="14"/>
      <c r="OG167" s="14"/>
      <c r="OH167" s="14"/>
      <c r="OI167" s="14"/>
      <c r="OJ167" s="14"/>
      <c r="OK167" s="14"/>
      <c r="OL167" s="14"/>
      <c r="OM167" s="14"/>
      <c r="ON167" s="14"/>
      <c r="OO167" s="14"/>
    </row>
    <row r="168" spans="1:405" s="1" customFormat="1" x14ac:dyDescent="0.25">
      <c r="A168" s="1" t="s">
        <v>709</v>
      </c>
      <c r="B168" s="19"/>
      <c r="E168" s="19"/>
      <c r="F168" s="19"/>
      <c r="G168" s="11"/>
      <c r="H168" s="11"/>
      <c r="I168" s="11"/>
      <c r="J168" s="11"/>
      <c r="K168" s="11"/>
      <c r="L168" s="11"/>
      <c r="M168" s="11"/>
      <c r="N168" s="11"/>
      <c r="O168" s="11"/>
      <c r="P168" s="11"/>
      <c r="Q168" s="21"/>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c r="KO168" s="14"/>
      <c r="KP168" s="14"/>
      <c r="KQ168" s="14"/>
      <c r="KR168" s="14"/>
      <c r="KS168" s="14"/>
      <c r="KT168" s="14"/>
      <c r="KU168" s="14"/>
      <c r="KV168" s="14"/>
      <c r="KW168" s="14"/>
      <c r="KX168" s="14"/>
      <c r="KY168" s="14"/>
      <c r="KZ168" s="14"/>
      <c r="LA168" s="14"/>
      <c r="LB168" s="14"/>
      <c r="LC168" s="14"/>
      <c r="LD168" s="14"/>
      <c r="LE168" s="14"/>
      <c r="LF168" s="14"/>
      <c r="LG168" s="14"/>
      <c r="LH168" s="14"/>
      <c r="LI168" s="14"/>
      <c r="LJ168" s="14"/>
      <c r="LK168" s="14"/>
      <c r="LL168" s="14"/>
      <c r="LM168" s="14"/>
      <c r="LN168" s="14"/>
      <c r="LO168" s="14"/>
      <c r="LP168" s="14"/>
      <c r="LQ168" s="14"/>
      <c r="LR168" s="14"/>
      <c r="LS168" s="14"/>
      <c r="LT168" s="14"/>
      <c r="LU168" s="14"/>
      <c r="LV168" s="14"/>
      <c r="LW168" s="14"/>
      <c r="LX168" s="14"/>
      <c r="LY168" s="14"/>
      <c r="LZ168" s="14"/>
      <c r="MA168" s="14"/>
      <c r="MB168" s="14"/>
      <c r="MC168" s="14"/>
      <c r="MD168" s="14"/>
      <c r="ME168" s="14"/>
      <c r="MF168" s="14"/>
      <c r="MG168" s="14"/>
      <c r="MH168" s="14"/>
      <c r="MI168" s="14"/>
      <c r="MJ168" s="14"/>
      <c r="MK168" s="14"/>
      <c r="ML168" s="14"/>
      <c r="MM168" s="14"/>
      <c r="MN168" s="14"/>
      <c r="MO168" s="14"/>
      <c r="MP168" s="14"/>
      <c r="MQ168" s="14"/>
      <c r="MR168" s="14"/>
      <c r="MS168" s="14"/>
      <c r="MT168" s="14"/>
      <c r="MU168" s="14"/>
      <c r="MV168" s="14"/>
      <c r="MW168" s="14"/>
      <c r="MX168" s="14"/>
      <c r="MY168" s="14"/>
      <c r="MZ168" s="14"/>
      <c r="NA168" s="14"/>
      <c r="NB168" s="14"/>
      <c r="NC168" s="14"/>
      <c r="ND168" s="14"/>
      <c r="NE168" s="14"/>
      <c r="NF168" s="14"/>
      <c r="NG168" s="14"/>
      <c r="NH168" s="14"/>
      <c r="NI168" s="14"/>
      <c r="NJ168" s="14"/>
      <c r="NK168" s="14"/>
      <c r="NL168" s="14"/>
      <c r="NM168" s="14"/>
      <c r="NN168" s="14"/>
      <c r="NO168" s="14"/>
      <c r="NP168" s="14"/>
      <c r="NQ168" s="14"/>
      <c r="NR168" s="14"/>
      <c r="NS168" s="14"/>
      <c r="NT168" s="14"/>
      <c r="NU168" s="14"/>
      <c r="NV168" s="14"/>
      <c r="NW168" s="14"/>
      <c r="NX168" s="14"/>
      <c r="NY168" s="14"/>
      <c r="NZ168" s="14"/>
      <c r="OA168" s="14"/>
      <c r="OB168" s="14"/>
      <c r="OC168" s="14"/>
      <c r="OD168" s="14"/>
      <c r="OE168" s="14"/>
      <c r="OF168" s="14"/>
      <c r="OG168" s="14"/>
      <c r="OH168" s="14"/>
      <c r="OI168" s="14"/>
      <c r="OJ168" s="14"/>
      <c r="OK168" s="14"/>
      <c r="OL168" s="14"/>
      <c r="OM168" s="14"/>
      <c r="ON168" s="14"/>
      <c r="OO168" s="14"/>
    </row>
    <row r="169" spans="1:405" s="1" customFormat="1" x14ac:dyDescent="0.25">
      <c r="A169" s="1" t="s">
        <v>710</v>
      </c>
      <c r="B169" s="19"/>
      <c r="E169" s="19"/>
      <c r="F169" s="19"/>
      <c r="G169" s="11"/>
      <c r="H169" s="11"/>
      <c r="I169" s="11"/>
      <c r="J169" s="11"/>
      <c r="K169" s="11"/>
      <c r="L169" s="11"/>
      <c r="M169" s="11"/>
      <c r="N169" s="11"/>
      <c r="O169" s="11"/>
      <c r="P169" s="11"/>
      <c r="Q169" s="21"/>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c r="KO169" s="14"/>
      <c r="KP169" s="14"/>
      <c r="KQ169" s="14"/>
      <c r="KR169" s="14"/>
      <c r="KS169" s="14"/>
      <c r="KT169" s="14"/>
      <c r="KU169" s="14"/>
      <c r="KV169" s="14"/>
      <c r="KW169" s="14"/>
      <c r="KX169" s="14"/>
      <c r="KY169" s="14"/>
      <c r="KZ169" s="14"/>
      <c r="LA169" s="14"/>
      <c r="LB169" s="14"/>
      <c r="LC169" s="14"/>
      <c r="LD169" s="14"/>
      <c r="LE169" s="14"/>
      <c r="LF169" s="14"/>
      <c r="LG169" s="14"/>
      <c r="LH169" s="14"/>
      <c r="LI169" s="14"/>
      <c r="LJ169" s="14"/>
      <c r="LK169" s="14"/>
      <c r="LL169" s="14"/>
      <c r="LM169" s="14"/>
      <c r="LN169" s="14"/>
      <c r="LO169" s="14"/>
      <c r="LP169" s="14"/>
      <c r="LQ169" s="14"/>
      <c r="LR169" s="14"/>
      <c r="LS169" s="14"/>
      <c r="LT169" s="14"/>
      <c r="LU169" s="14"/>
      <c r="LV169" s="14"/>
      <c r="LW169" s="14"/>
      <c r="LX169" s="14"/>
      <c r="LY169" s="14"/>
      <c r="LZ169" s="14"/>
      <c r="MA169" s="14"/>
      <c r="MB169" s="14"/>
      <c r="MC169" s="14"/>
      <c r="MD169" s="14"/>
      <c r="ME169" s="14"/>
      <c r="MF169" s="14"/>
      <c r="MG169" s="14"/>
      <c r="MH169" s="14"/>
      <c r="MI169" s="14"/>
      <c r="MJ169" s="14"/>
      <c r="MK169" s="14"/>
      <c r="ML169" s="14"/>
      <c r="MM169" s="14"/>
      <c r="MN169" s="14"/>
      <c r="MO169" s="14"/>
      <c r="MP169" s="14"/>
      <c r="MQ169" s="14"/>
      <c r="MR169" s="14"/>
      <c r="MS169" s="14"/>
      <c r="MT169" s="14"/>
      <c r="MU169" s="14"/>
      <c r="MV169" s="14"/>
      <c r="MW169" s="14"/>
      <c r="MX169" s="14"/>
      <c r="MY169" s="14"/>
      <c r="MZ169" s="14"/>
      <c r="NA169" s="14"/>
      <c r="NB169" s="14"/>
      <c r="NC169" s="14"/>
      <c r="ND169" s="14"/>
      <c r="NE169" s="14"/>
      <c r="NF169" s="14"/>
      <c r="NG169" s="14"/>
      <c r="NH169" s="14"/>
      <c r="NI169" s="14"/>
      <c r="NJ169" s="14"/>
      <c r="NK169" s="14"/>
      <c r="NL169" s="14"/>
      <c r="NM169" s="14"/>
      <c r="NN169" s="14"/>
      <c r="NO169" s="14"/>
      <c r="NP169" s="14"/>
      <c r="NQ169" s="14"/>
      <c r="NR169" s="14"/>
      <c r="NS169" s="14"/>
      <c r="NT169" s="14"/>
      <c r="NU169" s="14"/>
      <c r="NV169" s="14"/>
      <c r="NW169" s="14"/>
      <c r="NX169" s="14"/>
      <c r="NY169" s="14"/>
      <c r="NZ169" s="14"/>
      <c r="OA169" s="14"/>
      <c r="OB169" s="14"/>
      <c r="OC169" s="14"/>
      <c r="OD169" s="14"/>
      <c r="OE169" s="14"/>
      <c r="OF169" s="14"/>
      <c r="OG169" s="14"/>
      <c r="OH169" s="14"/>
      <c r="OI169" s="14"/>
      <c r="OJ169" s="14"/>
      <c r="OK169" s="14"/>
      <c r="OL169" s="14"/>
      <c r="OM169" s="14"/>
      <c r="ON169" s="14"/>
      <c r="OO169" s="14"/>
    </row>
    <row r="170" spans="1:405" s="1" customFormat="1" x14ac:dyDescent="0.25">
      <c r="A170" s="1" t="s">
        <v>711</v>
      </c>
      <c r="B170" s="19"/>
      <c r="E170" s="19"/>
      <c r="F170" s="19"/>
      <c r="G170" s="11"/>
      <c r="H170" s="11"/>
      <c r="I170" s="11"/>
      <c r="J170" s="11"/>
      <c r="K170" s="11"/>
      <c r="L170" s="11"/>
      <c r="M170" s="11"/>
      <c r="N170" s="11"/>
      <c r="O170" s="11"/>
      <c r="P170" s="11"/>
      <c r="Q170" s="21"/>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c r="KO170" s="14"/>
      <c r="KP170" s="14"/>
      <c r="KQ170" s="14"/>
      <c r="KR170" s="14"/>
      <c r="KS170" s="14"/>
      <c r="KT170" s="14"/>
      <c r="KU170" s="14"/>
      <c r="KV170" s="14"/>
      <c r="KW170" s="14"/>
      <c r="KX170" s="14"/>
      <c r="KY170" s="14"/>
      <c r="KZ170" s="14"/>
      <c r="LA170" s="14"/>
      <c r="LB170" s="14"/>
      <c r="LC170" s="14"/>
      <c r="LD170" s="14"/>
      <c r="LE170" s="14"/>
      <c r="LF170" s="14"/>
      <c r="LG170" s="14"/>
      <c r="LH170" s="14"/>
      <c r="LI170" s="14"/>
      <c r="LJ170" s="14"/>
      <c r="LK170" s="14"/>
      <c r="LL170" s="14"/>
      <c r="LM170" s="14"/>
      <c r="LN170" s="14"/>
      <c r="LO170" s="14"/>
      <c r="LP170" s="14"/>
      <c r="LQ170" s="14"/>
      <c r="LR170" s="14"/>
      <c r="LS170" s="14"/>
      <c r="LT170" s="14"/>
      <c r="LU170" s="14"/>
      <c r="LV170" s="14"/>
      <c r="LW170" s="14"/>
      <c r="LX170" s="14"/>
      <c r="LY170" s="14"/>
      <c r="LZ170" s="14"/>
      <c r="MA170" s="14"/>
      <c r="MB170" s="14"/>
      <c r="MC170" s="14"/>
      <c r="MD170" s="14"/>
      <c r="ME170" s="14"/>
      <c r="MF170" s="14"/>
      <c r="MG170" s="14"/>
      <c r="MH170" s="14"/>
      <c r="MI170" s="14"/>
      <c r="MJ170" s="14"/>
      <c r="MK170" s="14"/>
      <c r="ML170" s="14"/>
      <c r="MM170" s="14"/>
      <c r="MN170" s="14"/>
      <c r="MO170" s="14"/>
      <c r="MP170" s="14"/>
      <c r="MQ170" s="14"/>
      <c r="MR170" s="14"/>
      <c r="MS170" s="14"/>
      <c r="MT170" s="14"/>
      <c r="MU170" s="14"/>
      <c r="MV170" s="14"/>
      <c r="MW170" s="14"/>
      <c r="MX170" s="14"/>
      <c r="MY170" s="14"/>
      <c r="MZ170" s="14"/>
      <c r="NA170" s="14"/>
      <c r="NB170" s="14"/>
      <c r="NC170" s="14"/>
      <c r="ND170" s="14"/>
      <c r="NE170" s="14"/>
      <c r="NF170" s="14"/>
      <c r="NG170" s="14"/>
      <c r="NH170" s="14"/>
      <c r="NI170" s="14"/>
      <c r="NJ170" s="14"/>
      <c r="NK170" s="14"/>
      <c r="NL170" s="14"/>
      <c r="NM170" s="14"/>
      <c r="NN170" s="14"/>
      <c r="NO170" s="14"/>
      <c r="NP170" s="14"/>
      <c r="NQ170" s="14"/>
      <c r="NR170" s="14"/>
      <c r="NS170" s="14"/>
      <c r="NT170" s="14"/>
      <c r="NU170" s="14"/>
      <c r="NV170" s="14"/>
      <c r="NW170" s="14"/>
      <c r="NX170" s="14"/>
      <c r="NY170" s="14"/>
      <c r="NZ170" s="14"/>
      <c r="OA170" s="14"/>
      <c r="OB170" s="14"/>
      <c r="OC170" s="14"/>
      <c r="OD170" s="14"/>
      <c r="OE170" s="14"/>
      <c r="OF170" s="14"/>
      <c r="OG170" s="14"/>
      <c r="OH170" s="14"/>
      <c r="OI170" s="14"/>
      <c r="OJ170" s="14"/>
      <c r="OK170" s="14"/>
      <c r="OL170" s="14"/>
      <c r="OM170" s="14"/>
      <c r="ON170" s="14"/>
      <c r="OO170" s="14"/>
    </row>
    <row r="171" spans="1:405" s="1" customFormat="1" x14ac:dyDescent="0.25">
      <c r="A171" s="1" t="s">
        <v>712</v>
      </c>
      <c r="B171" s="19"/>
      <c r="E171" s="19"/>
      <c r="F171" s="19"/>
      <c r="G171" s="11"/>
      <c r="H171" s="11"/>
      <c r="I171" s="11"/>
      <c r="J171" s="11"/>
      <c r="K171" s="11"/>
      <c r="L171" s="11"/>
      <c r="M171" s="11"/>
      <c r="N171" s="11"/>
      <c r="O171" s="11"/>
      <c r="P171" s="11"/>
      <c r="Q171" s="21"/>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c r="KO171" s="14"/>
      <c r="KP171" s="14"/>
      <c r="KQ171" s="14"/>
      <c r="KR171" s="14"/>
      <c r="KS171" s="14"/>
      <c r="KT171" s="14"/>
      <c r="KU171" s="14"/>
      <c r="KV171" s="14"/>
      <c r="KW171" s="14"/>
      <c r="KX171" s="14"/>
      <c r="KY171" s="14"/>
      <c r="KZ171" s="14"/>
      <c r="LA171" s="14"/>
      <c r="LB171" s="14"/>
      <c r="LC171" s="14"/>
      <c r="LD171" s="14"/>
      <c r="LE171" s="14"/>
      <c r="LF171" s="14"/>
      <c r="LG171" s="14"/>
      <c r="LH171" s="14"/>
      <c r="LI171" s="14"/>
      <c r="LJ171" s="14"/>
      <c r="LK171" s="14"/>
      <c r="LL171" s="14"/>
      <c r="LM171" s="14"/>
      <c r="LN171" s="14"/>
      <c r="LO171" s="14"/>
      <c r="LP171" s="14"/>
      <c r="LQ171" s="14"/>
      <c r="LR171" s="14"/>
      <c r="LS171" s="14"/>
      <c r="LT171" s="14"/>
      <c r="LU171" s="14"/>
      <c r="LV171" s="14"/>
      <c r="LW171" s="14"/>
      <c r="LX171" s="14"/>
      <c r="LY171" s="14"/>
      <c r="LZ171" s="14"/>
      <c r="MA171" s="14"/>
      <c r="MB171" s="14"/>
      <c r="MC171" s="14"/>
      <c r="MD171" s="14"/>
      <c r="ME171" s="14"/>
      <c r="MF171" s="14"/>
      <c r="MG171" s="14"/>
      <c r="MH171" s="14"/>
      <c r="MI171" s="14"/>
      <c r="MJ171" s="14"/>
      <c r="MK171" s="14"/>
      <c r="ML171" s="14"/>
      <c r="MM171" s="14"/>
      <c r="MN171" s="14"/>
      <c r="MO171" s="14"/>
      <c r="MP171" s="14"/>
      <c r="MQ171" s="14"/>
      <c r="MR171" s="14"/>
      <c r="MS171" s="14"/>
      <c r="MT171" s="14"/>
      <c r="MU171" s="14"/>
      <c r="MV171" s="14"/>
      <c r="MW171" s="14"/>
      <c r="MX171" s="14"/>
      <c r="MY171" s="14"/>
      <c r="MZ171" s="14"/>
      <c r="NA171" s="14"/>
      <c r="NB171" s="14"/>
      <c r="NC171" s="14"/>
      <c r="ND171" s="14"/>
      <c r="NE171" s="14"/>
      <c r="NF171" s="14"/>
      <c r="NG171" s="14"/>
      <c r="NH171" s="14"/>
      <c r="NI171" s="14"/>
      <c r="NJ171" s="14"/>
      <c r="NK171" s="14"/>
      <c r="NL171" s="14"/>
      <c r="NM171" s="14"/>
      <c r="NN171" s="14"/>
      <c r="NO171" s="14"/>
      <c r="NP171" s="14"/>
      <c r="NQ171" s="14"/>
      <c r="NR171" s="14"/>
      <c r="NS171" s="14"/>
      <c r="NT171" s="14"/>
      <c r="NU171" s="14"/>
      <c r="NV171" s="14"/>
      <c r="NW171" s="14"/>
      <c r="NX171" s="14"/>
      <c r="NY171" s="14"/>
      <c r="NZ171" s="14"/>
      <c r="OA171" s="14"/>
      <c r="OB171" s="14"/>
      <c r="OC171" s="14"/>
      <c r="OD171" s="14"/>
      <c r="OE171" s="14"/>
      <c r="OF171" s="14"/>
      <c r="OG171" s="14"/>
      <c r="OH171" s="14"/>
      <c r="OI171" s="14"/>
      <c r="OJ171" s="14"/>
      <c r="OK171" s="14"/>
      <c r="OL171" s="14"/>
      <c r="OM171" s="14"/>
      <c r="ON171" s="14"/>
      <c r="OO171" s="14"/>
    </row>
    <row r="172" spans="1:405" s="1" customFormat="1" x14ac:dyDescent="0.25">
      <c r="A172" s="1" t="s">
        <v>713</v>
      </c>
      <c r="B172" s="19"/>
      <c r="E172" s="19"/>
      <c r="F172" s="19"/>
      <c r="G172" s="11"/>
      <c r="H172" s="11"/>
      <c r="I172" s="11"/>
      <c r="J172" s="11"/>
      <c r="K172" s="11"/>
      <c r="L172" s="11"/>
      <c r="M172" s="11"/>
      <c r="N172" s="11"/>
      <c r="O172" s="11"/>
      <c r="P172" s="11"/>
      <c r="Q172" s="21"/>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c r="KO172" s="14"/>
      <c r="KP172" s="14"/>
      <c r="KQ172" s="14"/>
      <c r="KR172" s="14"/>
      <c r="KS172" s="14"/>
      <c r="KT172" s="14"/>
      <c r="KU172" s="14"/>
      <c r="KV172" s="14"/>
      <c r="KW172" s="14"/>
      <c r="KX172" s="14"/>
      <c r="KY172" s="14"/>
      <c r="KZ172" s="14"/>
      <c r="LA172" s="14"/>
      <c r="LB172" s="14"/>
      <c r="LC172" s="14"/>
      <c r="LD172" s="14"/>
      <c r="LE172" s="14"/>
      <c r="LF172" s="14"/>
      <c r="LG172" s="14"/>
      <c r="LH172" s="14"/>
      <c r="LI172" s="14"/>
      <c r="LJ172" s="14"/>
      <c r="LK172" s="14"/>
      <c r="LL172" s="14"/>
      <c r="LM172" s="14"/>
      <c r="LN172" s="14"/>
      <c r="LO172" s="14"/>
      <c r="LP172" s="14"/>
      <c r="LQ172" s="14"/>
      <c r="LR172" s="14"/>
      <c r="LS172" s="14"/>
      <c r="LT172" s="14"/>
      <c r="LU172" s="14"/>
      <c r="LV172" s="14"/>
      <c r="LW172" s="14"/>
      <c r="LX172" s="14"/>
      <c r="LY172" s="14"/>
      <c r="LZ172" s="14"/>
      <c r="MA172" s="14"/>
      <c r="MB172" s="14"/>
      <c r="MC172" s="14"/>
      <c r="MD172" s="14"/>
      <c r="ME172" s="14"/>
      <c r="MF172" s="14"/>
      <c r="MG172" s="14"/>
      <c r="MH172" s="14"/>
      <c r="MI172" s="14"/>
      <c r="MJ172" s="14"/>
      <c r="MK172" s="14"/>
      <c r="ML172" s="14"/>
      <c r="MM172" s="14"/>
      <c r="MN172" s="14"/>
      <c r="MO172" s="14"/>
      <c r="MP172" s="14"/>
      <c r="MQ172" s="14"/>
      <c r="MR172" s="14"/>
      <c r="MS172" s="14"/>
      <c r="MT172" s="14"/>
      <c r="MU172" s="14"/>
      <c r="MV172" s="14"/>
      <c r="MW172" s="14"/>
      <c r="MX172" s="14"/>
      <c r="MY172" s="14"/>
      <c r="MZ172" s="14"/>
      <c r="NA172" s="14"/>
      <c r="NB172" s="14"/>
      <c r="NC172" s="14"/>
      <c r="ND172" s="14"/>
      <c r="NE172" s="14"/>
      <c r="NF172" s="14"/>
      <c r="NG172" s="14"/>
      <c r="NH172" s="14"/>
      <c r="NI172" s="14"/>
      <c r="NJ172" s="14"/>
      <c r="NK172" s="14"/>
      <c r="NL172" s="14"/>
      <c r="NM172" s="14"/>
      <c r="NN172" s="14"/>
      <c r="NO172" s="14"/>
      <c r="NP172" s="14"/>
      <c r="NQ172" s="14"/>
      <c r="NR172" s="14"/>
      <c r="NS172" s="14"/>
      <c r="NT172" s="14"/>
      <c r="NU172" s="14"/>
      <c r="NV172" s="14"/>
      <c r="NW172" s="14"/>
      <c r="NX172" s="14"/>
      <c r="NY172" s="14"/>
      <c r="NZ172" s="14"/>
      <c r="OA172" s="14"/>
      <c r="OB172" s="14"/>
      <c r="OC172" s="14"/>
      <c r="OD172" s="14"/>
      <c r="OE172" s="14"/>
      <c r="OF172" s="14"/>
      <c r="OG172" s="14"/>
      <c r="OH172" s="14"/>
      <c r="OI172" s="14"/>
      <c r="OJ172" s="14"/>
      <c r="OK172" s="14"/>
      <c r="OL172" s="14"/>
      <c r="OM172" s="14"/>
      <c r="ON172" s="14"/>
      <c r="OO172" s="14"/>
    </row>
    <row r="173" spans="1:405" s="1" customFormat="1" x14ac:dyDescent="0.25">
      <c r="A173" s="1" t="s">
        <v>714</v>
      </c>
      <c r="B173" s="19"/>
      <c r="E173" s="19"/>
      <c r="F173" s="19"/>
      <c r="G173" s="11"/>
      <c r="H173" s="11"/>
      <c r="I173" s="11"/>
      <c r="J173" s="11"/>
      <c r="K173" s="11"/>
      <c r="L173" s="11"/>
      <c r="M173" s="11"/>
      <c r="N173" s="11"/>
      <c r="O173" s="11"/>
      <c r="P173" s="11"/>
      <c r="Q173" s="21"/>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c r="KO173" s="14"/>
      <c r="KP173" s="14"/>
      <c r="KQ173" s="14"/>
      <c r="KR173" s="14"/>
      <c r="KS173" s="14"/>
      <c r="KT173" s="14"/>
      <c r="KU173" s="14"/>
      <c r="KV173" s="14"/>
      <c r="KW173" s="14"/>
      <c r="KX173" s="14"/>
      <c r="KY173" s="14"/>
      <c r="KZ173" s="14"/>
      <c r="LA173" s="14"/>
      <c r="LB173" s="14"/>
      <c r="LC173" s="14"/>
      <c r="LD173" s="14"/>
      <c r="LE173" s="14"/>
      <c r="LF173" s="14"/>
      <c r="LG173" s="14"/>
      <c r="LH173" s="14"/>
      <c r="LI173" s="14"/>
      <c r="LJ173" s="14"/>
      <c r="LK173" s="14"/>
      <c r="LL173" s="14"/>
      <c r="LM173" s="14"/>
      <c r="LN173" s="14"/>
      <c r="LO173" s="14"/>
      <c r="LP173" s="14"/>
      <c r="LQ173" s="14"/>
      <c r="LR173" s="14"/>
      <c r="LS173" s="14"/>
      <c r="LT173" s="14"/>
      <c r="LU173" s="14"/>
      <c r="LV173" s="14"/>
      <c r="LW173" s="14"/>
      <c r="LX173" s="14"/>
      <c r="LY173" s="14"/>
      <c r="LZ173" s="14"/>
      <c r="MA173" s="14"/>
      <c r="MB173" s="14"/>
      <c r="MC173" s="14"/>
      <c r="MD173" s="14"/>
      <c r="ME173" s="14"/>
      <c r="MF173" s="14"/>
      <c r="MG173" s="14"/>
      <c r="MH173" s="14"/>
      <c r="MI173" s="14"/>
      <c r="MJ173" s="14"/>
      <c r="MK173" s="14"/>
      <c r="ML173" s="14"/>
      <c r="MM173" s="14"/>
      <c r="MN173" s="14"/>
      <c r="MO173" s="14"/>
      <c r="MP173" s="14"/>
      <c r="MQ173" s="14"/>
      <c r="MR173" s="14"/>
      <c r="MS173" s="14"/>
      <c r="MT173" s="14"/>
      <c r="MU173" s="14"/>
      <c r="MV173" s="14"/>
      <c r="MW173" s="14"/>
      <c r="MX173" s="14"/>
      <c r="MY173" s="14"/>
      <c r="MZ173" s="14"/>
      <c r="NA173" s="14"/>
      <c r="NB173" s="14"/>
      <c r="NC173" s="14"/>
      <c r="ND173" s="14"/>
      <c r="NE173" s="14"/>
      <c r="NF173" s="14"/>
      <c r="NG173" s="14"/>
      <c r="NH173" s="14"/>
      <c r="NI173" s="14"/>
      <c r="NJ173" s="14"/>
      <c r="NK173" s="14"/>
      <c r="NL173" s="14"/>
      <c r="NM173" s="14"/>
      <c r="NN173" s="14"/>
      <c r="NO173" s="14"/>
      <c r="NP173" s="14"/>
      <c r="NQ173" s="14"/>
      <c r="NR173" s="14"/>
      <c r="NS173" s="14"/>
      <c r="NT173" s="14"/>
      <c r="NU173" s="14"/>
      <c r="NV173" s="14"/>
      <c r="NW173" s="14"/>
      <c r="NX173" s="14"/>
      <c r="NY173" s="14"/>
      <c r="NZ173" s="14"/>
      <c r="OA173" s="14"/>
      <c r="OB173" s="14"/>
      <c r="OC173" s="14"/>
      <c r="OD173" s="14"/>
      <c r="OE173" s="14"/>
      <c r="OF173" s="14"/>
      <c r="OG173" s="14"/>
      <c r="OH173" s="14"/>
      <c r="OI173" s="14"/>
      <c r="OJ173" s="14"/>
      <c r="OK173" s="14"/>
      <c r="OL173" s="14"/>
      <c r="OM173" s="14"/>
      <c r="ON173" s="14"/>
      <c r="OO173" s="14"/>
    </row>
    <row r="174" spans="1:405" s="1" customFormat="1" x14ac:dyDescent="0.25">
      <c r="A174" s="1" t="s">
        <v>715</v>
      </c>
      <c r="B174" s="19"/>
      <c r="E174" s="19"/>
      <c r="F174" s="19"/>
      <c r="G174" s="11"/>
      <c r="H174" s="11"/>
      <c r="I174" s="11"/>
      <c r="J174" s="11"/>
      <c r="K174" s="11"/>
      <c r="L174" s="11"/>
      <c r="M174" s="11"/>
      <c r="N174" s="11"/>
      <c r="O174" s="11"/>
      <c r="P174" s="11"/>
      <c r="Q174" s="21"/>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c r="KO174" s="14"/>
      <c r="KP174" s="14"/>
      <c r="KQ174" s="14"/>
      <c r="KR174" s="14"/>
      <c r="KS174" s="14"/>
      <c r="KT174" s="14"/>
      <c r="KU174" s="14"/>
      <c r="KV174" s="14"/>
      <c r="KW174" s="14"/>
      <c r="KX174" s="14"/>
      <c r="KY174" s="14"/>
      <c r="KZ174" s="14"/>
      <c r="LA174" s="14"/>
      <c r="LB174" s="14"/>
      <c r="LC174" s="14"/>
      <c r="LD174" s="14"/>
      <c r="LE174" s="14"/>
      <c r="LF174" s="14"/>
      <c r="LG174" s="14"/>
      <c r="LH174" s="14"/>
      <c r="LI174" s="14"/>
      <c r="LJ174" s="14"/>
      <c r="LK174" s="14"/>
      <c r="LL174" s="14"/>
      <c r="LM174" s="14"/>
      <c r="LN174" s="14"/>
      <c r="LO174" s="14"/>
      <c r="LP174" s="14"/>
      <c r="LQ174" s="14"/>
      <c r="LR174" s="14"/>
      <c r="LS174" s="14"/>
      <c r="LT174" s="14"/>
      <c r="LU174" s="14"/>
      <c r="LV174" s="14"/>
      <c r="LW174" s="14"/>
      <c r="LX174" s="14"/>
      <c r="LY174" s="14"/>
      <c r="LZ174" s="14"/>
      <c r="MA174" s="14"/>
      <c r="MB174" s="14"/>
      <c r="MC174" s="14"/>
      <c r="MD174" s="14"/>
      <c r="ME174" s="14"/>
      <c r="MF174" s="14"/>
      <c r="MG174" s="14"/>
      <c r="MH174" s="14"/>
      <c r="MI174" s="14"/>
      <c r="MJ174" s="14"/>
      <c r="MK174" s="14"/>
      <c r="ML174" s="14"/>
      <c r="MM174" s="14"/>
      <c r="MN174" s="14"/>
      <c r="MO174" s="14"/>
      <c r="MP174" s="14"/>
      <c r="MQ174" s="14"/>
      <c r="MR174" s="14"/>
      <c r="MS174" s="14"/>
      <c r="MT174" s="14"/>
      <c r="MU174" s="14"/>
      <c r="MV174" s="14"/>
      <c r="MW174" s="14"/>
      <c r="MX174" s="14"/>
      <c r="MY174" s="14"/>
      <c r="MZ174" s="14"/>
      <c r="NA174" s="14"/>
      <c r="NB174" s="14"/>
      <c r="NC174" s="14"/>
      <c r="ND174" s="14"/>
      <c r="NE174" s="14"/>
      <c r="NF174" s="14"/>
      <c r="NG174" s="14"/>
      <c r="NH174" s="14"/>
      <c r="NI174" s="14"/>
      <c r="NJ174" s="14"/>
      <c r="NK174" s="14"/>
      <c r="NL174" s="14"/>
      <c r="NM174" s="14"/>
      <c r="NN174" s="14"/>
      <c r="NO174" s="14"/>
      <c r="NP174" s="14"/>
      <c r="NQ174" s="14"/>
      <c r="NR174" s="14"/>
      <c r="NS174" s="14"/>
      <c r="NT174" s="14"/>
      <c r="NU174" s="14"/>
      <c r="NV174" s="14"/>
      <c r="NW174" s="14"/>
      <c r="NX174" s="14"/>
      <c r="NY174" s="14"/>
      <c r="NZ174" s="14"/>
      <c r="OA174" s="14"/>
      <c r="OB174" s="14"/>
      <c r="OC174" s="14"/>
      <c r="OD174" s="14"/>
      <c r="OE174" s="14"/>
      <c r="OF174" s="14"/>
      <c r="OG174" s="14"/>
      <c r="OH174" s="14"/>
      <c r="OI174" s="14"/>
      <c r="OJ174" s="14"/>
      <c r="OK174" s="14"/>
      <c r="OL174" s="14"/>
      <c r="OM174" s="14"/>
      <c r="ON174" s="14"/>
      <c r="OO174" s="14"/>
    </row>
    <row r="175" spans="1:405" s="1" customFormat="1" x14ac:dyDescent="0.25">
      <c r="A175" s="1" t="s">
        <v>716</v>
      </c>
      <c r="B175" s="19"/>
      <c r="E175" s="19"/>
      <c r="F175" s="19"/>
      <c r="G175" s="11"/>
      <c r="H175" s="11"/>
      <c r="I175" s="11"/>
      <c r="J175" s="11"/>
      <c r="K175" s="11"/>
      <c r="L175" s="11"/>
      <c r="M175" s="11"/>
      <c r="N175" s="11"/>
      <c r="O175" s="11"/>
      <c r="P175" s="11"/>
      <c r="Q175" s="21"/>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c r="KO175" s="14"/>
      <c r="KP175" s="14"/>
      <c r="KQ175" s="14"/>
      <c r="KR175" s="14"/>
      <c r="KS175" s="14"/>
      <c r="KT175" s="14"/>
      <c r="KU175" s="14"/>
      <c r="KV175" s="14"/>
      <c r="KW175" s="14"/>
      <c r="KX175" s="14"/>
      <c r="KY175" s="14"/>
      <c r="KZ175" s="14"/>
      <c r="LA175" s="14"/>
      <c r="LB175" s="14"/>
      <c r="LC175" s="14"/>
      <c r="LD175" s="14"/>
      <c r="LE175" s="14"/>
      <c r="LF175" s="14"/>
      <c r="LG175" s="14"/>
      <c r="LH175" s="14"/>
      <c r="LI175" s="14"/>
      <c r="LJ175" s="14"/>
      <c r="LK175" s="14"/>
      <c r="LL175" s="14"/>
      <c r="LM175" s="14"/>
      <c r="LN175" s="14"/>
      <c r="LO175" s="14"/>
      <c r="LP175" s="14"/>
      <c r="LQ175" s="14"/>
      <c r="LR175" s="14"/>
      <c r="LS175" s="14"/>
      <c r="LT175" s="14"/>
      <c r="LU175" s="14"/>
      <c r="LV175" s="14"/>
      <c r="LW175" s="14"/>
      <c r="LX175" s="14"/>
      <c r="LY175" s="14"/>
      <c r="LZ175" s="14"/>
      <c r="MA175" s="14"/>
      <c r="MB175" s="14"/>
      <c r="MC175" s="14"/>
      <c r="MD175" s="14"/>
      <c r="ME175" s="14"/>
      <c r="MF175" s="14"/>
      <c r="MG175" s="14"/>
      <c r="MH175" s="14"/>
      <c r="MI175" s="14"/>
      <c r="MJ175" s="14"/>
      <c r="MK175" s="14"/>
      <c r="ML175" s="14"/>
      <c r="MM175" s="14"/>
      <c r="MN175" s="14"/>
      <c r="MO175" s="14"/>
      <c r="MP175" s="14"/>
      <c r="MQ175" s="14"/>
      <c r="MR175" s="14"/>
      <c r="MS175" s="14"/>
      <c r="MT175" s="14"/>
      <c r="MU175" s="14"/>
      <c r="MV175" s="14"/>
      <c r="MW175" s="14"/>
      <c r="MX175" s="14"/>
      <c r="MY175" s="14"/>
      <c r="MZ175" s="14"/>
      <c r="NA175" s="14"/>
      <c r="NB175" s="14"/>
      <c r="NC175" s="14"/>
      <c r="ND175" s="14"/>
      <c r="NE175" s="14"/>
      <c r="NF175" s="14"/>
      <c r="NG175" s="14"/>
      <c r="NH175" s="14"/>
      <c r="NI175" s="14"/>
      <c r="NJ175" s="14"/>
      <c r="NK175" s="14"/>
      <c r="NL175" s="14"/>
      <c r="NM175" s="14"/>
      <c r="NN175" s="14"/>
      <c r="NO175" s="14"/>
      <c r="NP175" s="14"/>
      <c r="NQ175" s="14"/>
      <c r="NR175" s="14"/>
      <c r="NS175" s="14"/>
      <c r="NT175" s="14"/>
      <c r="NU175" s="14"/>
      <c r="NV175" s="14"/>
      <c r="NW175" s="14"/>
      <c r="NX175" s="14"/>
      <c r="NY175" s="14"/>
      <c r="NZ175" s="14"/>
      <c r="OA175" s="14"/>
      <c r="OB175" s="14"/>
      <c r="OC175" s="14"/>
      <c r="OD175" s="14"/>
      <c r="OE175" s="14"/>
      <c r="OF175" s="14"/>
      <c r="OG175" s="14"/>
      <c r="OH175" s="14"/>
      <c r="OI175" s="14"/>
      <c r="OJ175" s="14"/>
      <c r="OK175" s="14"/>
      <c r="OL175" s="14"/>
      <c r="OM175" s="14"/>
      <c r="ON175" s="14"/>
      <c r="OO175" s="14"/>
    </row>
    <row r="176" spans="1:405" s="1" customFormat="1" x14ac:dyDescent="0.25">
      <c r="A176" s="1" t="s">
        <v>717</v>
      </c>
      <c r="B176" s="19"/>
      <c r="E176" s="19"/>
      <c r="F176" s="19"/>
      <c r="G176" s="11"/>
      <c r="H176" s="11"/>
      <c r="I176" s="11"/>
      <c r="J176" s="11"/>
      <c r="K176" s="11"/>
      <c r="L176" s="11"/>
      <c r="M176" s="11"/>
      <c r="N176" s="11"/>
      <c r="O176" s="11"/>
      <c r="P176" s="11"/>
      <c r="Q176" s="21"/>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c r="KO176" s="14"/>
      <c r="KP176" s="14"/>
      <c r="KQ176" s="14"/>
      <c r="KR176" s="14"/>
      <c r="KS176" s="14"/>
      <c r="KT176" s="14"/>
      <c r="KU176" s="14"/>
      <c r="KV176" s="14"/>
      <c r="KW176" s="14"/>
      <c r="KX176" s="14"/>
      <c r="KY176" s="14"/>
      <c r="KZ176" s="14"/>
      <c r="LA176" s="14"/>
      <c r="LB176" s="14"/>
      <c r="LC176" s="14"/>
      <c r="LD176" s="14"/>
      <c r="LE176" s="14"/>
      <c r="LF176" s="14"/>
      <c r="LG176" s="14"/>
      <c r="LH176" s="14"/>
      <c r="LI176" s="14"/>
      <c r="LJ176" s="14"/>
      <c r="LK176" s="14"/>
      <c r="LL176" s="14"/>
      <c r="LM176" s="14"/>
      <c r="LN176" s="14"/>
      <c r="LO176" s="14"/>
      <c r="LP176" s="14"/>
      <c r="LQ176" s="14"/>
      <c r="LR176" s="14"/>
      <c r="LS176" s="14"/>
      <c r="LT176" s="14"/>
      <c r="LU176" s="14"/>
      <c r="LV176" s="14"/>
      <c r="LW176" s="14"/>
      <c r="LX176" s="14"/>
      <c r="LY176" s="14"/>
      <c r="LZ176" s="14"/>
      <c r="MA176" s="14"/>
      <c r="MB176" s="14"/>
      <c r="MC176" s="14"/>
      <c r="MD176" s="14"/>
      <c r="ME176" s="14"/>
      <c r="MF176" s="14"/>
      <c r="MG176" s="14"/>
      <c r="MH176" s="14"/>
      <c r="MI176" s="14"/>
      <c r="MJ176" s="14"/>
      <c r="MK176" s="14"/>
      <c r="ML176" s="14"/>
      <c r="MM176" s="14"/>
      <c r="MN176" s="14"/>
      <c r="MO176" s="14"/>
      <c r="MP176" s="14"/>
      <c r="MQ176" s="14"/>
      <c r="MR176" s="14"/>
      <c r="MS176" s="14"/>
      <c r="MT176" s="14"/>
      <c r="MU176" s="14"/>
      <c r="MV176" s="14"/>
      <c r="MW176" s="14"/>
      <c r="MX176" s="14"/>
      <c r="MY176" s="14"/>
      <c r="MZ176" s="14"/>
      <c r="NA176" s="14"/>
      <c r="NB176" s="14"/>
      <c r="NC176" s="14"/>
      <c r="ND176" s="14"/>
      <c r="NE176" s="14"/>
      <c r="NF176" s="14"/>
      <c r="NG176" s="14"/>
      <c r="NH176" s="14"/>
      <c r="NI176" s="14"/>
      <c r="NJ176" s="14"/>
      <c r="NK176" s="14"/>
      <c r="NL176" s="14"/>
      <c r="NM176" s="14"/>
      <c r="NN176" s="14"/>
      <c r="NO176" s="14"/>
      <c r="NP176" s="14"/>
      <c r="NQ176" s="14"/>
      <c r="NR176" s="14"/>
      <c r="NS176" s="14"/>
      <c r="NT176" s="14"/>
      <c r="NU176" s="14"/>
      <c r="NV176" s="14"/>
      <c r="NW176" s="14"/>
      <c r="NX176" s="14"/>
      <c r="NY176" s="14"/>
      <c r="NZ176" s="14"/>
      <c r="OA176" s="14"/>
      <c r="OB176" s="14"/>
      <c r="OC176" s="14"/>
      <c r="OD176" s="14"/>
      <c r="OE176" s="14"/>
      <c r="OF176" s="14"/>
      <c r="OG176" s="14"/>
      <c r="OH176" s="14"/>
      <c r="OI176" s="14"/>
      <c r="OJ176" s="14"/>
      <c r="OK176" s="14"/>
      <c r="OL176" s="14"/>
      <c r="OM176" s="14"/>
      <c r="ON176" s="14"/>
      <c r="OO176" s="14"/>
    </row>
    <row r="177" spans="1:405" s="1" customFormat="1" x14ac:dyDescent="0.25">
      <c r="A177" s="1" t="s">
        <v>718</v>
      </c>
      <c r="B177" s="19"/>
      <c r="E177" s="19"/>
      <c r="F177" s="19"/>
      <c r="G177" s="11"/>
      <c r="H177" s="11"/>
      <c r="I177" s="11"/>
      <c r="J177" s="11"/>
      <c r="K177" s="11"/>
      <c r="L177" s="11"/>
      <c r="M177" s="11"/>
      <c r="N177" s="11"/>
      <c r="O177" s="11"/>
      <c r="P177" s="11"/>
      <c r="Q177" s="21"/>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c r="KO177" s="14"/>
      <c r="KP177" s="14"/>
      <c r="KQ177" s="14"/>
      <c r="KR177" s="14"/>
      <c r="KS177" s="14"/>
      <c r="KT177" s="14"/>
      <c r="KU177" s="14"/>
      <c r="KV177" s="14"/>
      <c r="KW177" s="14"/>
      <c r="KX177" s="14"/>
      <c r="KY177" s="14"/>
      <c r="KZ177" s="14"/>
      <c r="LA177" s="14"/>
      <c r="LB177" s="14"/>
      <c r="LC177" s="14"/>
      <c r="LD177" s="14"/>
      <c r="LE177" s="14"/>
      <c r="LF177" s="14"/>
      <c r="LG177" s="14"/>
      <c r="LH177" s="14"/>
      <c r="LI177" s="14"/>
      <c r="LJ177" s="14"/>
      <c r="LK177" s="14"/>
      <c r="LL177" s="14"/>
      <c r="LM177" s="14"/>
      <c r="LN177" s="14"/>
      <c r="LO177" s="14"/>
      <c r="LP177" s="14"/>
      <c r="LQ177" s="14"/>
      <c r="LR177" s="14"/>
      <c r="LS177" s="14"/>
      <c r="LT177" s="14"/>
      <c r="LU177" s="14"/>
      <c r="LV177" s="14"/>
      <c r="LW177" s="14"/>
      <c r="LX177" s="14"/>
      <c r="LY177" s="14"/>
      <c r="LZ177" s="14"/>
      <c r="MA177" s="14"/>
      <c r="MB177" s="14"/>
      <c r="MC177" s="14"/>
      <c r="MD177" s="14"/>
      <c r="ME177" s="14"/>
      <c r="MF177" s="14"/>
      <c r="MG177" s="14"/>
      <c r="MH177" s="14"/>
      <c r="MI177" s="14"/>
      <c r="MJ177" s="14"/>
      <c r="MK177" s="14"/>
      <c r="ML177" s="14"/>
      <c r="MM177" s="14"/>
      <c r="MN177" s="14"/>
      <c r="MO177" s="14"/>
      <c r="MP177" s="14"/>
      <c r="MQ177" s="14"/>
      <c r="MR177" s="14"/>
      <c r="MS177" s="14"/>
      <c r="MT177" s="14"/>
      <c r="MU177" s="14"/>
      <c r="MV177" s="14"/>
      <c r="MW177" s="14"/>
      <c r="MX177" s="14"/>
      <c r="MY177" s="14"/>
      <c r="MZ177" s="14"/>
      <c r="NA177" s="14"/>
      <c r="NB177" s="14"/>
      <c r="NC177" s="14"/>
      <c r="ND177" s="14"/>
      <c r="NE177" s="14"/>
      <c r="NF177" s="14"/>
      <c r="NG177" s="14"/>
      <c r="NH177" s="14"/>
      <c r="NI177" s="14"/>
      <c r="NJ177" s="14"/>
      <c r="NK177" s="14"/>
      <c r="NL177" s="14"/>
      <c r="NM177" s="14"/>
      <c r="NN177" s="14"/>
      <c r="NO177" s="14"/>
      <c r="NP177" s="14"/>
      <c r="NQ177" s="14"/>
      <c r="NR177" s="14"/>
      <c r="NS177" s="14"/>
      <c r="NT177" s="14"/>
      <c r="NU177" s="14"/>
      <c r="NV177" s="14"/>
      <c r="NW177" s="14"/>
      <c r="NX177" s="14"/>
      <c r="NY177" s="14"/>
      <c r="NZ177" s="14"/>
      <c r="OA177" s="14"/>
      <c r="OB177" s="14"/>
      <c r="OC177" s="14"/>
      <c r="OD177" s="14"/>
      <c r="OE177" s="14"/>
      <c r="OF177" s="14"/>
      <c r="OG177" s="14"/>
      <c r="OH177" s="14"/>
      <c r="OI177" s="14"/>
      <c r="OJ177" s="14"/>
      <c r="OK177" s="14"/>
      <c r="OL177" s="14"/>
      <c r="OM177" s="14"/>
      <c r="ON177" s="14"/>
      <c r="OO177" s="14"/>
    </row>
    <row r="178" spans="1:405" s="1" customFormat="1" x14ac:dyDescent="0.25">
      <c r="A178" s="1" t="s">
        <v>719</v>
      </c>
      <c r="B178" s="19"/>
      <c r="E178" s="19"/>
      <c r="F178" s="19"/>
      <c r="G178" s="11"/>
      <c r="H178" s="11"/>
      <c r="I178" s="11"/>
      <c r="J178" s="11"/>
      <c r="K178" s="11"/>
      <c r="L178" s="11"/>
      <c r="M178" s="11"/>
      <c r="N178" s="11"/>
      <c r="O178" s="11"/>
      <c r="P178" s="11"/>
      <c r="Q178" s="21"/>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c r="KO178" s="14"/>
      <c r="KP178" s="14"/>
      <c r="KQ178" s="14"/>
      <c r="KR178" s="14"/>
      <c r="KS178" s="14"/>
      <c r="KT178" s="14"/>
      <c r="KU178" s="14"/>
      <c r="KV178" s="14"/>
      <c r="KW178" s="14"/>
      <c r="KX178" s="14"/>
      <c r="KY178" s="14"/>
      <c r="KZ178" s="14"/>
      <c r="LA178" s="14"/>
      <c r="LB178" s="14"/>
      <c r="LC178" s="14"/>
      <c r="LD178" s="14"/>
      <c r="LE178" s="14"/>
      <c r="LF178" s="14"/>
      <c r="LG178" s="14"/>
      <c r="LH178" s="14"/>
      <c r="LI178" s="14"/>
      <c r="LJ178" s="14"/>
      <c r="LK178" s="14"/>
      <c r="LL178" s="14"/>
      <c r="LM178" s="14"/>
      <c r="LN178" s="14"/>
      <c r="LO178" s="14"/>
      <c r="LP178" s="14"/>
      <c r="LQ178" s="14"/>
      <c r="LR178" s="14"/>
      <c r="LS178" s="14"/>
      <c r="LT178" s="14"/>
      <c r="LU178" s="14"/>
      <c r="LV178" s="14"/>
      <c r="LW178" s="14"/>
      <c r="LX178" s="14"/>
      <c r="LY178" s="14"/>
      <c r="LZ178" s="14"/>
      <c r="MA178" s="14"/>
      <c r="MB178" s="14"/>
      <c r="MC178" s="14"/>
      <c r="MD178" s="14"/>
      <c r="ME178" s="14"/>
      <c r="MF178" s="14"/>
      <c r="MG178" s="14"/>
      <c r="MH178" s="14"/>
      <c r="MI178" s="14"/>
      <c r="MJ178" s="14"/>
      <c r="MK178" s="14"/>
      <c r="ML178" s="14"/>
      <c r="MM178" s="14"/>
      <c r="MN178" s="14"/>
      <c r="MO178" s="14"/>
      <c r="MP178" s="14"/>
      <c r="MQ178" s="14"/>
      <c r="MR178" s="14"/>
      <c r="MS178" s="14"/>
      <c r="MT178" s="14"/>
      <c r="MU178" s="14"/>
      <c r="MV178" s="14"/>
      <c r="MW178" s="14"/>
      <c r="MX178" s="14"/>
      <c r="MY178" s="14"/>
      <c r="MZ178" s="14"/>
      <c r="NA178" s="14"/>
      <c r="NB178" s="14"/>
      <c r="NC178" s="14"/>
      <c r="ND178" s="14"/>
      <c r="NE178" s="14"/>
      <c r="NF178" s="14"/>
      <c r="NG178" s="14"/>
      <c r="NH178" s="14"/>
      <c r="NI178" s="14"/>
      <c r="NJ178" s="14"/>
      <c r="NK178" s="14"/>
      <c r="NL178" s="14"/>
      <c r="NM178" s="14"/>
      <c r="NN178" s="14"/>
      <c r="NO178" s="14"/>
      <c r="NP178" s="14"/>
      <c r="NQ178" s="14"/>
      <c r="NR178" s="14"/>
      <c r="NS178" s="14"/>
      <c r="NT178" s="14"/>
      <c r="NU178" s="14"/>
      <c r="NV178" s="14"/>
      <c r="NW178" s="14"/>
      <c r="NX178" s="14"/>
      <c r="NY178" s="14"/>
      <c r="NZ178" s="14"/>
      <c r="OA178" s="14"/>
      <c r="OB178" s="14"/>
      <c r="OC178" s="14"/>
      <c r="OD178" s="14"/>
      <c r="OE178" s="14"/>
      <c r="OF178" s="14"/>
      <c r="OG178" s="14"/>
      <c r="OH178" s="14"/>
      <c r="OI178" s="14"/>
      <c r="OJ178" s="14"/>
      <c r="OK178" s="14"/>
      <c r="OL178" s="14"/>
      <c r="OM178" s="14"/>
      <c r="ON178" s="14"/>
      <c r="OO178" s="14"/>
    </row>
    <row r="179" spans="1:405" s="1" customFormat="1" x14ac:dyDescent="0.25">
      <c r="A179" s="1" t="s">
        <v>720</v>
      </c>
      <c r="B179" s="19"/>
      <c r="E179" s="19"/>
      <c r="F179" s="19"/>
      <c r="G179" s="11"/>
      <c r="H179" s="11"/>
      <c r="I179" s="11"/>
      <c r="J179" s="11"/>
      <c r="K179" s="11"/>
      <c r="L179" s="11"/>
      <c r="M179" s="11"/>
      <c r="N179" s="11"/>
      <c r="O179" s="11"/>
      <c r="P179" s="11"/>
      <c r="Q179" s="21"/>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c r="KO179" s="14"/>
      <c r="KP179" s="14"/>
      <c r="KQ179" s="14"/>
      <c r="KR179" s="14"/>
      <c r="KS179" s="14"/>
      <c r="KT179" s="14"/>
      <c r="KU179" s="14"/>
      <c r="KV179" s="14"/>
      <c r="KW179" s="14"/>
      <c r="KX179" s="14"/>
      <c r="KY179" s="14"/>
      <c r="KZ179" s="14"/>
      <c r="LA179" s="14"/>
      <c r="LB179" s="14"/>
      <c r="LC179" s="14"/>
      <c r="LD179" s="14"/>
      <c r="LE179" s="14"/>
      <c r="LF179" s="14"/>
      <c r="LG179" s="14"/>
      <c r="LH179" s="14"/>
      <c r="LI179" s="14"/>
      <c r="LJ179" s="14"/>
      <c r="LK179" s="14"/>
      <c r="LL179" s="14"/>
      <c r="LM179" s="14"/>
      <c r="LN179" s="14"/>
      <c r="LO179" s="14"/>
      <c r="LP179" s="14"/>
      <c r="LQ179" s="14"/>
      <c r="LR179" s="14"/>
      <c r="LS179" s="14"/>
      <c r="LT179" s="14"/>
      <c r="LU179" s="14"/>
      <c r="LV179" s="14"/>
      <c r="LW179" s="14"/>
      <c r="LX179" s="14"/>
      <c r="LY179" s="14"/>
      <c r="LZ179" s="14"/>
      <c r="MA179" s="14"/>
      <c r="MB179" s="14"/>
      <c r="MC179" s="14"/>
      <c r="MD179" s="14"/>
      <c r="ME179" s="14"/>
      <c r="MF179" s="14"/>
      <c r="MG179" s="14"/>
      <c r="MH179" s="14"/>
      <c r="MI179" s="14"/>
      <c r="MJ179" s="14"/>
      <c r="MK179" s="14"/>
      <c r="ML179" s="14"/>
      <c r="MM179" s="14"/>
      <c r="MN179" s="14"/>
      <c r="MO179" s="14"/>
      <c r="MP179" s="14"/>
      <c r="MQ179" s="14"/>
      <c r="MR179" s="14"/>
      <c r="MS179" s="14"/>
      <c r="MT179" s="14"/>
      <c r="MU179" s="14"/>
      <c r="MV179" s="14"/>
      <c r="MW179" s="14"/>
      <c r="MX179" s="14"/>
      <c r="MY179" s="14"/>
      <c r="MZ179" s="14"/>
      <c r="NA179" s="14"/>
      <c r="NB179" s="14"/>
      <c r="NC179" s="14"/>
      <c r="ND179" s="14"/>
      <c r="NE179" s="14"/>
      <c r="NF179" s="14"/>
      <c r="NG179" s="14"/>
      <c r="NH179" s="14"/>
      <c r="NI179" s="14"/>
      <c r="NJ179" s="14"/>
      <c r="NK179" s="14"/>
      <c r="NL179" s="14"/>
      <c r="NM179" s="14"/>
      <c r="NN179" s="14"/>
      <c r="NO179" s="14"/>
      <c r="NP179" s="14"/>
      <c r="NQ179" s="14"/>
      <c r="NR179" s="14"/>
      <c r="NS179" s="14"/>
      <c r="NT179" s="14"/>
      <c r="NU179" s="14"/>
      <c r="NV179" s="14"/>
      <c r="NW179" s="14"/>
      <c r="NX179" s="14"/>
      <c r="NY179" s="14"/>
      <c r="NZ179" s="14"/>
      <c r="OA179" s="14"/>
      <c r="OB179" s="14"/>
      <c r="OC179" s="14"/>
      <c r="OD179" s="14"/>
      <c r="OE179" s="14"/>
      <c r="OF179" s="14"/>
      <c r="OG179" s="14"/>
      <c r="OH179" s="14"/>
      <c r="OI179" s="14"/>
      <c r="OJ179" s="14"/>
      <c r="OK179" s="14"/>
      <c r="OL179" s="14"/>
      <c r="OM179" s="14"/>
      <c r="ON179" s="14"/>
      <c r="OO179" s="14"/>
    </row>
    <row r="180" spans="1:405" s="1" customFormat="1" x14ac:dyDescent="0.25">
      <c r="A180" s="1" t="s">
        <v>721</v>
      </c>
      <c r="B180" s="19"/>
      <c r="E180" s="19"/>
      <c r="F180" s="19"/>
      <c r="G180" s="11"/>
      <c r="H180" s="11"/>
      <c r="I180" s="11"/>
      <c r="J180" s="11"/>
      <c r="K180" s="11"/>
      <c r="L180" s="11"/>
      <c r="M180" s="11"/>
      <c r="N180" s="11"/>
      <c r="O180" s="11"/>
      <c r="P180" s="11"/>
      <c r="Q180" s="21"/>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c r="KO180" s="14"/>
      <c r="KP180" s="14"/>
      <c r="KQ180" s="14"/>
      <c r="KR180" s="14"/>
      <c r="KS180" s="14"/>
      <c r="KT180" s="14"/>
      <c r="KU180" s="14"/>
      <c r="KV180" s="14"/>
      <c r="KW180" s="14"/>
      <c r="KX180" s="14"/>
      <c r="KY180" s="14"/>
      <c r="KZ180" s="14"/>
      <c r="LA180" s="14"/>
      <c r="LB180" s="14"/>
      <c r="LC180" s="14"/>
      <c r="LD180" s="14"/>
      <c r="LE180" s="14"/>
      <c r="LF180" s="14"/>
      <c r="LG180" s="14"/>
      <c r="LH180" s="14"/>
      <c r="LI180" s="14"/>
      <c r="LJ180" s="14"/>
      <c r="LK180" s="14"/>
      <c r="LL180" s="14"/>
      <c r="LM180" s="14"/>
      <c r="LN180" s="14"/>
      <c r="LO180" s="14"/>
      <c r="LP180" s="14"/>
      <c r="LQ180" s="14"/>
      <c r="LR180" s="14"/>
      <c r="LS180" s="14"/>
      <c r="LT180" s="14"/>
      <c r="LU180" s="14"/>
      <c r="LV180" s="14"/>
      <c r="LW180" s="14"/>
      <c r="LX180" s="14"/>
      <c r="LY180" s="14"/>
      <c r="LZ180" s="14"/>
      <c r="MA180" s="14"/>
      <c r="MB180" s="14"/>
      <c r="MC180" s="14"/>
      <c r="MD180" s="14"/>
      <c r="ME180" s="14"/>
      <c r="MF180" s="14"/>
      <c r="MG180" s="14"/>
      <c r="MH180" s="14"/>
      <c r="MI180" s="14"/>
      <c r="MJ180" s="14"/>
      <c r="MK180" s="14"/>
      <c r="ML180" s="14"/>
      <c r="MM180" s="14"/>
      <c r="MN180" s="14"/>
      <c r="MO180" s="14"/>
      <c r="MP180" s="14"/>
      <c r="MQ180" s="14"/>
      <c r="MR180" s="14"/>
      <c r="MS180" s="14"/>
      <c r="MT180" s="14"/>
      <c r="MU180" s="14"/>
      <c r="MV180" s="14"/>
      <c r="MW180" s="14"/>
      <c r="MX180" s="14"/>
      <c r="MY180" s="14"/>
      <c r="MZ180" s="14"/>
      <c r="NA180" s="14"/>
      <c r="NB180" s="14"/>
      <c r="NC180" s="14"/>
      <c r="ND180" s="14"/>
      <c r="NE180" s="14"/>
      <c r="NF180" s="14"/>
      <c r="NG180" s="14"/>
      <c r="NH180" s="14"/>
      <c r="NI180" s="14"/>
      <c r="NJ180" s="14"/>
      <c r="NK180" s="14"/>
      <c r="NL180" s="14"/>
      <c r="NM180" s="14"/>
      <c r="NN180" s="14"/>
      <c r="NO180" s="14"/>
      <c r="NP180" s="14"/>
      <c r="NQ180" s="14"/>
      <c r="NR180" s="14"/>
      <c r="NS180" s="14"/>
      <c r="NT180" s="14"/>
      <c r="NU180" s="14"/>
      <c r="NV180" s="14"/>
      <c r="NW180" s="14"/>
      <c r="NX180" s="14"/>
      <c r="NY180" s="14"/>
      <c r="NZ180" s="14"/>
      <c r="OA180" s="14"/>
      <c r="OB180" s="14"/>
      <c r="OC180" s="14"/>
      <c r="OD180" s="14"/>
      <c r="OE180" s="14"/>
      <c r="OF180" s="14"/>
      <c r="OG180" s="14"/>
      <c r="OH180" s="14"/>
      <c r="OI180" s="14"/>
      <c r="OJ180" s="14"/>
      <c r="OK180" s="14"/>
      <c r="OL180" s="14"/>
      <c r="OM180" s="14"/>
      <c r="ON180" s="14"/>
      <c r="OO180" s="14"/>
    </row>
    <row r="181" spans="1:405" s="1" customFormat="1" x14ac:dyDescent="0.25">
      <c r="A181" s="1" t="s">
        <v>722</v>
      </c>
      <c r="B181" s="19"/>
      <c r="E181" s="19"/>
      <c r="F181" s="19"/>
      <c r="G181" s="11"/>
      <c r="H181" s="11"/>
      <c r="I181" s="11"/>
      <c r="J181" s="11"/>
      <c r="K181" s="11"/>
      <c r="L181" s="11"/>
      <c r="M181" s="11"/>
      <c r="N181" s="11"/>
      <c r="O181" s="11"/>
      <c r="P181" s="11"/>
      <c r="Q181" s="21"/>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c r="KO181" s="14"/>
      <c r="KP181" s="14"/>
      <c r="KQ181" s="14"/>
      <c r="KR181" s="14"/>
      <c r="KS181" s="14"/>
      <c r="KT181" s="14"/>
      <c r="KU181" s="14"/>
      <c r="KV181" s="14"/>
      <c r="KW181" s="14"/>
      <c r="KX181" s="14"/>
      <c r="KY181" s="14"/>
      <c r="KZ181" s="14"/>
      <c r="LA181" s="14"/>
      <c r="LB181" s="14"/>
      <c r="LC181" s="14"/>
      <c r="LD181" s="14"/>
      <c r="LE181" s="14"/>
      <c r="LF181" s="14"/>
      <c r="LG181" s="14"/>
      <c r="LH181" s="14"/>
      <c r="LI181" s="14"/>
      <c r="LJ181" s="14"/>
      <c r="LK181" s="14"/>
      <c r="LL181" s="14"/>
      <c r="LM181" s="14"/>
      <c r="LN181" s="14"/>
      <c r="LO181" s="14"/>
      <c r="LP181" s="14"/>
      <c r="LQ181" s="14"/>
      <c r="LR181" s="14"/>
      <c r="LS181" s="14"/>
      <c r="LT181" s="14"/>
      <c r="LU181" s="14"/>
      <c r="LV181" s="14"/>
      <c r="LW181" s="14"/>
      <c r="LX181" s="14"/>
      <c r="LY181" s="14"/>
      <c r="LZ181" s="14"/>
      <c r="MA181" s="14"/>
      <c r="MB181" s="14"/>
      <c r="MC181" s="14"/>
      <c r="MD181" s="14"/>
      <c r="ME181" s="14"/>
      <c r="MF181" s="14"/>
      <c r="MG181" s="14"/>
      <c r="MH181" s="14"/>
      <c r="MI181" s="14"/>
      <c r="MJ181" s="14"/>
      <c r="MK181" s="14"/>
      <c r="ML181" s="14"/>
      <c r="MM181" s="14"/>
      <c r="MN181" s="14"/>
      <c r="MO181" s="14"/>
      <c r="MP181" s="14"/>
      <c r="MQ181" s="14"/>
      <c r="MR181" s="14"/>
      <c r="MS181" s="14"/>
      <c r="MT181" s="14"/>
      <c r="MU181" s="14"/>
      <c r="MV181" s="14"/>
      <c r="MW181" s="14"/>
      <c r="MX181" s="14"/>
      <c r="MY181" s="14"/>
      <c r="MZ181" s="14"/>
      <c r="NA181" s="14"/>
      <c r="NB181" s="14"/>
      <c r="NC181" s="14"/>
      <c r="ND181" s="14"/>
      <c r="NE181" s="14"/>
      <c r="NF181" s="14"/>
      <c r="NG181" s="14"/>
      <c r="NH181" s="14"/>
      <c r="NI181" s="14"/>
      <c r="NJ181" s="14"/>
      <c r="NK181" s="14"/>
      <c r="NL181" s="14"/>
      <c r="NM181" s="14"/>
      <c r="NN181" s="14"/>
      <c r="NO181" s="14"/>
      <c r="NP181" s="14"/>
      <c r="NQ181" s="14"/>
      <c r="NR181" s="14"/>
      <c r="NS181" s="14"/>
      <c r="NT181" s="14"/>
      <c r="NU181" s="14"/>
      <c r="NV181" s="14"/>
      <c r="NW181" s="14"/>
      <c r="NX181" s="14"/>
      <c r="NY181" s="14"/>
      <c r="NZ181" s="14"/>
      <c r="OA181" s="14"/>
      <c r="OB181" s="14"/>
      <c r="OC181" s="14"/>
      <c r="OD181" s="14"/>
      <c r="OE181" s="14"/>
      <c r="OF181" s="14"/>
      <c r="OG181" s="14"/>
      <c r="OH181" s="14"/>
      <c r="OI181" s="14"/>
      <c r="OJ181" s="14"/>
      <c r="OK181" s="14"/>
      <c r="OL181" s="14"/>
      <c r="OM181" s="14"/>
      <c r="ON181" s="14"/>
      <c r="OO181" s="14"/>
    </row>
    <row r="182" spans="1:405" s="1" customFormat="1" x14ac:dyDescent="0.25">
      <c r="A182" s="1" t="s">
        <v>723</v>
      </c>
      <c r="B182" s="19"/>
      <c r="E182" s="19"/>
      <c r="F182" s="19"/>
      <c r="G182" s="11"/>
      <c r="H182" s="11"/>
      <c r="I182" s="11"/>
      <c r="J182" s="11"/>
      <c r="K182" s="11"/>
      <c r="L182" s="11"/>
      <c r="M182" s="11"/>
      <c r="N182" s="11"/>
      <c r="O182" s="11"/>
      <c r="P182" s="11"/>
      <c r="Q182" s="21"/>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c r="KO182" s="14"/>
      <c r="KP182" s="14"/>
      <c r="KQ182" s="14"/>
      <c r="KR182" s="14"/>
      <c r="KS182" s="14"/>
      <c r="KT182" s="14"/>
      <c r="KU182" s="14"/>
      <c r="KV182" s="14"/>
      <c r="KW182" s="14"/>
      <c r="KX182" s="14"/>
      <c r="KY182" s="14"/>
      <c r="KZ182" s="14"/>
      <c r="LA182" s="14"/>
      <c r="LB182" s="14"/>
      <c r="LC182" s="14"/>
      <c r="LD182" s="14"/>
      <c r="LE182" s="14"/>
      <c r="LF182" s="14"/>
      <c r="LG182" s="14"/>
      <c r="LH182" s="14"/>
      <c r="LI182" s="14"/>
      <c r="LJ182" s="14"/>
      <c r="LK182" s="14"/>
      <c r="LL182" s="14"/>
      <c r="LM182" s="14"/>
      <c r="LN182" s="14"/>
      <c r="LO182" s="14"/>
      <c r="LP182" s="14"/>
      <c r="LQ182" s="14"/>
      <c r="LR182" s="14"/>
      <c r="LS182" s="14"/>
      <c r="LT182" s="14"/>
      <c r="LU182" s="14"/>
      <c r="LV182" s="14"/>
      <c r="LW182" s="14"/>
      <c r="LX182" s="14"/>
      <c r="LY182" s="14"/>
      <c r="LZ182" s="14"/>
      <c r="MA182" s="14"/>
      <c r="MB182" s="14"/>
      <c r="MC182" s="14"/>
      <c r="MD182" s="14"/>
      <c r="ME182" s="14"/>
      <c r="MF182" s="14"/>
      <c r="MG182" s="14"/>
      <c r="MH182" s="14"/>
      <c r="MI182" s="14"/>
      <c r="MJ182" s="14"/>
      <c r="MK182" s="14"/>
      <c r="ML182" s="14"/>
      <c r="MM182" s="14"/>
      <c r="MN182" s="14"/>
      <c r="MO182" s="14"/>
      <c r="MP182" s="14"/>
      <c r="MQ182" s="14"/>
      <c r="MR182" s="14"/>
      <c r="MS182" s="14"/>
      <c r="MT182" s="14"/>
      <c r="MU182" s="14"/>
      <c r="MV182" s="14"/>
      <c r="MW182" s="14"/>
      <c r="MX182" s="14"/>
      <c r="MY182" s="14"/>
      <c r="MZ182" s="14"/>
      <c r="NA182" s="14"/>
      <c r="NB182" s="14"/>
      <c r="NC182" s="14"/>
      <c r="ND182" s="14"/>
      <c r="NE182" s="14"/>
      <c r="NF182" s="14"/>
      <c r="NG182" s="14"/>
      <c r="NH182" s="14"/>
      <c r="NI182" s="14"/>
      <c r="NJ182" s="14"/>
      <c r="NK182" s="14"/>
      <c r="NL182" s="14"/>
      <c r="NM182" s="14"/>
      <c r="NN182" s="14"/>
      <c r="NO182" s="14"/>
      <c r="NP182" s="14"/>
      <c r="NQ182" s="14"/>
      <c r="NR182" s="14"/>
      <c r="NS182" s="14"/>
      <c r="NT182" s="14"/>
      <c r="NU182" s="14"/>
      <c r="NV182" s="14"/>
      <c r="NW182" s="14"/>
      <c r="NX182" s="14"/>
      <c r="NY182" s="14"/>
      <c r="NZ182" s="14"/>
      <c r="OA182" s="14"/>
      <c r="OB182" s="14"/>
      <c r="OC182" s="14"/>
      <c r="OD182" s="14"/>
      <c r="OE182" s="14"/>
      <c r="OF182" s="14"/>
      <c r="OG182" s="14"/>
      <c r="OH182" s="14"/>
      <c r="OI182" s="14"/>
      <c r="OJ182" s="14"/>
      <c r="OK182" s="14"/>
      <c r="OL182" s="14"/>
      <c r="OM182" s="14"/>
      <c r="ON182" s="14"/>
      <c r="OO182" s="14"/>
    </row>
    <row r="183" spans="1:405" s="1" customFormat="1" x14ac:dyDescent="0.25">
      <c r="A183" s="1" t="s">
        <v>724</v>
      </c>
      <c r="B183" s="19"/>
      <c r="E183" s="19"/>
      <c r="F183" s="19"/>
      <c r="G183" s="11"/>
      <c r="H183" s="11"/>
      <c r="I183" s="11"/>
      <c r="J183" s="11"/>
      <c r="K183" s="11"/>
      <c r="L183" s="11"/>
      <c r="M183" s="11"/>
      <c r="N183" s="11"/>
      <c r="O183" s="11"/>
      <c r="P183" s="11"/>
      <c r="Q183" s="21"/>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c r="KO183" s="14"/>
      <c r="KP183" s="14"/>
      <c r="KQ183" s="14"/>
      <c r="KR183" s="14"/>
      <c r="KS183" s="14"/>
      <c r="KT183" s="14"/>
      <c r="KU183" s="14"/>
      <c r="KV183" s="14"/>
      <c r="KW183" s="14"/>
      <c r="KX183" s="14"/>
      <c r="KY183" s="14"/>
      <c r="KZ183" s="14"/>
      <c r="LA183" s="14"/>
      <c r="LB183" s="14"/>
      <c r="LC183" s="14"/>
      <c r="LD183" s="14"/>
      <c r="LE183" s="14"/>
      <c r="LF183" s="14"/>
      <c r="LG183" s="14"/>
      <c r="LH183" s="14"/>
      <c r="LI183" s="14"/>
      <c r="LJ183" s="14"/>
      <c r="LK183" s="14"/>
      <c r="LL183" s="14"/>
      <c r="LM183" s="14"/>
      <c r="LN183" s="14"/>
      <c r="LO183" s="14"/>
      <c r="LP183" s="14"/>
      <c r="LQ183" s="14"/>
      <c r="LR183" s="14"/>
      <c r="LS183" s="14"/>
      <c r="LT183" s="14"/>
      <c r="LU183" s="14"/>
      <c r="LV183" s="14"/>
      <c r="LW183" s="14"/>
      <c r="LX183" s="14"/>
      <c r="LY183" s="14"/>
      <c r="LZ183" s="14"/>
      <c r="MA183" s="14"/>
      <c r="MB183" s="14"/>
      <c r="MC183" s="14"/>
      <c r="MD183" s="14"/>
      <c r="ME183" s="14"/>
      <c r="MF183" s="14"/>
      <c r="MG183" s="14"/>
      <c r="MH183" s="14"/>
      <c r="MI183" s="14"/>
      <c r="MJ183" s="14"/>
      <c r="MK183" s="14"/>
      <c r="ML183" s="14"/>
      <c r="MM183" s="14"/>
      <c r="MN183" s="14"/>
      <c r="MO183" s="14"/>
      <c r="MP183" s="14"/>
      <c r="MQ183" s="14"/>
      <c r="MR183" s="14"/>
      <c r="MS183" s="14"/>
      <c r="MT183" s="14"/>
      <c r="MU183" s="14"/>
      <c r="MV183" s="14"/>
      <c r="MW183" s="14"/>
      <c r="MX183" s="14"/>
      <c r="MY183" s="14"/>
      <c r="MZ183" s="14"/>
      <c r="NA183" s="14"/>
      <c r="NB183" s="14"/>
      <c r="NC183" s="14"/>
      <c r="ND183" s="14"/>
      <c r="NE183" s="14"/>
      <c r="NF183" s="14"/>
      <c r="NG183" s="14"/>
      <c r="NH183" s="14"/>
      <c r="NI183" s="14"/>
      <c r="NJ183" s="14"/>
      <c r="NK183" s="14"/>
      <c r="NL183" s="14"/>
      <c r="NM183" s="14"/>
      <c r="NN183" s="14"/>
      <c r="NO183" s="14"/>
      <c r="NP183" s="14"/>
      <c r="NQ183" s="14"/>
      <c r="NR183" s="14"/>
      <c r="NS183" s="14"/>
      <c r="NT183" s="14"/>
      <c r="NU183" s="14"/>
      <c r="NV183" s="14"/>
      <c r="NW183" s="14"/>
      <c r="NX183" s="14"/>
      <c r="NY183" s="14"/>
      <c r="NZ183" s="14"/>
      <c r="OA183" s="14"/>
      <c r="OB183" s="14"/>
      <c r="OC183" s="14"/>
      <c r="OD183" s="14"/>
      <c r="OE183" s="14"/>
      <c r="OF183" s="14"/>
      <c r="OG183" s="14"/>
      <c r="OH183" s="14"/>
      <c r="OI183" s="14"/>
      <c r="OJ183" s="14"/>
      <c r="OK183" s="14"/>
      <c r="OL183" s="14"/>
      <c r="OM183" s="14"/>
      <c r="ON183" s="14"/>
      <c r="OO183" s="14"/>
    </row>
    <row r="184" spans="1:405" s="1" customFormat="1" x14ac:dyDescent="0.25">
      <c r="A184" s="1" t="s">
        <v>725</v>
      </c>
      <c r="B184" s="19"/>
      <c r="E184" s="19"/>
      <c r="F184" s="19"/>
      <c r="G184" s="11"/>
      <c r="H184" s="11"/>
      <c r="I184" s="11"/>
      <c r="J184" s="11"/>
      <c r="K184" s="11"/>
      <c r="L184" s="11"/>
      <c r="M184" s="11"/>
      <c r="N184" s="11"/>
      <c r="O184" s="11"/>
      <c r="P184" s="11"/>
      <c r="Q184" s="21"/>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c r="KO184" s="14"/>
      <c r="KP184" s="14"/>
      <c r="KQ184" s="14"/>
      <c r="KR184" s="14"/>
      <c r="KS184" s="14"/>
      <c r="KT184" s="14"/>
      <c r="KU184" s="14"/>
      <c r="KV184" s="14"/>
      <c r="KW184" s="14"/>
      <c r="KX184" s="14"/>
      <c r="KY184" s="14"/>
      <c r="KZ184" s="14"/>
      <c r="LA184" s="14"/>
      <c r="LB184" s="14"/>
      <c r="LC184" s="14"/>
      <c r="LD184" s="14"/>
      <c r="LE184" s="14"/>
      <c r="LF184" s="14"/>
      <c r="LG184" s="14"/>
      <c r="LH184" s="14"/>
      <c r="LI184" s="14"/>
      <c r="LJ184" s="14"/>
      <c r="LK184" s="14"/>
      <c r="LL184" s="14"/>
      <c r="LM184" s="14"/>
      <c r="LN184" s="14"/>
      <c r="LO184" s="14"/>
      <c r="LP184" s="14"/>
      <c r="LQ184" s="14"/>
      <c r="LR184" s="14"/>
      <c r="LS184" s="14"/>
      <c r="LT184" s="14"/>
      <c r="LU184" s="14"/>
      <c r="LV184" s="14"/>
      <c r="LW184" s="14"/>
      <c r="LX184" s="14"/>
      <c r="LY184" s="14"/>
      <c r="LZ184" s="14"/>
      <c r="MA184" s="14"/>
      <c r="MB184" s="14"/>
      <c r="MC184" s="14"/>
      <c r="MD184" s="14"/>
      <c r="ME184" s="14"/>
      <c r="MF184" s="14"/>
      <c r="MG184" s="14"/>
      <c r="MH184" s="14"/>
      <c r="MI184" s="14"/>
      <c r="MJ184" s="14"/>
      <c r="MK184" s="14"/>
      <c r="ML184" s="14"/>
      <c r="MM184" s="14"/>
      <c r="MN184" s="14"/>
      <c r="MO184" s="14"/>
      <c r="MP184" s="14"/>
      <c r="MQ184" s="14"/>
      <c r="MR184" s="14"/>
      <c r="MS184" s="14"/>
      <c r="MT184" s="14"/>
      <c r="MU184" s="14"/>
      <c r="MV184" s="14"/>
      <c r="MW184" s="14"/>
      <c r="MX184" s="14"/>
      <c r="MY184" s="14"/>
      <c r="MZ184" s="14"/>
      <c r="NA184" s="14"/>
      <c r="NB184" s="14"/>
      <c r="NC184" s="14"/>
      <c r="ND184" s="14"/>
      <c r="NE184" s="14"/>
      <c r="NF184" s="14"/>
      <c r="NG184" s="14"/>
      <c r="NH184" s="14"/>
      <c r="NI184" s="14"/>
      <c r="NJ184" s="14"/>
      <c r="NK184" s="14"/>
      <c r="NL184" s="14"/>
      <c r="NM184" s="14"/>
      <c r="NN184" s="14"/>
      <c r="NO184" s="14"/>
      <c r="NP184" s="14"/>
      <c r="NQ184" s="14"/>
      <c r="NR184" s="14"/>
      <c r="NS184" s="14"/>
      <c r="NT184" s="14"/>
      <c r="NU184" s="14"/>
      <c r="NV184" s="14"/>
      <c r="NW184" s="14"/>
      <c r="NX184" s="14"/>
      <c r="NY184" s="14"/>
      <c r="NZ184" s="14"/>
      <c r="OA184" s="14"/>
      <c r="OB184" s="14"/>
      <c r="OC184" s="14"/>
      <c r="OD184" s="14"/>
      <c r="OE184" s="14"/>
      <c r="OF184" s="14"/>
      <c r="OG184" s="14"/>
      <c r="OH184" s="14"/>
      <c r="OI184" s="14"/>
      <c r="OJ184" s="14"/>
      <c r="OK184" s="14"/>
      <c r="OL184" s="14"/>
      <c r="OM184" s="14"/>
      <c r="ON184" s="14"/>
      <c r="OO184" s="14"/>
    </row>
    <row r="185" spans="1:405" s="1" customFormat="1" x14ac:dyDescent="0.25">
      <c r="A185" s="1" t="s">
        <v>726</v>
      </c>
      <c r="B185" s="19"/>
      <c r="E185" s="19"/>
      <c r="F185" s="19"/>
      <c r="G185" s="11"/>
      <c r="H185" s="11"/>
      <c r="I185" s="11"/>
      <c r="J185" s="11"/>
      <c r="K185" s="11"/>
      <c r="L185" s="11"/>
      <c r="M185" s="11"/>
      <c r="N185" s="11"/>
      <c r="O185" s="11"/>
      <c r="P185" s="11"/>
      <c r="Q185" s="21"/>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c r="KO185" s="14"/>
      <c r="KP185" s="14"/>
      <c r="KQ185" s="14"/>
      <c r="KR185" s="14"/>
      <c r="KS185" s="14"/>
      <c r="KT185" s="14"/>
      <c r="KU185" s="14"/>
      <c r="KV185" s="14"/>
      <c r="KW185" s="14"/>
      <c r="KX185" s="14"/>
      <c r="KY185" s="14"/>
      <c r="KZ185" s="14"/>
      <c r="LA185" s="14"/>
      <c r="LB185" s="14"/>
      <c r="LC185" s="14"/>
      <c r="LD185" s="14"/>
      <c r="LE185" s="14"/>
      <c r="LF185" s="14"/>
      <c r="LG185" s="14"/>
      <c r="LH185" s="14"/>
      <c r="LI185" s="14"/>
      <c r="LJ185" s="14"/>
      <c r="LK185" s="14"/>
      <c r="LL185" s="14"/>
      <c r="LM185" s="14"/>
      <c r="LN185" s="14"/>
      <c r="LO185" s="14"/>
      <c r="LP185" s="14"/>
      <c r="LQ185" s="14"/>
      <c r="LR185" s="14"/>
      <c r="LS185" s="14"/>
      <c r="LT185" s="14"/>
      <c r="LU185" s="14"/>
      <c r="LV185" s="14"/>
      <c r="LW185" s="14"/>
      <c r="LX185" s="14"/>
      <c r="LY185" s="14"/>
      <c r="LZ185" s="14"/>
      <c r="MA185" s="14"/>
      <c r="MB185" s="14"/>
      <c r="MC185" s="14"/>
      <c r="MD185" s="14"/>
      <c r="ME185" s="14"/>
      <c r="MF185" s="14"/>
      <c r="MG185" s="14"/>
      <c r="MH185" s="14"/>
      <c r="MI185" s="14"/>
      <c r="MJ185" s="14"/>
      <c r="MK185" s="14"/>
      <c r="ML185" s="14"/>
      <c r="MM185" s="14"/>
      <c r="MN185" s="14"/>
      <c r="MO185" s="14"/>
      <c r="MP185" s="14"/>
      <c r="MQ185" s="14"/>
      <c r="MR185" s="14"/>
      <c r="MS185" s="14"/>
      <c r="MT185" s="14"/>
      <c r="MU185" s="14"/>
      <c r="MV185" s="14"/>
      <c r="MW185" s="14"/>
      <c r="MX185" s="14"/>
      <c r="MY185" s="14"/>
      <c r="MZ185" s="14"/>
      <c r="NA185" s="14"/>
      <c r="NB185" s="14"/>
      <c r="NC185" s="14"/>
      <c r="ND185" s="14"/>
      <c r="NE185" s="14"/>
      <c r="NF185" s="14"/>
      <c r="NG185" s="14"/>
      <c r="NH185" s="14"/>
      <c r="NI185" s="14"/>
      <c r="NJ185" s="14"/>
      <c r="NK185" s="14"/>
      <c r="NL185" s="14"/>
      <c r="NM185" s="14"/>
      <c r="NN185" s="14"/>
      <c r="NO185" s="14"/>
      <c r="NP185" s="14"/>
      <c r="NQ185" s="14"/>
      <c r="NR185" s="14"/>
      <c r="NS185" s="14"/>
      <c r="NT185" s="14"/>
      <c r="NU185" s="14"/>
      <c r="NV185" s="14"/>
      <c r="NW185" s="14"/>
      <c r="NX185" s="14"/>
      <c r="NY185" s="14"/>
      <c r="NZ185" s="14"/>
      <c r="OA185" s="14"/>
      <c r="OB185" s="14"/>
      <c r="OC185" s="14"/>
      <c r="OD185" s="14"/>
      <c r="OE185" s="14"/>
      <c r="OF185" s="14"/>
      <c r="OG185" s="14"/>
      <c r="OH185" s="14"/>
      <c r="OI185" s="14"/>
      <c r="OJ185" s="14"/>
      <c r="OK185" s="14"/>
      <c r="OL185" s="14"/>
      <c r="OM185" s="14"/>
      <c r="ON185" s="14"/>
      <c r="OO185" s="14"/>
    </row>
    <row r="186" spans="1:405" s="1" customFormat="1" x14ac:dyDescent="0.25">
      <c r="A186" s="1" t="s">
        <v>727</v>
      </c>
      <c r="B186" s="19"/>
      <c r="E186" s="19"/>
      <c r="F186" s="19"/>
      <c r="G186" s="11"/>
      <c r="H186" s="11"/>
      <c r="I186" s="11"/>
      <c r="J186" s="11"/>
      <c r="K186" s="11"/>
      <c r="L186" s="11"/>
      <c r="M186" s="11"/>
      <c r="N186" s="11"/>
      <c r="O186" s="11"/>
      <c r="P186" s="11"/>
      <c r="Q186" s="21"/>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c r="KO186" s="14"/>
      <c r="KP186" s="14"/>
      <c r="KQ186" s="14"/>
      <c r="KR186" s="14"/>
      <c r="KS186" s="14"/>
      <c r="KT186" s="14"/>
      <c r="KU186" s="14"/>
      <c r="KV186" s="14"/>
      <c r="KW186" s="14"/>
      <c r="KX186" s="14"/>
      <c r="KY186" s="14"/>
      <c r="KZ186" s="14"/>
      <c r="LA186" s="14"/>
      <c r="LB186" s="14"/>
      <c r="LC186" s="14"/>
      <c r="LD186" s="14"/>
      <c r="LE186" s="14"/>
      <c r="LF186" s="14"/>
      <c r="LG186" s="14"/>
      <c r="LH186" s="14"/>
      <c r="LI186" s="14"/>
      <c r="LJ186" s="14"/>
      <c r="LK186" s="14"/>
      <c r="LL186" s="14"/>
      <c r="LM186" s="14"/>
      <c r="LN186" s="14"/>
      <c r="LO186" s="14"/>
      <c r="LP186" s="14"/>
      <c r="LQ186" s="14"/>
      <c r="LR186" s="14"/>
      <c r="LS186" s="14"/>
      <c r="LT186" s="14"/>
      <c r="LU186" s="14"/>
      <c r="LV186" s="14"/>
      <c r="LW186" s="14"/>
      <c r="LX186" s="14"/>
      <c r="LY186" s="14"/>
      <c r="LZ186" s="14"/>
      <c r="MA186" s="14"/>
      <c r="MB186" s="14"/>
      <c r="MC186" s="14"/>
      <c r="MD186" s="14"/>
      <c r="ME186" s="14"/>
      <c r="MF186" s="14"/>
      <c r="MG186" s="14"/>
      <c r="MH186" s="14"/>
      <c r="MI186" s="14"/>
      <c r="MJ186" s="14"/>
      <c r="MK186" s="14"/>
      <c r="ML186" s="14"/>
      <c r="MM186" s="14"/>
      <c r="MN186" s="14"/>
      <c r="MO186" s="14"/>
      <c r="MP186" s="14"/>
      <c r="MQ186" s="14"/>
      <c r="MR186" s="14"/>
      <c r="MS186" s="14"/>
      <c r="MT186" s="14"/>
      <c r="MU186" s="14"/>
      <c r="MV186" s="14"/>
      <c r="MW186" s="14"/>
      <c r="MX186" s="14"/>
      <c r="MY186" s="14"/>
      <c r="MZ186" s="14"/>
      <c r="NA186" s="14"/>
      <c r="NB186" s="14"/>
      <c r="NC186" s="14"/>
      <c r="ND186" s="14"/>
      <c r="NE186" s="14"/>
      <c r="NF186" s="14"/>
      <c r="NG186" s="14"/>
      <c r="NH186" s="14"/>
      <c r="NI186" s="14"/>
      <c r="NJ186" s="14"/>
      <c r="NK186" s="14"/>
      <c r="NL186" s="14"/>
      <c r="NM186" s="14"/>
      <c r="NN186" s="14"/>
      <c r="NO186" s="14"/>
      <c r="NP186" s="14"/>
      <c r="NQ186" s="14"/>
      <c r="NR186" s="14"/>
      <c r="NS186" s="14"/>
      <c r="NT186" s="14"/>
      <c r="NU186" s="14"/>
      <c r="NV186" s="14"/>
      <c r="NW186" s="14"/>
      <c r="NX186" s="14"/>
      <c r="NY186" s="14"/>
      <c r="NZ186" s="14"/>
      <c r="OA186" s="14"/>
      <c r="OB186" s="14"/>
      <c r="OC186" s="14"/>
      <c r="OD186" s="14"/>
      <c r="OE186" s="14"/>
      <c r="OF186" s="14"/>
      <c r="OG186" s="14"/>
      <c r="OH186" s="14"/>
      <c r="OI186" s="14"/>
      <c r="OJ186" s="14"/>
      <c r="OK186" s="14"/>
      <c r="OL186" s="14"/>
      <c r="OM186" s="14"/>
      <c r="ON186" s="14"/>
      <c r="OO186" s="14"/>
    </row>
    <row r="187" spans="1:405" s="1" customFormat="1" x14ac:dyDescent="0.25">
      <c r="A187" s="1" t="s">
        <v>728</v>
      </c>
      <c r="B187" s="19"/>
      <c r="E187" s="19"/>
      <c r="F187" s="19"/>
      <c r="G187" s="11"/>
      <c r="H187" s="11"/>
      <c r="I187" s="11"/>
      <c r="J187" s="11"/>
      <c r="K187" s="11"/>
      <c r="L187" s="11"/>
      <c r="M187" s="11"/>
      <c r="N187" s="11"/>
      <c r="O187" s="11"/>
      <c r="P187" s="11"/>
      <c r="Q187" s="21"/>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c r="KO187" s="14"/>
      <c r="KP187" s="14"/>
      <c r="KQ187" s="14"/>
      <c r="KR187" s="14"/>
      <c r="KS187" s="14"/>
      <c r="KT187" s="14"/>
      <c r="KU187" s="14"/>
      <c r="KV187" s="14"/>
      <c r="KW187" s="14"/>
      <c r="KX187" s="14"/>
      <c r="KY187" s="14"/>
      <c r="KZ187" s="14"/>
      <c r="LA187" s="14"/>
      <c r="LB187" s="14"/>
      <c r="LC187" s="14"/>
      <c r="LD187" s="14"/>
      <c r="LE187" s="14"/>
      <c r="LF187" s="14"/>
      <c r="LG187" s="14"/>
      <c r="LH187" s="14"/>
      <c r="LI187" s="14"/>
      <c r="LJ187" s="14"/>
      <c r="LK187" s="14"/>
      <c r="LL187" s="14"/>
      <c r="LM187" s="14"/>
      <c r="LN187" s="14"/>
      <c r="LO187" s="14"/>
      <c r="LP187" s="14"/>
      <c r="LQ187" s="14"/>
      <c r="LR187" s="14"/>
      <c r="LS187" s="14"/>
      <c r="LT187" s="14"/>
      <c r="LU187" s="14"/>
      <c r="LV187" s="14"/>
      <c r="LW187" s="14"/>
      <c r="LX187" s="14"/>
      <c r="LY187" s="14"/>
      <c r="LZ187" s="14"/>
      <c r="MA187" s="14"/>
      <c r="MB187" s="14"/>
      <c r="MC187" s="14"/>
      <c r="MD187" s="14"/>
      <c r="ME187" s="14"/>
      <c r="MF187" s="14"/>
      <c r="MG187" s="14"/>
      <c r="MH187" s="14"/>
      <c r="MI187" s="14"/>
      <c r="MJ187" s="14"/>
      <c r="MK187" s="14"/>
      <c r="ML187" s="14"/>
      <c r="MM187" s="14"/>
      <c r="MN187" s="14"/>
      <c r="MO187" s="14"/>
      <c r="MP187" s="14"/>
      <c r="MQ187" s="14"/>
      <c r="MR187" s="14"/>
      <c r="MS187" s="14"/>
      <c r="MT187" s="14"/>
      <c r="MU187" s="14"/>
      <c r="MV187" s="14"/>
      <c r="MW187" s="14"/>
      <c r="MX187" s="14"/>
      <c r="MY187" s="14"/>
      <c r="MZ187" s="14"/>
      <c r="NA187" s="14"/>
      <c r="NB187" s="14"/>
      <c r="NC187" s="14"/>
      <c r="ND187" s="14"/>
      <c r="NE187" s="14"/>
      <c r="NF187" s="14"/>
      <c r="NG187" s="14"/>
      <c r="NH187" s="14"/>
      <c r="NI187" s="14"/>
      <c r="NJ187" s="14"/>
      <c r="NK187" s="14"/>
      <c r="NL187" s="14"/>
      <c r="NM187" s="14"/>
      <c r="NN187" s="14"/>
      <c r="NO187" s="14"/>
      <c r="NP187" s="14"/>
      <c r="NQ187" s="14"/>
      <c r="NR187" s="14"/>
      <c r="NS187" s="14"/>
      <c r="NT187" s="14"/>
      <c r="NU187" s="14"/>
      <c r="NV187" s="14"/>
      <c r="NW187" s="14"/>
      <c r="NX187" s="14"/>
      <c r="NY187" s="14"/>
      <c r="NZ187" s="14"/>
      <c r="OA187" s="14"/>
      <c r="OB187" s="14"/>
      <c r="OC187" s="14"/>
      <c r="OD187" s="14"/>
      <c r="OE187" s="14"/>
      <c r="OF187" s="14"/>
      <c r="OG187" s="14"/>
      <c r="OH187" s="14"/>
      <c r="OI187" s="14"/>
      <c r="OJ187" s="14"/>
      <c r="OK187" s="14"/>
      <c r="OL187" s="14"/>
      <c r="OM187" s="14"/>
      <c r="ON187" s="14"/>
      <c r="OO187" s="14"/>
    </row>
    <row r="188" spans="1:405" x14ac:dyDescent="0.25">
      <c r="A188" s="1" t="s">
        <v>729</v>
      </c>
      <c r="B188" s="19"/>
      <c r="C188" s="1"/>
      <c r="D188" s="1"/>
      <c r="E188" s="19"/>
      <c r="F188" s="19"/>
      <c r="G188" s="11"/>
      <c r="H188" s="11"/>
      <c r="I188" s="11"/>
      <c r="J188" s="11"/>
      <c r="K188" s="11"/>
      <c r="L188" s="11"/>
      <c r="M188" s="11"/>
      <c r="N188" s="11"/>
      <c r="O188" s="11"/>
      <c r="P188" s="11"/>
      <c r="Q188" s="21"/>
    </row>
    <row r="189" spans="1:405" x14ac:dyDescent="0.25">
      <c r="A189" s="1" t="s">
        <v>730</v>
      </c>
      <c r="B189" s="19"/>
      <c r="C189" s="1"/>
      <c r="D189" s="1"/>
      <c r="E189" s="19"/>
      <c r="F189" s="1"/>
      <c r="G189" s="11"/>
      <c r="H189" s="11"/>
      <c r="I189" s="11"/>
      <c r="J189" s="11"/>
      <c r="K189" s="1"/>
      <c r="L189" s="1"/>
      <c r="M189" s="1"/>
      <c r="N189" s="1"/>
      <c r="O189" s="1"/>
      <c r="P189" s="1"/>
      <c r="Q189" s="21"/>
    </row>
    <row r="190" spans="1:405" x14ac:dyDescent="0.25">
      <c r="A190" s="1" t="s">
        <v>731</v>
      </c>
      <c r="B190" s="30"/>
      <c r="C190" s="2"/>
      <c r="D190" s="2"/>
      <c r="E190" s="30"/>
      <c r="F190" s="30"/>
      <c r="G190" s="12"/>
      <c r="H190" s="12"/>
      <c r="I190" s="12"/>
      <c r="J190" s="12"/>
      <c r="K190" s="12"/>
      <c r="L190" s="12"/>
      <c r="M190" s="12"/>
      <c r="N190" s="12"/>
      <c r="O190" s="12"/>
      <c r="P190" s="12"/>
      <c r="Q190" s="22"/>
    </row>
    <row r="191" spans="1:405" x14ac:dyDescent="0.25">
      <c r="B191" s="54"/>
      <c r="F191" s="54"/>
      <c r="G191" s="55"/>
      <c r="H191" s="55"/>
      <c r="I191" s="55"/>
      <c r="J191" s="55"/>
      <c r="K191" s="55"/>
      <c r="L191" s="55"/>
      <c r="M191" s="55"/>
      <c r="N191" s="55"/>
      <c r="O191" s="55"/>
      <c r="P191" s="55"/>
      <c r="Q191" s="55"/>
    </row>
  </sheetData>
  <mergeCells count="3">
    <mergeCell ref="A1:Q3"/>
    <mergeCell ref="T1:U3"/>
    <mergeCell ref="X1:Y3"/>
  </mergeCells>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2C554-B16E-4B79-B31E-B04FFEDDE011}">
  <sheetPr codeName="Hoja2"/>
  <dimension ref="A1:P140"/>
  <sheetViews>
    <sheetView showGridLines="0" view="pageLayout" topLeftCell="A112" zoomScale="60" zoomScaleNormal="85" zoomScalePageLayoutView="60" workbookViewId="0">
      <selection activeCell="J141" sqref="J141"/>
    </sheetView>
  </sheetViews>
  <sheetFormatPr baseColWidth="10" defaultColWidth="11.42578125" defaultRowHeight="15" x14ac:dyDescent="0.25"/>
  <cols>
    <col min="1" max="1" width="4.85546875" customWidth="1"/>
    <col min="2" max="2" width="12.85546875" customWidth="1"/>
    <col min="12" max="12" width="11.42578125" customWidth="1"/>
    <col min="14" max="14" width="15.85546875" bestFit="1" customWidth="1"/>
    <col min="15" max="16" width="5.5703125" customWidth="1"/>
    <col min="18" max="18" width="17.140625" bestFit="1" customWidth="1"/>
    <col min="19" max="19" width="21.7109375" bestFit="1" customWidth="1"/>
    <col min="20" max="20" width="21.28515625" bestFit="1" customWidth="1"/>
    <col min="21" max="24" width="12.28515625" bestFit="1" customWidth="1"/>
  </cols>
  <sheetData>
    <row r="1" spans="1:15" x14ac:dyDescent="0.25">
      <c r="A1" s="3"/>
      <c r="B1" s="3"/>
      <c r="C1" s="3"/>
      <c r="D1" s="3"/>
      <c r="E1" s="3"/>
      <c r="F1" s="3"/>
      <c r="G1" s="3"/>
      <c r="H1" s="3"/>
      <c r="I1" s="3"/>
      <c r="J1" s="3"/>
      <c r="K1" s="3"/>
      <c r="L1" s="3"/>
      <c r="M1" s="3"/>
      <c r="N1" s="3"/>
      <c r="O1" s="3"/>
    </row>
    <row r="2" spans="1:15" x14ac:dyDescent="0.25">
      <c r="A2" s="3"/>
      <c r="B2" s="3"/>
      <c r="C2" s="3"/>
      <c r="D2" s="3"/>
      <c r="E2" s="3"/>
      <c r="F2" s="3"/>
      <c r="G2" s="3"/>
      <c r="H2" s="3"/>
      <c r="I2" s="3"/>
      <c r="J2" s="3"/>
      <c r="K2" s="3"/>
      <c r="L2" s="3"/>
      <c r="M2" s="3"/>
      <c r="N2" s="3"/>
      <c r="O2" s="3"/>
    </row>
    <row r="3" spans="1:15" x14ac:dyDescent="0.25">
      <c r="A3" s="3"/>
      <c r="B3" s="3"/>
      <c r="C3" s="3"/>
      <c r="D3" s="3"/>
      <c r="E3" s="3"/>
      <c r="F3" s="3"/>
      <c r="G3" s="3"/>
      <c r="H3" s="3"/>
      <c r="I3" s="3"/>
      <c r="J3" s="3"/>
      <c r="K3" s="3"/>
      <c r="L3" s="3"/>
      <c r="M3" s="3"/>
      <c r="N3" s="3"/>
      <c r="O3" s="3"/>
    </row>
    <row r="4" spans="1:15" x14ac:dyDescent="0.25">
      <c r="A4" s="3"/>
      <c r="B4" s="80" t="str">
        <f>VLOOKUP(B35,Base[],3,FALSE)</f>
        <v>ACIDO CLORHIDRICO</v>
      </c>
      <c r="C4" s="80"/>
      <c r="D4" s="80"/>
      <c r="E4" s="80"/>
      <c r="F4" s="80"/>
      <c r="G4" s="80"/>
      <c r="H4" s="80"/>
      <c r="I4" s="80"/>
      <c r="J4" s="80"/>
      <c r="K4" s="80"/>
      <c r="L4" s="80"/>
      <c r="M4" s="80"/>
      <c r="N4" s="80"/>
      <c r="O4" s="3"/>
    </row>
    <row r="5" spans="1:15" x14ac:dyDescent="0.25">
      <c r="A5" s="3"/>
      <c r="B5" s="80"/>
      <c r="C5" s="80"/>
      <c r="D5" s="80"/>
      <c r="E5" s="80"/>
      <c r="F5" s="80"/>
      <c r="G5" s="80"/>
      <c r="H5" s="80"/>
      <c r="I5" s="80"/>
      <c r="J5" s="80"/>
      <c r="K5" s="80"/>
      <c r="L5" s="80"/>
      <c r="M5" s="80"/>
      <c r="N5" s="80"/>
      <c r="O5" s="3"/>
    </row>
    <row r="6" spans="1:15" x14ac:dyDescent="0.25">
      <c r="A6" s="3"/>
      <c r="B6" s="81" t="str">
        <f>VLOOKUP(B35,Base[],4,FALSE)</f>
        <v>PELIGRO</v>
      </c>
      <c r="C6" s="81"/>
      <c r="D6" s="3"/>
      <c r="E6" s="3"/>
      <c r="F6" s="3"/>
      <c r="G6" s="3"/>
      <c r="H6" s="3"/>
      <c r="I6" s="3"/>
      <c r="J6" s="3"/>
      <c r="K6" s="3"/>
      <c r="L6" s="3"/>
      <c r="M6" s="3"/>
      <c r="N6" s="3"/>
      <c r="O6" s="3"/>
    </row>
    <row r="7" spans="1:15" x14ac:dyDescent="0.25">
      <c r="A7" s="3"/>
      <c r="B7" s="81"/>
      <c r="C7" s="81"/>
      <c r="D7" s="3"/>
      <c r="E7" s="3"/>
      <c r="F7" s="3"/>
      <c r="G7" s="3"/>
      <c r="H7" s="3"/>
      <c r="I7" s="3"/>
      <c r="J7" s="3"/>
      <c r="K7" s="3"/>
      <c r="L7" s="3"/>
      <c r="M7" s="3"/>
      <c r="N7" s="3"/>
      <c r="O7" s="3"/>
    </row>
    <row r="8" spans="1:15" ht="15" customHeight="1" x14ac:dyDescent="0.25">
      <c r="A8" s="3"/>
      <c r="B8" s="3"/>
      <c r="C8" s="3"/>
      <c r="D8" s="3"/>
      <c r="E8" s="4"/>
      <c r="F8" s="86" t="str">
        <f>VLOOKUP(B35,Base[],5,FALSE)</f>
        <v>Puede ser corrosivo para los metales
Provoca quemaduras graves en la piel y lesiones oculares
graves.
Puede irritar las vías respiratorias.</v>
      </c>
      <c r="G8" s="86"/>
      <c r="H8" s="86"/>
      <c r="I8" s="86"/>
      <c r="J8" s="86"/>
      <c r="K8" s="86"/>
      <c r="L8" s="86"/>
      <c r="M8" s="86"/>
      <c r="N8" s="86"/>
      <c r="O8" s="3"/>
    </row>
    <row r="9" spans="1:15" ht="15" customHeight="1" x14ac:dyDescent="0.25">
      <c r="A9" s="3"/>
      <c r="B9" s="3"/>
      <c r="C9" s="3"/>
      <c r="D9" s="3"/>
      <c r="E9" s="4"/>
      <c r="F9" s="86"/>
      <c r="G9" s="86"/>
      <c r="H9" s="86"/>
      <c r="I9" s="86"/>
      <c r="J9" s="86"/>
      <c r="K9" s="86"/>
      <c r="L9" s="86"/>
      <c r="M9" s="86"/>
      <c r="N9" s="86"/>
      <c r="O9" s="3"/>
    </row>
    <row r="10" spans="1:15" ht="15" customHeight="1" x14ac:dyDescent="0.25">
      <c r="A10" s="3"/>
      <c r="B10" s="3"/>
      <c r="C10" s="79" t="str">
        <f>VLOOKUP(B35,Base[],7,FALSE)</f>
        <v>Salud</v>
      </c>
      <c r="D10" s="79"/>
      <c r="E10" s="4"/>
      <c r="F10" s="86"/>
      <c r="G10" s="86"/>
      <c r="H10" s="86"/>
      <c r="I10" s="86"/>
      <c r="J10" s="86"/>
      <c r="K10" s="86"/>
      <c r="L10" s="86"/>
      <c r="M10" s="86"/>
      <c r="N10" s="86"/>
      <c r="O10" s="3"/>
    </row>
    <row r="11" spans="1:15" ht="15" customHeight="1" x14ac:dyDescent="0.25">
      <c r="A11" s="3"/>
      <c r="B11" s="3"/>
      <c r="C11" s="79"/>
      <c r="D11" s="79"/>
      <c r="E11" s="4"/>
      <c r="F11" s="86"/>
      <c r="G11" s="86"/>
      <c r="H11" s="86"/>
      <c r="I11" s="86"/>
      <c r="J11" s="86"/>
      <c r="K11" s="86"/>
      <c r="L11" s="86"/>
      <c r="M11" s="86"/>
      <c r="N11" s="86"/>
      <c r="O11" s="3"/>
    </row>
    <row r="12" spans="1:15" ht="15" customHeight="1" x14ac:dyDescent="0.25">
      <c r="A12" s="3"/>
      <c r="B12" s="3"/>
      <c r="C12" s="79"/>
      <c r="D12" s="79"/>
      <c r="E12" s="4"/>
      <c r="F12" s="86"/>
      <c r="G12" s="86"/>
      <c r="H12" s="86"/>
      <c r="I12" s="86"/>
      <c r="J12" s="86"/>
      <c r="K12" s="86"/>
      <c r="L12" s="86"/>
      <c r="M12" s="86"/>
      <c r="N12" s="86"/>
      <c r="O12" s="3"/>
    </row>
    <row r="13" spans="1:15" ht="15" customHeight="1" x14ac:dyDescent="0.25">
      <c r="A13" s="3"/>
      <c r="B13" s="3"/>
      <c r="C13" s="79"/>
      <c r="D13" s="79"/>
      <c r="E13" s="4"/>
      <c r="F13" s="86"/>
      <c r="G13" s="86"/>
      <c r="H13" s="86"/>
      <c r="I13" s="86"/>
      <c r="J13" s="86"/>
      <c r="K13" s="86"/>
      <c r="L13" s="86"/>
      <c r="M13" s="86"/>
      <c r="N13" s="86"/>
      <c r="O13" s="3"/>
    </row>
    <row r="14" spans="1:15" ht="15" customHeight="1" x14ac:dyDescent="0.25">
      <c r="A14" s="3"/>
      <c r="B14" s="3"/>
      <c r="C14" s="79"/>
      <c r="D14" s="79"/>
      <c r="E14" s="4"/>
      <c r="F14" s="86"/>
      <c r="G14" s="86"/>
      <c r="H14" s="86"/>
      <c r="I14" s="86"/>
      <c r="J14" s="86"/>
      <c r="K14" s="86"/>
      <c r="L14" s="86"/>
      <c r="M14" s="86"/>
      <c r="N14" s="86"/>
      <c r="O14" s="3"/>
    </row>
    <row r="15" spans="1:15" ht="15" customHeight="1" x14ac:dyDescent="0.25">
      <c r="A15" s="3"/>
      <c r="B15" s="79" t="str">
        <f>VLOOKUP(B35,Base[],10,FALSE)</f>
        <v>NOAPLICA</v>
      </c>
      <c r="C15" s="79"/>
      <c r="D15" s="79" t="str">
        <f>VLOOKUP(B35,Base[],8,FALSE)</f>
        <v>Corrosivo</v>
      </c>
      <c r="E15" s="79"/>
      <c r="G15" s="23"/>
      <c r="H15" s="23"/>
      <c r="I15" s="23"/>
      <c r="J15" s="23"/>
      <c r="K15" s="23"/>
      <c r="L15" s="23"/>
      <c r="M15" s="23"/>
      <c r="N15" s="23"/>
      <c r="O15" s="3"/>
    </row>
    <row r="16" spans="1:15" ht="15" customHeight="1" x14ac:dyDescent="0.25">
      <c r="A16" s="3"/>
      <c r="B16" s="79"/>
      <c r="C16" s="79"/>
      <c r="D16" s="79"/>
      <c r="E16" s="79"/>
      <c r="F16" s="86" t="str">
        <f>VLOOKUP(B35,Base[],6,FALSE)</f>
        <v>Evitar respirar el polvo/el humo/el gas/la niebla/los vapores/el aerosol.
Llevar guantes/prendas/gafas/máscara de protección</v>
      </c>
      <c r="G16" s="86"/>
      <c r="H16" s="86"/>
      <c r="I16" s="86"/>
      <c r="J16" s="86"/>
      <c r="K16" s="86"/>
      <c r="L16" s="86"/>
      <c r="M16" s="86"/>
      <c r="N16" s="86"/>
      <c r="O16" s="3"/>
    </row>
    <row r="17" spans="1:15" ht="15" customHeight="1" x14ac:dyDescent="0.25">
      <c r="A17" s="3"/>
      <c r="B17" s="79"/>
      <c r="C17" s="79"/>
      <c r="D17" s="79"/>
      <c r="E17" s="79"/>
      <c r="F17" s="86"/>
      <c r="G17" s="86"/>
      <c r="H17" s="86"/>
      <c r="I17" s="86"/>
      <c r="J17" s="86"/>
      <c r="K17" s="86"/>
      <c r="L17" s="86"/>
      <c r="M17" s="86"/>
      <c r="N17" s="86"/>
      <c r="O17" s="3"/>
    </row>
    <row r="18" spans="1:15" ht="15" customHeight="1" x14ac:dyDescent="0.25">
      <c r="A18" s="3"/>
      <c r="B18" s="79"/>
      <c r="C18" s="79"/>
      <c r="D18" s="79"/>
      <c r="E18" s="79"/>
      <c r="F18" s="86"/>
      <c r="G18" s="86"/>
      <c r="H18" s="86"/>
      <c r="I18" s="86"/>
      <c r="J18" s="86"/>
      <c r="K18" s="86"/>
      <c r="L18" s="86"/>
      <c r="M18" s="86"/>
      <c r="N18" s="86"/>
      <c r="O18" s="3"/>
    </row>
    <row r="19" spans="1:15" ht="15" customHeight="1" x14ac:dyDescent="0.25">
      <c r="A19" s="3"/>
      <c r="B19" s="79"/>
      <c r="C19" s="79"/>
      <c r="D19" s="79"/>
      <c r="E19" s="79"/>
      <c r="F19" s="86"/>
      <c r="G19" s="86"/>
      <c r="H19" s="86"/>
      <c r="I19" s="86"/>
      <c r="J19" s="86"/>
      <c r="K19" s="86"/>
      <c r="L19" s="86"/>
      <c r="M19" s="86"/>
      <c r="N19" s="86"/>
      <c r="O19" s="3"/>
    </row>
    <row r="20" spans="1:15" ht="15" customHeight="1" x14ac:dyDescent="0.25">
      <c r="A20" s="3"/>
      <c r="B20" s="3"/>
      <c r="C20" s="79" t="str">
        <f>VLOOKUP(B35,Base[],9,FALSE)</f>
        <v>NOAPLICA</v>
      </c>
      <c r="D20" s="79"/>
      <c r="E20" s="3"/>
      <c r="F20" s="86"/>
      <c r="G20" s="86"/>
      <c r="H20" s="86"/>
      <c r="I20" s="86"/>
      <c r="J20" s="86"/>
      <c r="K20" s="86"/>
      <c r="L20" s="86"/>
      <c r="M20" s="86"/>
      <c r="N20" s="86"/>
      <c r="O20" s="3"/>
    </row>
    <row r="21" spans="1:15" ht="15" customHeight="1" x14ac:dyDescent="0.25">
      <c r="A21" s="3"/>
      <c r="B21" s="3"/>
      <c r="C21" s="79"/>
      <c r="D21" s="79"/>
      <c r="E21" s="3"/>
      <c r="F21" s="86"/>
      <c r="G21" s="86"/>
      <c r="H21" s="86"/>
      <c r="I21" s="86"/>
      <c r="J21" s="86"/>
      <c r="K21" s="86"/>
      <c r="L21" s="86"/>
      <c r="M21" s="86"/>
      <c r="N21" s="86"/>
      <c r="O21" s="3"/>
    </row>
    <row r="22" spans="1:15" ht="15" customHeight="1" x14ac:dyDescent="0.25">
      <c r="A22" s="3"/>
      <c r="B22" s="3"/>
      <c r="C22" s="79"/>
      <c r="D22" s="79"/>
      <c r="E22" s="3"/>
      <c r="F22" s="86"/>
      <c r="G22" s="86"/>
      <c r="H22" s="86"/>
      <c r="I22" s="86"/>
      <c r="J22" s="86"/>
      <c r="K22" s="86"/>
      <c r="L22" s="86"/>
      <c r="M22" s="86"/>
      <c r="N22" s="86"/>
      <c r="O22" s="3"/>
    </row>
    <row r="23" spans="1:15" ht="15" customHeight="1" x14ac:dyDescent="0.25">
      <c r="A23" s="3"/>
      <c r="B23" s="3"/>
      <c r="C23" s="79"/>
      <c r="D23" s="79"/>
      <c r="E23" s="3"/>
      <c r="F23" s="86"/>
      <c r="G23" s="86"/>
      <c r="H23" s="86"/>
      <c r="I23" s="86"/>
      <c r="J23" s="86"/>
      <c r="K23" s="86"/>
      <c r="L23" s="86"/>
      <c r="M23" s="86"/>
      <c r="N23" s="86"/>
      <c r="O23" s="3"/>
    </row>
    <row r="24" spans="1:15" x14ac:dyDescent="0.25">
      <c r="A24" s="3"/>
      <c r="B24" s="3"/>
      <c r="C24" s="79"/>
      <c r="D24" s="79"/>
      <c r="E24" s="3"/>
      <c r="F24" s="86"/>
      <c r="G24" s="86"/>
      <c r="H24" s="86"/>
      <c r="I24" s="86"/>
      <c r="J24" s="86"/>
      <c r="K24" s="86"/>
      <c r="L24" s="86"/>
      <c r="M24" s="86"/>
      <c r="N24" s="86"/>
      <c r="O24" s="3"/>
    </row>
    <row r="25" spans="1:15" x14ac:dyDescent="0.25">
      <c r="A25" s="3"/>
      <c r="B25" s="3"/>
      <c r="C25" s="3"/>
      <c r="D25" s="3"/>
      <c r="E25" s="3"/>
      <c r="F25" s="86"/>
      <c r="G25" s="86"/>
      <c r="H25" s="86"/>
      <c r="I25" s="86"/>
      <c r="J25" s="86"/>
      <c r="K25" s="86"/>
      <c r="L25" s="86"/>
      <c r="M25" s="86"/>
      <c r="N25" s="86"/>
      <c r="O25" s="3"/>
    </row>
    <row r="26" spans="1:15" x14ac:dyDescent="0.25">
      <c r="A26" s="3"/>
      <c r="B26" s="3"/>
      <c r="C26" s="3"/>
      <c r="D26" s="3"/>
      <c r="E26" s="3"/>
      <c r="F26" s="16"/>
      <c r="G26" s="16"/>
      <c r="H26" s="16"/>
      <c r="I26" s="16"/>
      <c r="J26" s="16"/>
      <c r="K26" s="3"/>
      <c r="L26" s="3"/>
      <c r="M26" s="3"/>
      <c r="N26" s="3"/>
      <c r="O26" s="3"/>
    </row>
    <row r="27" spans="1:15" x14ac:dyDescent="0.25">
      <c r="A27" s="3"/>
      <c r="B27" s="3"/>
      <c r="C27" s="3"/>
      <c r="D27" s="3"/>
      <c r="E27" s="3"/>
      <c r="F27" s="16"/>
      <c r="G27" s="16"/>
      <c r="H27" s="16"/>
      <c r="I27" s="16"/>
      <c r="J27" s="16"/>
      <c r="K27" s="3"/>
      <c r="L27" s="3"/>
      <c r="M27" s="3"/>
      <c r="N27" s="3"/>
      <c r="O27" s="3"/>
    </row>
    <row r="28" spans="1:15" x14ac:dyDescent="0.25">
      <c r="A28" s="3"/>
      <c r="B28" s="3"/>
      <c r="C28" s="3"/>
      <c r="D28" s="3"/>
      <c r="E28" s="3"/>
      <c r="F28" s="16"/>
      <c r="G28" s="16"/>
      <c r="H28" s="16"/>
      <c r="I28" s="16"/>
      <c r="J28" s="16"/>
      <c r="K28" s="3"/>
      <c r="L28" s="3"/>
      <c r="M28" s="3"/>
      <c r="N28" s="3"/>
      <c r="O28" s="3"/>
    </row>
    <row r="29" spans="1:15" x14ac:dyDescent="0.25">
      <c r="A29" s="3"/>
      <c r="B29" s="3"/>
      <c r="C29" s="3"/>
      <c r="D29" s="3"/>
      <c r="E29" s="3"/>
      <c r="F29" s="16"/>
      <c r="J29" s="16"/>
      <c r="K29" s="3"/>
      <c r="L29" s="3"/>
      <c r="M29" s="3"/>
      <c r="N29" s="3"/>
      <c r="O29" s="3"/>
    </row>
    <row r="30" spans="1:15" x14ac:dyDescent="0.25">
      <c r="A30" s="3"/>
      <c r="B30" s="3"/>
      <c r="C30" s="3"/>
      <c r="D30" s="3"/>
      <c r="E30" s="3"/>
      <c r="F30" s="16"/>
      <c r="G30" s="16"/>
      <c r="H30" s="16"/>
      <c r="I30" s="16"/>
      <c r="J30" s="16"/>
      <c r="K30" s="3"/>
      <c r="L30" s="3"/>
      <c r="M30" s="3"/>
      <c r="N30" s="3"/>
      <c r="O30" s="3"/>
    </row>
    <row r="31" spans="1:15" x14ac:dyDescent="0.25">
      <c r="A31" s="3"/>
      <c r="B31" s="16" t="str">
        <f>VLOOKUP(B35,Base[],11,FALSE)</f>
        <v>Guantes</v>
      </c>
      <c r="C31" s="16" t="str">
        <f>VLOOKUP(B35,Base[],12,FALSE)</f>
        <v>Vista</v>
      </c>
      <c r="D31" s="16" t="str">
        <f>VLOOKUP(B35,Base[],13,FALSE)</f>
        <v>Cuerpo</v>
      </c>
      <c r="E31" s="16" t="str">
        <f>VLOOKUP(B35,Base[],14,FALSE)</f>
        <v>Pies</v>
      </c>
      <c r="F31" s="16"/>
      <c r="G31" s="16" t="str">
        <f>VLOOKUP(B35,Base[],15,FALSE)</f>
        <v>Respiratoria</v>
      </c>
      <c r="H31" s="16" t="str">
        <f>VLOOKUP(B35,Base[],16,FALSE)</f>
        <v>NoDisponible</v>
      </c>
      <c r="I31" s="16"/>
      <c r="J31" s="16"/>
      <c r="K31" s="3"/>
      <c r="L31" s="3"/>
      <c r="O31" s="3"/>
    </row>
    <row r="32" spans="1:15" x14ac:dyDescent="0.25">
      <c r="A32" s="3"/>
      <c r="B32" s="3"/>
      <c r="C32" s="3"/>
      <c r="D32" s="3"/>
      <c r="E32" s="3"/>
      <c r="F32" s="16"/>
      <c r="G32" s="16"/>
      <c r="H32" s="16"/>
      <c r="I32" s="16"/>
      <c r="J32" s="16"/>
      <c r="K32" s="3"/>
      <c r="L32" s="3"/>
      <c r="M32" s="3"/>
      <c r="N32" s="3"/>
      <c r="O32" s="3"/>
    </row>
    <row r="33" spans="1:15" x14ac:dyDescent="0.25">
      <c r="A33" s="3"/>
      <c r="B33" s="3"/>
      <c r="C33" s="3"/>
      <c r="D33" s="3"/>
      <c r="E33" s="3"/>
      <c r="F33" s="16"/>
      <c r="I33" s="16"/>
      <c r="J33" s="16"/>
      <c r="K33" s="3"/>
      <c r="L33" s="3"/>
      <c r="M33" s="3"/>
      <c r="N33" s="3"/>
      <c r="O33" s="3"/>
    </row>
    <row r="34" spans="1:15" x14ac:dyDescent="0.25">
      <c r="A34" s="3"/>
      <c r="B34" s="3"/>
      <c r="C34" s="3"/>
      <c r="D34" s="3"/>
      <c r="E34" s="3"/>
      <c r="F34" s="16"/>
      <c r="G34" s="16"/>
      <c r="H34" s="16"/>
      <c r="I34" s="16"/>
      <c r="J34" s="16"/>
      <c r="K34" s="3"/>
      <c r="L34" s="3"/>
      <c r="M34" s="3"/>
      <c r="O34" s="3"/>
    </row>
    <row r="35" spans="1:15" x14ac:dyDescent="0.25">
      <c r="A35" s="3"/>
      <c r="B35" s="24" t="s">
        <v>69</v>
      </c>
      <c r="C35" s="3"/>
      <c r="D35" s="3"/>
      <c r="E35" s="3"/>
      <c r="F35" s="3"/>
      <c r="G35" s="3"/>
      <c r="H35" s="3"/>
      <c r="I35" s="3"/>
      <c r="J35" s="3"/>
      <c r="K35" s="3"/>
      <c r="L35" s="3"/>
      <c r="M35" s="3"/>
      <c r="N35" s="15" t="str">
        <f>VLOOKUP(B35,Base[],17,FALSE)</f>
        <v>1,00</v>
      </c>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ht="15" customHeight="1" x14ac:dyDescent="0.25">
      <c r="A38" s="3"/>
      <c r="B38" s="80" t="str">
        <f>VLOOKUP(B69,Base[],3,FALSE)</f>
        <v>AZUL DE BROMOFENOL TS</v>
      </c>
      <c r="C38" s="80"/>
      <c r="D38" s="80"/>
      <c r="E38" s="80"/>
      <c r="F38" s="80"/>
      <c r="G38" s="80"/>
      <c r="H38" s="80"/>
      <c r="I38" s="80"/>
      <c r="J38" s="80"/>
      <c r="K38" s="80"/>
      <c r="L38" s="80"/>
      <c r="M38" s="80"/>
      <c r="N38" s="80"/>
      <c r="O38" s="3"/>
    </row>
    <row r="39" spans="1:15" ht="15" customHeight="1" x14ac:dyDescent="0.25">
      <c r="A39" s="3"/>
      <c r="B39" s="80"/>
      <c r="C39" s="80"/>
      <c r="D39" s="80"/>
      <c r="E39" s="80"/>
      <c r="F39" s="80"/>
      <c r="G39" s="80"/>
      <c r="H39" s="80"/>
      <c r="I39" s="80"/>
      <c r="J39" s="80"/>
      <c r="K39" s="80"/>
      <c r="L39" s="80"/>
      <c r="M39" s="80"/>
      <c r="N39" s="80"/>
      <c r="O39" s="3"/>
    </row>
    <row r="40" spans="1:15" ht="15" customHeight="1" x14ac:dyDescent="0.25">
      <c r="A40" s="3"/>
      <c r="B40" s="81" t="str">
        <f>VLOOKUP(B69,Base[],4,FALSE)</f>
        <v>Peligro</v>
      </c>
      <c r="C40" s="81"/>
      <c r="D40" s="3"/>
      <c r="E40" s="3"/>
      <c r="F40" s="3"/>
      <c r="G40" s="3"/>
      <c r="H40" s="3"/>
      <c r="I40" s="3"/>
      <c r="J40" s="3"/>
      <c r="K40" s="3"/>
      <c r="L40" s="3"/>
      <c r="M40" s="3"/>
      <c r="N40" s="3"/>
      <c r="O40" s="3"/>
    </row>
    <row r="41" spans="1:15" ht="15" customHeight="1" x14ac:dyDescent="0.25">
      <c r="A41" s="3"/>
      <c r="B41" s="81"/>
      <c r="C41" s="81"/>
      <c r="D41" s="3"/>
      <c r="E41" s="3"/>
      <c r="F41" s="3"/>
      <c r="G41" s="3"/>
      <c r="H41" s="3"/>
      <c r="I41" s="3"/>
      <c r="J41" s="3"/>
      <c r="K41" s="3"/>
      <c r="L41" s="3"/>
      <c r="M41" s="3"/>
      <c r="N41" s="3"/>
      <c r="O41" s="3"/>
    </row>
    <row r="42" spans="1:15" ht="15" customHeight="1" x14ac:dyDescent="0.25">
      <c r="A42" s="3"/>
      <c r="B42" s="3"/>
      <c r="C42" s="3"/>
      <c r="D42" s="3"/>
      <c r="E42" s="4"/>
      <c r="F42" s="82" t="str">
        <f>VLOOKUP(B69,Base[],5,FALSE)</f>
        <v>Líquido y vapores muy inflamables; Provoca irritación ocular grave.</v>
      </c>
      <c r="G42" s="82"/>
      <c r="H42" s="82"/>
      <c r="I42" s="82"/>
      <c r="J42" s="82"/>
      <c r="K42" s="82"/>
      <c r="L42" s="82"/>
      <c r="M42" s="82"/>
      <c r="N42" s="82"/>
      <c r="O42" s="3"/>
    </row>
    <row r="43" spans="1:15" ht="15" customHeight="1" x14ac:dyDescent="0.25">
      <c r="A43" s="3"/>
      <c r="B43" s="3"/>
      <c r="C43" s="3"/>
      <c r="D43" s="3"/>
      <c r="E43" s="4"/>
      <c r="F43" s="82"/>
      <c r="G43" s="82"/>
      <c r="H43" s="82"/>
      <c r="I43" s="82"/>
      <c r="J43" s="82"/>
      <c r="K43" s="82"/>
      <c r="L43" s="82"/>
      <c r="M43" s="82"/>
      <c r="N43" s="82"/>
      <c r="O43" s="3"/>
    </row>
    <row r="44" spans="1:15" ht="15" customHeight="1" x14ac:dyDescent="0.25">
      <c r="A44" s="3"/>
      <c r="B44" s="3"/>
      <c r="C44" s="79" t="str">
        <f>VLOOKUP(B69,Base[],7,FALSE)</f>
        <v>Inflamable</v>
      </c>
      <c r="D44" s="79"/>
      <c r="E44" s="4"/>
      <c r="F44" s="82"/>
      <c r="G44" s="82"/>
      <c r="H44" s="82"/>
      <c r="I44" s="82"/>
      <c r="J44" s="82"/>
      <c r="K44" s="82"/>
      <c r="L44" s="82"/>
      <c r="M44" s="82"/>
      <c r="N44" s="82"/>
      <c r="O44" s="3"/>
    </row>
    <row r="45" spans="1:15" ht="15" customHeight="1" x14ac:dyDescent="0.25">
      <c r="A45" s="3"/>
      <c r="B45" s="3"/>
      <c r="C45" s="79"/>
      <c r="D45" s="79"/>
      <c r="E45" s="4"/>
      <c r="F45" s="82"/>
      <c r="G45" s="82"/>
      <c r="H45" s="82"/>
      <c r="I45" s="82"/>
      <c r="J45" s="82"/>
      <c r="K45" s="82"/>
      <c r="L45" s="82"/>
      <c r="M45" s="82"/>
      <c r="N45" s="82"/>
      <c r="O45" s="3"/>
    </row>
    <row r="46" spans="1:15" ht="15" customHeight="1" x14ac:dyDescent="0.25">
      <c r="A46" s="3"/>
      <c r="B46" s="3"/>
      <c r="C46" s="79"/>
      <c r="D46" s="79"/>
      <c r="E46" s="4"/>
      <c r="F46" s="82"/>
      <c r="G46" s="82"/>
      <c r="H46" s="82"/>
      <c r="I46" s="82"/>
      <c r="J46" s="82"/>
      <c r="K46" s="82"/>
      <c r="L46" s="82"/>
      <c r="M46" s="82"/>
      <c r="N46" s="82"/>
      <c r="O46" s="3"/>
    </row>
    <row r="47" spans="1:15" ht="15" customHeight="1" x14ac:dyDescent="0.25">
      <c r="A47" s="3"/>
      <c r="B47" s="3"/>
      <c r="C47" s="79"/>
      <c r="D47" s="79"/>
      <c r="E47" s="4"/>
      <c r="F47" s="82"/>
      <c r="G47" s="82"/>
      <c r="H47" s="82"/>
      <c r="I47" s="82"/>
      <c r="J47" s="82"/>
      <c r="K47" s="82"/>
      <c r="L47" s="82"/>
      <c r="M47" s="82"/>
      <c r="N47" s="82"/>
      <c r="O47" s="3"/>
    </row>
    <row r="48" spans="1:15" ht="15" customHeight="1" x14ac:dyDescent="0.25">
      <c r="A48" s="3"/>
      <c r="B48" s="3"/>
      <c r="C48" s="79"/>
      <c r="D48" s="79"/>
      <c r="E48" s="4"/>
      <c r="F48" s="82"/>
      <c r="G48" s="82"/>
      <c r="H48" s="82"/>
      <c r="I48" s="82"/>
      <c r="J48" s="82"/>
      <c r="K48" s="82"/>
      <c r="L48" s="82"/>
      <c r="M48" s="82"/>
      <c r="N48" s="82"/>
      <c r="O48" s="3"/>
    </row>
    <row r="49" spans="1:15" x14ac:dyDescent="0.25">
      <c r="A49" s="3"/>
      <c r="B49" s="79" t="str">
        <f>VLOOKUP(B69,Base[],10,FALSE)</f>
        <v>NOAPLICA</v>
      </c>
      <c r="C49" s="79"/>
      <c r="D49" s="79" t="str">
        <f>VLOOKUP(B69,Base[],8,FALSE)</f>
        <v>Salud</v>
      </c>
      <c r="E49" s="79"/>
      <c r="G49" s="23"/>
      <c r="H49" s="23"/>
      <c r="I49" s="23"/>
      <c r="J49" s="23"/>
      <c r="K49" s="23"/>
      <c r="L49" s="23"/>
      <c r="M49" s="23"/>
      <c r="N49" s="23"/>
      <c r="O49" s="3"/>
    </row>
    <row r="50" spans="1:15" x14ac:dyDescent="0.25">
      <c r="A50" s="3"/>
      <c r="B50" s="79"/>
      <c r="C50" s="79"/>
      <c r="D50" s="79"/>
      <c r="E50" s="79"/>
      <c r="F50" s="82" t="str">
        <f>VLOOKUP(B69,Base[],6,FALSE)</f>
        <v>EN CASO DE CONTACTO CON LA PIEL (o el pelo): Quitarse inmediatamente las prendas contaminadas. Aclararse la piel con agua o ducharse; EN CASO DE CONTACTO CON LOS OJOS: Enjuagar con agua cuidadosamente durante varios minutos. Quitar las lentes de contacto cuando estén presentes y pueda hacerse con facilidad. Proseguir con el lavado; Si la irritación ocular persiste, consultar a un médico; En caso de incendio: Polvo químico seco, espuma para alcohol, dióxido de carbono o agua en forma de rocío; En caso de incendio: Polvo químico seco, espuma para alcohol, dióxido de carbono o agua en forma de rocío; Almacenar en un lugar bien ventilado. Mantener en lugar fresco;  No arrojar los desechos por el vertedero. Eliminar hacia un recipiente de disolventes orgánicos exentos de halógenos, fuertemente ensuciados y soluciones de material.</v>
      </c>
      <c r="G50" s="82"/>
      <c r="H50" s="82"/>
      <c r="I50" s="82"/>
      <c r="J50" s="82"/>
      <c r="K50" s="82"/>
      <c r="L50" s="82"/>
      <c r="M50" s="82"/>
      <c r="N50" s="82"/>
      <c r="O50" s="3"/>
    </row>
    <row r="51" spans="1:15" x14ac:dyDescent="0.25">
      <c r="A51" s="3"/>
      <c r="B51" s="79"/>
      <c r="C51" s="79"/>
      <c r="D51" s="79"/>
      <c r="E51" s="79"/>
      <c r="F51" s="82"/>
      <c r="G51" s="82"/>
      <c r="H51" s="82"/>
      <c r="I51" s="82"/>
      <c r="J51" s="82"/>
      <c r="K51" s="82"/>
      <c r="L51" s="82"/>
      <c r="M51" s="82"/>
      <c r="N51" s="82"/>
      <c r="O51" s="3"/>
    </row>
    <row r="52" spans="1:15" x14ac:dyDescent="0.25">
      <c r="A52" s="3"/>
      <c r="B52" s="79"/>
      <c r="C52" s="79"/>
      <c r="D52" s="79"/>
      <c r="E52" s="79"/>
      <c r="F52" s="82"/>
      <c r="G52" s="82"/>
      <c r="H52" s="82"/>
      <c r="I52" s="82"/>
      <c r="J52" s="82"/>
      <c r="K52" s="82"/>
      <c r="L52" s="82"/>
      <c r="M52" s="82"/>
      <c r="N52" s="82"/>
      <c r="O52" s="3"/>
    </row>
    <row r="53" spans="1:15" x14ac:dyDescent="0.25">
      <c r="A53" s="3"/>
      <c r="B53" s="79"/>
      <c r="C53" s="79"/>
      <c r="D53" s="79"/>
      <c r="E53" s="79"/>
      <c r="F53" s="82"/>
      <c r="G53" s="82"/>
      <c r="H53" s="82"/>
      <c r="I53" s="82"/>
      <c r="J53" s="82"/>
      <c r="K53" s="82"/>
      <c r="L53" s="82"/>
      <c r="M53" s="82"/>
      <c r="N53" s="82"/>
      <c r="O53" s="3"/>
    </row>
    <row r="54" spans="1:15" x14ac:dyDescent="0.25">
      <c r="A54" s="3"/>
      <c r="B54" s="3"/>
      <c r="C54" s="79" t="str">
        <f>VLOOKUP(B69,Base[],9,FALSE)</f>
        <v>NOAPLICA</v>
      </c>
      <c r="D54" s="79"/>
      <c r="E54" s="3"/>
      <c r="F54" s="82"/>
      <c r="G54" s="82"/>
      <c r="H54" s="82"/>
      <c r="I54" s="82"/>
      <c r="J54" s="82"/>
      <c r="K54" s="82"/>
      <c r="L54" s="82"/>
      <c r="M54" s="82"/>
      <c r="N54" s="82"/>
      <c r="O54" s="3"/>
    </row>
    <row r="55" spans="1:15" ht="15.75" customHeight="1" x14ac:dyDescent="0.25">
      <c r="A55" s="3"/>
      <c r="B55" s="3"/>
      <c r="C55" s="79"/>
      <c r="D55" s="79"/>
      <c r="E55" s="3"/>
      <c r="F55" s="82"/>
      <c r="G55" s="82"/>
      <c r="H55" s="82"/>
      <c r="I55" s="82"/>
      <c r="J55" s="82"/>
      <c r="K55" s="82"/>
      <c r="L55" s="82"/>
      <c r="M55" s="82"/>
      <c r="N55" s="82"/>
      <c r="O55" s="3"/>
    </row>
    <row r="56" spans="1:15" x14ac:dyDescent="0.25">
      <c r="A56" s="3"/>
      <c r="B56" s="3"/>
      <c r="C56" s="79"/>
      <c r="D56" s="79"/>
      <c r="E56" s="3"/>
      <c r="F56" s="82"/>
      <c r="G56" s="82"/>
      <c r="H56" s="82"/>
      <c r="I56" s="82"/>
      <c r="J56" s="82"/>
      <c r="K56" s="82"/>
      <c r="L56" s="82"/>
      <c r="M56" s="82"/>
      <c r="N56" s="82"/>
      <c r="O56" s="3"/>
    </row>
    <row r="57" spans="1:15" x14ac:dyDescent="0.25">
      <c r="A57" s="3"/>
      <c r="B57" s="3"/>
      <c r="C57" s="79"/>
      <c r="D57" s="79"/>
      <c r="E57" s="3"/>
      <c r="F57" s="82"/>
      <c r="G57" s="82"/>
      <c r="H57" s="82"/>
      <c r="I57" s="82"/>
      <c r="J57" s="82"/>
      <c r="K57" s="82"/>
      <c r="L57" s="82"/>
      <c r="M57" s="82"/>
      <c r="N57" s="82"/>
      <c r="O57" s="3"/>
    </row>
    <row r="58" spans="1:15" x14ac:dyDescent="0.25">
      <c r="A58" s="3"/>
      <c r="B58" s="3"/>
      <c r="C58" s="79"/>
      <c r="D58" s="79"/>
      <c r="E58" s="3"/>
      <c r="F58" s="82"/>
      <c r="G58" s="82"/>
      <c r="H58" s="82"/>
      <c r="I58" s="82"/>
      <c r="J58" s="82"/>
      <c r="K58" s="82"/>
      <c r="L58" s="82"/>
      <c r="M58" s="82"/>
      <c r="N58" s="82"/>
      <c r="O58" s="3"/>
    </row>
    <row r="59" spans="1:15" x14ac:dyDescent="0.25">
      <c r="A59" s="3"/>
      <c r="B59" s="3"/>
      <c r="C59" s="3"/>
      <c r="D59" s="3"/>
      <c r="E59" s="3"/>
      <c r="F59" s="82"/>
      <c r="G59" s="82"/>
      <c r="H59" s="82"/>
      <c r="I59" s="82"/>
      <c r="J59" s="82"/>
      <c r="K59" s="82"/>
      <c r="L59" s="82"/>
      <c r="M59" s="82"/>
      <c r="N59" s="82"/>
      <c r="O59" s="3"/>
    </row>
    <row r="60" spans="1:15" x14ac:dyDescent="0.25">
      <c r="A60" s="3"/>
      <c r="B60" s="3"/>
      <c r="C60" s="3"/>
      <c r="D60" s="3"/>
      <c r="E60" s="3"/>
      <c r="F60" s="16"/>
      <c r="G60" s="16"/>
      <c r="H60" s="16"/>
      <c r="I60" s="16"/>
      <c r="J60" s="16"/>
      <c r="K60" s="3"/>
      <c r="L60" s="3"/>
      <c r="M60" s="3"/>
      <c r="N60" s="3"/>
      <c r="O60" s="3"/>
    </row>
    <row r="61" spans="1:15" x14ac:dyDescent="0.25">
      <c r="A61" s="3"/>
      <c r="B61" s="3"/>
      <c r="C61" s="3"/>
      <c r="D61" s="3"/>
      <c r="E61" s="3"/>
      <c r="F61" s="16"/>
      <c r="G61" s="16"/>
      <c r="H61" s="16"/>
      <c r="I61" s="16"/>
      <c r="J61" s="16"/>
      <c r="K61" s="3"/>
      <c r="L61" s="3"/>
      <c r="M61" s="3"/>
      <c r="N61" s="3"/>
      <c r="O61" s="3"/>
    </row>
    <row r="62" spans="1:15" x14ac:dyDescent="0.25">
      <c r="A62" s="3"/>
      <c r="B62" s="3"/>
      <c r="C62" s="3"/>
      <c r="D62" s="3"/>
      <c r="E62" s="3"/>
      <c r="F62" s="16"/>
      <c r="G62" s="16"/>
      <c r="H62" s="16"/>
      <c r="I62" s="16"/>
      <c r="J62" s="16"/>
      <c r="K62" s="3"/>
      <c r="L62" s="3"/>
      <c r="M62" s="3"/>
      <c r="N62" s="3"/>
      <c r="O62" s="3"/>
    </row>
    <row r="63" spans="1:15" x14ac:dyDescent="0.25">
      <c r="A63" s="3"/>
      <c r="B63" s="3"/>
      <c r="C63" s="3"/>
      <c r="D63" s="3"/>
      <c r="E63" s="3"/>
      <c r="F63" s="16"/>
      <c r="J63" s="16"/>
      <c r="K63" s="3"/>
      <c r="L63" s="3"/>
      <c r="M63" s="3"/>
      <c r="N63" s="3"/>
      <c r="O63" s="3"/>
    </row>
    <row r="64" spans="1:15" x14ac:dyDescent="0.25">
      <c r="A64" s="3"/>
      <c r="B64" s="3"/>
      <c r="C64" s="3"/>
      <c r="D64" s="3"/>
      <c r="E64" s="3"/>
      <c r="F64" s="16"/>
      <c r="G64" s="16"/>
      <c r="H64" s="16"/>
      <c r="I64" s="16"/>
      <c r="J64" s="16"/>
      <c r="K64" s="3"/>
      <c r="L64" s="3"/>
      <c r="M64" s="3"/>
      <c r="N64" s="3"/>
      <c r="O64" s="3"/>
    </row>
    <row r="65" spans="1:15" x14ac:dyDescent="0.25">
      <c r="A65" s="3"/>
      <c r="B65" s="16" t="str">
        <f>VLOOKUP(B69,Base[],11,FALSE)</f>
        <v>Guantes</v>
      </c>
      <c r="C65" s="16" t="str">
        <f>VLOOKUP(B69,Base[],12,FALSE)</f>
        <v>Vista</v>
      </c>
      <c r="D65" s="16" t="str">
        <f>VLOOKUP(B69,Base[],13,FALSE)</f>
        <v>Cuerpo</v>
      </c>
      <c r="E65" s="16" t="str">
        <f>VLOOKUP(B69,Base[],14,FALSE)</f>
        <v>NoDisponible</v>
      </c>
      <c r="F65" s="16"/>
      <c r="G65" s="16" t="str">
        <f>VLOOKUP(B69,Base[],15,FALSE)</f>
        <v>NoDisponible</v>
      </c>
      <c r="H65" s="16" t="str">
        <f>VLOOKUP(B69,Base[],16,FALSE)</f>
        <v>NoDisponible</v>
      </c>
      <c r="I65" s="16"/>
      <c r="J65" s="16"/>
      <c r="K65" s="3"/>
      <c r="L65" s="3"/>
      <c r="O65" s="3"/>
    </row>
    <row r="66" spans="1:15" x14ac:dyDescent="0.25">
      <c r="A66" s="3"/>
      <c r="B66" s="3"/>
      <c r="C66" s="3"/>
      <c r="D66" s="3"/>
      <c r="E66" s="3"/>
      <c r="F66" s="16"/>
      <c r="G66" s="16"/>
      <c r="H66" s="16"/>
      <c r="I66" s="16"/>
      <c r="J66" s="16"/>
      <c r="K66" s="3"/>
      <c r="L66" s="3"/>
      <c r="M66" s="3"/>
      <c r="N66" s="3"/>
      <c r="O66" s="3"/>
    </row>
    <row r="67" spans="1:15" x14ac:dyDescent="0.25">
      <c r="A67" s="3"/>
      <c r="B67" s="3"/>
      <c r="C67" s="3"/>
      <c r="D67" s="3"/>
      <c r="E67" s="3"/>
      <c r="F67" s="16"/>
      <c r="I67" s="16"/>
      <c r="J67" s="16"/>
      <c r="K67" s="3"/>
      <c r="L67" s="3"/>
      <c r="M67" s="3"/>
      <c r="N67" s="3"/>
      <c r="O67" s="3"/>
    </row>
    <row r="68" spans="1:15" x14ac:dyDescent="0.25">
      <c r="A68" s="3"/>
      <c r="B68" s="3"/>
      <c r="C68" s="3"/>
      <c r="D68" s="3"/>
      <c r="E68" s="3"/>
      <c r="F68" s="16"/>
      <c r="G68" s="16"/>
      <c r="H68" s="16"/>
      <c r="I68" s="16"/>
      <c r="J68" s="16"/>
      <c r="K68" s="3"/>
      <c r="L68" s="3"/>
      <c r="M68" s="3"/>
      <c r="O68" s="3"/>
    </row>
    <row r="69" spans="1:15" x14ac:dyDescent="0.25">
      <c r="A69" s="3"/>
      <c r="B69" s="24" t="s">
        <v>143</v>
      </c>
      <c r="C69" s="3"/>
      <c r="D69" s="3"/>
      <c r="E69" s="3"/>
      <c r="F69" s="3"/>
      <c r="G69" s="3"/>
      <c r="H69" s="3"/>
      <c r="I69" s="3"/>
      <c r="J69" s="3"/>
      <c r="K69" s="3"/>
      <c r="L69" s="3"/>
      <c r="M69" s="3"/>
      <c r="N69" s="15">
        <f>VLOOKUP(B69,Base[],17,FALSE)</f>
        <v>1</v>
      </c>
      <c r="O69" s="3"/>
    </row>
    <row r="70" spans="1:15" x14ac:dyDescent="0.25">
      <c r="A70" s="3"/>
      <c r="B70" s="3"/>
      <c r="C70" s="3"/>
      <c r="D70" s="3"/>
      <c r="E70" s="3"/>
      <c r="F70" s="3"/>
      <c r="G70" s="3"/>
      <c r="H70" s="3"/>
      <c r="I70" s="3"/>
      <c r="J70" s="3"/>
      <c r="K70" s="3"/>
      <c r="L70" s="3"/>
      <c r="M70" s="3"/>
      <c r="N70" s="3"/>
      <c r="O70" s="3"/>
    </row>
    <row r="71" spans="1:15" ht="15.75" customHeight="1" x14ac:dyDescent="0.25">
      <c r="A71" s="3"/>
      <c r="B71" s="3"/>
      <c r="C71" s="3"/>
      <c r="D71" s="3"/>
      <c r="E71" s="3"/>
      <c r="F71" s="3"/>
      <c r="G71" s="3"/>
      <c r="H71" s="3"/>
      <c r="I71" s="3"/>
      <c r="J71" s="3"/>
      <c r="K71" s="3"/>
      <c r="L71" s="3"/>
      <c r="M71" s="3"/>
      <c r="N71" s="3"/>
      <c r="O71" s="3"/>
    </row>
    <row r="72" spans="1:15" ht="15.75" customHeight="1" x14ac:dyDescent="0.25">
      <c r="A72" s="3"/>
      <c r="B72" s="80" t="str">
        <f>VLOOKUP(B103,Base[],3,FALSE)</f>
        <v>FENOLFTALEÍNA TS</v>
      </c>
      <c r="C72" s="80"/>
      <c r="D72" s="80"/>
      <c r="E72" s="80"/>
      <c r="F72" s="80"/>
      <c r="G72" s="80"/>
      <c r="H72" s="80"/>
      <c r="I72" s="80"/>
      <c r="J72" s="80"/>
      <c r="K72" s="80"/>
      <c r="L72" s="80"/>
      <c r="M72" s="80"/>
      <c r="N72" s="80"/>
      <c r="O72" s="3"/>
    </row>
    <row r="73" spans="1:15" ht="15.75" customHeight="1" x14ac:dyDescent="0.25">
      <c r="A73" s="3"/>
      <c r="B73" s="80"/>
      <c r="C73" s="80"/>
      <c r="D73" s="80"/>
      <c r="E73" s="80"/>
      <c r="F73" s="80"/>
      <c r="G73" s="80"/>
      <c r="H73" s="80"/>
      <c r="I73" s="80"/>
      <c r="J73" s="80"/>
      <c r="K73" s="80"/>
      <c r="L73" s="80"/>
      <c r="M73" s="80"/>
      <c r="N73" s="80"/>
      <c r="O73" s="3"/>
    </row>
    <row r="74" spans="1:15" ht="15.75" customHeight="1" x14ac:dyDescent="0.25">
      <c r="A74" s="3"/>
      <c r="B74" s="81" t="str">
        <f>VLOOKUP(B103,Base[],4,FALSE)</f>
        <v>Peligro</v>
      </c>
      <c r="C74" s="81"/>
      <c r="D74" s="3"/>
      <c r="E74" s="3"/>
      <c r="F74" s="3"/>
      <c r="G74" s="3"/>
      <c r="H74" s="3"/>
      <c r="I74" s="3"/>
      <c r="J74" s="3"/>
      <c r="K74" s="3"/>
      <c r="L74" s="3"/>
      <c r="M74" s="3"/>
      <c r="N74" s="3"/>
      <c r="O74" s="3"/>
    </row>
    <row r="75" spans="1:15" ht="15.75" customHeight="1" x14ac:dyDescent="0.25">
      <c r="A75" s="3"/>
      <c r="B75" s="81"/>
      <c r="C75" s="81"/>
      <c r="D75" s="3"/>
      <c r="E75" s="3"/>
      <c r="F75" s="3"/>
      <c r="G75" s="3"/>
      <c r="H75" s="3"/>
      <c r="I75" s="3"/>
      <c r="J75" s="3"/>
      <c r="K75" s="3"/>
      <c r="L75" s="3"/>
      <c r="M75" s="3"/>
      <c r="N75" s="3"/>
      <c r="O75" s="3"/>
    </row>
    <row r="76" spans="1:15" ht="15.75" customHeight="1" x14ac:dyDescent="0.25">
      <c r="A76" s="3"/>
      <c r="B76" s="3"/>
      <c r="C76" s="3"/>
      <c r="D76" s="3"/>
      <c r="E76" s="4"/>
      <c r="F76" s="82" t="str">
        <f>VLOOKUP(B103,Base[],5,FALSE)</f>
        <v>Líquido y vapores inflamables. Provoca irritación ocular grave; Puede provocar cáncer; Se sospecha que provoca defectos genéticos.</v>
      </c>
      <c r="G76" s="82"/>
      <c r="H76" s="82"/>
      <c r="I76" s="82"/>
      <c r="J76" s="82"/>
      <c r="K76" s="82"/>
      <c r="L76" s="82"/>
      <c r="M76" s="82"/>
      <c r="N76" s="82"/>
      <c r="O76" s="3"/>
    </row>
    <row r="77" spans="1:15" ht="15.75" customHeight="1" x14ac:dyDescent="0.25">
      <c r="A77" s="3"/>
      <c r="B77" s="3"/>
      <c r="C77" s="3"/>
      <c r="D77" s="3"/>
      <c r="E77" s="4"/>
      <c r="F77" s="82"/>
      <c r="G77" s="82"/>
      <c r="H77" s="82"/>
      <c r="I77" s="82"/>
      <c r="J77" s="82"/>
      <c r="K77" s="82"/>
      <c r="L77" s="82"/>
      <c r="M77" s="82"/>
      <c r="N77" s="82"/>
      <c r="O77" s="3"/>
    </row>
    <row r="78" spans="1:15" ht="15.75" customHeight="1" x14ac:dyDescent="0.25">
      <c r="A78" s="3"/>
      <c r="B78" s="3"/>
      <c r="C78" s="79" t="str">
        <f>VLOOKUP(B103,Base[],7,FALSE)</f>
        <v>Grave</v>
      </c>
      <c r="D78" s="79"/>
      <c r="E78" s="4"/>
      <c r="F78" s="82"/>
      <c r="G78" s="82"/>
      <c r="H78" s="82"/>
      <c r="I78" s="82"/>
      <c r="J78" s="82"/>
      <c r="K78" s="82"/>
      <c r="L78" s="82"/>
      <c r="M78" s="82"/>
      <c r="N78" s="82"/>
      <c r="O78" s="3"/>
    </row>
    <row r="79" spans="1:15" ht="15.75" customHeight="1" x14ac:dyDescent="0.25">
      <c r="A79" s="3"/>
      <c r="B79" s="3"/>
      <c r="C79" s="79"/>
      <c r="D79" s="79"/>
      <c r="E79" s="4"/>
      <c r="F79" s="82"/>
      <c r="G79" s="82"/>
      <c r="H79" s="82"/>
      <c r="I79" s="82"/>
      <c r="J79" s="82"/>
      <c r="K79" s="82"/>
      <c r="L79" s="82"/>
      <c r="M79" s="82"/>
      <c r="N79" s="82"/>
      <c r="O79" s="3"/>
    </row>
    <row r="80" spans="1:15" ht="15.75" customHeight="1" x14ac:dyDescent="0.25">
      <c r="A80" s="3"/>
      <c r="B80" s="3"/>
      <c r="C80" s="79"/>
      <c r="D80" s="79"/>
      <c r="E80" s="4"/>
      <c r="F80" s="82"/>
      <c r="G80" s="82"/>
      <c r="H80" s="82"/>
      <c r="I80" s="82"/>
      <c r="J80" s="82"/>
      <c r="K80" s="82"/>
      <c r="L80" s="82"/>
      <c r="M80" s="82"/>
      <c r="N80" s="82"/>
      <c r="O80" s="3"/>
    </row>
    <row r="81" spans="1:15" ht="15.75" customHeight="1" x14ac:dyDescent="0.25">
      <c r="A81" s="3"/>
      <c r="B81" s="3"/>
      <c r="C81" s="79"/>
      <c r="D81" s="79"/>
      <c r="E81" s="4"/>
      <c r="F81" s="82"/>
      <c r="G81" s="82"/>
      <c r="H81" s="82"/>
      <c r="I81" s="82"/>
      <c r="J81" s="82"/>
      <c r="K81" s="82"/>
      <c r="L81" s="82"/>
      <c r="M81" s="82"/>
      <c r="N81" s="82"/>
      <c r="O81" s="3"/>
    </row>
    <row r="82" spans="1:15" ht="15.75" customHeight="1" x14ac:dyDescent="0.25">
      <c r="A82" s="3"/>
      <c r="B82" s="3"/>
      <c r="C82" s="79"/>
      <c r="D82" s="79"/>
      <c r="E82" s="4"/>
      <c r="F82" s="82"/>
      <c r="G82" s="82"/>
      <c r="H82" s="82"/>
      <c r="I82" s="82"/>
      <c r="J82" s="82"/>
      <c r="K82" s="82"/>
      <c r="L82" s="82"/>
      <c r="M82" s="82"/>
      <c r="N82" s="82"/>
      <c r="O82" s="3"/>
    </row>
    <row r="83" spans="1:15" ht="15.75" customHeight="1" x14ac:dyDescent="0.25">
      <c r="A83" s="3"/>
      <c r="B83" s="79" t="str">
        <f>VLOOKUP(B103,Base[],10,FALSE)</f>
        <v>NOAPLICA</v>
      </c>
      <c r="C83" s="79"/>
      <c r="D83" s="79" t="str">
        <f>VLOOKUP(B103,Base[],8,FALSE)</f>
        <v>Inflamable</v>
      </c>
      <c r="E83" s="79"/>
      <c r="G83" s="23"/>
      <c r="H83" s="23"/>
      <c r="I83" s="23"/>
      <c r="J83" s="23"/>
      <c r="K83" s="23"/>
      <c r="L83" s="23"/>
      <c r="M83" s="23"/>
      <c r="N83" s="23"/>
      <c r="O83" s="3"/>
    </row>
    <row r="84" spans="1:15" ht="15.75" customHeight="1" x14ac:dyDescent="0.25">
      <c r="A84" s="3"/>
      <c r="B84" s="79"/>
      <c r="C84" s="79"/>
      <c r="D84" s="79"/>
      <c r="E84" s="79"/>
      <c r="F84" s="83" t="str">
        <f>VLOOKUP(B103,Base[],6,FALSE)</f>
        <v>Conectar a tierra/enlace equipotencial del recipiente y del equipo derecepción; Utilizar un material eléctrico, de ventilación o de iluminación anti deflagrante; Utilizar únicamente herramientas que no produzcan chispas; Llevar guantes/prendas/gafas/máscara de protección. EN CASO DE CONTACTO CON LOS OJOS: Enjuagar con agua cuidadosamente durante varios minutos. Quitar las lentes de contacto cuando estén presentes y pueda hacerse con facilidad. Proseguir con el lavado. En caso de incendio: Polvo químico seco, espuma para alcohol, dióxido de carbono o agua en forma de rocío; En caso de incendio: Polvo químico seco, espuma para alcohol, dióxido de carbono o agua en forma de rocío; Almacenar en un lugar bien ventilado. Mantener en lugar fresco; No arrojar los  desechos por el vertedero. Eliminar hacia un recipiente de disolventes orgánicos exentos de halógenos, fuertemente ensuciados y soluciones de material.</v>
      </c>
      <c r="G84" s="83"/>
      <c r="H84" s="83"/>
      <c r="I84" s="83"/>
      <c r="J84" s="83"/>
      <c r="K84" s="83"/>
      <c r="L84" s="83"/>
      <c r="M84" s="83"/>
      <c r="N84" s="83"/>
      <c r="O84" s="3"/>
    </row>
    <row r="85" spans="1:15" ht="15.75" customHeight="1" x14ac:dyDescent="0.25">
      <c r="A85" s="3"/>
      <c r="B85" s="79"/>
      <c r="C85" s="79"/>
      <c r="D85" s="79"/>
      <c r="E85" s="79"/>
      <c r="F85" s="83"/>
      <c r="G85" s="83"/>
      <c r="H85" s="83"/>
      <c r="I85" s="83"/>
      <c r="J85" s="83"/>
      <c r="K85" s="83"/>
      <c r="L85" s="83"/>
      <c r="M85" s="83"/>
      <c r="N85" s="83"/>
      <c r="O85" s="3"/>
    </row>
    <row r="86" spans="1:15" ht="15.75" customHeight="1" x14ac:dyDescent="0.25">
      <c r="A86" s="3"/>
      <c r="B86" s="79"/>
      <c r="C86" s="79"/>
      <c r="D86" s="79"/>
      <c r="E86" s="79"/>
      <c r="F86" s="83"/>
      <c r="G86" s="83"/>
      <c r="H86" s="83"/>
      <c r="I86" s="83"/>
      <c r="J86" s="83"/>
      <c r="K86" s="83"/>
      <c r="L86" s="83"/>
      <c r="M86" s="83"/>
      <c r="N86" s="83"/>
      <c r="O86" s="3"/>
    </row>
    <row r="87" spans="1:15" ht="15.75" customHeight="1" x14ac:dyDescent="0.25">
      <c r="A87" s="3"/>
      <c r="B87" s="79"/>
      <c r="C87" s="79"/>
      <c r="D87" s="79"/>
      <c r="E87" s="79"/>
      <c r="F87" s="83"/>
      <c r="G87" s="83"/>
      <c r="H87" s="83"/>
      <c r="I87" s="83"/>
      <c r="J87" s="83"/>
      <c r="K87" s="83"/>
      <c r="L87" s="83"/>
      <c r="M87" s="83"/>
      <c r="N87" s="83"/>
      <c r="O87" s="3"/>
    </row>
    <row r="88" spans="1:15" ht="15.75" customHeight="1" x14ac:dyDescent="0.25">
      <c r="A88" s="3"/>
      <c r="B88" s="3"/>
      <c r="C88" s="79" t="str">
        <f>VLOOKUP(B103,Base[],9,FALSE)</f>
        <v>Salud</v>
      </c>
      <c r="D88" s="79"/>
      <c r="E88" s="3"/>
      <c r="F88" s="83"/>
      <c r="G88" s="83"/>
      <c r="H88" s="83"/>
      <c r="I88" s="83"/>
      <c r="J88" s="83"/>
      <c r="K88" s="83"/>
      <c r="L88" s="83"/>
      <c r="M88" s="83"/>
      <c r="N88" s="83"/>
      <c r="O88" s="3"/>
    </row>
    <row r="89" spans="1:15" ht="15.75" customHeight="1" x14ac:dyDescent="0.25">
      <c r="A89" s="3"/>
      <c r="B89" s="3"/>
      <c r="C89" s="79"/>
      <c r="D89" s="79"/>
      <c r="E89" s="3"/>
      <c r="F89" s="83"/>
      <c r="G89" s="83"/>
      <c r="H89" s="83"/>
      <c r="I89" s="83"/>
      <c r="J89" s="83"/>
      <c r="K89" s="83"/>
      <c r="L89" s="83"/>
      <c r="M89" s="83"/>
      <c r="N89" s="83"/>
      <c r="O89" s="3"/>
    </row>
    <row r="90" spans="1:15" ht="15.75" customHeight="1" x14ac:dyDescent="0.25">
      <c r="A90" s="3"/>
      <c r="B90" s="3"/>
      <c r="C90" s="79"/>
      <c r="D90" s="79"/>
      <c r="E90" s="3"/>
      <c r="F90" s="83"/>
      <c r="G90" s="83"/>
      <c r="H90" s="83"/>
      <c r="I90" s="83"/>
      <c r="J90" s="83"/>
      <c r="K90" s="83"/>
      <c r="L90" s="83"/>
      <c r="M90" s="83"/>
      <c r="N90" s="83"/>
      <c r="O90" s="3"/>
    </row>
    <row r="91" spans="1:15" ht="16.5" customHeight="1" x14ac:dyDescent="0.25">
      <c r="A91" s="3"/>
      <c r="B91" s="3"/>
      <c r="C91" s="79"/>
      <c r="D91" s="79"/>
      <c r="E91" s="3"/>
      <c r="F91" s="83"/>
      <c r="G91" s="83"/>
      <c r="H91" s="83"/>
      <c r="I91" s="83"/>
      <c r="J91" s="83"/>
      <c r="K91" s="83"/>
      <c r="L91" s="83"/>
      <c r="M91" s="83"/>
      <c r="N91" s="83"/>
      <c r="O91" s="3"/>
    </row>
    <row r="92" spans="1:15" ht="16.5" customHeight="1" x14ac:dyDescent="0.25">
      <c r="A92" s="3"/>
      <c r="B92" s="3"/>
      <c r="C92" s="79"/>
      <c r="D92" s="79"/>
      <c r="E92" s="3"/>
      <c r="F92" s="83"/>
      <c r="G92" s="83"/>
      <c r="H92" s="83"/>
      <c r="I92" s="83"/>
      <c r="J92" s="83"/>
      <c r="K92" s="83"/>
      <c r="L92" s="83"/>
      <c r="M92" s="83"/>
      <c r="N92" s="83"/>
      <c r="O92" s="3"/>
    </row>
    <row r="93" spans="1:15" ht="16.5" customHeight="1" x14ac:dyDescent="0.25">
      <c r="A93" s="3"/>
      <c r="B93" s="3"/>
      <c r="C93" s="3"/>
      <c r="D93" s="3"/>
      <c r="E93" s="3"/>
      <c r="F93" s="83"/>
      <c r="G93" s="83"/>
      <c r="H93" s="83"/>
      <c r="I93" s="83"/>
      <c r="J93" s="83"/>
      <c r="K93" s="83"/>
      <c r="L93" s="83"/>
      <c r="M93" s="83"/>
      <c r="N93" s="83"/>
      <c r="O93" s="3"/>
    </row>
    <row r="94" spans="1:15" ht="16.5" customHeight="1" x14ac:dyDescent="0.25">
      <c r="A94" s="3"/>
      <c r="B94" s="3"/>
      <c r="C94" s="3"/>
      <c r="D94" s="3"/>
      <c r="E94" s="3"/>
      <c r="F94" s="16"/>
      <c r="G94" s="16"/>
      <c r="H94" s="16"/>
      <c r="I94" s="16"/>
      <c r="J94" s="16"/>
      <c r="K94" s="3"/>
      <c r="L94" s="3"/>
      <c r="M94" s="3"/>
      <c r="N94" s="3"/>
      <c r="O94" s="3"/>
    </row>
    <row r="95" spans="1:15" ht="16.5" customHeight="1" x14ac:dyDescent="0.25">
      <c r="A95" s="3"/>
      <c r="B95" s="3"/>
      <c r="C95" s="3"/>
      <c r="D95" s="3"/>
      <c r="E95" s="3"/>
      <c r="F95" s="16"/>
      <c r="G95" s="16"/>
      <c r="H95" s="16"/>
      <c r="I95" s="16"/>
      <c r="J95" s="16"/>
      <c r="K95" s="3"/>
      <c r="L95" s="3"/>
      <c r="M95" s="3"/>
      <c r="N95" s="3"/>
      <c r="O95" s="3"/>
    </row>
    <row r="96" spans="1:15" ht="16.5" customHeight="1" x14ac:dyDescent="0.25">
      <c r="A96" s="3"/>
      <c r="B96" s="3"/>
      <c r="C96" s="3"/>
      <c r="D96" s="3"/>
      <c r="E96" s="3"/>
      <c r="F96" s="16"/>
      <c r="G96" s="16"/>
      <c r="H96" s="16"/>
      <c r="I96" s="16"/>
      <c r="J96" s="16"/>
      <c r="K96" s="3"/>
      <c r="L96" s="3"/>
      <c r="M96" s="3"/>
      <c r="N96" s="3"/>
      <c r="O96" s="3"/>
    </row>
    <row r="97" spans="1:16" ht="16.5" customHeight="1" x14ac:dyDescent="0.25">
      <c r="A97" s="3"/>
      <c r="B97" s="3"/>
      <c r="C97" s="3"/>
      <c r="D97" s="3"/>
      <c r="E97" s="3"/>
      <c r="F97" s="16"/>
      <c r="J97" s="16"/>
      <c r="K97" s="3"/>
      <c r="L97" s="3"/>
      <c r="M97" s="3"/>
      <c r="N97" s="3"/>
      <c r="O97" s="3"/>
    </row>
    <row r="98" spans="1:16" ht="16.5" customHeight="1" x14ac:dyDescent="0.25">
      <c r="A98" s="3"/>
      <c r="B98" s="3"/>
      <c r="C98" s="3"/>
      <c r="D98" s="3"/>
      <c r="E98" s="3"/>
      <c r="F98" s="16"/>
      <c r="G98" s="16"/>
      <c r="H98" s="16"/>
      <c r="I98" s="16"/>
      <c r="J98" s="16"/>
      <c r="K98" s="3"/>
      <c r="L98" s="3"/>
      <c r="M98" s="3"/>
      <c r="N98" s="3"/>
      <c r="O98" s="3"/>
    </row>
    <row r="99" spans="1:16" ht="16.5" customHeight="1" x14ac:dyDescent="0.25">
      <c r="A99" s="3"/>
      <c r="B99" s="16" t="str">
        <f>VLOOKUP(B103,Base[],11,FALSE)</f>
        <v>Guantes</v>
      </c>
      <c r="C99" s="16" t="str">
        <f>VLOOKUP(B103,Base[],12,FALSE)</f>
        <v>Vista</v>
      </c>
      <c r="D99" s="16" t="str">
        <f>VLOOKUP(B103,Base[],13,FALSE)</f>
        <v>Respiratoria</v>
      </c>
      <c r="E99" s="16" t="str">
        <f>VLOOKUP(B103,Base[],14,FALSE)</f>
        <v>NoDisponible</v>
      </c>
      <c r="F99" s="16"/>
      <c r="G99" s="16" t="str">
        <f>VLOOKUP(B103,Base[],15,FALSE)</f>
        <v>NoDisponible</v>
      </c>
      <c r="H99" s="16" t="str">
        <f>VLOOKUP(B103,Base[],16,FALSE)</f>
        <v>NoDisponible</v>
      </c>
      <c r="I99" s="16"/>
      <c r="J99" s="16"/>
      <c r="K99" s="3"/>
      <c r="L99" s="3"/>
      <c r="O99" s="3"/>
    </row>
    <row r="100" spans="1:16" ht="16.5" customHeight="1" x14ac:dyDescent="0.25">
      <c r="A100" s="3"/>
      <c r="B100" s="3"/>
      <c r="C100" s="3"/>
      <c r="D100" s="3"/>
      <c r="E100" s="3"/>
      <c r="F100" s="16"/>
      <c r="G100" s="16"/>
      <c r="H100" s="16"/>
      <c r="I100" s="16"/>
      <c r="J100" s="16"/>
      <c r="K100" s="3"/>
      <c r="L100" s="3"/>
      <c r="M100" s="3"/>
      <c r="N100" s="3"/>
      <c r="O100" s="3"/>
    </row>
    <row r="101" spans="1:16" ht="16.5" customHeight="1" x14ac:dyDescent="0.25">
      <c r="A101" s="3"/>
      <c r="B101" s="3"/>
      <c r="C101" s="3"/>
      <c r="D101" s="3"/>
      <c r="E101" s="3"/>
      <c r="F101" s="16"/>
      <c r="I101" s="16"/>
      <c r="J101" s="16"/>
      <c r="K101" s="3"/>
      <c r="L101" s="3"/>
      <c r="M101" s="3"/>
      <c r="N101" s="3"/>
      <c r="O101" s="3"/>
    </row>
    <row r="102" spans="1:16" ht="16.5" customHeight="1" x14ac:dyDescent="0.25">
      <c r="A102" s="3"/>
      <c r="B102" s="3"/>
      <c r="C102" s="3"/>
      <c r="D102" s="3"/>
      <c r="E102" s="3"/>
      <c r="F102" s="16"/>
      <c r="G102" s="16"/>
      <c r="H102" s="16"/>
      <c r="I102" s="16"/>
      <c r="J102" s="16"/>
      <c r="K102" s="3"/>
      <c r="L102" s="3"/>
      <c r="M102" s="3"/>
      <c r="O102" s="3"/>
    </row>
    <row r="103" spans="1:16" ht="15.75" customHeight="1" x14ac:dyDescent="0.25">
      <c r="A103" s="3"/>
      <c r="B103" s="24" t="s">
        <v>311</v>
      </c>
      <c r="C103" s="3"/>
      <c r="D103" s="3"/>
      <c r="E103" s="3"/>
      <c r="F103" s="3"/>
      <c r="G103" s="3"/>
      <c r="H103" s="3"/>
      <c r="I103" s="3"/>
      <c r="J103" s="3"/>
      <c r="K103" s="3"/>
      <c r="L103" s="3"/>
      <c r="M103" s="3"/>
      <c r="N103" s="15">
        <f>VLOOKUP(B103,Base[],17,FALSE)</f>
        <v>1</v>
      </c>
      <c r="O103" s="3"/>
    </row>
    <row r="104" spans="1:16" ht="15.75" customHeight="1" x14ac:dyDescent="0.25">
      <c r="A104" s="3"/>
      <c r="B104" s="3"/>
      <c r="C104" s="3"/>
      <c r="D104" s="3"/>
      <c r="E104" s="3"/>
      <c r="F104" s="3"/>
      <c r="G104" s="3"/>
      <c r="H104" s="3"/>
      <c r="I104" s="3"/>
      <c r="J104" s="3"/>
      <c r="K104" s="3"/>
      <c r="L104" s="3"/>
      <c r="M104" s="3"/>
      <c r="N104" s="3"/>
      <c r="O104" s="3"/>
    </row>
    <row r="105" spans="1:16" ht="15.75" customHeight="1" x14ac:dyDescent="0.25">
      <c r="A105" s="3"/>
      <c r="B105" s="3"/>
      <c r="C105" s="3"/>
      <c r="D105" s="3"/>
      <c r="E105" s="3"/>
      <c r="F105" s="3"/>
      <c r="G105" s="3"/>
      <c r="H105" s="3"/>
      <c r="I105" s="3"/>
      <c r="J105" s="3"/>
      <c r="K105" s="3"/>
      <c r="L105" s="3"/>
      <c r="M105" s="3"/>
      <c r="N105" s="3"/>
      <c r="O105" s="3"/>
    </row>
    <row r="106" spans="1:16" ht="15.75" customHeight="1" x14ac:dyDescent="0.25">
      <c r="A106" s="3"/>
      <c r="B106" s="80" t="str">
        <f>VLOOKUP(B137,Base[],3,FALSE)</f>
        <v>ACIDO CLORHIDRICO</v>
      </c>
      <c r="C106" s="80"/>
      <c r="D106" s="80"/>
      <c r="E106" s="80"/>
      <c r="F106" s="80"/>
      <c r="G106" s="80"/>
      <c r="H106" s="80"/>
      <c r="I106" s="80"/>
      <c r="J106" s="80"/>
      <c r="K106" s="80"/>
      <c r="L106" s="80"/>
      <c r="M106" s="80"/>
      <c r="N106" s="80"/>
      <c r="O106" s="3"/>
      <c r="P106" s="25"/>
    </row>
    <row r="107" spans="1:16" ht="15.75" customHeight="1" x14ac:dyDescent="0.25">
      <c r="A107" s="3"/>
      <c r="B107" s="80"/>
      <c r="C107" s="80"/>
      <c r="D107" s="80"/>
      <c r="E107" s="80"/>
      <c r="F107" s="80"/>
      <c r="G107" s="80"/>
      <c r="H107" s="80"/>
      <c r="I107" s="80"/>
      <c r="J107" s="80"/>
      <c r="K107" s="80"/>
      <c r="L107" s="80"/>
      <c r="M107" s="80"/>
      <c r="N107" s="80"/>
      <c r="O107" s="3"/>
      <c r="P107" s="25"/>
    </row>
    <row r="108" spans="1:16" ht="15.75" customHeight="1" x14ac:dyDescent="0.25">
      <c r="A108" s="3"/>
      <c r="B108" s="81" t="str">
        <f>VLOOKUP(B137,Base[],4,FALSE)</f>
        <v>PELIGRO</v>
      </c>
      <c r="C108" s="81"/>
      <c r="D108" s="3"/>
      <c r="E108" s="3"/>
      <c r="F108" s="3"/>
      <c r="G108" s="3"/>
      <c r="H108" s="3"/>
      <c r="I108" s="3"/>
      <c r="J108" s="3"/>
      <c r="K108" s="3"/>
      <c r="L108" s="3"/>
      <c r="M108" s="3"/>
      <c r="N108" s="3"/>
      <c r="O108" s="3"/>
      <c r="P108" s="25"/>
    </row>
    <row r="109" spans="1:16" ht="15.75" customHeight="1" x14ac:dyDescent="0.25">
      <c r="A109" s="3"/>
      <c r="B109" s="81"/>
      <c r="C109" s="81"/>
      <c r="D109" s="3"/>
      <c r="E109" s="3"/>
      <c r="F109" s="3"/>
      <c r="G109" s="3"/>
      <c r="H109" s="3"/>
      <c r="I109" s="3"/>
      <c r="J109" s="3"/>
      <c r="K109" s="3"/>
      <c r="L109" s="3"/>
      <c r="M109" s="3"/>
      <c r="N109" s="3"/>
      <c r="O109" s="3"/>
      <c r="P109" s="25"/>
    </row>
    <row r="110" spans="1:16" ht="15.75" customHeight="1" x14ac:dyDescent="0.25">
      <c r="A110" s="3"/>
      <c r="B110" s="3"/>
      <c r="C110" s="3"/>
      <c r="D110" s="3"/>
      <c r="E110" s="4"/>
      <c r="F110" s="84" t="str">
        <f>VLOOKUP(B137,Base[],5,FALSE)</f>
        <v>Puede ser corrosivo para los metales
Provoca quemaduras graves en la piel y lesiones oculares
graves.
Puede irritar las vías respiratorias.</v>
      </c>
      <c r="G110" s="84"/>
      <c r="H110" s="84"/>
      <c r="I110" s="84"/>
      <c r="J110" s="84"/>
      <c r="K110" s="84"/>
      <c r="L110" s="84"/>
      <c r="M110" s="84"/>
      <c r="N110" s="84"/>
      <c r="O110" s="3"/>
      <c r="P110" s="25"/>
    </row>
    <row r="111" spans="1:16" ht="15.75" customHeight="1" x14ac:dyDescent="0.25">
      <c r="A111" s="3"/>
      <c r="B111" s="3"/>
      <c r="C111" s="3"/>
      <c r="D111" s="3"/>
      <c r="E111" s="4"/>
      <c r="F111" s="84"/>
      <c r="G111" s="84"/>
      <c r="H111" s="84"/>
      <c r="I111" s="84"/>
      <c r="J111" s="84"/>
      <c r="K111" s="84"/>
      <c r="L111" s="84"/>
      <c r="M111" s="84"/>
      <c r="N111" s="84"/>
      <c r="O111" s="3"/>
      <c r="P111" s="25"/>
    </row>
    <row r="112" spans="1:16" ht="15.75" customHeight="1" x14ac:dyDescent="0.25">
      <c r="A112" s="3"/>
      <c r="B112" s="3"/>
      <c r="C112" s="79" t="str">
        <f>VLOOKUP(B137,Base[],7,FALSE)</f>
        <v>Salud</v>
      </c>
      <c r="D112" s="79"/>
      <c r="E112" s="4"/>
      <c r="F112" s="84"/>
      <c r="G112" s="84"/>
      <c r="H112" s="84"/>
      <c r="I112" s="84"/>
      <c r="J112" s="84"/>
      <c r="K112" s="84"/>
      <c r="L112" s="84"/>
      <c r="M112" s="84"/>
      <c r="N112" s="84"/>
      <c r="O112" s="3"/>
      <c r="P112" s="25"/>
    </row>
    <row r="113" spans="1:16" ht="15.75" customHeight="1" x14ac:dyDescent="0.25">
      <c r="A113" s="3"/>
      <c r="B113" s="3"/>
      <c r="C113" s="79"/>
      <c r="D113" s="79"/>
      <c r="E113" s="4"/>
      <c r="F113" s="84"/>
      <c r="G113" s="84"/>
      <c r="H113" s="84"/>
      <c r="I113" s="84"/>
      <c r="J113" s="84"/>
      <c r="K113" s="84"/>
      <c r="L113" s="84"/>
      <c r="M113" s="84"/>
      <c r="N113" s="84"/>
      <c r="O113" s="3"/>
      <c r="P113" s="25"/>
    </row>
    <row r="114" spans="1:16" ht="15.75" customHeight="1" x14ac:dyDescent="0.25">
      <c r="A114" s="3"/>
      <c r="B114" s="3"/>
      <c r="C114" s="79"/>
      <c r="D114" s="79"/>
      <c r="E114" s="4"/>
      <c r="F114" s="84"/>
      <c r="G114" s="84"/>
      <c r="H114" s="84"/>
      <c r="I114" s="84"/>
      <c r="J114" s="84"/>
      <c r="K114" s="84"/>
      <c r="L114" s="84"/>
      <c r="M114" s="84"/>
      <c r="N114" s="84"/>
      <c r="O114" s="3"/>
      <c r="P114" s="25"/>
    </row>
    <row r="115" spans="1:16" ht="15.75" customHeight="1" x14ac:dyDescent="0.25">
      <c r="A115" s="3"/>
      <c r="B115" s="3"/>
      <c r="C115" s="79"/>
      <c r="D115" s="79"/>
      <c r="E115" s="4"/>
      <c r="F115" s="84"/>
      <c r="G115" s="84"/>
      <c r="H115" s="84"/>
      <c r="I115" s="84"/>
      <c r="J115" s="84"/>
      <c r="K115" s="84"/>
      <c r="L115" s="84"/>
      <c r="M115" s="84"/>
      <c r="N115" s="84"/>
      <c r="O115" s="3"/>
      <c r="P115" s="25"/>
    </row>
    <row r="116" spans="1:16" ht="15.75" customHeight="1" x14ac:dyDescent="0.25">
      <c r="A116" s="3"/>
      <c r="B116" s="3"/>
      <c r="C116" s="79"/>
      <c r="D116" s="79"/>
      <c r="E116" s="4"/>
      <c r="F116" s="84"/>
      <c r="G116" s="84"/>
      <c r="H116" s="84"/>
      <c r="I116" s="84"/>
      <c r="J116" s="84"/>
      <c r="K116" s="84"/>
      <c r="L116" s="84"/>
      <c r="M116" s="84"/>
      <c r="N116" s="84"/>
      <c r="O116" s="3"/>
      <c r="P116" s="25"/>
    </row>
    <row r="117" spans="1:16" ht="15.75" customHeight="1" x14ac:dyDescent="0.25">
      <c r="A117" s="3"/>
      <c r="B117" s="79" t="str">
        <f>VLOOKUP(B137,Base[],10,FALSE)</f>
        <v>NOAPLICA</v>
      </c>
      <c r="C117" s="79"/>
      <c r="D117" s="79" t="str">
        <f>VLOOKUP(B137,Base[],8,FALSE)</f>
        <v>Corrosivo</v>
      </c>
      <c r="E117" s="79"/>
      <c r="G117" s="23"/>
      <c r="H117" s="23"/>
      <c r="I117" s="23"/>
      <c r="J117" s="23"/>
      <c r="K117" s="23"/>
      <c r="L117" s="23"/>
      <c r="M117" s="23"/>
      <c r="N117" s="23"/>
      <c r="O117" s="3"/>
      <c r="P117" s="25"/>
    </row>
    <row r="118" spans="1:16" ht="15.75" customHeight="1" x14ac:dyDescent="0.25">
      <c r="A118" s="3"/>
      <c r="B118" s="79"/>
      <c r="C118" s="79"/>
      <c r="D118" s="79"/>
      <c r="E118" s="79"/>
      <c r="F118" s="85" t="str">
        <f>VLOOKUP(B137,Base[],6,FALSE)</f>
        <v>Evitar respirar el polvo/el humo/el gas/la niebla/los vapores/el aerosol.
Llevar guantes/prendas/gafas/máscara de protección</v>
      </c>
      <c r="G118" s="85"/>
      <c r="H118" s="85"/>
      <c r="I118" s="85"/>
      <c r="J118" s="85"/>
      <c r="K118" s="85"/>
      <c r="L118" s="85"/>
      <c r="M118" s="85"/>
      <c r="N118" s="85"/>
      <c r="O118" s="3"/>
      <c r="P118" s="25"/>
    </row>
    <row r="119" spans="1:16" ht="15.75" customHeight="1" x14ac:dyDescent="0.25">
      <c r="A119" s="3"/>
      <c r="B119" s="79"/>
      <c r="C119" s="79"/>
      <c r="D119" s="79"/>
      <c r="E119" s="79"/>
      <c r="F119" s="85"/>
      <c r="G119" s="85"/>
      <c r="H119" s="85"/>
      <c r="I119" s="85"/>
      <c r="J119" s="85"/>
      <c r="K119" s="85"/>
      <c r="L119" s="85"/>
      <c r="M119" s="85"/>
      <c r="N119" s="85"/>
      <c r="O119" s="3"/>
      <c r="P119" s="25"/>
    </row>
    <row r="120" spans="1:16" ht="15.75" customHeight="1" x14ac:dyDescent="0.25">
      <c r="A120" s="3"/>
      <c r="B120" s="79"/>
      <c r="C120" s="79"/>
      <c r="D120" s="79"/>
      <c r="E120" s="79"/>
      <c r="F120" s="85"/>
      <c r="G120" s="85"/>
      <c r="H120" s="85"/>
      <c r="I120" s="85"/>
      <c r="J120" s="85"/>
      <c r="K120" s="85"/>
      <c r="L120" s="85"/>
      <c r="M120" s="85"/>
      <c r="N120" s="85"/>
      <c r="O120" s="3"/>
      <c r="P120" s="25"/>
    </row>
    <row r="121" spans="1:16" ht="15.75" customHeight="1" x14ac:dyDescent="0.25">
      <c r="A121" s="3"/>
      <c r="B121" s="79"/>
      <c r="C121" s="79"/>
      <c r="D121" s="79"/>
      <c r="E121" s="79"/>
      <c r="F121" s="85"/>
      <c r="G121" s="85"/>
      <c r="H121" s="85"/>
      <c r="I121" s="85"/>
      <c r="J121" s="85"/>
      <c r="K121" s="85"/>
      <c r="L121" s="85"/>
      <c r="M121" s="85"/>
      <c r="N121" s="85"/>
      <c r="O121" s="3"/>
      <c r="P121" s="25"/>
    </row>
    <row r="122" spans="1:16" ht="15.75" customHeight="1" x14ac:dyDescent="0.25">
      <c r="A122" s="3"/>
      <c r="B122" s="3"/>
      <c r="C122" s="79" t="str">
        <f>VLOOKUP(B137,Base[],9,FALSE)</f>
        <v>NOAPLICA</v>
      </c>
      <c r="D122" s="79"/>
      <c r="E122" s="3"/>
      <c r="F122" s="85"/>
      <c r="G122" s="85"/>
      <c r="H122" s="85"/>
      <c r="I122" s="85"/>
      <c r="J122" s="85"/>
      <c r="K122" s="85"/>
      <c r="L122" s="85"/>
      <c r="M122" s="85"/>
      <c r="N122" s="85"/>
      <c r="O122" s="3"/>
    </row>
    <row r="123" spans="1:16" ht="15.75" customHeight="1" x14ac:dyDescent="0.25">
      <c r="A123" s="3"/>
      <c r="B123" s="3"/>
      <c r="C123" s="79"/>
      <c r="D123" s="79"/>
      <c r="E123" s="3"/>
      <c r="F123" s="85"/>
      <c r="G123" s="85"/>
      <c r="H123" s="85"/>
      <c r="I123" s="85"/>
      <c r="J123" s="85"/>
      <c r="K123" s="85"/>
      <c r="L123" s="85"/>
      <c r="M123" s="85"/>
      <c r="N123" s="85"/>
      <c r="O123" s="3"/>
    </row>
    <row r="124" spans="1:16" ht="15.75" customHeight="1" x14ac:dyDescent="0.25">
      <c r="A124" s="3"/>
      <c r="B124" s="3"/>
      <c r="C124" s="79"/>
      <c r="D124" s="79"/>
      <c r="E124" s="3"/>
      <c r="F124" s="85"/>
      <c r="G124" s="85"/>
      <c r="H124" s="85"/>
      <c r="I124" s="85"/>
      <c r="J124" s="85"/>
      <c r="K124" s="85"/>
      <c r="L124" s="85"/>
      <c r="M124" s="85"/>
      <c r="N124" s="85"/>
      <c r="O124" s="3"/>
    </row>
    <row r="125" spans="1:16" ht="15.75" customHeight="1" x14ac:dyDescent="0.25">
      <c r="A125" s="3"/>
      <c r="B125" s="3"/>
      <c r="C125" s="79"/>
      <c r="D125" s="79"/>
      <c r="E125" s="3"/>
      <c r="F125" s="85"/>
      <c r="G125" s="85"/>
      <c r="H125" s="85"/>
      <c r="I125" s="85"/>
      <c r="J125" s="85"/>
      <c r="K125" s="85"/>
      <c r="L125" s="85"/>
      <c r="M125" s="85"/>
      <c r="N125" s="85"/>
      <c r="O125" s="3"/>
    </row>
    <row r="126" spans="1:16" ht="15.75" customHeight="1" x14ac:dyDescent="0.25">
      <c r="A126" s="3"/>
      <c r="B126" s="3"/>
      <c r="C126" s="79"/>
      <c r="D126" s="79"/>
      <c r="E126" s="3"/>
      <c r="F126" s="85"/>
      <c r="G126" s="85"/>
      <c r="H126" s="85"/>
      <c r="I126" s="85"/>
      <c r="J126" s="85"/>
      <c r="K126" s="85"/>
      <c r="L126" s="85"/>
      <c r="M126" s="85"/>
      <c r="N126" s="85"/>
      <c r="O126" s="3"/>
    </row>
    <row r="127" spans="1:16" ht="15.75" customHeight="1" x14ac:dyDescent="0.25">
      <c r="A127" s="3"/>
      <c r="B127" s="3"/>
      <c r="C127" s="3"/>
      <c r="D127" s="3"/>
      <c r="E127" s="3"/>
      <c r="F127" s="85"/>
      <c r="G127" s="85"/>
      <c r="H127" s="85"/>
      <c r="I127" s="85"/>
      <c r="J127" s="85"/>
      <c r="K127" s="85"/>
      <c r="L127" s="85"/>
      <c r="M127" s="85"/>
      <c r="N127" s="85"/>
      <c r="O127" s="3"/>
    </row>
    <row r="128" spans="1:16" ht="15.75" customHeight="1" x14ac:dyDescent="0.25">
      <c r="A128" s="3"/>
      <c r="B128" s="3"/>
      <c r="C128" s="3"/>
      <c r="D128" s="3"/>
      <c r="E128" s="3"/>
      <c r="F128" s="16"/>
      <c r="G128" s="16"/>
      <c r="H128" s="16"/>
      <c r="I128" s="16"/>
      <c r="J128" s="16"/>
      <c r="K128" s="3"/>
      <c r="L128" s="3"/>
      <c r="M128" s="3"/>
      <c r="N128" s="3"/>
      <c r="O128" s="3"/>
    </row>
    <row r="129" spans="1:15" ht="15.75" customHeight="1" x14ac:dyDescent="0.25">
      <c r="A129" s="3"/>
      <c r="B129" s="3"/>
      <c r="C129" s="3"/>
      <c r="D129" s="3"/>
      <c r="E129" s="3"/>
      <c r="F129" s="16"/>
      <c r="G129" s="16"/>
      <c r="H129" s="16"/>
      <c r="I129" s="16"/>
      <c r="J129" s="16"/>
      <c r="K129" s="3"/>
      <c r="L129" s="3"/>
      <c r="M129" s="3"/>
      <c r="N129" s="3"/>
      <c r="O129" s="3"/>
    </row>
    <row r="130" spans="1:15" ht="15.75" customHeight="1" x14ac:dyDescent="0.25">
      <c r="A130" s="3"/>
      <c r="B130" s="3"/>
      <c r="C130" s="3"/>
      <c r="D130" s="3"/>
      <c r="E130" s="3"/>
      <c r="F130" s="16"/>
      <c r="G130" s="16"/>
      <c r="H130" s="16"/>
      <c r="I130" s="16"/>
      <c r="J130" s="16"/>
      <c r="K130" s="3"/>
      <c r="L130" s="3"/>
      <c r="M130" s="3"/>
      <c r="N130" s="3"/>
      <c r="O130" s="3"/>
    </row>
    <row r="131" spans="1:15" ht="15.75" customHeight="1" x14ac:dyDescent="0.25">
      <c r="A131" s="3"/>
      <c r="B131" s="3"/>
      <c r="C131" s="3"/>
      <c r="D131" s="3"/>
      <c r="E131" s="3"/>
      <c r="F131" s="16"/>
      <c r="J131" s="16"/>
      <c r="K131" s="3"/>
      <c r="L131" s="3"/>
      <c r="M131" s="3"/>
      <c r="N131" s="3"/>
      <c r="O131" s="3"/>
    </row>
    <row r="132" spans="1:15" ht="15.75" customHeight="1" x14ac:dyDescent="0.25">
      <c r="A132" s="3"/>
      <c r="B132" s="3"/>
      <c r="C132" s="3"/>
      <c r="D132" s="3"/>
      <c r="E132" s="3"/>
      <c r="F132" s="16"/>
      <c r="G132" s="16"/>
      <c r="H132" s="16"/>
      <c r="I132" s="16"/>
      <c r="J132" s="16"/>
      <c r="K132" s="3"/>
      <c r="L132" s="3"/>
      <c r="M132" s="3"/>
      <c r="N132" s="3"/>
      <c r="O132" s="3"/>
    </row>
    <row r="133" spans="1:15" ht="15.75" customHeight="1" x14ac:dyDescent="0.25">
      <c r="A133" s="3"/>
      <c r="B133" s="16" t="str">
        <f>VLOOKUP(B137,Base[],11,FALSE)</f>
        <v>Guantes</v>
      </c>
      <c r="C133" s="16" t="str">
        <f>VLOOKUP(B137,Base[],12,FALSE)</f>
        <v>Vista</v>
      </c>
      <c r="D133" s="16" t="str">
        <f>VLOOKUP(B137,Base[],13,FALSE)</f>
        <v>Cuerpo</v>
      </c>
      <c r="E133" s="16" t="str">
        <f>VLOOKUP(B137,Base[],14,FALSE)</f>
        <v>Pies</v>
      </c>
      <c r="F133" s="16"/>
      <c r="G133" s="16" t="str">
        <f>VLOOKUP(B137,Base[],15,FALSE)</f>
        <v>Respiratoria</v>
      </c>
      <c r="H133" s="16" t="str">
        <f>VLOOKUP(B137,Base[],16,FALSE)</f>
        <v>NoDisponible</v>
      </c>
      <c r="I133" s="16"/>
      <c r="J133" s="16"/>
      <c r="K133" s="3"/>
      <c r="L133" s="3"/>
      <c r="O133" s="3"/>
    </row>
    <row r="134" spans="1:15" ht="15.75" customHeight="1" x14ac:dyDescent="0.25">
      <c r="A134" s="3"/>
      <c r="B134" s="3"/>
      <c r="C134" s="3"/>
      <c r="D134" s="3"/>
      <c r="E134" s="3"/>
      <c r="F134" s="16"/>
      <c r="G134" s="16"/>
      <c r="H134" s="16"/>
      <c r="I134" s="16"/>
      <c r="J134" s="16"/>
      <c r="K134" s="3"/>
      <c r="L134" s="3"/>
      <c r="M134" s="3"/>
      <c r="N134" s="3"/>
      <c r="O134" s="3"/>
    </row>
    <row r="135" spans="1:15" ht="15.75" customHeight="1" x14ac:dyDescent="0.25">
      <c r="A135" s="3"/>
      <c r="B135" s="3"/>
      <c r="C135" s="3"/>
      <c r="D135" s="3"/>
      <c r="E135" s="3"/>
      <c r="F135" s="16"/>
      <c r="I135" s="16"/>
      <c r="J135" s="16"/>
      <c r="K135" s="3"/>
      <c r="L135" s="3"/>
      <c r="M135" s="3"/>
      <c r="N135" s="3"/>
      <c r="O135" s="3"/>
    </row>
    <row r="136" spans="1:15" ht="15.75" customHeight="1" x14ac:dyDescent="0.25">
      <c r="A136" s="3"/>
      <c r="B136" s="3"/>
      <c r="C136" s="3"/>
      <c r="D136" s="3"/>
      <c r="E136" s="3"/>
      <c r="F136" s="16"/>
      <c r="G136" s="16"/>
      <c r="H136" s="16"/>
      <c r="I136" s="16"/>
      <c r="J136" s="16"/>
      <c r="K136" s="3"/>
      <c r="L136" s="3"/>
      <c r="M136" s="3"/>
      <c r="O136" s="3"/>
    </row>
    <row r="137" spans="1:15" ht="15.75" customHeight="1" x14ac:dyDescent="0.25">
      <c r="A137" s="3"/>
      <c r="B137" s="24" t="s">
        <v>69</v>
      </c>
      <c r="C137" s="3"/>
      <c r="D137" s="3"/>
      <c r="E137" s="3"/>
      <c r="F137" s="3"/>
      <c r="G137" s="3"/>
      <c r="H137" s="3"/>
      <c r="I137" s="3"/>
      <c r="J137" s="3"/>
      <c r="K137" s="3"/>
      <c r="L137" s="3"/>
      <c r="M137" s="3"/>
      <c r="N137" s="15" t="str">
        <f>VLOOKUP(B137,Base[],17,FALSE)</f>
        <v>1,00</v>
      </c>
      <c r="O137" s="3"/>
    </row>
    <row r="138" spans="1:15" ht="15.75" customHeight="1" x14ac:dyDescent="0.25">
      <c r="A138" s="3"/>
      <c r="B138" s="3"/>
      <c r="C138" s="3"/>
      <c r="D138" s="3"/>
      <c r="E138" s="3"/>
      <c r="F138" s="16"/>
      <c r="G138" s="16"/>
      <c r="H138" s="16"/>
      <c r="I138" s="16"/>
      <c r="J138" s="16"/>
      <c r="K138" s="3"/>
      <c r="L138" s="3"/>
      <c r="M138" s="3"/>
      <c r="N138" s="15"/>
      <c r="O138" s="3"/>
    </row>
    <row r="139" spans="1:15" ht="15.75" customHeight="1" x14ac:dyDescent="0.25">
      <c r="A139" s="3"/>
      <c r="B139" s="3"/>
      <c r="C139" s="3"/>
      <c r="D139" s="3"/>
      <c r="E139" s="3"/>
      <c r="F139" s="3"/>
      <c r="G139" s="3"/>
      <c r="H139" s="3"/>
      <c r="I139" s="3"/>
      <c r="J139" s="3"/>
      <c r="K139" s="3"/>
      <c r="L139" s="3"/>
      <c r="M139" s="3"/>
      <c r="N139" s="3"/>
      <c r="O139" s="3"/>
    </row>
    <row r="140" spans="1:15" x14ac:dyDescent="0.25">
      <c r="A140" s="3"/>
      <c r="B140" s="3"/>
      <c r="C140" s="3"/>
      <c r="D140" s="3"/>
      <c r="E140" s="3"/>
      <c r="F140" s="3"/>
      <c r="G140" s="3"/>
      <c r="H140" s="3"/>
      <c r="I140" s="3"/>
      <c r="J140" s="3"/>
      <c r="K140" s="3"/>
      <c r="L140" s="3"/>
      <c r="M140" s="3"/>
      <c r="N140" s="3"/>
      <c r="O140" s="3"/>
    </row>
  </sheetData>
  <mergeCells count="32">
    <mergeCell ref="C54:D58"/>
    <mergeCell ref="F42:N48"/>
    <mergeCell ref="F50:N59"/>
    <mergeCell ref="C20:D24"/>
    <mergeCell ref="B4:N5"/>
    <mergeCell ref="B6:C7"/>
    <mergeCell ref="C10:D14"/>
    <mergeCell ref="B15:C19"/>
    <mergeCell ref="D15:E19"/>
    <mergeCell ref="F8:N14"/>
    <mergeCell ref="F16:N25"/>
    <mergeCell ref="B38:N39"/>
    <mergeCell ref="B40:C41"/>
    <mergeCell ref="C44:D48"/>
    <mergeCell ref="B49:C53"/>
    <mergeCell ref="D49:E53"/>
    <mergeCell ref="C122:D126"/>
    <mergeCell ref="B72:N73"/>
    <mergeCell ref="B74:C75"/>
    <mergeCell ref="C78:D82"/>
    <mergeCell ref="B83:C87"/>
    <mergeCell ref="D83:E87"/>
    <mergeCell ref="C88:D92"/>
    <mergeCell ref="F76:N82"/>
    <mergeCell ref="F84:N93"/>
    <mergeCell ref="B106:N107"/>
    <mergeCell ref="B108:C109"/>
    <mergeCell ref="F110:N116"/>
    <mergeCell ref="C112:D116"/>
    <mergeCell ref="B117:C121"/>
    <mergeCell ref="D117:E121"/>
    <mergeCell ref="F118:N127"/>
  </mergeCells>
  <pageMargins left="0.15267857142857144" right="0.25" top="0.14136904761904762" bottom="0.14136904761904762" header="0.3" footer="0.3"/>
  <pageSetup paperSize="9" scale="38" orientation="portrait" r:id="rId1"/>
  <headerFooter>
    <oddHeader xml:space="preserve">&amp;L
</oddHeader>
  </headerFooter>
  <colBreaks count="1" manualBreakCount="1">
    <brk id="16"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8E6D5-0B7C-4C35-AD03-A641926402ED}">
  <sheetPr codeName="Hoja8"/>
  <dimension ref="B2:L29"/>
  <sheetViews>
    <sheetView showGridLines="0" view="pageLayout" zoomScale="85" zoomScaleNormal="100" zoomScalePageLayoutView="85" workbookViewId="0">
      <selection activeCell="B2" sqref="B2:I3"/>
    </sheetView>
  </sheetViews>
  <sheetFormatPr baseColWidth="10" defaultColWidth="11.42578125" defaultRowHeight="15" x14ac:dyDescent="0.25"/>
  <cols>
    <col min="1" max="1" width="10.28515625" customWidth="1"/>
    <col min="10" max="10" width="7.7109375" customWidth="1"/>
  </cols>
  <sheetData>
    <row r="2" spans="2:12" ht="15" customHeight="1" x14ac:dyDescent="0.5">
      <c r="B2" s="80" t="e">
        <f>VLOOKUP('Base de Datos'!L6,Base[],3,FALSE)</f>
        <v>#N/A</v>
      </c>
      <c r="C2" s="80"/>
      <c r="D2" s="80"/>
      <c r="E2" s="80"/>
      <c r="F2" s="80"/>
      <c r="G2" s="80"/>
      <c r="H2" s="80"/>
      <c r="I2" s="80"/>
      <c r="J2" s="52"/>
      <c r="K2" s="52"/>
      <c r="L2" s="52"/>
    </row>
    <row r="3" spans="2:12" ht="15" customHeight="1" x14ac:dyDescent="0.5">
      <c r="B3" s="80"/>
      <c r="C3" s="80"/>
      <c r="D3" s="80"/>
      <c r="E3" s="80"/>
      <c r="F3" s="80"/>
      <c r="G3" s="80"/>
      <c r="H3" s="80"/>
      <c r="I3" s="80"/>
      <c r="J3" s="52"/>
      <c r="K3" s="52"/>
      <c r="L3" s="52"/>
    </row>
    <row r="4" spans="2:12" ht="21" x14ac:dyDescent="0.35">
      <c r="B4" s="87" t="str">
        <f>VLOOKUP(B25,Base[],4,FALSE)</f>
        <v>Atención</v>
      </c>
      <c r="C4" s="87"/>
    </row>
    <row r="5" spans="2:12" ht="15" customHeight="1" x14ac:dyDescent="0.25">
      <c r="E5" s="89" t="str">
        <f>VLOOKUP(B25,Base[],5,FALSE)</f>
        <v>Liquido y vapores inflamables. Puede ser nocivo en caso de ingestión. Nocivo en contacto con la piel o si se inhala. Provoca irritación cutánea y ocular grave. Puede irritar vias respiratorias. Susceptible de provocar cancer. Nocivo para los organismos acuaticos, con efectos nocivos duraderos.</v>
      </c>
      <c r="F5" s="89"/>
      <c r="G5" s="89"/>
      <c r="H5" s="89"/>
      <c r="I5" s="89"/>
      <c r="J5" s="53"/>
      <c r="K5" s="53"/>
      <c r="L5" s="53"/>
    </row>
    <row r="6" spans="2:12" ht="15" customHeight="1" x14ac:dyDescent="0.25">
      <c r="B6" s="27"/>
      <c r="C6" s="27"/>
      <c r="D6" s="27"/>
      <c r="E6" s="89"/>
      <c r="F6" s="89"/>
      <c r="G6" s="89"/>
      <c r="H6" s="89"/>
      <c r="I6" s="89"/>
      <c r="J6" s="53"/>
      <c r="K6" s="53"/>
      <c r="L6" s="53"/>
    </row>
    <row r="7" spans="2:12" ht="15" customHeight="1" x14ac:dyDescent="0.25">
      <c r="B7" s="18"/>
      <c r="C7" s="18"/>
      <c r="D7" s="18"/>
      <c r="E7" s="89"/>
      <c r="F7" s="89"/>
      <c r="G7" s="89"/>
      <c r="H7" s="89"/>
      <c r="I7" s="89"/>
      <c r="J7" s="53"/>
      <c r="K7" s="53"/>
      <c r="L7" s="53"/>
    </row>
    <row r="8" spans="2:12" ht="15" customHeight="1" x14ac:dyDescent="0.25">
      <c r="B8" s="18"/>
      <c r="C8" s="18" t="str">
        <f>VLOOKUP(B25,Base[#All],7,FALSE)</f>
        <v>Inflamable</v>
      </c>
      <c r="D8" s="18"/>
      <c r="E8" s="89"/>
      <c r="F8" s="89"/>
      <c r="G8" s="89"/>
      <c r="H8" s="89"/>
      <c r="I8" s="89"/>
      <c r="J8" s="53"/>
      <c r="K8" s="53"/>
      <c r="L8" s="53"/>
    </row>
    <row r="9" spans="2:12" ht="15" customHeight="1" x14ac:dyDescent="0.25">
      <c r="B9" s="18"/>
      <c r="C9" s="18"/>
      <c r="D9" s="18"/>
      <c r="E9" s="89"/>
      <c r="F9" s="89"/>
      <c r="G9" s="89"/>
      <c r="H9" s="89"/>
      <c r="I9" s="89"/>
      <c r="J9" s="53"/>
      <c r="K9" s="53"/>
      <c r="L9" s="53"/>
    </row>
    <row r="10" spans="2:12" ht="15" customHeight="1" x14ac:dyDescent="0.25">
      <c r="B10" s="18"/>
      <c r="C10" s="18"/>
      <c r="D10" s="18"/>
      <c r="E10" s="89"/>
      <c r="F10" s="89"/>
      <c r="G10" s="89"/>
      <c r="H10" s="89"/>
      <c r="I10" s="89"/>
      <c r="J10" s="53"/>
      <c r="K10" s="53"/>
      <c r="L10" s="53"/>
    </row>
    <row r="11" spans="2:12" ht="15" customHeight="1" x14ac:dyDescent="0.25">
      <c r="B11" s="18" t="str">
        <f>VLOOKUP($B$25,Base[#All],10,FALSE)</f>
        <v>NOAPLICA</v>
      </c>
      <c r="C11" s="18"/>
      <c r="D11" s="18" t="str">
        <f>VLOOKUP($B$25,Base[#All],8,FALSE)</f>
        <v>Salud</v>
      </c>
      <c r="E11" s="53"/>
      <c r="F11" s="53"/>
      <c r="G11" s="53"/>
      <c r="H11" s="53"/>
      <c r="I11" s="53"/>
      <c r="J11" s="53"/>
      <c r="K11" s="53"/>
      <c r="L11" s="53"/>
    </row>
    <row r="12" spans="2:12" x14ac:dyDescent="0.25">
      <c r="B12" s="18"/>
      <c r="C12" s="18"/>
      <c r="D12" s="18"/>
      <c r="E12" s="88" t="str">
        <f>VLOOKUP(B25,Base[],6,FALSE)</f>
        <v>Procurarse las instrucciones antes del uso. Usar guantes de protección. Usar ropa 
protectora. Usar protección para los ojos o la cara. Mantener alejado del calor,
chispas, llamas al descubierto, superficies calientes y otras fuentes de ignición. No 
fumar. Utilizar equipos eléctricos, de ventilación y de iluminación antideflagrantes.
No utilizar herramientas que produzcan chispas. Tomar medidas de precaución 
contra las descargas electrostáticas. No dispersar en el medio ambiente. Evitar 
respirar vapor. Lavarse cuidadosamente después de la manipulación</v>
      </c>
      <c r="F12" s="88"/>
      <c r="G12" s="88"/>
      <c r="H12" s="88"/>
      <c r="I12" s="88"/>
      <c r="J12" s="53"/>
      <c r="K12" s="53"/>
      <c r="L12" s="53"/>
    </row>
    <row r="13" spans="2:12" ht="15" customHeight="1" x14ac:dyDescent="0.25">
      <c r="B13" s="18"/>
      <c r="C13" s="18" t="str">
        <f>VLOOKUP($B$25,Base[#All],9,FALSE)</f>
        <v>Grave</v>
      </c>
      <c r="D13" s="18"/>
      <c r="E13" s="88"/>
      <c r="F13" s="88"/>
      <c r="G13" s="88"/>
      <c r="H13" s="88"/>
      <c r="I13" s="88"/>
      <c r="J13" s="51"/>
      <c r="K13" s="51"/>
      <c r="L13" s="51"/>
    </row>
    <row r="14" spans="2:12" x14ac:dyDescent="0.25">
      <c r="B14" s="18"/>
      <c r="C14" s="18"/>
      <c r="D14" s="18"/>
      <c r="E14" s="88"/>
      <c r="F14" s="88"/>
      <c r="G14" s="88"/>
      <c r="H14" s="88"/>
      <c r="I14" s="88"/>
      <c r="J14" s="53"/>
      <c r="K14" s="53"/>
      <c r="L14" s="53"/>
    </row>
    <row r="15" spans="2:12" x14ac:dyDescent="0.25">
      <c r="B15" s="18"/>
      <c r="C15" s="18"/>
      <c r="D15" s="18"/>
      <c r="E15" s="88"/>
      <c r="F15" s="88"/>
      <c r="G15" s="88"/>
      <c r="H15" s="88"/>
      <c r="I15" s="88"/>
      <c r="J15" s="53"/>
      <c r="K15" s="53"/>
      <c r="L15" s="53"/>
    </row>
    <row r="16" spans="2:12" ht="18.75" customHeight="1" x14ac:dyDescent="0.25">
      <c r="B16" s="18"/>
      <c r="C16" s="18"/>
      <c r="D16" s="18"/>
      <c r="E16" s="88"/>
      <c r="F16" s="88"/>
      <c r="G16" s="88"/>
      <c r="H16" s="88"/>
      <c r="I16" s="88"/>
      <c r="J16" s="53"/>
      <c r="K16" s="53"/>
      <c r="L16" s="53"/>
    </row>
    <row r="17" spans="2:12" ht="18.75" customHeight="1" x14ac:dyDescent="0.25">
      <c r="B17" s="18"/>
      <c r="C17" s="18"/>
      <c r="D17" s="18"/>
      <c r="E17" s="88"/>
      <c r="F17" s="88"/>
      <c r="G17" s="88"/>
      <c r="H17" s="88"/>
      <c r="I17" s="88"/>
      <c r="J17" s="53"/>
      <c r="K17" s="53"/>
      <c r="L17" s="53"/>
    </row>
    <row r="18" spans="2:12" ht="15" customHeight="1" x14ac:dyDescent="0.25">
      <c r="B18" s="18"/>
      <c r="C18" s="18"/>
      <c r="D18" s="18"/>
      <c r="E18" s="29"/>
      <c r="F18" s="53"/>
      <c r="G18" s="53"/>
      <c r="H18" s="53"/>
      <c r="I18" s="53"/>
      <c r="J18" s="53"/>
      <c r="K18" s="53"/>
      <c r="L18" s="53"/>
    </row>
    <row r="19" spans="2:12" ht="15" customHeight="1" x14ac:dyDescent="0.25">
      <c r="B19" s="18" t="str">
        <f>VLOOKUP($B$25,Base[],11,FALSE)</f>
        <v>Guantes</v>
      </c>
      <c r="C19" s="18" t="str">
        <f>VLOOKUP($B$25,Base[],12,FALSE)</f>
        <v>Vista</v>
      </c>
      <c r="D19" s="18" t="str">
        <f>VLOOKUP($B$25,Base[],13,FALSE)</f>
        <v>cuerpo</v>
      </c>
      <c r="E19" s="29"/>
      <c r="F19" s="53"/>
      <c r="G19" s="53"/>
      <c r="H19" s="53"/>
      <c r="I19" s="53"/>
      <c r="J19" s="53"/>
      <c r="K19" s="53"/>
      <c r="L19" s="53"/>
    </row>
    <row r="20" spans="2:12" ht="15" customHeight="1" x14ac:dyDescent="0.25">
      <c r="B20" s="18"/>
      <c r="C20" s="18"/>
      <c r="D20" s="18"/>
      <c r="E20" s="29"/>
      <c r="F20" s="53"/>
      <c r="G20" s="53"/>
      <c r="H20" s="53"/>
      <c r="I20" s="53"/>
      <c r="J20" s="53"/>
      <c r="K20" s="53"/>
      <c r="L20" s="53"/>
    </row>
    <row r="21" spans="2:12" ht="15" customHeight="1" x14ac:dyDescent="0.25">
      <c r="B21" s="18"/>
      <c r="C21" s="18"/>
      <c r="D21" s="18"/>
      <c r="E21" s="29"/>
      <c r="F21" s="53"/>
      <c r="G21" s="53"/>
      <c r="H21" s="53"/>
      <c r="I21" s="53"/>
      <c r="J21" s="53"/>
      <c r="K21" s="53"/>
      <c r="L21" s="53"/>
    </row>
    <row r="22" spans="2:12" ht="15" customHeight="1" x14ac:dyDescent="0.25">
      <c r="B22" s="18"/>
      <c r="C22" s="18"/>
      <c r="D22" s="18"/>
      <c r="E22" s="29"/>
      <c r="F22" s="53"/>
      <c r="G22" s="53"/>
      <c r="H22" s="53"/>
      <c r="I22" s="53"/>
      <c r="J22" s="53"/>
      <c r="K22" s="53"/>
      <c r="L22" s="53"/>
    </row>
    <row r="23" spans="2:12" ht="15" customHeight="1" x14ac:dyDescent="0.25">
      <c r="B23" s="18" t="str">
        <f>VLOOKUP($B$25,Base[],14,FALSE)</f>
        <v>No aplica</v>
      </c>
      <c r="C23" s="18" t="str">
        <f>VLOOKUP($B$25,Base[],15,FALSE)</f>
        <v>Respiratoria</v>
      </c>
      <c r="D23" s="18" t="str">
        <f>VLOOKUP($B$25,Base[],16,FALSE)</f>
        <v>NoDisponible</v>
      </c>
      <c r="E23" s="26"/>
      <c r="F23" s="53"/>
      <c r="G23" s="53"/>
      <c r="H23" s="53"/>
      <c r="I23" s="53"/>
      <c r="J23" s="53"/>
      <c r="K23" s="53"/>
      <c r="L23" s="53"/>
    </row>
    <row r="24" spans="2:12" ht="15" customHeight="1" x14ac:dyDescent="0.25">
      <c r="F24" s="53"/>
      <c r="G24" s="53"/>
      <c r="H24" s="53"/>
      <c r="I24" s="53"/>
      <c r="J24" s="53"/>
      <c r="K24" s="53"/>
      <c r="L24" s="53"/>
    </row>
    <row r="25" spans="2:12" ht="15" customHeight="1" x14ac:dyDescent="0.25">
      <c r="B25" s="17" t="s">
        <v>521</v>
      </c>
      <c r="C25" s="18"/>
      <c r="D25" s="18"/>
      <c r="F25" s="53"/>
      <c r="G25" s="53"/>
      <c r="H25" s="53"/>
      <c r="I25" s="53"/>
      <c r="J25" s="53"/>
      <c r="K25" s="53"/>
      <c r="L25" s="53"/>
    </row>
    <row r="29" spans="2:12" x14ac:dyDescent="0.25">
      <c r="B29" s="18" t="str">
        <f>VLOOKUP(B25,Base[],14,FALSE)</f>
        <v>No aplica</v>
      </c>
      <c r="C29" s="18" t="str">
        <f>VLOOKUP(B25,Base[],15,FALSE)</f>
        <v>Respiratoria</v>
      </c>
      <c r="D29" s="18" t="str">
        <f>VLOOKUP(B25,Base[],16,FALSE)</f>
        <v>NoDisponible</v>
      </c>
    </row>
  </sheetData>
  <mergeCells count="4">
    <mergeCell ref="B4:C4"/>
    <mergeCell ref="B2:I3"/>
    <mergeCell ref="E12:I17"/>
    <mergeCell ref="E5:I10"/>
  </mergeCells>
  <pageMargins left="0.25" right="9.8039215686274508E-2" top="0.34313725490196079"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7C5E8-05CF-49AC-A6FC-B61087F465B5}">
  <sheetPr codeName="Hoja4"/>
  <dimension ref="B2:L31"/>
  <sheetViews>
    <sheetView showGridLines="0" showWhiteSpace="0" view="pageLayout" zoomScale="85" zoomScaleNormal="100" zoomScalePageLayoutView="85" workbookViewId="0">
      <selection activeCell="A2" sqref="A2"/>
    </sheetView>
  </sheetViews>
  <sheetFormatPr baseColWidth="10" defaultColWidth="11.42578125" defaultRowHeight="15" x14ac:dyDescent="0.25"/>
  <cols>
    <col min="1" max="1" width="10.28515625" customWidth="1"/>
    <col min="10" max="10" width="7.7109375" customWidth="1"/>
  </cols>
  <sheetData>
    <row r="2" spans="2:12" ht="15" customHeight="1" x14ac:dyDescent="0.25">
      <c r="B2" s="80" t="str">
        <f>VLOOKUP(B31,Base[],3,FALSE)</f>
        <v>LOCTITE 435 RUBBER TOUGH</v>
      </c>
      <c r="C2" s="80"/>
      <c r="D2" s="80"/>
      <c r="E2" s="80"/>
      <c r="F2" s="80"/>
      <c r="G2" s="80"/>
      <c r="H2" s="80"/>
      <c r="I2" s="80"/>
      <c r="J2" s="80"/>
      <c r="K2" s="80"/>
      <c r="L2" s="80"/>
    </row>
    <row r="3" spans="2:12" ht="15" customHeight="1" x14ac:dyDescent="0.25">
      <c r="B3" s="80"/>
      <c r="C3" s="80"/>
      <c r="D3" s="80"/>
      <c r="E3" s="80"/>
      <c r="F3" s="80"/>
      <c r="G3" s="80"/>
      <c r="H3" s="80"/>
      <c r="I3" s="80"/>
      <c r="J3" s="80"/>
      <c r="K3" s="80"/>
      <c r="L3" s="80"/>
    </row>
    <row r="4" spans="2:12" ht="21" x14ac:dyDescent="0.35">
      <c r="B4" s="87" t="str">
        <f>VLOOKUP(B31,Base[],4,FALSE)</f>
        <v>Peligro</v>
      </c>
      <c r="C4" s="87"/>
    </row>
    <row r="5" spans="2:12" ht="15" customHeight="1" x14ac:dyDescent="0.25">
      <c r="F5" s="89" t="str">
        <f>VLOOKUP(B31,Base[],5,FALSE)</f>
        <v>Líquido combustible.
Provoca irritación cutánea.
Puede provocar una reacción cutánea alérgica.
Provoca irritación ocular grave. 
Puede provocar síntomas de alergia o asma o dificultades respiratorias si se inhala.
Puede irritar las vías respiratorias.
Nocivo para los organismos acuáticos, con efectos nocivos duraderos.</v>
      </c>
      <c r="G5" s="89"/>
      <c r="H5" s="89"/>
      <c r="I5" s="89"/>
      <c r="J5" s="89"/>
      <c r="K5" s="89"/>
      <c r="L5" s="89"/>
    </row>
    <row r="6" spans="2:12" ht="15" customHeight="1" x14ac:dyDescent="0.25">
      <c r="B6" s="27"/>
      <c r="C6" s="27"/>
      <c r="D6" s="27"/>
      <c r="E6" s="27"/>
      <c r="F6" s="89"/>
      <c r="G6" s="89"/>
      <c r="H6" s="89"/>
      <c r="I6" s="89"/>
      <c r="J6" s="89"/>
      <c r="K6" s="89"/>
      <c r="L6" s="89"/>
    </row>
    <row r="7" spans="2:12" ht="15" customHeight="1" x14ac:dyDescent="0.25">
      <c r="B7" s="18"/>
      <c r="C7" s="18"/>
      <c r="D7" s="18"/>
      <c r="E7" s="28"/>
      <c r="F7" s="89"/>
      <c r="G7" s="89"/>
      <c r="H7" s="89"/>
      <c r="I7" s="89"/>
      <c r="J7" s="89"/>
      <c r="K7" s="89"/>
      <c r="L7" s="89"/>
    </row>
    <row r="8" spans="2:12" ht="15" customHeight="1" x14ac:dyDescent="0.25">
      <c r="B8" s="18"/>
      <c r="C8" s="18"/>
      <c r="D8" s="18" t="str">
        <f>VLOOKUP(B31,Base[],7,FALSE)</f>
        <v>Salud</v>
      </c>
      <c r="E8" s="28"/>
      <c r="F8" s="89"/>
      <c r="G8" s="89"/>
      <c r="H8" s="89"/>
      <c r="I8" s="89"/>
      <c r="J8" s="89"/>
      <c r="K8" s="89"/>
      <c r="L8" s="89"/>
    </row>
    <row r="9" spans="2:12" ht="15" customHeight="1" x14ac:dyDescent="0.25">
      <c r="B9" s="18"/>
      <c r="C9" s="18"/>
      <c r="D9" s="18"/>
      <c r="E9" s="28"/>
      <c r="F9" s="89"/>
      <c r="G9" s="89"/>
      <c r="H9" s="89"/>
      <c r="I9" s="89"/>
      <c r="J9" s="89"/>
      <c r="K9" s="89"/>
      <c r="L9" s="89"/>
    </row>
    <row r="10" spans="2:12" ht="15" customHeight="1" x14ac:dyDescent="0.25">
      <c r="B10" s="18"/>
      <c r="C10" s="18"/>
      <c r="D10" s="18"/>
      <c r="E10" s="28"/>
      <c r="F10" s="89"/>
      <c r="G10" s="89"/>
      <c r="H10" s="89"/>
      <c r="I10" s="89"/>
      <c r="J10" s="89"/>
      <c r="K10" s="89"/>
      <c r="L10" s="89"/>
    </row>
    <row r="11" spans="2:12" ht="15" customHeight="1" x14ac:dyDescent="0.25">
      <c r="B11" s="18"/>
      <c r="C11" s="18"/>
      <c r="D11" s="18"/>
      <c r="E11" s="28"/>
      <c r="F11" s="89"/>
      <c r="G11" s="89"/>
      <c r="H11" s="89"/>
      <c r="I11" s="89"/>
      <c r="J11" s="89"/>
      <c r="K11" s="89"/>
      <c r="L11" s="89"/>
    </row>
    <row r="12" spans="2:12" ht="15" customHeight="1" x14ac:dyDescent="0.25">
      <c r="B12" s="18"/>
      <c r="C12" s="18"/>
      <c r="D12" s="18"/>
      <c r="E12" s="28"/>
      <c r="F12" s="89"/>
      <c r="G12" s="89"/>
      <c r="H12" s="89"/>
      <c r="I12" s="89"/>
      <c r="J12" s="89"/>
      <c r="K12" s="89"/>
      <c r="L12" s="89"/>
    </row>
    <row r="13" spans="2:12" ht="15" customHeight="1" x14ac:dyDescent="0.25">
      <c r="B13" s="18"/>
      <c r="C13" s="18"/>
      <c r="D13" s="18"/>
      <c r="E13" s="28"/>
      <c r="F13" s="51"/>
      <c r="G13" s="51"/>
      <c r="H13" s="51"/>
      <c r="I13" s="51"/>
      <c r="J13" s="51"/>
      <c r="K13" s="51"/>
      <c r="L13" s="51"/>
    </row>
    <row r="14" spans="2:12" ht="15" customHeight="1" x14ac:dyDescent="0.25">
      <c r="B14" s="18" t="str">
        <f>VLOOKUP(B31,Base[],10,FALSE)</f>
        <v>NOAPLICA</v>
      </c>
      <c r="C14" s="18"/>
      <c r="D14" s="18"/>
      <c r="E14" s="18" t="str">
        <f>VLOOKUP(B31,Base[],8,FALSE)</f>
        <v>grave</v>
      </c>
      <c r="F14" s="89" t="str">
        <f>VLOOKUP(B31,Base[],6,FALSE)</f>
        <v xml:space="preserve">Mantener alejado del calor, superficies calientes, chispas, llamas al descubierto y otras fuentes de ignición. No fumar.
sar guantes y equipo de protección para los ojos.
</v>
      </c>
      <c r="G14" s="89"/>
      <c r="H14" s="89"/>
      <c r="I14" s="89"/>
      <c r="J14" s="89"/>
      <c r="K14" s="89"/>
      <c r="L14" s="89"/>
    </row>
    <row r="15" spans="2:12" ht="15" customHeight="1" x14ac:dyDescent="0.25">
      <c r="B15" s="18"/>
      <c r="C15" s="18"/>
      <c r="D15" s="18"/>
      <c r="E15" s="18"/>
      <c r="F15" s="89"/>
      <c r="G15" s="89"/>
      <c r="H15" s="89"/>
      <c r="I15" s="89"/>
      <c r="J15" s="89"/>
      <c r="K15" s="89"/>
      <c r="L15" s="89"/>
    </row>
    <row r="16" spans="2:12" ht="15" customHeight="1" x14ac:dyDescent="0.25">
      <c r="B16" s="18"/>
      <c r="C16" s="18"/>
      <c r="D16" s="18"/>
      <c r="E16" s="29"/>
      <c r="F16" s="89"/>
      <c r="G16" s="89"/>
      <c r="H16" s="89"/>
      <c r="I16" s="89"/>
      <c r="J16" s="89"/>
      <c r="K16" s="89"/>
      <c r="L16" s="89"/>
    </row>
    <row r="17" spans="2:12" ht="15" customHeight="1" x14ac:dyDescent="0.25">
      <c r="B17" s="18"/>
      <c r="C17" s="18"/>
      <c r="D17" s="18"/>
      <c r="E17" s="29"/>
      <c r="F17" s="89"/>
      <c r="G17" s="89"/>
      <c r="H17" s="89"/>
      <c r="I17" s="89"/>
      <c r="J17" s="89"/>
      <c r="K17" s="89"/>
      <c r="L17" s="89"/>
    </row>
    <row r="18" spans="2:12" ht="15" customHeight="1" x14ac:dyDescent="0.25">
      <c r="B18" s="18"/>
      <c r="C18" s="18"/>
      <c r="D18" s="18"/>
      <c r="E18" s="29"/>
      <c r="F18" s="89"/>
      <c r="G18" s="89"/>
      <c r="H18" s="89"/>
      <c r="I18" s="89"/>
      <c r="J18" s="89"/>
      <c r="K18" s="89"/>
      <c r="L18" s="89"/>
    </row>
    <row r="19" spans="2:12" ht="15" customHeight="1" x14ac:dyDescent="0.25">
      <c r="B19" s="18"/>
      <c r="C19" s="18"/>
      <c r="D19" s="18" t="str">
        <f>VLOOKUP(B31,Base[],9,FALSE)</f>
        <v>NOAPLICA</v>
      </c>
      <c r="E19" s="29"/>
      <c r="F19" s="89"/>
      <c r="G19" s="89"/>
      <c r="H19" s="89"/>
      <c r="I19" s="89"/>
      <c r="J19" s="89"/>
      <c r="K19" s="89"/>
      <c r="L19" s="89"/>
    </row>
    <row r="20" spans="2:12" ht="15" customHeight="1" x14ac:dyDescent="0.25">
      <c r="B20" s="18"/>
      <c r="C20" s="18"/>
      <c r="D20" s="18"/>
      <c r="E20" s="29"/>
      <c r="F20" s="89"/>
      <c r="G20" s="89"/>
      <c r="H20" s="89"/>
      <c r="I20" s="89"/>
      <c r="J20" s="89"/>
      <c r="K20" s="89"/>
      <c r="L20" s="89"/>
    </row>
    <row r="21" spans="2:12" ht="15" customHeight="1" x14ac:dyDescent="0.25">
      <c r="B21" s="18"/>
      <c r="C21" s="18"/>
      <c r="D21" s="18"/>
      <c r="E21" s="29"/>
      <c r="F21" s="89"/>
      <c r="G21" s="89"/>
      <c r="H21" s="89"/>
      <c r="I21" s="89"/>
      <c r="J21" s="89"/>
      <c r="K21" s="89"/>
      <c r="L21" s="89"/>
    </row>
    <row r="22" spans="2:12" ht="15" customHeight="1" x14ac:dyDescent="0.25">
      <c r="B22" s="18"/>
      <c r="C22" s="18"/>
      <c r="D22" s="18"/>
      <c r="E22" s="29"/>
      <c r="F22" s="89"/>
      <c r="G22" s="89"/>
      <c r="H22" s="89"/>
      <c r="I22" s="89"/>
      <c r="J22" s="89"/>
      <c r="K22" s="89"/>
      <c r="L22" s="89"/>
    </row>
    <row r="23" spans="2:12" ht="15" customHeight="1" x14ac:dyDescent="0.25">
      <c r="E23" s="26"/>
      <c r="F23" s="89"/>
      <c r="G23" s="89"/>
      <c r="H23" s="89"/>
      <c r="I23" s="89"/>
      <c r="J23" s="89"/>
      <c r="K23" s="89"/>
      <c r="L23" s="89"/>
    </row>
    <row r="24" spans="2:12" ht="15" customHeight="1" x14ac:dyDescent="0.25">
      <c r="F24" s="89"/>
      <c r="G24" s="89"/>
      <c r="H24" s="89"/>
      <c r="I24" s="89"/>
      <c r="J24" s="89"/>
      <c r="K24" s="89"/>
      <c r="L24" s="89"/>
    </row>
    <row r="25" spans="2:12" ht="15" customHeight="1" x14ac:dyDescent="0.25">
      <c r="B25" s="18" t="str">
        <f>VLOOKUP(B31,Base[],11,FALSE)</f>
        <v>guantes</v>
      </c>
      <c r="C25" s="18" t="str">
        <f>VLOOKUP(B31,Base[],12,FALSE)</f>
        <v>vista</v>
      </c>
      <c r="D25" s="18" t="str">
        <f>VLOOKUP(B31,Base[],13,FALSE)</f>
        <v>NoDisponible</v>
      </c>
      <c r="F25" s="89"/>
      <c r="G25" s="89"/>
      <c r="H25" s="89"/>
      <c r="I25" s="89"/>
      <c r="J25" s="89"/>
      <c r="K25" s="89"/>
      <c r="L25" s="89"/>
    </row>
    <row r="29" spans="2:12" x14ac:dyDescent="0.25">
      <c r="B29" s="18" t="str">
        <f>VLOOKUP(B31,Base[],14,FALSE)</f>
        <v>NoDisponible</v>
      </c>
      <c r="C29" s="18" t="str">
        <f>VLOOKUP(B31,Base[],15,FALSE)</f>
        <v>NoDisponible</v>
      </c>
      <c r="D29" s="18" t="str">
        <f>VLOOKUP(B31,Base[],16,FALSE)</f>
        <v>NoDisponible</v>
      </c>
    </row>
    <row r="31" spans="2:12" x14ac:dyDescent="0.25">
      <c r="B31" s="17" t="s">
        <v>421</v>
      </c>
    </row>
  </sheetData>
  <mergeCells count="4">
    <mergeCell ref="F14:L25"/>
    <mergeCell ref="B4:C4"/>
    <mergeCell ref="B2:L3"/>
    <mergeCell ref="F5:L12"/>
  </mergeCells>
  <pageMargins left="0.25" right="9.8039215686274508E-2" top="0.34313725490196079"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5BB40-A12D-47DB-B6AC-5CB6F1DBFE31}">
  <sheetPr codeName="Hoja5"/>
  <dimension ref="A1:P140"/>
  <sheetViews>
    <sheetView showGridLines="0" view="pageLayout" zoomScale="70" zoomScaleNormal="85" zoomScalePageLayoutView="70" workbookViewId="0">
      <selection activeCell="B6" sqref="B6:C7"/>
    </sheetView>
  </sheetViews>
  <sheetFormatPr baseColWidth="10" defaultColWidth="11.42578125" defaultRowHeight="15" x14ac:dyDescent="0.25"/>
  <cols>
    <col min="1" max="1" width="4.85546875" customWidth="1"/>
    <col min="2" max="2" width="12.85546875" customWidth="1"/>
    <col min="12" max="12" width="11.42578125" customWidth="1"/>
    <col min="14" max="14" width="15.85546875" customWidth="1"/>
    <col min="15" max="16" width="5.5703125" customWidth="1"/>
    <col min="18" max="18" width="17.140625" bestFit="1" customWidth="1"/>
    <col min="19" max="19" width="21.7109375" bestFit="1" customWidth="1"/>
    <col min="20" max="20" width="21.28515625" bestFit="1" customWidth="1"/>
    <col min="21" max="24" width="12.28515625" bestFit="1" customWidth="1"/>
  </cols>
  <sheetData>
    <row r="1" spans="1:15" x14ac:dyDescent="0.25">
      <c r="A1" s="3"/>
      <c r="B1" s="3"/>
      <c r="C1" s="3"/>
      <c r="D1" s="3"/>
      <c r="E1" s="3"/>
      <c r="F1" s="3"/>
      <c r="G1" s="3"/>
      <c r="H1" s="3"/>
      <c r="I1" s="3"/>
      <c r="J1" s="3"/>
      <c r="K1" s="3"/>
      <c r="L1" s="3"/>
      <c r="M1" s="3"/>
      <c r="N1" s="3"/>
      <c r="O1" s="3"/>
    </row>
    <row r="2" spans="1:15" x14ac:dyDescent="0.25">
      <c r="A2" s="3"/>
      <c r="B2" s="3"/>
      <c r="C2" s="3"/>
      <c r="D2" s="3"/>
      <c r="E2" s="3"/>
      <c r="F2" s="3"/>
      <c r="G2" s="3"/>
      <c r="H2" s="3"/>
      <c r="I2" s="3"/>
      <c r="J2" s="3"/>
      <c r="K2" s="3"/>
      <c r="L2" s="3"/>
      <c r="M2" s="3"/>
      <c r="N2" s="3"/>
      <c r="O2" s="3"/>
    </row>
    <row r="3" spans="1:15" x14ac:dyDescent="0.25">
      <c r="A3" s="3"/>
      <c r="B3" s="3"/>
      <c r="C3" s="3"/>
      <c r="D3" s="3"/>
      <c r="E3" s="3"/>
      <c r="F3" s="3"/>
      <c r="G3" s="3"/>
      <c r="H3" s="3"/>
      <c r="I3" s="3"/>
      <c r="J3" s="3"/>
      <c r="K3" s="3"/>
      <c r="L3" s="3"/>
      <c r="M3" s="3"/>
      <c r="N3" s="3"/>
      <c r="O3" s="3"/>
    </row>
    <row r="4" spans="1:15" x14ac:dyDescent="0.25">
      <c r="A4" s="3"/>
      <c r="B4" s="80" t="str">
        <f>VLOOKUP(B35,Base[],3,FALSE)</f>
        <v>REMOVEDOR DE PINTURAS INCOLORO 1020</v>
      </c>
      <c r="C4" s="80"/>
      <c r="D4" s="80"/>
      <c r="E4" s="80"/>
      <c r="F4" s="80"/>
      <c r="G4" s="80"/>
      <c r="H4" s="80"/>
      <c r="I4" s="80"/>
      <c r="J4" s="80"/>
      <c r="K4" s="80"/>
      <c r="L4" s="80"/>
      <c r="M4" s="80"/>
      <c r="N4" s="80"/>
      <c r="O4" s="3"/>
    </row>
    <row r="5" spans="1:15" x14ac:dyDescent="0.25">
      <c r="A5" s="3"/>
      <c r="B5" s="80"/>
      <c r="C5" s="80"/>
      <c r="D5" s="80"/>
      <c r="E5" s="80"/>
      <c r="F5" s="80"/>
      <c r="G5" s="80"/>
      <c r="H5" s="80"/>
      <c r="I5" s="80"/>
      <c r="J5" s="80"/>
      <c r="K5" s="80"/>
      <c r="L5" s="80"/>
      <c r="M5" s="80"/>
      <c r="N5" s="80"/>
      <c r="O5" s="3"/>
    </row>
    <row r="6" spans="1:15" x14ac:dyDescent="0.25">
      <c r="A6" s="3"/>
      <c r="B6" s="81" t="str">
        <f>VLOOKUP(B35,Base[],4,FALSE)</f>
        <v>Atención</v>
      </c>
      <c r="C6" s="81"/>
      <c r="D6" s="3"/>
      <c r="E6" s="3"/>
      <c r="F6" s="3"/>
      <c r="G6" s="3"/>
      <c r="H6" s="3"/>
      <c r="I6" s="3"/>
      <c r="J6" s="3"/>
      <c r="K6" s="3"/>
      <c r="L6" s="3"/>
      <c r="M6" s="3"/>
      <c r="N6" s="3"/>
      <c r="O6" s="3"/>
    </row>
    <row r="7" spans="1:15" x14ac:dyDescent="0.25">
      <c r="A7" s="3"/>
      <c r="B7" s="81"/>
      <c r="C7" s="81"/>
      <c r="D7" s="3"/>
      <c r="E7" s="3"/>
      <c r="F7" s="3"/>
      <c r="G7" s="3"/>
      <c r="H7" s="3"/>
      <c r="I7" s="3"/>
      <c r="J7" s="3"/>
      <c r="K7" s="3"/>
      <c r="L7" s="3"/>
      <c r="M7" s="3"/>
      <c r="N7" s="3"/>
      <c r="O7" s="3"/>
    </row>
    <row r="8" spans="1:15" ht="15" customHeight="1" x14ac:dyDescent="0.25">
      <c r="A8" s="3"/>
      <c r="B8" s="3"/>
      <c r="C8" s="3"/>
      <c r="D8" s="3"/>
      <c r="E8" s="4"/>
      <c r="F8" s="90" t="str">
        <f>VLOOKUP(B35,Base[],5,FALSE)</f>
        <v xml:space="preserve">Puede causar dolor. Moderada irritación ocular y leve lesión de córnea. Los vapores pueden irritar los ojos
El contacto frecuente y prolongado puede producir irritación de la piel inclusive quemadura
Congestiona las vías respiratorias y posibles ulceraciones de las mucosas
</v>
      </c>
      <c r="G8" s="90"/>
      <c r="H8" s="90"/>
      <c r="I8" s="90"/>
      <c r="J8" s="90"/>
      <c r="K8" s="90"/>
      <c r="L8" s="90"/>
      <c r="M8" s="90"/>
      <c r="N8" s="90"/>
      <c r="O8" s="3"/>
    </row>
    <row r="9" spans="1:15" ht="15" customHeight="1" x14ac:dyDescent="0.25">
      <c r="A9" s="3"/>
      <c r="B9" s="3"/>
      <c r="C9" s="3"/>
      <c r="D9" s="3"/>
      <c r="E9" s="4"/>
      <c r="F9" s="90"/>
      <c r="G9" s="90"/>
      <c r="H9" s="90"/>
      <c r="I9" s="90"/>
      <c r="J9" s="90"/>
      <c r="K9" s="90"/>
      <c r="L9" s="90"/>
      <c r="M9" s="90"/>
      <c r="N9" s="90"/>
      <c r="O9" s="3"/>
    </row>
    <row r="10" spans="1:15" ht="15" customHeight="1" x14ac:dyDescent="0.25">
      <c r="A10" s="3"/>
      <c r="B10" s="3"/>
      <c r="C10" s="79" t="str">
        <f>VLOOKUP(B35,Base[],7,FALSE)</f>
        <v>Grave</v>
      </c>
      <c r="D10" s="79"/>
      <c r="E10" s="4"/>
      <c r="F10" s="90"/>
      <c r="G10" s="90"/>
      <c r="H10" s="90"/>
      <c r="I10" s="90"/>
      <c r="J10" s="90"/>
      <c r="K10" s="90"/>
      <c r="L10" s="90"/>
      <c r="M10" s="90"/>
      <c r="N10" s="90"/>
      <c r="O10" s="3"/>
    </row>
    <row r="11" spans="1:15" ht="15" customHeight="1" x14ac:dyDescent="0.25">
      <c r="A11" s="3"/>
      <c r="B11" s="3"/>
      <c r="C11" s="79"/>
      <c r="D11" s="79"/>
      <c r="E11" s="4"/>
      <c r="F11" s="90"/>
      <c r="G11" s="90"/>
      <c r="H11" s="90"/>
      <c r="I11" s="90"/>
      <c r="J11" s="90"/>
      <c r="K11" s="90"/>
      <c r="L11" s="90"/>
      <c r="M11" s="90"/>
      <c r="N11" s="90"/>
      <c r="O11" s="3"/>
    </row>
    <row r="12" spans="1:15" ht="15" customHeight="1" x14ac:dyDescent="0.25">
      <c r="A12" s="3"/>
      <c r="B12" s="3"/>
      <c r="C12" s="79"/>
      <c r="D12" s="79"/>
      <c r="E12" s="4"/>
      <c r="F12" s="90"/>
      <c r="G12" s="90"/>
      <c r="H12" s="90"/>
      <c r="I12" s="90"/>
      <c r="J12" s="90"/>
      <c r="K12" s="90"/>
      <c r="L12" s="90"/>
      <c r="M12" s="90"/>
      <c r="N12" s="90"/>
      <c r="O12" s="3"/>
    </row>
    <row r="13" spans="1:15" ht="15" customHeight="1" x14ac:dyDescent="0.25">
      <c r="A13" s="3"/>
      <c r="B13" s="3"/>
      <c r="C13" s="79"/>
      <c r="D13" s="79"/>
      <c r="E13" s="4"/>
      <c r="F13" s="90"/>
      <c r="G13" s="90"/>
      <c r="H13" s="90"/>
      <c r="I13" s="90"/>
      <c r="J13" s="90"/>
      <c r="K13" s="90"/>
      <c r="L13" s="90"/>
      <c r="M13" s="90"/>
      <c r="N13" s="90"/>
      <c r="O13" s="3"/>
    </row>
    <row r="14" spans="1:15" ht="15" customHeight="1" x14ac:dyDescent="0.25">
      <c r="A14" s="3"/>
      <c r="B14" s="3"/>
      <c r="C14" s="79"/>
      <c r="D14" s="79"/>
      <c r="E14" s="4"/>
      <c r="F14" s="90"/>
      <c r="G14" s="90"/>
      <c r="H14" s="90"/>
      <c r="I14" s="90"/>
      <c r="J14" s="90"/>
      <c r="K14" s="90"/>
      <c r="L14" s="90"/>
      <c r="M14" s="90"/>
      <c r="N14" s="90"/>
      <c r="O14" s="3"/>
    </row>
    <row r="15" spans="1:15" ht="15" customHeight="1" x14ac:dyDescent="0.25">
      <c r="A15" s="3"/>
      <c r="B15" s="79" t="str">
        <f>VLOOKUP(B35,Base[],10,FALSE)</f>
        <v>NOAPLICA</v>
      </c>
      <c r="C15" s="79"/>
      <c r="D15" s="79" t="str">
        <f>VLOOKUP(B35,Base[],8,FALSE)</f>
        <v>salud</v>
      </c>
      <c r="E15" s="79"/>
      <c r="G15" s="23"/>
      <c r="H15" s="23"/>
      <c r="I15" s="23"/>
      <c r="J15" s="23"/>
      <c r="K15" s="23"/>
      <c r="L15" s="23"/>
      <c r="M15" s="23"/>
      <c r="N15" s="23"/>
      <c r="O15" s="3"/>
    </row>
    <row r="16" spans="1:15" ht="15" customHeight="1" x14ac:dyDescent="0.25">
      <c r="A16" s="3"/>
      <c r="B16" s="79"/>
      <c r="C16" s="79"/>
      <c r="D16" s="79"/>
      <c r="E16" s="79"/>
      <c r="F16" s="91" t="str">
        <f>VLOOKUP(B35,Base[],6,FALSE)</f>
        <v xml:space="preserve">Evitar respirar  el humo/ el gas/ la niebla/ los vapores/ el aerosol. 
Lavarse cuidadosamente las manos despues de la manipulacion
</v>
      </c>
      <c r="G16" s="91"/>
      <c r="H16" s="91"/>
      <c r="I16" s="91"/>
      <c r="J16" s="91"/>
      <c r="K16" s="91"/>
      <c r="L16" s="91"/>
      <c r="M16" s="91"/>
      <c r="N16" s="91"/>
      <c r="O16" s="3"/>
    </row>
    <row r="17" spans="1:15" ht="15" customHeight="1" x14ac:dyDescent="0.25">
      <c r="A17" s="3"/>
      <c r="B17" s="79"/>
      <c r="C17" s="79"/>
      <c r="D17" s="79"/>
      <c r="E17" s="79"/>
      <c r="F17" s="91"/>
      <c r="G17" s="91"/>
      <c r="H17" s="91"/>
      <c r="I17" s="91"/>
      <c r="J17" s="91"/>
      <c r="K17" s="91"/>
      <c r="L17" s="91"/>
      <c r="M17" s="91"/>
      <c r="N17" s="91"/>
      <c r="O17" s="3"/>
    </row>
    <row r="18" spans="1:15" ht="15" customHeight="1" x14ac:dyDescent="0.25">
      <c r="A18" s="3"/>
      <c r="B18" s="79"/>
      <c r="C18" s="79"/>
      <c r="D18" s="79"/>
      <c r="E18" s="79"/>
      <c r="F18" s="91"/>
      <c r="G18" s="91"/>
      <c r="H18" s="91"/>
      <c r="I18" s="91"/>
      <c r="J18" s="91"/>
      <c r="K18" s="91"/>
      <c r="L18" s="91"/>
      <c r="M18" s="91"/>
      <c r="N18" s="91"/>
      <c r="O18" s="3"/>
    </row>
    <row r="19" spans="1:15" ht="15" customHeight="1" x14ac:dyDescent="0.25">
      <c r="A19" s="3"/>
      <c r="B19" s="79"/>
      <c r="C19" s="79"/>
      <c r="D19" s="79"/>
      <c r="E19" s="79"/>
      <c r="F19" s="91"/>
      <c r="G19" s="91"/>
      <c r="H19" s="91"/>
      <c r="I19" s="91"/>
      <c r="J19" s="91"/>
      <c r="K19" s="91"/>
      <c r="L19" s="91"/>
      <c r="M19" s="91"/>
      <c r="N19" s="91"/>
      <c r="O19" s="3"/>
    </row>
    <row r="20" spans="1:15" ht="15" customHeight="1" x14ac:dyDescent="0.25">
      <c r="A20" s="3"/>
      <c r="B20" s="3"/>
      <c r="C20" s="79" t="str">
        <f>VLOOKUP(B35,Base[],9,FALSE)</f>
        <v>toxicidad</v>
      </c>
      <c r="D20" s="79"/>
      <c r="E20" s="3"/>
      <c r="F20" s="91"/>
      <c r="G20" s="91"/>
      <c r="H20" s="91"/>
      <c r="I20" s="91"/>
      <c r="J20" s="91"/>
      <c r="K20" s="91"/>
      <c r="L20" s="91"/>
      <c r="M20" s="91"/>
      <c r="N20" s="91"/>
      <c r="O20" s="3"/>
    </row>
    <row r="21" spans="1:15" ht="15" customHeight="1" x14ac:dyDescent="0.25">
      <c r="A21" s="3"/>
      <c r="B21" s="3"/>
      <c r="C21" s="79"/>
      <c r="D21" s="79"/>
      <c r="E21" s="3"/>
      <c r="F21" s="91"/>
      <c r="G21" s="91"/>
      <c r="H21" s="91"/>
      <c r="I21" s="91"/>
      <c r="J21" s="91"/>
      <c r="K21" s="91"/>
      <c r="L21" s="91"/>
      <c r="M21" s="91"/>
      <c r="N21" s="91"/>
      <c r="O21" s="3"/>
    </row>
    <row r="22" spans="1:15" ht="15" customHeight="1" x14ac:dyDescent="0.25">
      <c r="A22" s="3"/>
      <c r="B22" s="3"/>
      <c r="C22" s="79"/>
      <c r="D22" s="79"/>
      <c r="E22" s="3"/>
      <c r="F22" s="91"/>
      <c r="G22" s="91"/>
      <c r="H22" s="91"/>
      <c r="I22" s="91"/>
      <c r="J22" s="91"/>
      <c r="K22" s="91"/>
      <c r="L22" s="91"/>
      <c r="M22" s="91"/>
      <c r="N22" s="91"/>
      <c r="O22" s="3"/>
    </row>
    <row r="23" spans="1:15" ht="15" customHeight="1" x14ac:dyDescent="0.25">
      <c r="A23" s="3"/>
      <c r="B23" s="3"/>
      <c r="C23" s="79"/>
      <c r="D23" s="79"/>
      <c r="E23" s="3"/>
      <c r="F23" s="91"/>
      <c r="G23" s="91"/>
      <c r="H23" s="91"/>
      <c r="I23" s="91"/>
      <c r="J23" s="91"/>
      <c r="K23" s="91"/>
      <c r="L23" s="91"/>
      <c r="M23" s="91"/>
      <c r="N23" s="91"/>
      <c r="O23" s="3"/>
    </row>
    <row r="24" spans="1:15" x14ac:dyDescent="0.25">
      <c r="A24" s="3"/>
      <c r="B24" s="3"/>
      <c r="C24" s="79"/>
      <c r="D24" s="79"/>
      <c r="E24" s="3"/>
      <c r="F24" s="91"/>
      <c r="G24" s="91"/>
      <c r="H24" s="91"/>
      <c r="I24" s="91"/>
      <c r="J24" s="91"/>
      <c r="K24" s="91"/>
      <c r="L24" s="91"/>
      <c r="M24" s="91"/>
      <c r="N24" s="91"/>
      <c r="O24" s="3"/>
    </row>
    <row r="25" spans="1:15" x14ac:dyDescent="0.25">
      <c r="A25" s="3"/>
      <c r="B25" s="3"/>
      <c r="C25" s="3"/>
      <c r="D25" s="3"/>
      <c r="E25" s="3"/>
      <c r="F25" s="91"/>
      <c r="G25" s="91"/>
      <c r="H25" s="91"/>
      <c r="I25" s="91"/>
      <c r="J25" s="91"/>
      <c r="K25" s="91"/>
      <c r="L25" s="91"/>
      <c r="M25" s="91"/>
      <c r="N25" s="91"/>
      <c r="O25" s="3"/>
    </row>
    <row r="26" spans="1:15" x14ac:dyDescent="0.25">
      <c r="A26" s="3"/>
      <c r="B26" s="3"/>
      <c r="C26" s="3"/>
      <c r="D26" s="3"/>
      <c r="E26" s="3"/>
      <c r="F26" s="16"/>
      <c r="G26" s="16"/>
      <c r="H26" s="16"/>
      <c r="I26" s="16"/>
      <c r="J26" s="16"/>
      <c r="K26" s="3"/>
      <c r="L26" s="3"/>
      <c r="M26" s="3"/>
      <c r="N26" s="3"/>
      <c r="O26" s="3"/>
    </row>
    <row r="27" spans="1:15" x14ac:dyDescent="0.25">
      <c r="A27" s="3"/>
      <c r="B27" s="3"/>
      <c r="C27" s="3"/>
      <c r="D27" s="3"/>
      <c r="E27" s="3"/>
      <c r="F27" s="16"/>
      <c r="G27" s="16"/>
      <c r="H27" s="16"/>
      <c r="I27" s="16"/>
      <c r="J27" s="16"/>
      <c r="K27" s="3"/>
      <c r="L27" s="3"/>
      <c r="M27" s="3"/>
      <c r="N27" s="3"/>
      <c r="O27" s="3"/>
    </row>
    <row r="28" spans="1:15" x14ac:dyDescent="0.25">
      <c r="A28" s="3"/>
      <c r="B28" s="3"/>
      <c r="C28" s="3"/>
      <c r="D28" s="3"/>
      <c r="E28" s="3"/>
      <c r="F28" s="16"/>
      <c r="G28" s="16"/>
      <c r="H28" s="16"/>
      <c r="I28" s="16"/>
      <c r="J28" s="16"/>
      <c r="K28" s="3"/>
      <c r="L28" s="3"/>
      <c r="M28" s="3"/>
      <c r="N28" s="3"/>
      <c r="O28" s="3"/>
    </row>
    <row r="29" spans="1:15" x14ac:dyDescent="0.25">
      <c r="A29" s="3"/>
      <c r="B29" s="3"/>
      <c r="C29" s="3"/>
      <c r="D29" s="3"/>
      <c r="E29" s="3"/>
      <c r="F29" s="16"/>
      <c r="J29" s="16"/>
      <c r="K29" s="3"/>
      <c r="L29" s="3"/>
      <c r="M29" s="3"/>
      <c r="N29" s="3"/>
      <c r="O29" s="3"/>
    </row>
    <row r="30" spans="1:15" x14ac:dyDescent="0.25">
      <c r="A30" s="3"/>
      <c r="B30" s="3"/>
      <c r="C30" s="3"/>
      <c r="D30" s="3"/>
      <c r="E30" s="3"/>
      <c r="F30" s="16"/>
      <c r="G30" s="16"/>
      <c r="H30" s="16"/>
      <c r="I30" s="16"/>
      <c r="J30" s="16"/>
      <c r="K30" s="3"/>
      <c r="L30" s="3"/>
      <c r="M30" s="3"/>
      <c r="N30" s="3"/>
      <c r="O30" s="3"/>
    </row>
    <row r="31" spans="1:15" x14ac:dyDescent="0.25">
      <c r="A31" s="3"/>
      <c r="B31" s="16" t="str">
        <f>VLOOKUP(B35,Base[],11,FALSE)</f>
        <v>Guantes</v>
      </c>
      <c r="C31" s="16" t="str">
        <f>VLOOKUP(B35,Base[],12,FALSE)</f>
        <v>Vista</v>
      </c>
      <c r="D31" s="16" t="str">
        <f>VLOOKUP(B35,Base[],13,FALSE)</f>
        <v>NoDisponible</v>
      </c>
      <c r="E31" s="16" t="str">
        <f>VLOOKUP(B35,Base[],14,FALSE)</f>
        <v>NoDisponible</v>
      </c>
      <c r="F31" s="16"/>
      <c r="G31" s="16" t="str">
        <f>VLOOKUP(B35,Base[],15,FALSE)</f>
        <v>NoDisponible</v>
      </c>
      <c r="H31" s="16" t="str">
        <f>VLOOKUP(B35,Base[],16,FALSE)</f>
        <v>NoDisponible</v>
      </c>
      <c r="I31" s="16"/>
      <c r="J31" s="16"/>
      <c r="K31" s="3"/>
      <c r="L31" s="3"/>
      <c r="O31" s="3"/>
    </row>
    <row r="32" spans="1:15" x14ac:dyDescent="0.25">
      <c r="A32" s="3"/>
      <c r="B32" s="3"/>
      <c r="C32" s="3"/>
      <c r="D32" s="3"/>
      <c r="E32" s="3"/>
      <c r="F32" s="16"/>
      <c r="G32" s="16"/>
      <c r="H32" s="16"/>
      <c r="I32" s="16"/>
      <c r="J32" s="16"/>
      <c r="K32" s="3"/>
      <c r="L32" s="3"/>
      <c r="M32" s="3"/>
      <c r="N32" s="3"/>
      <c r="O32" s="3"/>
    </row>
    <row r="33" spans="1:15" x14ac:dyDescent="0.25">
      <c r="A33" s="3"/>
      <c r="B33" s="3"/>
      <c r="C33" s="3"/>
      <c r="D33" s="3"/>
      <c r="E33" s="3"/>
      <c r="F33" s="16"/>
      <c r="I33" s="16"/>
      <c r="J33" s="16"/>
      <c r="K33" s="3"/>
      <c r="L33" s="3"/>
      <c r="M33" s="3"/>
      <c r="N33" s="3"/>
      <c r="O33" s="3"/>
    </row>
    <row r="34" spans="1:15" x14ac:dyDescent="0.25">
      <c r="A34" s="3"/>
      <c r="B34" s="3"/>
      <c r="C34" s="3"/>
      <c r="D34" s="3"/>
      <c r="E34" s="3"/>
      <c r="F34" s="16"/>
      <c r="G34" s="16"/>
      <c r="H34" s="16"/>
      <c r="I34" s="16"/>
      <c r="J34" s="16"/>
      <c r="K34" s="3"/>
      <c r="L34" s="3"/>
      <c r="M34" s="3"/>
      <c r="O34" s="3"/>
    </row>
    <row r="35" spans="1:15" x14ac:dyDescent="0.25">
      <c r="A35" s="3"/>
      <c r="B35" s="24" t="s">
        <v>547</v>
      </c>
      <c r="C35" s="3"/>
      <c r="D35" s="3"/>
      <c r="E35" s="3"/>
      <c r="F35" s="3"/>
      <c r="G35" s="3"/>
      <c r="H35" s="3"/>
      <c r="I35" s="3"/>
      <c r="J35" s="3"/>
      <c r="K35" s="3"/>
      <c r="L35" s="3"/>
      <c r="M35" s="3"/>
      <c r="N35" s="15" t="str">
        <f>VLOOKUP(B35,Base[],17,FALSE)</f>
        <v>1,00</v>
      </c>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ht="15" customHeight="1" x14ac:dyDescent="0.25">
      <c r="A38" s="3"/>
      <c r="B38" s="80" t="str">
        <f>VLOOKUP(B69,Base[],3,FALSE)</f>
        <v>REMOVEDOR DE PINTURAS INCOLORO 1020</v>
      </c>
      <c r="C38" s="80"/>
      <c r="D38" s="80"/>
      <c r="E38" s="80"/>
      <c r="F38" s="80"/>
      <c r="G38" s="80"/>
      <c r="H38" s="80"/>
      <c r="I38" s="80"/>
      <c r="J38" s="80"/>
      <c r="K38" s="80"/>
      <c r="L38" s="80"/>
      <c r="M38" s="80"/>
      <c r="N38" s="80"/>
      <c r="O38" s="3"/>
    </row>
    <row r="39" spans="1:15" ht="15" customHeight="1" x14ac:dyDescent="0.25">
      <c r="A39" s="3"/>
      <c r="B39" s="80"/>
      <c r="C39" s="80"/>
      <c r="D39" s="80"/>
      <c r="E39" s="80"/>
      <c r="F39" s="80"/>
      <c r="G39" s="80"/>
      <c r="H39" s="80"/>
      <c r="I39" s="80"/>
      <c r="J39" s="80"/>
      <c r="K39" s="80"/>
      <c r="L39" s="80"/>
      <c r="M39" s="80"/>
      <c r="N39" s="80"/>
      <c r="O39" s="3"/>
    </row>
    <row r="40" spans="1:15" ht="15" customHeight="1" x14ac:dyDescent="0.25">
      <c r="A40" s="3"/>
      <c r="B40" s="81" t="str">
        <f>VLOOKUP(B69,Base[],4,FALSE)</f>
        <v>Atención</v>
      </c>
      <c r="C40" s="81"/>
      <c r="D40" s="3"/>
      <c r="E40" s="3"/>
      <c r="F40" s="3"/>
      <c r="G40" s="3"/>
      <c r="H40" s="3"/>
      <c r="I40" s="3"/>
      <c r="J40" s="3"/>
      <c r="K40" s="3"/>
      <c r="L40" s="3"/>
      <c r="M40" s="3"/>
      <c r="N40" s="3"/>
      <c r="O40" s="3"/>
    </row>
    <row r="41" spans="1:15" ht="15" customHeight="1" x14ac:dyDescent="0.25">
      <c r="A41" s="3"/>
      <c r="B41" s="81"/>
      <c r="C41" s="81"/>
      <c r="D41" s="3"/>
      <c r="E41" s="3"/>
      <c r="F41" s="3"/>
      <c r="G41" s="3"/>
      <c r="H41" s="3"/>
      <c r="I41" s="3"/>
      <c r="J41" s="3"/>
      <c r="K41" s="3"/>
      <c r="L41" s="3"/>
      <c r="M41" s="3"/>
      <c r="N41" s="3"/>
      <c r="O41" s="3"/>
    </row>
    <row r="42" spans="1:15" ht="15" customHeight="1" x14ac:dyDescent="0.25">
      <c r="A42" s="3"/>
      <c r="B42" s="3"/>
      <c r="C42" s="3"/>
      <c r="D42" s="3"/>
      <c r="E42" s="4"/>
      <c r="F42" s="82" t="str">
        <f>VLOOKUP(B69,Base[],5,FALSE)</f>
        <v xml:space="preserve">Puede causar dolor. Moderada irritación ocular y leve lesión de córnea. Los vapores pueden irritar los ojos
El contacto frecuente y prolongado puede producir irritación de la piel inclusive quemadura
Congestiona las vías respiratorias y posibles ulceraciones de las mucosas
</v>
      </c>
      <c r="G42" s="82"/>
      <c r="H42" s="82"/>
      <c r="I42" s="82"/>
      <c r="J42" s="82"/>
      <c r="K42" s="82"/>
      <c r="L42" s="82"/>
      <c r="M42" s="82"/>
      <c r="N42" s="82"/>
      <c r="O42" s="3"/>
    </row>
    <row r="43" spans="1:15" ht="15" customHeight="1" x14ac:dyDescent="0.25">
      <c r="A43" s="3"/>
      <c r="B43" s="3"/>
      <c r="C43" s="3"/>
      <c r="D43" s="3"/>
      <c r="E43" s="4"/>
      <c r="F43" s="82"/>
      <c r="G43" s="82"/>
      <c r="H43" s="82"/>
      <c r="I43" s="82"/>
      <c r="J43" s="82"/>
      <c r="K43" s="82"/>
      <c r="L43" s="82"/>
      <c r="M43" s="82"/>
      <c r="N43" s="82"/>
      <c r="O43" s="3"/>
    </row>
    <row r="44" spans="1:15" ht="15" customHeight="1" x14ac:dyDescent="0.25">
      <c r="A44" s="3"/>
      <c r="B44" s="3"/>
      <c r="C44" s="79" t="str">
        <f>VLOOKUP(B69,Base[],7,FALSE)</f>
        <v>Grave</v>
      </c>
      <c r="D44" s="79"/>
      <c r="E44" s="4"/>
      <c r="F44" s="82"/>
      <c r="G44" s="82"/>
      <c r="H44" s="82"/>
      <c r="I44" s="82"/>
      <c r="J44" s="82"/>
      <c r="K44" s="82"/>
      <c r="L44" s="82"/>
      <c r="M44" s="82"/>
      <c r="N44" s="82"/>
      <c r="O44" s="3"/>
    </row>
    <row r="45" spans="1:15" ht="15" customHeight="1" x14ac:dyDescent="0.25">
      <c r="A45" s="3"/>
      <c r="B45" s="3"/>
      <c r="C45" s="79"/>
      <c r="D45" s="79"/>
      <c r="E45" s="4"/>
      <c r="F45" s="82"/>
      <c r="G45" s="82"/>
      <c r="H45" s="82"/>
      <c r="I45" s="82"/>
      <c r="J45" s="82"/>
      <c r="K45" s="82"/>
      <c r="L45" s="82"/>
      <c r="M45" s="82"/>
      <c r="N45" s="82"/>
      <c r="O45" s="3"/>
    </row>
    <row r="46" spans="1:15" ht="15" customHeight="1" x14ac:dyDescent="0.25">
      <c r="A46" s="3"/>
      <c r="B46" s="3"/>
      <c r="C46" s="79"/>
      <c r="D46" s="79"/>
      <c r="E46" s="4"/>
      <c r="F46" s="82"/>
      <c r="G46" s="82"/>
      <c r="H46" s="82"/>
      <c r="I46" s="82"/>
      <c r="J46" s="82"/>
      <c r="K46" s="82"/>
      <c r="L46" s="82"/>
      <c r="M46" s="82"/>
      <c r="N46" s="82"/>
      <c r="O46" s="3"/>
    </row>
    <row r="47" spans="1:15" ht="15" customHeight="1" x14ac:dyDescent="0.25">
      <c r="A47" s="3"/>
      <c r="B47" s="3"/>
      <c r="C47" s="79"/>
      <c r="D47" s="79"/>
      <c r="E47" s="4"/>
      <c r="F47" s="82"/>
      <c r="G47" s="82"/>
      <c r="H47" s="82"/>
      <c r="I47" s="82"/>
      <c r="J47" s="82"/>
      <c r="K47" s="82"/>
      <c r="L47" s="82"/>
      <c r="M47" s="82"/>
      <c r="N47" s="82"/>
      <c r="O47" s="3"/>
    </row>
    <row r="48" spans="1:15" ht="15" customHeight="1" x14ac:dyDescent="0.25">
      <c r="A48" s="3"/>
      <c r="B48" s="3"/>
      <c r="C48" s="79"/>
      <c r="D48" s="79"/>
      <c r="E48" s="4"/>
      <c r="F48" s="82"/>
      <c r="G48" s="82"/>
      <c r="H48" s="82"/>
      <c r="I48" s="82"/>
      <c r="J48" s="82"/>
      <c r="K48" s="82"/>
      <c r="L48" s="82"/>
      <c r="M48" s="82"/>
      <c r="N48" s="82"/>
      <c r="O48" s="3"/>
    </row>
    <row r="49" spans="1:15" x14ac:dyDescent="0.25">
      <c r="A49" s="3"/>
      <c r="B49" s="79" t="str">
        <f>VLOOKUP(B69,Base[],10,FALSE)</f>
        <v>NOAPLICA</v>
      </c>
      <c r="C49" s="79"/>
      <c r="D49" s="79" t="str">
        <f>VLOOKUP(B69,Base[],8,FALSE)</f>
        <v>salud</v>
      </c>
      <c r="E49" s="79"/>
      <c r="G49" s="23"/>
      <c r="H49" s="23"/>
      <c r="I49" s="23"/>
      <c r="J49" s="23"/>
      <c r="K49" s="23"/>
      <c r="L49" s="23"/>
      <c r="M49" s="23"/>
      <c r="N49" s="23"/>
      <c r="O49" s="3"/>
    </row>
    <row r="50" spans="1:15" x14ac:dyDescent="0.25">
      <c r="A50" s="3"/>
      <c r="B50" s="79"/>
      <c r="C50" s="79"/>
      <c r="D50" s="79"/>
      <c r="E50" s="79"/>
      <c r="F50" s="82" t="str">
        <f>VLOOKUP(B69,Base[],6,FALSE)</f>
        <v xml:space="preserve">Evitar respirar  el humo/ el gas/ la niebla/ los vapores/ el aerosol. 
Lavarse cuidadosamente las manos despues de la manipulacion
</v>
      </c>
      <c r="G50" s="82"/>
      <c r="H50" s="82"/>
      <c r="I50" s="82"/>
      <c r="J50" s="82"/>
      <c r="K50" s="82"/>
      <c r="L50" s="82"/>
      <c r="M50" s="82"/>
      <c r="N50" s="82"/>
      <c r="O50" s="3"/>
    </row>
    <row r="51" spans="1:15" x14ac:dyDescent="0.25">
      <c r="A51" s="3"/>
      <c r="B51" s="79"/>
      <c r="C51" s="79"/>
      <c r="D51" s="79"/>
      <c r="E51" s="79"/>
      <c r="F51" s="82"/>
      <c r="G51" s="82"/>
      <c r="H51" s="82"/>
      <c r="I51" s="82"/>
      <c r="J51" s="82"/>
      <c r="K51" s="82"/>
      <c r="L51" s="82"/>
      <c r="M51" s="82"/>
      <c r="N51" s="82"/>
      <c r="O51" s="3"/>
    </row>
    <row r="52" spans="1:15" x14ac:dyDescent="0.25">
      <c r="A52" s="3"/>
      <c r="B52" s="79"/>
      <c r="C52" s="79"/>
      <c r="D52" s="79"/>
      <c r="E52" s="79"/>
      <c r="F52" s="82"/>
      <c r="G52" s="82"/>
      <c r="H52" s="82"/>
      <c r="I52" s="82"/>
      <c r="J52" s="82"/>
      <c r="K52" s="82"/>
      <c r="L52" s="82"/>
      <c r="M52" s="82"/>
      <c r="N52" s="82"/>
      <c r="O52" s="3"/>
    </row>
    <row r="53" spans="1:15" x14ac:dyDescent="0.25">
      <c r="A53" s="3"/>
      <c r="B53" s="79"/>
      <c r="C53" s="79"/>
      <c r="D53" s="79"/>
      <c r="E53" s="79"/>
      <c r="F53" s="82"/>
      <c r="G53" s="82"/>
      <c r="H53" s="82"/>
      <c r="I53" s="82"/>
      <c r="J53" s="82"/>
      <c r="K53" s="82"/>
      <c r="L53" s="82"/>
      <c r="M53" s="82"/>
      <c r="N53" s="82"/>
      <c r="O53" s="3"/>
    </row>
    <row r="54" spans="1:15" x14ac:dyDescent="0.25">
      <c r="A54" s="3"/>
      <c r="B54" s="3"/>
      <c r="C54" s="79" t="str">
        <f>VLOOKUP(B69,Base[],9,FALSE)</f>
        <v>toxicidad</v>
      </c>
      <c r="D54" s="79"/>
      <c r="E54" s="3"/>
      <c r="F54" s="82"/>
      <c r="G54" s="82"/>
      <c r="H54" s="82"/>
      <c r="I54" s="82"/>
      <c r="J54" s="82"/>
      <c r="K54" s="82"/>
      <c r="L54" s="82"/>
      <c r="M54" s="82"/>
      <c r="N54" s="82"/>
      <c r="O54" s="3"/>
    </row>
    <row r="55" spans="1:15" ht="15.75" customHeight="1" x14ac:dyDescent="0.25">
      <c r="A55" s="3"/>
      <c r="B55" s="3"/>
      <c r="C55" s="79"/>
      <c r="D55" s="79"/>
      <c r="E55" s="3"/>
      <c r="F55" s="82"/>
      <c r="G55" s="82"/>
      <c r="H55" s="82"/>
      <c r="I55" s="82"/>
      <c r="J55" s="82"/>
      <c r="K55" s="82"/>
      <c r="L55" s="82"/>
      <c r="M55" s="82"/>
      <c r="N55" s="82"/>
      <c r="O55" s="3"/>
    </row>
    <row r="56" spans="1:15" x14ac:dyDescent="0.25">
      <c r="A56" s="3"/>
      <c r="B56" s="3"/>
      <c r="C56" s="79"/>
      <c r="D56" s="79"/>
      <c r="E56" s="3"/>
      <c r="F56" s="82"/>
      <c r="G56" s="82"/>
      <c r="H56" s="82"/>
      <c r="I56" s="82"/>
      <c r="J56" s="82"/>
      <c r="K56" s="82"/>
      <c r="L56" s="82"/>
      <c r="M56" s="82"/>
      <c r="N56" s="82"/>
      <c r="O56" s="3"/>
    </row>
    <row r="57" spans="1:15" x14ac:dyDescent="0.25">
      <c r="A57" s="3"/>
      <c r="B57" s="3"/>
      <c r="C57" s="79"/>
      <c r="D57" s="79"/>
      <c r="E57" s="3"/>
      <c r="F57" s="82"/>
      <c r="G57" s="82"/>
      <c r="H57" s="82"/>
      <c r="I57" s="82"/>
      <c r="J57" s="82"/>
      <c r="K57" s="82"/>
      <c r="L57" s="82"/>
      <c r="M57" s="82"/>
      <c r="N57" s="82"/>
      <c r="O57" s="3"/>
    </row>
    <row r="58" spans="1:15" x14ac:dyDescent="0.25">
      <c r="A58" s="3"/>
      <c r="B58" s="3"/>
      <c r="C58" s="79"/>
      <c r="D58" s="79"/>
      <c r="E58" s="3"/>
      <c r="F58" s="82"/>
      <c r="G58" s="82"/>
      <c r="H58" s="82"/>
      <c r="I58" s="82"/>
      <c r="J58" s="82"/>
      <c r="K58" s="82"/>
      <c r="L58" s="82"/>
      <c r="M58" s="82"/>
      <c r="N58" s="82"/>
      <c r="O58" s="3"/>
    </row>
    <row r="59" spans="1:15" x14ac:dyDescent="0.25">
      <c r="A59" s="3"/>
      <c r="B59" s="3"/>
      <c r="C59" s="3"/>
      <c r="D59" s="3"/>
      <c r="E59" s="3"/>
      <c r="F59" s="82"/>
      <c r="G59" s="82"/>
      <c r="H59" s="82"/>
      <c r="I59" s="82"/>
      <c r="J59" s="82"/>
      <c r="K59" s="82"/>
      <c r="L59" s="82"/>
      <c r="M59" s="82"/>
      <c r="N59" s="82"/>
      <c r="O59" s="3"/>
    </row>
    <row r="60" spans="1:15" x14ac:dyDescent="0.25">
      <c r="A60" s="3"/>
      <c r="B60" s="3"/>
      <c r="C60" s="3"/>
      <c r="D60" s="3"/>
      <c r="E60" s="3"/>
      <c r="F60" s="16"/>
      <c r="G60" s="16"/>
      <c r="H60" s="16"/>
      <c r="I60" s="16"/>
      <c r="J60" s="16"/>
      <c r="K60" s="3"/>
      <c r="L60" s="3"/>
      <c r="M60" s="3"/>
      <c r="N60" s="3"/>
      <c r="O60" s="3"/>
    </row>
    <row r="61" spans="1:15" x14ac:dyDescent="0.25">
      <c r="A61" s="3"/>
      <c r="B61" s="3"/>
      <c r="C61" s="3"/>
      <c r="D61" s="3"/>
      <c r="E61" s="3"/>
      <c r="F61" s="16"/>
      <c r="G61" s="16"/>
      <c r="H61" s="16"/>
      <c r="I61" s="16"/>
      <c r="J61" s="16"/>
      <c r="K61" s="3"/>
      <c r="L61" s="3"/>
      <c r="M61" s="3"/>
      <c r="N61" s="3"/>
      <c r="O61" s="3"/>
    </row>
    <row r="62" spans="1:15" x14ac:dyDescent="0.25">
      <c r="A62" s="3"/>
      <c r="B62" s="3"/>
      <c r="C62" s="3"/>
      <c r="D62" s="3"/>
      <c r="E62" s="3"/>
      <c r="F62" s="16"/>
      <c r="G62" s="16"/>
      <c r="H62" s="16"/>
      <c r="I62" s="16"/>
      <c r="J62" s="16"/>
      <c r="K62" s="3"/>
      <c r="L62" s="3"/>
      <c r="M62" s="3"/>
      <c r="N62" s="3"/>
      <c r="O62" s="3"/>
    </row>
    <row r="63" spans="1:15" x14ac:dyDescent="0.25">
      <c r="A63" s="3"/>
      <c r="B63" s="3"/>
      <c r="C63" s="3"/>
      <c r="D63" s="3"/>
      <c r="E63" s="3"/>
      <c r="F63" s="16"/>
      <c r="J63" s="16"/>
      <c r="K63" s="3"/>
      <c r="L63" s="3"/>
      <c r="M63" s="3"/>
      <c r="N63" s="3"/>
      <c r="O63" s="3"/>
    </row>
    <row r="64" spans="1:15" x14ac:dyDescent="0.25">
      <c r="A64" s="3"/>
      <c r="B64" s="3"/>
      <c r="C64" s="3"/>
      <c r="D64" s="3"/>
      <c r="E64" s="3"/>
      <c r="F64" s="16"/>
      <c r="G64" s="16"/>
      <c r="H64" s="16"/>
      <c r="I64" s="16"/>
      <c r="J64" s="16"/>
      <c r="K64" s="3"/>
      <c r="L64" s="3"/>
      <c r="M64" s="3"/>
      <c r="N64" s="3"/>
      <c r="O64" s="3"/>
    </row>
    <row r="65" spans="1:15" x14ac:dyDescent="0.25">
      <c r="A65" s="3"/>
      <c r="B65" s="16" t="str">
        <f>VLOOKUP(B69,Base[],11,FALSE)</f>
        <v>Guantes</v>
      </c>
      <c r="C65" s="16" t="str">
        <f>VLOOKUP(B69,Base[],12,FALSE)</f>
        <v>Vista</v>
      </c>
      <c r="D65" s="16" t="str">
        <f>VLOOKUP(B69,Base[],13,FALSE)</f>
        <v>NoDisponible</v>
      </c>
      <c r="E65" s="16" t="str">
        <f>VLOOKUP(B69,Base[],14,FALSE)</f>
        <v>NoDisponible</v>
      </c>
      <c r="F65" s="16"/>
      <c r="G65" s="16" t="str">
        <f>VLOOKUP(B69,Base[],15,FALSE)</f>
        <v>NoDisponible</v>
      </c>
      <c r="H65" s="16" t="str">
        <f>VLOOKUP(B69,Base[],16,FALSE)</f>
        <v>NoDisponible</v>
      </c>
      <c r="I65" s="16"/>
      <c r="J65" s="16"/>
      <c r="K65" s="3"/>
      <c r="L65" s="3"/>
      <c r="O65" s="3"/>
    </row>
    <row r="66" spans="1:15" x14ac:dyDescent="0.25">
      <c r="A66" s="3"/>
      <c r="B66" s="3"/>
      <c r="C66" s="3"/>
      <c r="D66" s="3"/>
      <c r="E66" s="3"/>
      <c r="F66" s="16"/>
      <c r="G66" s="16"/>
      <c r="H66" s="16"/>
      <c r="I66" s="16"/>
      <c r="J66" s="16"/>
      <c r="K66" s="3"/>
      <c r="L66" s="3"/>
      <c r="M66" s="3"/>
      <c r="N66" s="3"/>
      <c r="O66" s="3"/>
    </row>
    <row r="67" spans="1:15" x14ac:dyDescent="0.25">
      <c r="A67" s="3"/>
      <c r="B67" s="3"/>
      <c r="C67" s="3"/>
      <c r="D67" s="3"/>
      <c r="E67" s="3"/>
      <c r="F67" s="16"/>
      <c r="I67" s="16"/>
      <c r="J67" s="16"/>
      <c r="K67" s="3"/>
      <c r="L67" s="3"/>
      <c r="M67" s="3"/>
      <c r="N67" s="3"/>
      <c r="O67" s="3"/>
    </row>
    <row r="68" spans="1:15" x14ac:dyDescent="0.25">
      <c r="A68" s="3"/>
      <c r="B68" s="3"/>
      <c r="C68" s="3"/>
      <c r="D68" s="3"/>
      <c r="E68" s="3"/>
      <c r="F68" s="16"/>
      <c r="G68" s="16"/>
      <c r="H68" s="16"/>
      <c r="I68" s="16"/>
      <c r="J68" s="16"/>
      <c r="K68" s="3"/>
      <c r="L68" s="3"/>
      <c r="M68" s="3"/>
      <c r="O68" s="3"/>
    </row>
    <row r="69" spans="1:15" x14ac:dyDescent="0.25">
      <c r="A69" s="3"/>
      <c r="B69" s="24" t="s">
        <v>547</v>
      </c>
      <c r="C69" s="3"/>
      <c r="D69" s="3"/>
      <c r="E69" s="3"/>
      <c r="F69" s="3"/>
      <c r="G69" s="3"/>
      <c r="H69" s="3"/>
      <c r="I69" s="3"/>
      <c r="J69" s="3"/>
      <c r="K69" s="3"/>
      <c r="L69" s="3"/>
      <c r="M69" s="3"/>
      <c r="N69" s="15" t="str">
        <f>VLOOKUP(B69,Base[],17,FALSE)</f>
        <v>1,00</v>
      </c>
      <c r="O69" s="3"/>
    </row>
    <row r="70" spans="1:15" x14ac:dyDescent="0.25">
      <c r="A70" s="3"/>
      <c r="B70" s="3"/>
      <c r="C70" s="3"/>
      <c r="D70" s="3"/>
      <c r="E70" s="3"/>
      <c r="F70" s="3"/>
      <c r="G70" s="3"/>
      <c r="H70" s="3"/>
      <c r="I70" s="3"/>
      <c r="J70" s="3"/>
      <c r="K70" s="3"/>
      <c r="L70" s="3"/>
      <c r="M70" s="3"/>
      <c r="N70" s="3"/>
      <c r="O70" s="3"/>
    </row>
    <row r="71" spans="1:15" ht="15.75" customHeight="1" x14ac:dyDescent="0.25">
      <c r="A71" s="3"/>
      <c r="B71" s="3"/>
      <c r="C71" s="3"/>
      <c r="D71" s="3"/>
      <c r="E71" s="3"/>
      <c r="F71" s="3"/>
      <c r="G71" s="3"/>
      <c r="H71" s="3"/>
      <c r="I71" s="3"/>
      <c r="J71" s="3"/>
      <c r="K71" s="3"/>
      <c r="L71" s="3"/>
      <c r="M71" s="3"/>
      <c r="N71" s="3"/>
      <c r="O71" s="3"/>
    </row>
    <row r="72" spans="1:15" ht="15.75" customHeight="1" x14ac:dyDescent="0.25">
      <c r="A72" s="3"/>
      <c r="B72" s="80" t="str">
        <f>VLOOKUP(B103,Base[],3,FALSE)</f>
        <v>REMOVEDOR DE PINTURAS INCOLORO 1020</v>
      </c>
      <c r="C72" s="80"/>
      <c r="D72" s="80"/>
      <c r="E72" s="80"/>
      <c r="F72" s="80"/>
      <c r="G72" s="80"/>
      <c r="H72" s="80"/>
      <c r="I72" s="80"/>
      <c r="J72" s="80"/>
      <c r="K72" s="80"/>
      <c r="L72" s="80"/>
      <c r="M72" s="80"/>
      <c r="N72" s="80"/>
      <c r="O72" s="3"/>
    </row>
    <row r="73" spans="1:15" ht="15.75" customHeight="1" x14ac:dyDescent="0.25">
      <c r="A73" s="3"/>
      <c r="B73" s="80"/>
      <c r="C73" s="80"/>
      <c r="D73" s="80"/>
      <c r="E73" s="80"/>
      <c r="F73" s="80"/>
      <c r="G73" s="80"/>
      <c r="H73" s="80"/>
      <c r="I73" s="80"/>
      <c r="J73" s="80"/>
      <c r="K73" s="80"/>
      <c r="L73" s="80"/>
      <c r="M73" s="80"/>
      <c r="N73" s="80"/>
      <c r="O73" s="3"/>
    </row>
    <row r="74" spans="1:15" ht="15.75" customHeight="1" x14ac:dyDescent="0.25">
      <c r="A74" s="3"/>
      <c r="B74" s="81" t="str">
        <f>VLOOKUP(B103,Base[],4,FALSE)</f>
        <v>Atención</v>
      </c>
      <c r="C74" s="81"/>
      <c r="D74" s="3"/>
      <c r="E74" s="3"/>
      <c r="F74" s="3"/>
      <c r="G74" s="3"/>
      <c r="H74" s="3"/>
      <c r="I74" s="3"/>
      <c r="J74" s="3"/>
      <c r="K74" s="3"/>
      <c r="L74" s="3"/>
      <c r="M74" s="3"/>
      <c r="N74" s="3"/>
      <c r="O74" s="3"/>
    </row>
    <row r="75" spans="1:15" ht="15.75" customHeight="1" x14ac:dyDescent="0.25">
      <c r="A75" s="3"/>
      <c r="B75" s="81"/>
      <c r="C75" s="81"/>
      <c r="D75" s="3"/>
      <c r="E75" s="3"/>
      <c r="F75" s="3"/>
      <c r="G75" s="3"/>
      <c r="H75" s="3"/>
      <c r="I75" s="3"/>
      <c r="J75" s="3"/>
      <c r="K75" s="3"/>
      <c r="L75" s="3"/>
      <c r="M75" s="3"/>
      <c r="N75" s="3"/>
      <c r="O75" s="3"/>
    </row>
    <row r="76" spans="1:15" ht="15.75" customHeight="1" x14ac:dyDescent="0.25">
      <c r="A76" s="3"/>
      <c r="B76" s="3"/>
      <c r="C76" s="3"/>
      <c r="D76" s="3"/>
      <c r="E76" s="4"/>
      <c r="F76" s="82" t="str">
        <f>VLOOKUP(B103,Base[],5,FALSE)</f>
        <v xml:space="preserve">Puede causar dolor. Moderada irritación ocular y leve lesión de córnea. Los vapores pueden irritar los ojos
El contacto frecuente y prolongado puede producir irritación de la piel inclusive quemadura
Congestiona las vías respiratorias y posibles ulceraciones de las mucosas
</v>
      </c>
      <c r="G76" s="82"/>
      <c r="H76" s="82"/>
      <c r="I76" s="82"/>
      <c r="J76" s="82"/>
      <c r="K76" s="82"/>
      <c r="L76" s="82"/>
      <c r="M76" s="82"/>
      <c r="N76" s="82"/>
      <c r="O76" s="3"/>
    </row>
    <row r="77" spans="1:15" ht="15.75" customHeight="1" x14ac:dyDescent="0.25">
      <c r="A77" s="3"/>
      <c r="B77" s="3"/>
      <c r="C77" s="3"/>
      <c r="D77" s="3"/>
      <c r="E77" s="4"/>
      <c r="F77" s="82"/>
      <c r="G77" s="82"/>
      <c r="H77" s="82"/>
      <c r="I77" s="82"/>
      <c r="J77" s="82"/>
      <c r="K77" s="82"/>
      <c r="L77" s="82"/>
      <c r="M77" s="82"/>
      <c r="N77" s="82"/>
      <c r="O77" s="3"/>
    </row>
    <row r="78" spans="1:15" ht="15.75" customHeight="1" x14ac:dyDescent="0.25">
      <c r="A78" s="3"/>
      <c r="B78" s="3"/>
      <c r="C78" s="79" t="str">
        <f>VLOOKUP(B103,Base[],7,FALSE)</f>
        <v>Grave</v>
      </c>
      <c r="D78" s="79"/>
      <c r="E78" s="4"/>
      <c r="F78" s="82"/>
      <c r="G78" s="82"/>
      <c r="H78" s="82"/>
      <c r="I78" s="82"/>
      <c r="J78" s="82"/>
      <c r="K78" s="82"/>
      <c r="L78" s="82"/>
      <c r="M78" s="82"/>
      <c r="N78" s="82"/>
      <c r="O78" s="3"/>
    </row>
    <row r="79" spans="1:15" ht="15.75" customHeight="1" x14ac:dyDescent="0.25">
      <c r="A79" s="3"/>
      <c r="B79" s="3"/>
      <c r="C79" s="79"/>
      <c r="D79" s="79"/>
      <c r="E79" s="4"/>
      <c r="F79" s="82"/>
      <c r="G79" s="82"/>
      <c r="H79" s="82"/>
      <c r="I79" s="82"/>
      <c r="J79" s="82"/>
      <c r="K79" s="82"/>
      <c r="L79" s="82"/>
      <c r="M79" s="82"/>
      <c r="N79" s="82"/>
      <c r="O79" s="3"/>
    </row>
    <row r="80" spans="1:15" ht="15.75" customHeight="1" x14ac:dyDescent="0.25">
      <c r="A80" s="3"/>
      <c r="B80" s="3"/>
      <c r="C80" s="79"/>
      <c r="D80" s="79"/>
      <c r="E80" s="4"/>
      <c r="F80" s="82"/>
      <c r="G80" s="82"/>
      <c r="H80" s="82"/>
      <c r="I80" s="82"/>
      <c r="J80" s="82"/>
      <c r="K80" s="82"/>
      <c r="L80" s="82"/>
      <c r="M80" s="82"/>
      <c r="N80" s="82"/>
      <c r="O80" s="3"/>
    </row>
    <row r="81" spans="1:15" ht="15.75" customHeight="1" x14ac:dyDescent="0.25">
      <c r="A81" s="3"/>
      <c r="B81" s="3"/>
      <c r="C81" s="79"/>
      <c r="D81" s="79"/>
      <c r="E81" s="4"/>
      <c r="F81" s="82"/>
      <c r="G81" s="82"/>
      <c r="H81" s="82"/>
      <c r="I81" s="82"/>
      <c r="J81" s="82"/>
      <c r="K81" s="82"/>
      <c r="L81" s="82"/>
      <c r="M81" s="82"/>
      <c r="N81" s="82"/>
      <c r="O81" s="3"/>
    </row>
    <row r="82" spans="1:15" ht="15.75" customHeight="1" x14ac:dyDescent="0.25">
      <c r="A82" s="3"/>
      <c r="B82" s="3"/>
      <c r="C82" s="79"/>
      <c r="D82" s="79"/>
      <c r="E82" s="4"/>
      <c r="F82" s="82"/>
      <c r="G82" s="82"/>
      <c r="H82" s="82"/>
      <c r="I82" s="82"/>
      <c r="J82" s="82"/>
      <c r="K82" s="82"/>
      <c r="L82" s="82"/>
      <c r="M82" s="82"/>
      <c r="N82" s="82"/>
      <c r="O82" s="3"/>
    </row>
    <row r="83" spans="1:15" ht="15.75" customHeight="1" x14ac:dyDescent="0.25">
      <c r="A83" s="3"/>
      <c r="B83" s="79" t="str">
        <f>VLOOKUP(B103,Base[],10,FALSE)</f>
        <v>NOAPLICA</v>
      </c>
      <c r="C83" s="79"/>
      <c r="D83" s="79" t="str">
        <f>VLOOKUP(B103,Base[],8,FALSE)</f>
        <v>salud</v>
      </c>
      <c r="E83" s="79"/>
      <c r="G83" s="23"/>
      <c r="H83" s="23"/>
      <c r="I83" s="23"/>
      <c r="J83" s="23"/>
      <c r="K83" s="23"/>
      <c r="L83" s="23"/>
      <c r="M83" s="23"/>
      <c r="N83" s="23"/>
      <c r="O83" s="3"/>
    </row>
    <row r="84" spans="1:15" ht="15.75" customHeight="1" x14ac:dyDescent="0.25">
      <c r="A84" s="3"/>
      <c r="B84" s="79"/>
      <c r="C84" s="79"/>
      <c r="D84" s="79"/>
      <c r="E84" s="79"/>
      <c r="F84" s="83" t="str">
        <f>VLOOKUP(B103,Base[],6,FALSE)</f>
        <v xml:space="preserve">Evitar respirar  el humo/ el gas/ la niebla/ los vapores/ el aerosol. 
Lavarse cuidadosamente las manos despues de la manipulacion
</v>
      </c>
      <c r="G84" s="83"/>
      <c r="H84" s="83"/>
      <c r="I84" s="83"/>
      <c r="J84" s="83"/>
      <c r="K84" s="83"/>
      <c r="L84" s="83"/>
      <c r="M84" s="83"/>
      <c r="N84" s="83"/>
      <c r="O84" s="3"/>
    </row>
    <row r="85" spans="1:15" ht="15.75" customHeight="1" x14ac:dyDescent="0.25">
      <c r="A85" s="3"/>
      <c r="B85" s="79"/>
      <c r="C85" s="79"/>
      <c r="D85" s="79"/>
      <c r="E85" s="79"/>
      <c r="F85" s="83"/>
      <c r="G85" s="83"/>
      <c r="H85" s="83"/>
      <c r="I85" s="83"/>
      <c r="J85" s="83"/>
      <c r="K85" s="83"/>
      <c r="L85" s="83"/>
      <c r="M85" s="83"/>
      <c r="N85" s="83"/>
      <c r="O85" s="3"/>
    </row>
    <row r="86" spans="1:15" ht="15.75" customHeight="1" x14ac:dyDescent="0.25">
      <c r="A86" s="3"/>
      <c r="B86" s="79"/>
      <c r="C86" s="79"/>
      <c r="D86" s="79"/>
      <c r="E86" s="79"/>
      <c r="F86" s="83"/>
      <c r="G86" s="83"/>
      <c r="H86" s="83"/>
      <c r="I86" s="83"/>
      <c r="J86" s="83"/>
      <c r="K86" s="83"/>
      <c r="L86" s="83"/>
      <c r="M86" s="83"/>
      <c r="N86" s="83"/>
      <c r="O86" s="3"/>
    </row>
    <row r="87" spans="1:15" ht="15.75" customHeight="1" x14ac:dyDescent="0.25">
      <c r="A87" s="3"/>
      <c r="B87" s="79"/>
      <c r="C87" s="79"/>
      <c r="D87" s="79"/>
      <c r="E87" s="79"/>
      <c r="F87" s="83"/>
      <c r="G87" s="83"/>
      <c r="H87" s="83"/>
      <c r="I87" s="83"/>
      <c r="J87" s="83"/>
      <c r="K87" s="83"/>
      <c r="L87" s="83"/>
      <c r="M87" s="83"/>
      <c r="N87" s="83"/>
      <c r="O87" s="3"/>
    </row>
    <row r="88" spans="1:15" ht="15.75" customHeight="1" x14ac:dyDescent="0.25">
      <c r="A88" s="3"/>
      <c r="B88" s="3"/>
      <c r="C88" s="79" t="str">
        <f>VLOOKUP(B103,Base[],9,FALSE)</f>
        <v>toxicidad</v>
      </c>
      <c r="D88" s="79"/>
      <c r="E88" s="3"/>
      <c r="F88" s="83"/>
      <c r="G88" s="83"/>
      <c r="H88" s="83"/>
      <c r="I88" s="83"/>
      <c r="J88" s="83"/>
      <c r="K88" s="83"/>
      <c r="L88" s="83"/>
      <c r="M88" s="83"/>
      <c r="N88" s="83"/>
      <c r="O88" s="3"/>
    </row>
    <row r="89" spans="1:15" ht="15.75" customHeight="1" x14ac:dyDescent="0.25">
      <c r="A89" s="3"/>
      <c r="B89" s="3"/>
      <c r="C89" s="79"/>
      <c r="D89" s="79"/>
      <c r="E89" s="3"/>
      <c r="F89" s="83"/>
      <c r="G89" s="83"/>
      <c r="H89" s="83"/>
      <c r="I89" s="83"/>
      <c r="J89" s="83"/>
      <c r="K89" s="83"/>
      <c r="L89" s="83"/>
      <c r="M89" s="83"/>
      <c r="N89" s="83"/>
      <c r="O89" s="3"/>
    </row>
    <row r="90" spans="1:15" ht="15.75" customHeight="1" x14ac:dyDescent="0.25">
      <c r="A90" s="3"/>
      <c r="B90" s="3"/>
      <c r="C90" s="79"/>
      <c r="D90" s="79"/>
      <c r="E90" s="3"/>
      <c r="F90" s="83"/>
      <c r="G90" s="83"/>
      <c r="H90" s="83"/>
      <c r="I90" s="83"/>
      <c r="J90" s="83"/>
      <c r="K90" s="83"/>
      <c r="L90" s="83"/>
      <c r="M90" s="83"/>
      <c r="N90" s="83"/>
      <c r="O90" s="3"/>
    </row>
    <row r="91" spans="1:15" ht="16.5" customHeight="1" x14ac:dyDescent="0.25">
      <c r="A91" s="3"/>
      <c r="B91" s="3"/>
      <c r="C91" s="79"/>
      <c r="D91" s="79"/>
      <c r="E91" s="3"/>
      <c r="F91" s="83"/>
      <c r="G91" s="83"/>
      <c r="H91" s="83"/>
      <c r="I91" s="83"/>
      <c r="J91" s="83"/>
      <c r="K91" s="83"/>
      <c r="L91" s="83"/>
      <c r="M91" s="83"/>
      <c r="N91" s="83"/>
      <c r="O91" s="3"/>
    </row>
    <row r="92" spans="1:15" ht="16.5" customHeight="1" x14ac:dyDescent="0.25">
      <c r="A92" s="3"/>
      <c r="B92" s="3"/>
      <c r="C92" s="79"/>
      <c r="D92" s="79"/>
      <c r="E92" s="3"/>
      <c r="F92" s="83"/>
      <c r="G92" s="83"/>
      <c r="H92" s="83"/>
      <c r="I92" s="83"/>
      <c r="J92" s="83"/>
      <c r="K92" s="83"/>
      <c r="L92" s="83"/>
      <c r="M92" s="83"/>
      <c r="N92" s="83"/>
      <c r="O92" s="3"/>
    </row>
    <row r="93" spans="1:15" ht="16.5" customHeight="1" x14ac:dyDescent="0.25">
      <c r="A93" s="3"/>
      <c r="B93" s="3"/>
      <c r="C93" s="3"/>
      <c r="D93" s="3"/>
      <c r="E93" s="3"/>
      <c r="F93" s="83"/>
      <c r="G93" s="83"/>
      <c r="H93" s="83"/>
      <c r="I93" s="83"/>
      <c r="J93" s="83"/>
      <c r="K93" s="83"/>
      <c r="L93" s="83"/>
      <c r="M93" s="83"/>
      <c r="N93" s="83"/>
      <c r="O93" s="3"/>
    </row>
    <row r="94" spans="1:15" ht="16.5" customHeight="1" x14ac:dyDescent="0.25">
      <c r="A94" s="3"/>
      <c r="B94" s="3"/>
      <c r="C94" s="3"/>
      <c r="D94" s="3"/>
      <c r="E94" s="3"/>
      <c r="F94" s="16"/>
      <c r="G94" s="16"/>
      <c r="H94" s="16"/>
      <c r="I94" s="16"/>
      <c r="J94" s="16"/>
      <c r="K94" s="3"/>
      <c r="L94" s="3"/>
      <c r="M94" s="3"/>
      <c r="N94" s="3"/>
      <c r="O94" s="3"/>
    </row>
    <row r="95" spans="1:15" ht="16.5" customHeight="1" x14ac:dyDescent="0.25">
      <c r="A95" s="3"/>
      <c r="B95" s="3"/>
      <c r="C95" s="3"/>
      <c r="D95" s="3"/>
      <c r="E95" s="3"/>
      <c r="F95" s="16"/>
      <c r="G95" s="16"/>
      <c r="H95" s="16"/>
      <c r="I95" s="16"/>
      <c r="J95" s="16"/>
      <c r="K95" s="3"/>
      <c r="L95" s="3"/>
      <c r="M95" s="3"/>
      <c r="N95" s="3"/>
      <c r="O95" s="3"/>
    </row>
    <row r="96" spans="1:15" ht="16.5" customHeight="1" x14ac:dyDescent="0.25">
      <c r="A96" s="3"/>
      <c r="B96" s="3"/>
      <c r="C96" s="3"/>
      <c r="D96" s="3"/>
      <c r="E96" s="3"/>
      <c r="F96" s="16"/>
      <c r="G96" s="16"/>
      <c r="H96" s="16"/>
      <c r="I96" s="16"/>
      <c r="J96" s="16"/>
      <c r="K96" s="3"/>
      <c r="L96" s="3"/>
      <c r="M96" s="3"/>
      <c r="N96" s="3"/>
      <c r="O96" s="3"/>
    </row>
    <row r="97" spans="1:16" ht="16.5" customHeight="1" x14ac:dyDescent="0.25">
      <c r="A97" s="3"/>
      <c r="B97" s="3"/>
      <c r="C97" s="3"/>
      <c r="D97" s="3"/>
      <c r="E97" s="3"/>
      <c r="F97" s="16"/>
      <c r="J97" s="16"/>
      <c r="K97" s="3"/>
      <c r="L97" s="3"/>
      <c r="M97" s="3"/>
      <c r="N97" s="3"/>
      <c r="O97" s="3"/>
    </row>
    <row r="98" spans="1:16" ht="16.5" customHeight="1" x14ac:dyDescent="0.25">
      <c r="A98" s="3"/>
      <c r="B98" s="3"/>
      <c r="C98" s="3"/>
      <c r="D98" s="3"/>
      <c r="E98" s="3"/>
      <c r="F98" s="16"/>
      <c r="G98" s="16"/>
      <c r="H98" s="16"/>
      <c r="I98" s="16"/>
      <c r="J98" s="16"/>
      <c r="K98" s="3"/>
      <c r="L98" s="3"/>
      <c r="M98" s="3"/>
      <c r="N98" s="3"/>
      <c r="O98" s="3"/>
    </row>
    <row r="99" spans="1:16" ht="16.5" customHeight="1" x14ac:dyDescent="0.25">
      <c r="A99" s="3"/>
      <c r="B99" s="16" t="str">
        <f>VLOOKUP(B103,Base[],11,FALSE)</f>
        <v>Guantes</v>
      </c>
      <c r="C99" s="16" t="str">
        <f>VLOOKUP(B103,Base[],12,FALSE)</f>
        <v>Vista</v>
      </c>
      <c r="D99" s="16" t="str">
        <f>VLOOKUP(B103,Base[],13,FALSE)</f>
        <v>NoDisponible</v>
      </c>
      <c r="E99" s="16" t="str">
        <f>VLOOKUP(B103,Base[],14,FALSE)</f>
        <v>NoDisponible</v>
      </c>
      <c r="F99" s="16"/>
      <c r="G99" s="16" t="str">
        <f>VLOOKUP(B103,Base[],15,FALSE)</f>
        <v>NoDisponible</v>
      </c>
      <c r="H99" s="16" t="str">
        <f>VLOOKUP(B103,Base[],16,FALSE)</f>
        <v>NoDisponible</v>
      </c>
      <c r="I99" s="16"/>
      <c r="J99" s="16"/>
      <c r="K99" s="3"/>
      <c r="L99" s="3"/>
      <c r="O99" s="3"/>
    </row>
    <row r="100" spans="1:16" ht="16.5" customHeight="1" x14ac:dyDescent="0.25">
      <c r="A100" s="3"/>
      <c r="B100" s="3"/>
      <c r="C100" s="3"/>
      <c r="D100" s="3"/>
      <c r="E100" s="3"/>
      <c r="F100" s="16"/>
      <c r="G100" s="16"/>
      <c r="H100" s="16"/>
      <c r="I100" s="16"/>
      <c r="J100" s="16"/>
      <c r="K100" s="3"/>
      <c r="L100" s="3"/>
      <c r="M100" s="3"/>
      <c r="N100" s="3"/>
      <c r="O100" s="3"/>
    </row>
    <row r="101" spans="1:16" ht="16.5" customHeight="1" x14ac:dyDescent="0.25">
      <c r="A101" s="3"/>
      <c r="B101" s="3"/>
      <c r="C101" s="3"/>
      <c r="D101" s="3"/>
      <c r="E101" s="3"/>
      <c r="F101" s="16"/>
      <c r="I101" s="16"/>
      <c r="J101" s="16"/>
      <c r="K101" s="3"/>
      <c r="L101" s="3"/>
      <c r="M101" s="3"/>
      <c r="N101" s="3"/>
      <c r="O101" s="3"/>
    </row>
    <row r="102" spans="1:16" ht="16.5" customHeight="1" x14ac:dyDescent="0.25">
      <c r="A102" s="3"/>
      <c r="B102" s="3"/>
      <c r="C102" s="3"/>
      <c r="D102" s="3"/>
      <c r="E102" s="3"/>
      <c r="F102" s="16"/>
      <c r="G102" s="16"/>
      <c r="H102" s="16"/>
      <c r="I102" s="16"/>
      <c r="J102" s="16"/>
      <c r="K102" s="3"/>
      <c r="L102" s="3"/>
      <c r="M102" s="3"/>
      <c r="O102" s="3"/>
    </row>
    <row r="103" spans="1:16" ht="15.75" customHeight="1" x14ac:dyDescent="0.25">
      <c r="A103" s="3"/>
      <c r="B103" s="24" t="s">
        <v>547</v>
      </c>
      <c r="C103" s="3"/>
      <c r="D103" s="3"/>
      <c r="E103" s="3"/>
      <c r="F103" s="3"/>
      <c r="G103" s="3"/>
      <c r="H103" s="3"/>
      <c r="I103" s="3"/>
      <c r="J103" s="3"/>
      <c r="K103" s="3"/>
      <c r="L103" s="3"/>
      <c r="M103" s="3"/>
      <c r="N103" s="15" t="str">
        <f>VLOOKUP(B103,Base[],17,FALSE)</f>
        <v>1,00</v>
      </c>
      <c r="O103" s="3"/>
    </row>
    <row r="104" spans="1:16" ht="15.75" customHeight="1" x14ac:dyDescent="0.25">
      <c r="A104" s="3"/>
      <c r="B104" s="3"/>
      <c r="C104" s="3"/>
      <c r="D104" s="3"/>
      <c r="E104" s="3"/>
      <c r="F104" s="3"/>
      <c r="G104" s="3"/>
      <c r="H104" s="3"/>
      <c r="I104" s="3"/>
      <c r="J104" s="3"/>
      <c r="K104" s="3"/>
      <c r="L104" s="3"/>
      <c r="M104" s="3"/>
      <c r="N104" s="3"/>
      <c r="O104" s="3"/>
    </row>
    <row r="105" spans="1:16" ht="15.75" customHeight="1" x14ac:dyDescent="0.25">
      <c r="A105" s="3"/>
      <c r="B105" s="3"/>
      <c r="C105" s="3"/>
      <c r="D105" s="3"/>
      <c r="E105" s="3"/>
      <c r="F105" s="3"/>
      <c r="G105" s="3"/>
      <c r="H105" s="3"/>
      <c r="I105" s="3"/>
      <c r="J105" s="3"/>
      <c r="K105" s="3"/>
      <c r="L105" s="3"/>
      <c r="M105" s="3"/>
      <c r="N105" s="3"/>
      <c r="O105" s="3"/>
    </row>
    <row r="106" spans="1:16" ht="15.75" customHeight="1" x14ac:dyDescent="0.25">
      <c r="A106" s="3"/>
      <c r="B106" s="80" t="str">
        <f>VLOOKUP(B137,Base[],3,FALSE)</f>
        <v>REMOVEDOR DE PINTURAS INCOLORO 1020</v>
      </c>
      <c r="C106" s="80"/>
      <c r="D106" s="80"/>
      <c r="E106" s="80"/>
      <c r="F106" s="80"/>
      <c r="G106" s="80"/>
      <c r="H106" s="80"/>
      <c r="I106" s="80"/>
      <c r="J106" s="80"/>
      <c r="K106" s="80"/>
      <c r="L106" s="80"/>
      <c r="M106" s="80"/>
      <c r="N106" s="80"/>
      <c r="O106" s="3"/>
      <c r="P106" s="25"/>
    </row>
    <row r="107" spans="1:16" ht="15.75" customHeight="1" x14ac:dyDescent="0.25">
      <c r="A107" s="3"/>
      <c r="B107" s="80"/>
      <c r="C107" s="80"/>
      <c r="D107" s="80"/>
      <c r="E107" s="80"/>
      <c r="F107" s="80"/>
      <c r="G107" s="80"/>
      <c r="H107" s="80"/>
      <c r="I107" s="80"/>
      <c r="J107" s="80"/>
      <c r="K107" s="80"/>
      <c r="L107" s="80"/>
      <c r="M107" s="80"/>
      <c r="N107" s="80"/>
      <c r="O107" s="3"/>
      <c r="P107" s="25"/>
    </row>
    <row r="108" spans="1:16" ht="15.75" customHeight="1" x14ac:dyDescent="0.25">
      <c r="A108" s="3"/>
      <c r="B108" s="81" t="str">
        <f>VLOOKUP(B137,Base[],4,FALSE)</f>
        <v>Atención</v>
      </c>
      <c r="C108" s="81"/>
      <c r="D108" s="3"/>
      <c r="E108" s="3"/>
      <c r="F108" s="3"/>
      <c r="G108" s="3"/>
      <c r="H108" s="3"/>
      <c r="I108" s="3"/>
      <c r="J108" s="3"/>
      <c r="K108" s="3"/>
      <c r="L108" s="3"/>
      <c r="M108" s="3"/>
      <c r="N108" s="3"/>
      <c r="O108" s="3"/>
      <c r="P108" s="25"/>
    </row>
    <row r="109" spans="1:16" ht="15.75" customHeight="1" x14ac:dyDescent="0.25">
      <c r="A109" s="3"/>
      <c r="B109" s="81"/>
      <c r="C109" s="81"/>
      <c r="D109" s="3"/>
      <c r="E109" s="3"/>
      <c r="F109" s="3"/>
      <c r="G109" s="3"/>
      <c r="H109" s="3"/>
      <c r="I109" s="3"/>
      <c r="J109" s="3"/>
      <c r="K109" s="3"/>
      <c r="L109" s="3"/>
      <c r="M109" s="3"/>
      <c r="N109" s="3"/>
      <c r="O109" s="3"/>
      <c r="P109" s="25"/>
    </row>
    <row r="110" spans="1:16" ht="15.75" customHeight="1" x14ac:dyDescent="0.25">
      <c r="A110" s="3"/>
      <c r="B110" s="3"/>
      <c r="C110" s="3"/>
      <c r="D110" s="3"/>
      <c r="E110" s="4"/>
      <c r="F110" s="84" t="str">
        <f>VLOOKUP(B137,Base[],5,FALSE)</f>
        <v xml:space="preserve">Puede causar dolor. Moderada irritación ocular y leve lesión de córnea. Los vapores pueden irritar los ojos
El contacto frecuente y prolongado puede producir irritación de la piel inclusive quemadura
Congestiona las vías respiratorias y posibles ulceraciones de las mucosas
</v>
      </c>
      <c r="G110" s="84"/>
      <c r="H110" s="84"/>
      <c r="I110" s="84"/>
      <c r="J110" s="84"/>
      <c r="K110" s="84"/>
      <c r="L110" s="84"/>
      <c r="M110" s="84"/>
      <c r="N110" s="84"/>
      <c r="O110" s="3"/>
      <c r="P110" s="25"/>
    </row>
    <row r="111" spans="1:16" ht="15.75" customHeight="1" x14ac:dyDescent="0.25">
      <c r="A111" s="3"/>
      <c r="B111" s="3"/>
      <c r="C111" s="3"/>
      <c r="D111" s="3"/>
      <c r="E111" s="4"/>
      <c r="F111" s="84"/>
      <c r="G111" s="84"/>
      <c r="H111" s="84"/>
      <c r="I111" s="84"/>
      <c r="J111" s="84"/>
      <c r="K111" s="84"/>
      <c r="L111" s="84"/>
      <c r="M111" s="84"/>
      <c r="N111" s="84"/>
      <c r="O111" s="3"/>
      <c r="P111" s="25"/>
    </row>
    <row r="112" spans="1:16" ht="15.75" customHeight="1" x14ac:dyDescent="0.25">
      <c r="A112" s="3"/>
      <c r="B112" s="3"/>
      <c r="C112" s="79" t="str">
        <f>VLOOKUP(B137,Base[],7,FALSE)</f>
        <v>Grave</v>
      </c>
      <c r="D112" s="79"/>
      <c r="E112" s="4"/>
      <c r="F112" s="84"/>
      <c r="G112" s="84"/>
      <c r="H112" s="84"/>
      <c r="I112" s="84"/>
      <c r="J112" s="84"/>
      <c r="K112" s="84"/>
      <c r="L112" s="84"/>
      <c r="M112" s="84"/>
      <c r="N112" s="84"/>
      <c r="O112" s="3"/>
      <c r="P112" s="25"/>
    </row>
    <row r="113" spans="1:16" ht="15.75" customHeight="1" x14ac:dyDescent="0.25">
      <c r="A113" s="3"/>
      <c r="B113" s="3"/>
      <c r="C113" s="79"/>
      <c r="D113" s="79"/>
      <c r="E113" s="4"/>
      <c r="F113" s="84"/>
      <c r="G113" s="84"/>
      <c r="H113" s="84"/>
      <c r="I113" s="84"/>
      <c r="J113" s="84"/>
      <c r="K113" s="84"/>
      <c r="L113" s="84"/>
      <c r="M113" s="84"/>
      <c r="N113" s="84"/>
      <c r="O113" s="3"/>
      <c r="P113" s="25"/>
    </row>
    <row r="114" spans="1:16" ht="15.75" customHeight="1" x14ac:dyDescent="0.25">
      <c r="A114" s="3"/>
      <c r="B114" s="3"/>
      <c r="C114" s="79"/>
      <c r="D114" s="79"/>
      <c r="E114" s="4"/>
      <c r="F114" s="84"/>
      <c r="G114" s="84"/>
      <c r="H114" s="84"/>
      <c r="I114" s="84"/>
      <c r="J114" s="84"/>
      <c r="K114" s="84"/>
      <c r="L114" s="84"/>
      <c r="M114" s="84"/>
      <c r="N114" s="84"/>
      <c r="O114" s="3"/>
      <c r="P114" s="25"/>
    </row>
    <row r="115" spans="1:16" ht="15.75" customHeight="1" x14ac:dyDescent="0.25">
      <c r="A115" s="3"/>
      <c r="B115" s="3"/>
      <c r="C115" s="79"/>
      <c r="D115" s="79"/>
      <c r="E115" s="4"/>
      <c r="F115" s="84"/>
      <c r="G115" s="84"/>
      <c r="H115" s="84"/>
      <c r="I115" s="84"/>
      <c r="J115" s="84"/>
      <c r="K115" s="84"/>
      <c r="L115" s="84"/>
      <c r="M115" s="84"/>
      <c r="N115" s="84"/>
      <c r="O115" s="3"/>
      <c r="P115" s="25"/>
    </row>
    <row r="116" spans="1:16" ht="15.75" customHeight="1" x14ac:dyDescent="0.25">
      <c r="A116" s="3"/>
      <c r="B116" s="3"/>
      <c r="C116" s="79"/>
      <c r="D116" s="79"/>
      <c r="E116" s="4"/>
      <c r="F116" s="84"/>
      <c r="G116" s="84"/>
      <c r="H116" s="84"/>
      <c r="I116" s="84"/>
      <c r="J116" s="84"/>
      <c r="K116" s="84"/>
      <c r="L116" s="84"/>
      <c r="M116" s="84"/>
      <c r="N116" s="84"/>
      <c r="O116" s="3"/>
      <c r="P116" s="25"/>
    </row>
    <row r="117" spans="1:16" ht="15.75" customHeight="1" x14ac:dyDescent="0.25">
      <c r="A117" s="3"/>
      <c r="B117" s="79" t="str">
        <f>VLOOKUP(B137,Base[],10,FALSE)</f>
        <v>NOAPLICA</v>
      </c>
      <c r="C117" s="79"/>
      <c r="D117" s="79" t="str">
        <f>VLOOKUP(B137,Base[],8,FALSE)</f>
        <v>salud</v>
      </c>
      <c r="E117" s="79"/>
      <c r="G117" s="23"/>
      <c r="H117" s="23"/>
      <c r="I117" s="23"/>
      <c r="J117" s="23"/>
      <c r="K117" s="23"/>
      <c r="L117" s="23"/>
      <c r="M117" s="23"/>
      <c r="N117" s="23"/>
      <c r="O117" s="3"/>
      <c r="P117" s="25"/>
    </row>
    <row r="118" spans="1:16" ht="15.75" customHeight="1" x14ac:dyDescent="0.25">
      <c r="A118" s="3"/>
      <c r="B118" s="79"/>
      <c r="C118" s="79"/>
      <c r="D118" s="79"/>
      <c r="E118" s="79"/>
      <c r="F118" s="85" t="str">
        <f>VLOOKUP(B137,Base[],6,FALSE)</f>
        <v xml:space="preserve">Evitar respirar  el humo/ el gas/ la niebla/ los vapores/ el aerosol. 
Lavarse cuidadosamente las manos despues de la manipulacion
</v>
      </c>
      <c r="G118" s="85"/>
      <c r="H118" s="85"/>
      <c r="I118" s="85"/>
      <c r="J118" s="85"/>
      <c r="K118" s="85"/>
      <c r="L118" s="85"/>
      <c r="M118" s="85"/>
      <c r="N118" s="85"/>
      <c r="O118" s="3"/>
      <c r="P118" s="25"/>
    </row>
    <row r="119" spans="1:16" ht="15.75" customHeight="1" x14ac:dyDescent="0.25">
      <c r="A119" s="3"/>
      <c r="B119" s="79"/>
      <c r="C119" s="79"/>
      <c r="D119" s="79"/>
      <c r="E119" s="79"/>
      <c r="F119" s="85"/>
      <c r="G119" s="85"/>
      <c r="H119" s="85"/>
      <c r="I119" s="85"/>
      <c r="J119" s="85"/>
      <c r="K119" s="85"/>
      <c r="L119" s="85"/>
      <c r="M119" s="85"/>
      <c r="N119" s="85"/>
      <c r="O119" s="3"/>
      <c r="P119" s="25"/>
    </row>
    <row r="120" spans="1:16" ht="15.75" customHeight="1" x14ac:dyDescent="0.25">
      <c r="A120" s="3"/>
      <c r="B120" s="79"/>
      <c r="C120" s="79"/>
      <c r="D120" s="79"/>
      <c r="E120" s="79"/>
      <c r="F120" s="85"/>
      <c r="G120" s="85"/>
      <c r="H120" s="85"/>
      <c r="I120" s="85"/>
      <c r="J120" s="85"/>
      <c r="K120" s="85"/>
      <c r="L120" s="85"/>
      <c r="M120" s="85"/>
      <c r="N120" s="85"/>
      <c r="O120" s="3"/>
      <c r="P120" s="25"/>
    </row>
    <row r="121" spans="1:16" ht="15.75" customHeight="1" x14ac:dyDescent="0.25">
      <c r="A121" s="3"/>
      <c r="B121" s="79"/>
      <c r="C121" s="79"/>
      <c r="D121" s="79"/>
      <c r="E121" s="79"/>
      <c r="F121" s="85"/>
      <c r="G121" s="85"/>
      <c r="H121" s="85"/>
      <c r="I121" s="85"/>
      <c r="J121" s="85"/>
      <c r="K121" s="85"/>
      <c r="L121" s="85"/>
      <c r="M121" s="85"/>
      <c r="N121" s="85"/>
      <c r="O121" s="3"/>
      <c r="P121" s="25"/>
    </row>
    <row r="122" spans="1:16" ht="15.75" customHeight="1" x14ac:dyDescent="0.25">
      <c r="A122" s="3"/>
      <c r="B122" s="3"/>
      <c r="C122" s="79" t="str">
        <f>VLOOKUP(B137,Base[],9,FALSE)</f>
        <v>toxicidad</v>
      </c>
      <c r="D122" s="79"/>
      <c r="E122" s="3"/>
      <c r="F122" s="85"/>
      <c r="G122" s="85"/>
      <c r="H122" s="85"/>
      <c r="I122" s="85"/>
      <c r="J122" s="85"/>
      <c r="K122" s="85"/>
      <c r="L122" s="85"/>
      <c r="M122" s="85"/>
      <c r="N122" s="85"/>
      <c r="O122" s="3"/>
    </row>
    <row r="123" spans="1:16" ht="15.75" customHeight="1" x14ac:dyDescent="0.25">
      <c r="A123" s="3"/>
      <c r="B123" s="3"/>
      <c r="C123" s="79"/>
      <c r="D123" s="79"/>
      <c r="E123" s="3"/>
      <c r="F123" s="85"/>
      <c r="G123" s="85"/>
      <c r="H123" s="85"/>
      <c r="I123" s="85"/>
      <c r="J123" s="85"/>
      <c r="K123" s="85"/>
      <c r="L123" s="85"/>
      <c r="M123" s="85"/>
      <c r="N123" s="85"/>
      <c r="O123" s="3"/>
    </row>
    <row r="124" spans="1:16" ht="15.75" customHeight="1" x14ac:dyDescent="0.25">
      <c r="A124" s="3"/>
      <c r="B124" s="3"/>
      <c r="C124" s="79"/>
      <c r="D124" s="79"/>
      <c r="E124" s="3"/>
      <c r="F124" s="85"/>
      <c r="G124" s="85"/>
      <c r="H124" s="85"/>
      <c r="I124" s="85"/>
      <c r="J124" s="85"/>
      <c r="K124" s="85"/>
      <c r="L124" s="85"/>
      <c r="M124" s="85"/>
      <c r="N124" s="85"/>
      <c r="O124" s="3"/>
    </row>
    <row r="125" spans="1:16" ht="15.75" customHeight="1" x14ac:dyDescent="0.25">
      <c r="A125" s="3"/>
      <c r="B125" s="3"/>
      <c r="C125" s="79"/>
      <c r="D125" s="79"/>
      <c r="E125" s="3"/>
      <c r="F125" s="85"/>
      <c r="G125" s="85"/>
      <c r="H125" s="85"/>
      <c r="I125" s="85"/>
      <c r="J125" s="85"/>
      <c r="K125" s="85"/>
      <c r="L125" s="85"/>
      <c r="M125" s="85"/>
      <c r="N125" s="85"/>
      <c r="O125" s="3"/>
    </row>
    <row r="126" spans="1:16" ht="15.75" customHeight="1" x14ac:dyDescent="0.25">
      <c r="A126" s="3"/>
      <c r="B126" s="3"/>
      <c r="C126" s="79"/>
      <c r="D126" s="79"/>
      <c r="E126" s="3"/>
      <c r="F126" s="85"/>
      <c r="G126" s="85"/>
      <c r="H126" s="85"/>
      <c r="I126" s="85"/>
      <c r="J126" s="85"/>
      <c r="K126" s="85"/>
      <c r="L126" s="85"/>
      <c r="M126" s="85"/>
      <c r="N126" s="85"/>
      <c r="O126" s="3"/>
    </row>
    <row r="127" spans="1:16" ht="15.75" customHeight="1" x14ac:dyDescent="0.25">
      <c r="A127" s="3"/>
      <c r="B127" s="3"/>
      <c r="C127" s="3"/>
      <c r="D127" s="3"/>
      <c r="E127" s="3"/>
      <c r="F127" s="85"/>
      <c r="G127" s="85"/>
      <c r="H127" s="85"/>
      <c r="I127" s="85"/>
      <c r="J127" s="85"/>
      <c r="K127" s="85"/>
      <c r="L127" s="85"/>
      <c r="M127" s="85"/>
      <c r="N127" s="85"/>
      <c r="O127" s="3"/>
    </row>
    <row r="128" spans="1:16" ht="15.75" customHeight="1" x14ac:dyDescent="0.25">
      <c r="A128" s="3"/>
      <c r="B128" s="3"/>
      <c r="C128" s="3"/>
      <c r="D128" s="3"/>
      <c r="E128" s="3"/>
      <c r="F128" s="16"/>
      <c r="G128" s="16"/>
      <c r="H128" s="16"/>
      <c r="I128" s="16"/>
      <c r="J128" s="16"/>
      <c r="K128" s="3"/>
      <c r="L128" s="3"/>
      <c r="M128" s="3"/>
      <c r="N128" s="3"/>
      <c r="O128" s="3"/>
    </row>
    <row r="129" spans="1:15" ht="15.75" customHeight="1" x14ac:dyDescent="0.25">
      <c r="A129" s="3"/>
      <c r="B129" s="3"/>
      <c r="C129" s="3"/>
      <c r="D129" s="3"/>
      <c r="E129" s="3"/>
      <c r="F129" s="16"/>
      <c r="G129" s="16"/>
      <c r="H129" s="16"/>
      <c r="I129" s="16"/>
      <c r="J129" s="16"/>
      <c r="K129" s="3"/>
      <c r="L129" s="3"/>
      <c r="M129" s="3"/>
      <c r="N129" s="3"/>
      <c r="O129" s="3"/>
    </row>
    <row r="130" spans="1:15" ht="15.75" customHeight="1" x14ac:dyDescent="0.25">
      <c r="A130" s="3"/>
      <c r="B130" s="3"/>
      <c r="C130" s="3"/>
      <c r="D130" s="3"/>
      <c r="E130" s="3"/>
      <c r="F130" s="16"/>
      <c r="G130" s="16"/>
      <c r="H130" s="16"/>
      <c r="I130" s="16"/>
      <c r="J130" s="16"/>
      <c r="K130" s="3"/>
      <c r="L130" s="3"/>
      <c r="M130" s="3"/>
      <c r="N130" s="3"/>
      <c r="O130" s="3"/>
    </row>
    <row r="131" spans="1:15" ht="15.75" customHeight="1" x14ac:dyDescent="0.25">
      <c r="A131" s="3"/>
      <c r="B131" s="3"/>
      <c r="C131" s="3"/>
      <c r="D131" s="3"/>
      <c r="E131" s="3"/>
      <c r="F131" s="16"/>
      <c r="J131" s="16"/>
      <c r="K131" s="3"/>
      <c r="L131" s="3"/>
      <c r="M131" s="3"/>
      <c r="N131" s="3"/>
      <c r="O131" s="3"/>
    </row>
    <row r="132" spans="1:15" ht="15.75" customHeight="1" x14ac:dyDescent="0.25">
      <c r="A132" s="3"/>
      <c r="B132" s="3"/>
      <c r="C132" s="3"/>
      <c r="D132" s="3"/>
      <c r="E132" s="3"/>
      <c r="F132" s="16"/>
      <c r="G132" s="16"/>
      <c r="H132" s="16"/>
      <c r="I132" s="16"/>
      <c r="J132" s="16"/>
      <c r="K132" s="3"/>
      <c r="L132" s="3"/>
      <c r="M132" s="3"/>
      <c r="N132" s="3"/>
      <c r="O132" s="3"/>
    </row>
    <row r="133" spans="1:15" ht="15.75" customHeight="1" x14ac:dyDescent="0.25">
      <c r="A133" s="3"/>
      <c r="B133" s="16" t="str">
        <f>VLOOKUP(B137,Base[],11,FALSE)</f>
        <v>Guantes</v>
      </c>
      <c r="C133" s="16" t="str">
        <f>VLOOKUP(B137,Base[],12,FALSE)</f>
        <v>Vista</v>
      </c>
      <c r="D133" s="16" t="str">
        <f>VLOOKUP(B137,Base[],13,FALSE)</f>
        <v>NoDisponible</v>
      </c>
      <c r="E133" s="16" t="str">
        <f>VLOOKUP(B137,Base[],14,FALSE)</f>
        <v>NoDisponible</v>
      </c>
      <c r="F133" s="16"/>
      <c r="G133" s="16" t="str">
        <f>VLOOKUP(B137,Base[],15,FALSE)</f>
        <v>NoDisponible</v>
      </c>
      <c r="H133" s="16" t="str">
        <f>VLOOKUP(B137,Base[],16,FALSE)</f>
        <v>NoDisponible</v>
      </c>
      <c r="I133" s="16"/>
      <c r="J133" s="16"/>
      <c r="K133" s="3"/>
      <c r="L133" s="3"/>
      <c r="O133" s="3"/>
    </row>
    <row r="134" spans="1:15" ht="15.75" customHeight="1" x14ac:dyDescent="0.25">
      <c r="A134" s="3"/>
      <c r="B134" s="3"/>
      <c r="C134" s="3"/>
      <c r="D134" s="3"/>
      <c r="E134" s="3"/>
      <c r="F134" s="16"/>
      <c r="G134" s="16"/>
      <c r="H134" s="16"/>
      <c r="I134" s="16"/>
      <c r="J134" s="16"/>
      <c r="K134" s="3"/>
      <c r="L134" s="3"/>
      <c r="M134" s="3"/>
      <c r="N134" s="3"/>
      <c r="O134" s="3"/>
    </row>
    <row r="135" spans="1:15" ht="15.75" customHeight="1" x14ac:dyDescent="0.25">
      <c r="A135" s="3"/>
      <c r="B135" s="3"/>
      <c r="C135" s="3"/>
      <c r="D135" s="3"/>
      <c r="E135" s="3"/>
      <c r="F135" s="16"/>
      <c r="I135" s="16"/>
      <c r="J135" s="16"/>
      <c r="K135" s="3"/>
      <c r="L135" s="3"/>
      <c r="M135" s="3"/>
      <c r="N135" s="3"/>
      <c r="O135" s="3"/>
    </row>
    <row r="136" spans="1:15" ht="15.75" customHeight="1" x14ac:dyDescent="0.25">
      <c r="A136" s="3"/>
      <c r="B136" s="3"/>
      <c r="C136" s="3"/>
      <c r="D136" s="3"/>
      <c r="E136" s="3"/>
      <c r="F136" s="16"/>
      <c r="G136" s="16"/>
      <c r="H136" s="16"/>
      <c r="I136" s="16"/>
      <c r="J136" s="16"/>
      <c r="K136" s="3"/>
      <c r="L136" s="3"/>
      <c r="M136" s="3"/>
      <c r="O136" s="3"/>
    </row>
    <row r="137" spans="1:15" ht="15.75" customHeight="1" x14ac:dyDescent="0.25">
      <c r="A137" s="3"/>
      <c r="B137" s="24" t="s">
        <v>547</v>
      </c>
      <c r="C137" s="3"/>
      <c r="D137" s="3"/>
      <c r="E137" s="3"/>
      <c r="F137" s="3"/>
      <c r="G137" s="3"/>
      <c r="H137" s="3"/>
      <c r="I137" s="3"/>
      <c r="J137" s="3"/>
      <c r="K137" s="3"/>
      <c r="L137" s="3"/>
      <c r="M137" s="3"/>
      <c r="N137" s="15" t="str">
        <f>VLOOKUP(B137,Base[],17,FALSE)</f>
        <v>1,00</v>
      </c>
      <c r="O137" s="3"/>
    </row>
    <row r="138" spans="1:15" ht="15.75" customHeight="1" x14ac:dyDescent="0.25">
      <c r="A138" s="3"/>
      <c r="B138" s="3"/>
      <c r="C138" s="3"/>
      <c r="D138" s="3"/>
      <c r="E138" s="3"/>
      <c r="F138" s="16"/>
      <c r="G138" s="16"/>
      <c r="H138" s="16"/>
      <c r="I138" s="16"/>
      <c r="J138" s="16"/>
      <c r="K138" s="3"/>
      <c r="L138" s="3"/>
      <c r="M138" s="3"/>
      <c r="N138" s="15"/>
      <c r="O138" s="3"/>
    </row>
    <row r="139" spans="1:15" ht="15.75" customHeight="1" x14ac:dyDescent="0.25">
      <c r="A139" s="3"/>
      <c r="B139" s="3"/>
      <c r="C139" s="3"/>
      <c r="D139" s="3"/>
      <c r="E139" s="3"/>
      <c r="F139" s="3"/>
      <c r="G139" s="3"/>
      <c r="H139" s="3"/>
      <c r="I139" s="3"/>
      <c r="J139" s="3"/>
      <c r="K139" s="3"/>
      <c r="L139" s="3"/>
      <c r="M139" s="3"/>
      <c r="N139" s="3"/>
      <c r="O139" s="3"/>
    </row>
    <row r="140" spans="1:15" x14ac:dyDescent="0.25">
      <c r="A140" s="3"/>
      <c r="B140" s="3"/>
      <c r="C140" s="3"/>
      <c r="D140" s="3"/>
      <c r="E140" s="3"/>
      <c r="F140" s="3"/>
      <c r="G140" s="3"/>
      <c r="H140" s="3"/>
      <c r="I140" s="3"/>
      <c r="J140" s="3"/>
      <c r="K140" s="3"/>
      <c r="L140" s="3"/>
      <c r="M140" s="3"/>
      <c r="N140" s="3"/>
      <c r="O140" s="3"/>
    </row>
  </sheetData>
  <mergeCells count="32">
    <mergeCell ref="B4:N5"/>
    <mergeCell ref="B6:C7"/>
    <mergeCell ref="F8:N14"/>
    <mergeCell ref="C10:D14"/>
    <mergeCell ref="B15:C19"/>
    <mergeCell ref="D15:E19"/>
    <mergeCell ref="F16:N25"/>
    <mergeCell ref="C20:D24"/>
    <mergeCell ref="B38:N39"/>
    <mergeCell ref="B40:C41"/>
    <mergeCell ref="F42:N48"/>
    <mergeCell ref="C44:D48"/>
    <mergeCell ref="B49:C53"/>
    <mergeCell ref="D49:E53"/>
    <mergeCell ref="F50:N59"/>
    <mergeCell ref="C54:D58"/>
    <mergeCell ref="B72:N73"/>
    <mergeCell ref="B74:C75"/>
    <mergeCell ref="F76:N82"/>
    <mergeCell ref="C78:D82"/>
    <mergeCell ref="B83:C87"/>
    <mergeCell ref="D83:E87"/>
    <mergeCell ref="F84:N93"/>
    <mergeCell ref="C88:D92"/>
    <mergeCell ref="B106:N107"/>
    <mergeCell ref="B108:C109"/>
    <mergeCell ref="F110:N116"/>
    <mergeCell ref="C112:D116"/>
    <mergeCell ref="B117:C121"/>
    <mergeCell ref="D117:E121"/>
    <mergeCell ref="F118:N127"/>
    <mergeCell ref="C122:D126"/>
  </mergeCells>
  <pageMargins left="0.15267857142857144" right="0.25" top="0.14136904761904762" bottom="0.14136904761904762" header="0.3" footer="0.3"/>
  <pageSetup paperSize="9" scale="38" orientation="portrait" r:id="rId1"/>
  <headerFooter>
    <oddHeader xml:space="preserve">&amp;L
</oddHeader>
  </headerFooter>
  <colBreaks count="1" manualBreakCount="1">
    <brk id="16"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477AE-7DCA-40CF-9969-A7D8444615DF}">
  <sheetPr codeName="Hoja9"/>
  <dimension ref="B2:L29"/>
  <sheetViews>
    <sheetView showGridLines="0" tabSelected="1" view="pageLayout" zoomScale="85" zoomScaleNormal="100" zoomScalePageLayoutView="85" workbookViewId="0">
      <selection activeCell="B4" sqref="B4:C4"/>
    </sheetView>
  </sheetViews>
  <sheetFormatPr baseColWidth="10" defaultColWidth="11.42578125" defaultRowHeight="15" x14ac:dyDescent="0.25"/>
  <cols>
    <col min="1" max="1" width="10.28515625" customWidth="1"/>
    <col min="10" max="10" width="7.7109375" customWidth="1"/>
  </cols>
  <sheetData>
    <row r="2" spans="2:12" ht="15" customHeight="1" x14ac:dyDescent="0.5">
      <c r="B2" s="80" t="str">
        <f>VLOOKUP(B25,Base[],3,FALSE)</f>
        <v>THINNER EXTRAFINO</v>
      </c>
      <c r="C2" s="80"/>
      <c r="D2" s="80"/>
      <c r="E2" s="80"/>
      <c r="F2" s="80"/>
      <c r="G2" s="80"/>
      <c r="H2" s="80"/>
      <c r="I2" s="80"/>
      <c r="J2" s="52"/>
      <c r="K2" s="52"/>
      <c r="L2" s="52"/>
    </row>
    <row r="3" spans="2:12" ht="15" customHeight="1" x14ac:dyDescent="0.5">
      <c r="B3" s="80"/>
      <c r="C3" s="80"/>
      <c r="D3" s="80"/>
      <c r="E3" s="80"/>
      <c r="F3" s="80"/>
      <c r="G3" s="80"/>
      <c r="H3" s="80"/>
      <c r="I3" s="80"/>
      <c r="J3" s="52"/>
      <c r="K3" s="52"/>
      <c r="L3" s="52"/>
    </row>
    <row r="4" spans="2:12" ht="21" x14ac:dyDescent="0.35">
      <c r="B4" s="87" t="str">
        <f>VLOOKUP(B25,Base[],4,FALSE)</f>
        <v>PELIGRO</v>
      </c>
      <c r="C4" s="87"/>
    </row>
    <row r="5" spans="2:12" ht="15" customHeight="1" x14ac:dyDescent="0.25">
      <c r="E5" s="89" t="str">
        <f>VLOOKUP(B25,Base[],5,FALSE)</f>
        <v xml:space="preserve">Liquidos y vapores facilmente inflamables
Puede ser nocivo en caso de ingestion y de penetracion en las vias respiratorias
Puede provocar somnolencia o vertigo
</v>
      </c>
      <c r="F5" s="89"/>
      <c r="G5" s="89"/>
      <c r="H5" s="89"/>
      <c r="I5" s="89"/>
      <c r="J5" s="53"/>
      <c r="K5" s="53"/>
      <c r="L5" s="53"/>
    </row>
    <row r="6" spans="2:12" ht="15" customHeight="1" x14ac:dyDescent="0.25">
      <c r="B6" s="27"/>
      <c r="C6" s="27"/>
      <c r="D6" s="27"/>
      <c r="E6" s="89"/>
      <c r="F6" s="89"/>
      <c r="G6" s="89"/>
      <c r="H6" s="89"/>
      <c r="I6" s="89"/>
      <c r="J6" s="53"/>
      <c r="K6" s="53"/>
      <c r="L6" s="53"/>
    </row>
    <row r="7" spans="2:12" ht="15" customHeight="1" x14ac:dyDescent="0.25">
      <c r="B7" s="18"/>
      <c r="C7" s="18"/>
      <c r="D7" s="18"/>
      <c r="E7" s="89"/>
      <c r="F7" s="89"/>
      <c r="G7" s="89"/>
      <c r="H7" s="89"/>
      <c r="I7" s="89"/>
      <c r="J7" s="53"/>
      <c r="K7" s="53"/>
      <c r="L7" s="53"/>
    </row>
    <row r="8" spans="2:12" ht="15" customHeight="1" x14ac:dyDescent="0.25">
      <c r="B8" s="18"/>
      <c r="C8" s="18" t="str">
        <f>VLOOKUP(B25,Base[#All],7,FALSE)</f>
        <v>Inflamable</v>
      </c>
      <c r="D8" s="18"/>
      <c r="E8" s="89"/>
      <c r="F8" s="89"/>
      <c r="G8" s="89"/>
      <c r="H8" s="89"/>
      <c r="I8" s="89"/>
      <c r="J8" s="53"/>
      <c r="K8" s="53"/>
      <c r="L8" s="53"/>
    </row>
    <row r="9" spans="2:12" ht="15" customHeight="1" x14ac:dyDescent="0.25">
      <c r="B9" s="18"/>
      <c r="C9" s="18"/>
      <c r="D9" s="18"/>
      <c r="E9" s="89"/>
      <c r="F9" s="89"/>
      <c r="G9" s="89"/>
      <c r="H9" s="89"/>
      <c r="I9" s="89"/>
      <c r="J9" s="53"/>
      <c r="K9" s="53"/>
      <c r="L9" s="53"/>
    </row>
    <row r="10" spans="2:12" ht="15" customHeight="1" x14ac:dyDescent="0.25">
      <c r="B10" s="18"/>
      <c r="C10" s="18"/>
      <c r="D10" s="18"/>
      <c r="E10" s="89"/>
      <c r="F10" s="89"/>
      <c r="G10" s="89"/>
      <c r="H10" s="89"/>
      <c r="I10" s="89"/>
      <c r="J10" s="53"/>
      <c r="K10" s="53"/>
      <c r="L10" s="53"/>
    </row>
    <row r="11" spans="2:12" ht="15" customHeight="1" x14ac:dyDescent="0.25">
      <c r="B11" s="18" t="str">
        <f>VLOOKUP($B$25,Base[#All],10,FALSE)</f>
        <v>grave</v>
      </c>
      <c r="C11" s="18"/>
      <c r="D11" s="18" t="str">
        <f>VLOOKUP($B$25,Base[#All],8,FALSE)</f>
        <v>Toxicidad</v>
      </c>
      <c r="E11" s="53"/>
      <c r="F11" s="53"/>
      <c r="G11" s="53"/>
      <c r="H11" s="53"/>
      <c r="I11" s="53"/>
      <c r="J11" s="53"/>
      <c r="K11" s="53"/>
      <c r="L11" s="53"/>
    </row>
    <row r="12" spans="2:12" x14ac:dyDescent="0.25">
      <c r="B12" s="18"/>
      <c r="C12" s="18"/>
      <c r="D12" s="18"/>
      <c r="E12" s="88" t="str">
        <f>VLOOKUP(B25,Base[],6,FALSE)</f>
        <v xml:space="preserve">Evitar respirar el polvo/ el humo/ el gas/ la niebla/ los vapores/ el aerosol. 
Lavarse cuidadosamente las manos despues de la manipulacion
</v>
      </c>
      <c r="F12" s="88"/>
      <c r="G12" s="88"/>
      <c r="H12" s="88"/>
      <c r="I12" s="88"/>
      <c r="J12" s="53"/>
      <c r="K12" s="53"/>
      <c r="L12" s="53"/>
    </row>
    <row r="13" spans="2:12" ht="15" customHeight="1" x14ac:dyDescent="0.25">
      <c r="B13" s="18"/>
      <c r="C13" s="18" t="str">
        <f>VLOOKUP($B$25,Base[#All],9,FALSE)</f>
        <v>Salud</v>
      </c>
      <c r="D13" s="18"/>
      <c r="E13" s="88"/>
      <c r="F13" s="88"/>
      <c r="G13" s="88"/>
      <c r="H13" s="88"/>
      <c r="I13" s="88"/>
      <c r="J13" s="51"/>
      <c r="K13" s="51"/>
      <c r="L13" s="51"/>
    </row>
    <row r="14" spans="2:12" x14ac:dyDescent="0.25">
      <c r="B14" s="18"/>
      <c r="C14" s="18"/>
      <c r="D14" s="18"/>
      <c r="E14" s="88"/>
      <c r="F14" s="88"/>
      <c r="G14" s="88"/>
      <c r="H14" s="88"/>
      <c r="I14" s="88"/>
      <c r="J14" s="53"/>
      <c r="K14" s="53"/>
      <c r="L14" s="53"/>
    </row>
    <row r="15" spans="2:12" x14ac:dyDescent="0.25">
      <c r="B15" s="18"/>
      <c r="C15" s="18"/>
      <c r="D15" s="18"/>
      <c r="E15" s="88"/>
      <c r="F15" s="88"/>
      <c r="G15" s="88"/>
      <c r="H15" s="88"/>
      <c r="I15" s="88"/>
      <c r="J15" s="53"/>
      <c r="K15" s="53"/>
      <c r="L15" s="53"/>
    </row>
    <row r="16" spans="2:12" ht="18.75" customHeight="1" x14ac:dyDescent="0.25">
      <c r="B16" s="18"/>
      <c r="C16" s="18"/>
      <c r="D16" s="18"/>
      <c r="E16" s="88"/>
      <c r="F16" s="88"/>
      <c r="G16" s="88"/>
      <c r="H16" s="88"/>
      <c r="I16" s="88"/>
      <c r="J16" s="53"/>
      <c r="K16" s="53"/>
      <c r="L16" s="53"/>
    </row>
    <row r="17" spans="2:12" ht="18.75" customHeight="1" x14ac:dyDescent="0.25">
      <c r="B17" s="18"/>
      <c r="C17" s="18"/>
      <c r="D17" s="18"/>
      <c r="E17" s="88"/>
      <c r="F17" s="88"/>
      <c r="G17" s="88"/>
      <c r="H17" s="88"/>
      <c r="I17" s="88"/>
      <c r="J17" s="53"/>
      <c r="K17" s="53"/>
      <c r="L17" s="53"/>
    </row>
    <row r="18" spans="2:12" ht="15" customHeight="1" x14ac:dyDescent="0.25">
      <c r="B18" s="18"/>
      <c r="C18" s="18"/>
      <c r="D18" s="18"/>
      <c r="E18" s="29"/>
      <c r="F18" s="53"/>
      <c r="G18" s="53"/>
      <c r="H18" s="53"/>
      <c r="I18" s="53"/>
      <c r="J18" s="53"/>
      <c r="K18" s="53"/>
      <c r="L18" s="53"/>
    </row>
    <row r="19" spans="2:12" ht="15" customHeight="1" x14ac:dyDescent="0.25">
      <c r="B19" s="18" t="str">
        <f>VLOOKUP($B$25,Base[],11,FALSE)</f>
        <v>vista</v>
      </c>
      <c r="C19" s="18" t="str">
        <f>VLOOKUP($B$25,Base[],12,FALSE)</f>
        <v>Guantes</v>
      </c>
      <c r="D19" s="18" t="str">
        <f>VLOOKUP($B$25,Base[],13,FALSE)</f>
        <v>Respiratoria</v>
      </c>
      <c r="E19" s="29"/>
      <c r="F19" s="53"/>
      <c r="G19" s="53"/>
      <c r="H19" s="53"/>
      <c r="I19" s="53"/>
      <c r="J19" s="53"/>
      <c r="K19" s="53"/>
      <c r="L19" s="53"/>
    </row>
    <row r="20" spans="2:12" ht="15" customHeight="1" x14ac:dyDescent="0.25">
      <c r="B20" s="18"/>
      <c r="C20" s="18"/>
      <c r="D20" s="18"/>
      <c r="E20" s="29"/>
      <c r="F20" s="53"/>
      <c r="G20" s="53"/>
      <c r="H20" s="53"/>
      <c r="I20" s="53"/>
      <c r="J20" s="53"/>
      <c r="K20" s="53"/>
      <c r="L20" s="53"/>
    </row>
    <row r="21" spans="2:12" ht="15" customHeight="1" x14ac:dyDescent="0.25">
      <c r="B21" s="18"/>
      <c r="C21" s="18"/>
      <c r="D21" s="18"/>
      <c r="E21" s="29"/>
      <c r="F21" s="53"/>
      <c r="G21" s="53"/>
      <c r="H21" s="53"/>
      <c r="I21" s="53"/>
      <c r="J21" s="53"/>
      <c r="K21" s="53"/>
      <c r="L21" s="53"/>
    </row>
    <row r="22" spans="2:12" ht="15" customHeight="1" x14ac:dyDescent="0.25">
      <c r="B22" s="18"/>
      <c r="C22" s="18"/>
      <c r="D22" s="18"/>
      <c r="E22" s="29"/>
      <c r="F22" s="53"/>
      <c r="G22" s="53"/>
      <c r="H22" s="53"/>
      <c r="I22" s="53"/>
      <c r="J22" s="53"/>
      <c r="K22" s="53"/>
      <c r="L22" s="53"/>
    </row>
    <row r="23" spans="2:12" ht="15" customHeight="1" x14ac:dyDescent="0.25">
      <c r="B23" s="18" t="str">
        <f>VLOOKUP($B$25,Base[],14,FALSE)</f>
        <v>NoDisponible</v>
      </c>
      <c r="C23" s="18" t="str">
        <f>VLOOKUP($B$25,Base[],15,FALSE)</f>
        <v>NoDisponible</v>
      </c>
      <c r="D23" s="18" t="str">
        <f>VLOOKUP($B$25,Base[],16,FALSE)</f>
        <v>NoDisponible</v>
      </c>
      <c r="E23" s="26"/>
      <c r="F23" s="53"/>
      <c r="G23" s="53"/>
      <c r="H23" s="53"/>
      <c r="I23" s="53"/>
      <c r="J23" s="53"/>
      <c r="K23" s="53"/>
      <c r="L23" s="53"/>
    </row>
    <row r="24" spans="2:12" ht="15" customHeight="1" x14ac:dyDescent="0.25">
      <c r="F24" s="53"/>
      <c r="G24" s="53"/>
      <c r="H24" s="53"/>
      <c r="I24" s="53"/>
      <c r="J24" s="53"/>
      <c r="K24" s="53"/>
      <c r="L24" s="53"/>
    </row>
    <row r="25" spans="2:12" ht="15" customHeight="1" x14ac:dyDescent="0.25">
      <c r="B25" s="17" t="s">
        <v>644</v>
      </c>
      <c r="C25" s="18"/>
      <c r="D25" s="18"/>
      <c r="F25" s="53"/>
      <c r="G25" s="53"/>
      <c r="H25" s="53"/>
      <c r="I25" s="53"/>
      <c r="J25" s="53"/>
      <c r="K25" s="53"/>
      <c r="L25" s="53"/>
    </row>
    <row r="29" spans="2:12" x14ac:dyDescent="0.25">
      <c r="B29" s="18" t="str">
        <f>VLOOKUP(B25,Base[],14,FALSE)</f>
        <v>NoDisponible</v>
      </c>
      <c r="C29" s="18" t="str">
        <f>VLOOKUP(B25,Base[],15,FALSE)</f>
        <v>NoDisponible</v>
      </c>
      <c r="D29" s="18" t="str">
        <f>VLOOKUP(B25,Base[],16,FALSE)</f>
        <v>NoDisponible</v>
      </c>
    </row>
  </sheetData>
  <mergeCells count="4">
    <mergeCell ref="B2:I3"/>
    <mergeCell ref="B4:C4"/>
    <mergeCell ref="E5:I10"/>
    <mergeCell ref="E12:I17"/>
  </mergeCells>
  <pageMargins left="0.25" right="9.8039215686274508E-2" top="0.34313725490196079" bottom="0.75" header="0.3" footer="0.3"/>
  <pageSetup paperSize="9"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B992EF490FFEA4586B146783917829D" ma:contentTypeVersion="11" ma:contentTypeDescription="Crear nuevo documento." ma:contentTypeScope="" ma:versionID="8ba3d5c42ddbeee440053801966dd307">
  <xsd:schema xmlns:xsd="http://www.w3.org/2001/XMLSchema" xmlns:xs="http://www.w3.org/2001/XMLSchema" xmlns:p="http://schemas.microsoft.com/office/2006/metadata/properties" xmlns:ns3="e781999b-8e78-4821-ab85-5bcca38e6c4c" xmlns:ns4="280aaea3-8eeb-4465-ad3f-fbb0e86e19df" targetNamespace="http://schemas.microsoft.com/office/2006/metadata/properties" ma:root="true" ma:fieldsID="3cb35a10870d1389b855f3b9e2875201" ns3:_="" ns4:_="">
    <xsd:import namespace="e781999b-8e78-4821-ab85-5bcca38e6c4c"/>
    <xsd:import namespace="280aaea3-8eeb-4465-ad3f-fbb0e86e19d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OCR" minOccurs="0"/>
                <xsd:element ref="ns4:MediaServiceDateTaken"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81999b-8e78-4821-ab85-5bcca38e6c4c"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SharingHintHash" ma:index="10" nillable="true" ma:displayName="Hash de la sugerencia para comparti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0aaea3-8eeb-4465-ad3f-fbb0e86e19d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143BA1C-7266-457C-9324-E3952F68E7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81999b-8e78-4821-ab85-5bcca38e6c4c"/>
    <ds:schemaRef ds:uri="280aaea3-8eeb-4465-ad3f-fbb0e86e19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568942A-2616-498A-9478-4A4BD99D36FC}">
  <ds:schemaRefs>
    <ds:schemaRef ds:uri="http://schemas.microsoft.com/DataMashup"/>
  </ds:schemaRefs>
</ds:datastoreItem>
</file>

<file path=customXml/itemProps3.xml><?xml version="1.0" encoding="utf-8"?>
<ds:datastoreItem xmlns:ds="http://schemas.openxmlformats.org/officeDocument/2006/customXml" ds:itemID="{DEA46407-3378-4EA9-9133-DD4B99CA39C1}">
  <ds:schemaRefs>
    <ds:schemaRef ds:uri="http://purl.org/dc/elements/1.1/"/>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 ds:uri="280aaea3-8eeb-4465-ad3f-fbb0e86e19df"/>
    <ds:schemaRef ds:uri="e781999b-8e78-4821-ab85-5bcca38e6c4c"/>
    <ds:schemaRef ds:uri="http://schemas.microsoft.com/office/2006/metadata/properties"/>
    <ds:schemaRef ds:uri="http://purl.org/dc/dcmitype/"/>
    <ds:schemaRef ds:uri="http://purl.org/dc/terms/"/>
  </ds:schemaRefs>
</ds:datastoreItem>
</file>

<file path=customXml/itemProps4.xml><?xml version="1.0" encoding="utf-8"?>
<ds:datastoreItem xmlns:ds="http://schemas.openxmlformats.org/officeDocument/2006/customXml" ds:itemID="{664024B2-723D-4933-B709-710E6C8BFE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9</vt:i4>
      </vt:variant>
    </vt:vector>
  </HeadingPairs>
  <TitlesOfParts>
    <vt:vector size="15" baseType="lpstr">
      <vt:lpstr>Base de Datos</vt:lpstr>
      <vt:lpstr>Etiqueta Recipientes &lt; 500 ml </vt:lpstr>
      <vt:lpstr>Etiqueta Recipientes &gt; 500 ml </vt:lpstr>
      <vt:lpstr>Etiqueta para ubicación</vt:lpstr>
      <vt:lpstr>Etiqueta &lt; 500  SERVIKOM</vt:lpstr>
      <vt:lpstr>Etiqueta &gt;500ml SERVIKOM</vt:lpstr>
      <vt:lpstr>Cod</vt:lpstr>
      <vt:lpstr>CODI</vt:lpstr>
      <vt:lpstr>CON</vt:lpstr>
      <vt:lpstr>IND</vt:lpstr>
      <vt:lpstr>NOM</vt:lpstr>
      <vt:lpstr>Nombre</vt:lpstr>
      <vt:lpstr>PAL</vt:lpstr>
      <vt:lpstr>Pictograma_3</vt:lpstr>
      <vt:lpstr>UBI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Sena Ambiental</dc:creator>
  <cp:keywords/>
  <dc:description/>
  <cp:lastModifiedBy>Sena Ambiental</cp:lastModifiedBy>
  <cp:revision/>
  <dcterms:created xsi:type="dcterms:W3CDTF">2020-05-27T14:02:24Z</dcterms:created>
  <dcterms:modified xsi:type="dcterms:W3CDTF">2024-03-15T00:42:34Z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0x0101002B992EF490FFEA4586B146783917829D</vt:lpwstr>
  </property>
</Properties>
</file>