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 LEDEZMA\Desktop\"/>
    </mc:Choice>
  </mc:AlternateContent>
  <xr:revisionPtr revIDLastSave="0" documentId="13_ncr:1_{3C95EF46-3DD5-49C4-92A6-B0A2C731E2CD}" xr6:coauthVersionLast="47" xr6:coauthVersionMax="47" xr10:uidLastSave="{00000000-0000-0000-0000-000000000000}"/>
  <bookViews>
    <workbookView xWindow="-120" yWindow="-120" windowWidth="29040" windowHeight="16440" firstSheet="2" activeTab="9" xr2:uid="{7326446E-76D8-0449-9DB5-7629DFD173D3}"/>
  </bookViews>
  <sheets>
    <sheet name="Revision_david" sheetId="7" r:id="rId1"/>
    <sheet name="LEASING" sheetId="3" r:id="rId2"/>
    <sheet name="Ubicaciones" sheetId="6" r:id="rId3"/>
    <sheet name="Hoja1" sheetId="4" state="hidden" r:id="rId4"/>
    <sheet name="Hoja2" sheetId="5" state="hidden" r:id="rId5"/>
    <sheet name="BD.CONTABILIDAD" sheetId="9" r:id="rId6"/>
    <sheet name="DatoCC" sheetId="10" r:id="rId7"/>
    <sheet name="VEHICULOS" sheetId="12" r:id="rId8"/>
    <sheet name="BRANDA" sheetId="13" r:id="rId9"/>
    <sheet name="EKLIPSE" sheetId="14" r:id="rId10"/>
    <sheet name="JR" sheetId="15" r:id="rId11"/>
    <sheet name="TR" sheetId="16" r:id="rId12"/>
  </sheets>
  <definedNames>
    <definedName name="_xlnm._FilterDatabase" localSheetId="5" hidden="1">BD.CONTABILIDAD!$A$1:$AT$243</definedName>
    <definedName name="_xlnm._FilterDatabase" localSheetId="1" hidden="1">LEASING!$A$1:$AK$230</definedName>
    <definedName name="_xlnm._FilterDatabase" localSheetId="0" hidden="1">Revision_david!$A$1:$O$239</definedName>
    <definedName name="_xlnm._FilterDatabase" localSheetId="2" hidden="1">Ubicaciones!$B$2:$B$31</definedName>
  </definedNames>
  <calcPr calcId="191029"/>
  <pivotCaches>
    <pivotCache cacheId="0" r:id="rId13"/>
    <pivotCache cacheId="109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93" i="9" l="1"/>
  <c r="AG192" i="9"/>
  <c r="AN193" i="9"/>
  <c r="AO193" i="9" s="1"/>
  <c r="AM193" i="9"/>
  <c r="AG245" i="3"/>
  <c r="AN120" i="9"/>
  <c r="AO120" i="9" s="1"/>
  <c r="AN207" i="9"/>
  <c r="AO207" i="9" s="1"/>
  <c r="AM2" i="9"/>
  <c r="AN125" i="9"/>
  <c r="AO125" i="9" s="1"/>
  <c r="AM125" i="9"/>
  <c r="AM120" i="9"/>
  <c r="AN112" i="9"/>
  <c r="AO112" i="9" s="1"/>
  <c r="AM112" i="9"/>
  <c r="AN105" i="9"/>
  <c r="AO105" i="9" s="1"/>
  <c r="AM105" i="9"/>
  <c r="AN94" i="9"/>
  <c r="AO94" i="9" s="1"/>
  <c r="AM94" i="9"/>
  <c r="AN83" i="9"/>
  <c r="AO83" i="9" s="1"/>
  <c r="AM83" i="9"/>
  <c r="AN82" i="9"/>
  <c r="AO82" i="9" s="1"/>
  <c r="AM82" i="9"/>
  <c r="AN78" i="9"/>
  <c r="AO78" i="9" s="1"/>
  <c r="AM78" i="9"/>
  <c r="AN69" i="9"/>
  <c r="AO69" i="9" s="1"/>
  <c r="AM69" i="9"/>
  <c r="AN68" i="9"/>
  <c r="AO68" i="9" s="1"/>
  <c r="AM68" i="9"/>
  <c r="AN62" i="9"/>
  <c r="AO62" i="9" s="1"/>
  <c r="AM62" i="9"/>
  <c r="AN46" i="9"/>
  <c r="AO46" i="9" s="1"/>
  <c r="AM46" i="9"/>
  <c r="AN42" i="9"/>
  <c r="AO42" i="9" s="1"/>
  <c r="AM42" i="9"/>
  <c r="AN38" i="9"/>
  <c r="AO38" i="9" s="1"/>
  <c r="AM38" i="9"/>
  <c r="AN37" i="9"/>
  <c r="AO37" i="9" s="1"/>
  <c r="AM37" i="9"/>
  <c r="AO36" i="9"/>
  <c r="AO43" i="9"/>
  <c r="AO60" i="9"/>
  <c r="AO92" i="9"/>
  <c r="AO93" i="9"/>
  <c r="AO164" i="9"/>
  <c r="AN2" i="9"/>
  <c r="AO2" i="9" s="1"/>
  <c r="AM3" i="9"/>
  <c r="AN3" i="9"/>
  <c r="AO3" i="9" s="1"/>
  <c r="AM4" i="9"/>
  <c r="AN4" i="9"/>
  <c r="AO4" i="9" s="1"/>
  <c r="AM5" i="9"/>
  <c r="AN5" i="9"/>
  <c r="AO5" i="9" s="1"/>
  <c r="AM6" i="9"/>
  <c r="AN6" i="9"/>
  <c r="AO6" i="9" s="1"/>
  <c r="AM7" i="9"/>
  <c r="AN7" i="9"/>
  <c r="AO7" i="9" s="1"/>
  <c r="AM8" i="9"/>
  <c r="AN8" i="9"/>
  <c r="AO8" i="9" s="1"/>
  <c r="AM9" i="9"/>
  <c r="AN9" i="9"/>
  <c r="AO9" i="9" s="1"/>
  <c r="AM10" i="9"/>
  <c r="AN10" i="9"/>
  <c r="AO10" i="9" s="1"/>
  <c r="AM11" i="9"/>
  <c r="AN11" i="9"/>
  <c r="AO11" i="9" s="1"/>
  <c r="AM12" i="9"/>
  <c r="AN12" i="9"/>
  <c r="AO12" i="9" s="1"/>
  <c r="AM13" i="9"/>
  <c r="AN13" i="9"/>
  <c r="AO13" i="9" s="1"/>
  <c r="AM14" i="9"/>
  <c r="AN14" i="9"/>
  <c r="AO14" i="9" s="1"/>
  <c r="AM15" i="9"/>
  <c r="AN15" i="9"/>
  <c r="AO15" i="9" s="1"/>
  <c r="AM16" i="9"/>
  <c r="AN16" i="9"/>
  <c r="AO16" i="9" s="1"/>
  <c r="AM17" i="9"/>
  <c r="AN17" i="9"/>
  <c r="AO17" i="9" s="1"/>
  <c r="AM18" i="9"/>
  <c r="AN18" i="9"/>
  <c r="AO18" i="9" s="1"/>
  <c r="AM19" i="9"/>
  <c r="AN19" i="9"/>
  <c r="AO19" i="9" s="1"/>
  <c r="AM20" i="9"/>
  <c r="AN20" i="9"/>
  <c r="AO20" i="9" s="1"/>
  <c r="AM21" i="9"/>
  <c r="AN21" i="9"/>
  <c r="AO21" i="9" s="1"/>
  <c r="AM22" i="9"/>
  <c r="AN22" i="9"/>
  <c r="AO22" i="9" s="1"/>
  <c r="AM23" i="9"/>
  <c r="AN23" i="9"/>
  <c r="AO23" i="9" s="1"/>
  <c r="AM24" i="9"/>
  <c r="AN24" i="9"/>
  <c r="AO24" i="9" s="1"/>
  <c r="AM25" i="9"/>
  <c r="AN25" i="9"/>
  <c r="AO25" i="9" s="1"/>
  <c r="AM26" i="9"/>
  <c r="AN26" i="9"/>
  <c r="AO26" i="9" s="1"/>
  <c r="AM27" i="9"/>
  <c r="AN27" i="9"/>
  <c r="AO27" i="9" s="1"/>
  <c r="AM28" i="9"/>
  <c r="AN28" i="9"/>
  <c r="AO28" i="9" s="1"/>
  <c r="AM29" i="9"/>
  <c r="AN29" i="9"/>
  <c r="AO29" i="9" s="1"/>
  <c r="AM30" i="9"/>
  <c r="AN30" i="9"/>
  <c r="AO30" i="9" s="1"/>
  <c r="AM31" i="9"/>
  <c r="AN31" i="9"/>
  <c r="AO31" i="9" s="1"/>
  <c r="AM32" i="9"/>
  <c r="AN32" i="9"/>
  <c r="AO32" i="9" s="1"/>
  <c r="AM33" i="9"/>
  <c r="AN33" i="9"/>
  <c r="AO33" i="9" s="1"/>
  <c r="AM34" i="9"/>
  <c r="AN34" i="9"/>
  <c r="AO34" i="9" s="1"/>
  <c r="AM35" i="9"/>
  <c r="AN35" i="9"/>
  <c r="AO35" i="9" s="1"/>
  <c r="AM39" i="9"/>
  <c r="AN39" i="9"/>
  <c r="AO39" i="9" s="1"/>
  <c r="AM40" i="9"/>
  <c r="AN40" i="9"/>
  <c r="AO40" i="9" s="1"/>
  <c r="AM41" i="9"/>
  <c r="AN41" i="9"/>
  <c r="AO41" i="9" s="1"/>
  <c r="AM44" i="9"/>
  <c r="AN44" i="9"/>
  <c r="AO44" i="9" s="1"/>
  <c r="AM45" i="9"/>
  <c r="AN45" i="9"/>
  <c r="AO45" i="9" s="1"/>
  <c r="AM47" i="9"/>
  <c r="AN47" i="9"/>
  <c r="AO47" i="9" s="1"/>
  <c r="AM48" i="9"/>
  <c r="AN48" i="9"/>
  <c r="AO48" i="9" s="1"/>
  <c r="AM49" i="9"/>
  <c r="AN49" i="9"/>
  <c r="AO49" i="9" s="1"/>
  <c r="AM50" i="9"/>
  <c r="AN50" i="9"/>
  <c r="AO50" i="9" s="1"/>
  <c r="AM51" i="9"/>
  <c r="AN51" i="9"/>
  <c r="AO51" i="9" s="1"/>
  <c r="AM52" i="9"/>
  <c r="AN52" i="9"/>
  <c r="AO52" i="9" s="1"/>
  <c r="AM53" i="9"/>
  <c r="AN53" i="9"/>
  <c r="AO53" i="9" s="1"/>
  <c r="AM54" i="9"/>
  <c r="AN54" i="9"/>
  <c r="AO54" i="9" s="1"/>
  <c r="AM55" i="9"/>
  <c r="AN55" i="9"/>
  <c r="AO55" i="9" s="1"/>
  <c r="AM56" i="9"/>
  <c r="AN56" i="9"/>
  <c r="AO56" i="9" s="1"/>
  <c r="AM57" i="9"/>
  <c r="AN57" i="9"/>
  <c r="AO57" i="9" s="1"/>
  <c r="AM58" i="9"/>
  <c r="AN58" i="9"/>
  <c r="AO58" i="9" s="1"/>
  <c r="AM59" i="9"/>
  <c r="AN59" i="9"/>
  <c r="AO59" i="9" s="1"/>
  <c r="AM61" i="9"/>
  <c r="AN61" i="9"/>
  <c r="AO61" i="9" s="1"/>
  <c r="AM63" i="9"/>
  <c r="AN63" i="9"/>
  <c r="AO63" i="9" s="1"/>
  <c r="AM64" i="9"/>
  <c r="AN64" i="9"/>
  <c r="AO64" i="9" s="1"/>
  <c r="AM65" i="9"/>
  <c r="AN65" i="9"/>
  <c r="AO65" i="9" s="1"/>
  <c r="AM66" i="9"/>
  <c r="AN66" i="9"/>
  <c r="AO66" i="9" s="1"/>
  <c r="AM67" i="9"/>
  <c r="AN67" i="9"/>
  <c r="AO67" i="9" s="1"/>
  <c r="AM70" i="9"/>
  <c r="AN70" i="9"/>
  <c r="AO70" i="9" s="1"/>
  <c r="AM71" i="9"/>
  <c r="AN71" i="9"/>
  <c r="AO71" i="9" s="1"/>
  <c r="AM72" i="9"/>
  <c r="AN72" i="9"/>
  <c r="AO72" i="9" s="1"/>
  <c r="AM73" i="9"/>
  <c r="AN73" i="9"/>
  <c r="AO73" i="9" s="1"/>
  <c r="AM74" i="9"/>
  <c r="AN74" i="9"/>
  <c r="AO74" i="9" s="1"/>
  <c r="AM75" i="9"/>
  <c r="AN75" i="9"/>
  <c r="AO75" i="9" s="1"/>
  <c r="AM76" i="9"/>
  <c r="AN76" i="9"/>
  <c r="AO76" i="9" s="1"/>
  <c r="AM77" i="9"/>
  <c r="AN77" i="9"/>
  <c r="AO77" i="9" s="1"/>
  <c r="AM79" i="9"/>
  <c r="AN79" i="9"/>
  <c r="AO79" i="9" s="1"/>
  <c r="AM80" i="9"/>
  <c r="AN80" i="9"/>
  <c r="AO80" i="9" s="1"/>
  <c r="AM81" i="9"/>
  <c r="AN81" i="9"/>
  <c r="AO81" i="9" s="1"/>
  <c r="AM84" i="9"/>
  <c r="AN84" i="9"/>
  <c r="AO84" i="9" s="1"/>
  <c r="AM85" i="9"/>
  <c r="AN85" i="9"/>
  <c r="AO85" i="9" s="1"/>
  <c r="AM86" i="9"/>
  <c r="AN86" i="9"/>
  <c r="AO86" i="9" s="1"/>
  <c r="AM87" i="9"/>
  <c r="AN87" i="9"/>
  <c r="AO87" i="9" s="1"/>
  <c r="AM88" i="9"/>
  <c r="AN88" i="9"/>
  <c r="AO88" i="9" s="1"/>
  <c r="AM89" i="9"/>
  <c r="AN89" i="9"/>
  <c r="AO89" i="9" s="1"/>
  <c r="AM90" i="9"/>
  <c r="AN90" i="9"/>
  <c r="AO90" i="9" s="1"/>
  <c r="AM91" i="9"/>
  <c r="AN91" i="9"/>
  <c r="AO91" i="9" s="1"/>
  <c r="AM95" i="9"/>
  <c r="AN95" i="9"/>
  <c r="AO95" i="9" s="1"/>
  <c r="AM96" i="9"/>
  <c r="AN96" i="9"/>
  <c r="AO96" i="9" s="1"/>
  <c r="AM97" i="9"/>
  <c r="AN97" i="9"/>
  <c r="AO97" i="9" s="1"/>
  <c r="AM98" i="9"/>
  <c r="AN98" i="9"/>
  <c r="AO98" i="9" s="1"/>
  <c r="AM99" i="9"/>
  <c r="AN99" i="9"/>
  <c r="AO99" i="9" s="1"/>
  <c r="AM100" i="9"/>
  <c r="AN100" i="9"/>
  <c r="AO100" i="9" s="1"/>
  <c r="AM101" i="9"/>
  <c r="AN101" i="9"/>
  <c r="AO101" i="9" s="1"/>
  <c r="AM102" i="9"/>
  <c r="AN102" i="9"/>
  <c r="AO102" i="9" s="1"/>
  <c r="AM103" i="9"/>
  <c r="AN103" i="9"/>
  <c r="AO103" i="9" s="1"/>
  <c r="AM104" i="9"/>
  <c r="AN104" i="9"/>
  <c r="AO104" i="9" s="1"/>
  <c r="AM106" i="9"/>
  <c r="AN106" i="9"/>
  <c r="AO106" i="9" s="1"/>
  <c r="AM107" i="9"/>
  <c r="AN107" i="9"/>
  <c r="AO107" i="9" s="1"/>
  <c r="AM108" i="9"/>
  <c r="AN108" i="9"/>
  <c r="AO108" i="9" s="1"/>
  <c r="AM109" i="9"/>
  <c r="AN109" i="9"/>
  <c r="AO109" i="9" s="1"/>
  <c r="AM110" i="9"/>
  <c r="AN110" i="9"/>
  <c r="AO110" i="9" s="1"/>
  <c r="AM111" i="9"/>
  <c r="AN111" i="9"/>
  <c r="AO111" i="9" s="1"/>
  <c r="AM113" i="9"/>
  <c r="AN113" i="9"/>
  <c r="AO113" i="9" s="1"/>
  <c r="AM114" i="9"/>
  <c r="AN114" i="9"/>
  <c r="AO114" i="9" s="1"/>
  <c r="AM115" i="9"/>
  <c r="AN115" i="9"/>
  <c r="AO115" i="9" s="1"/>
  <c r="AM116" i="9"/>
  <c r="AN116" i="9"/>
  <c r="AO116" i="9" s="1"/>
  <c r="AM117" i="9"/>
  <c r="AN117" i="9"/>
  <c r="AO117" i="9" s="1"/>
  <c r="AM118" i="9"/>
  <c r="AN118" i="9"/>
  <c r="AO118" i="9" s="1"/>
  <c r="AM119" i="9"/>
  <c r="AN119" i="9"/>
  <c r="AO119" i="9" s="1"/>
  <c r="AM121" i="9"/>
  <c r="AN121" i="9"/>
  <c r="AO121" i="9" s="1"/>
  <c r="AM122" i="9"/>
  <c r="AN122" i="9"/>
  <c r="AO122" i="9" s="1"/>
  <c r="AM123" i="9"/>
  <c r="AN123" i="9"/>
  <c r="AO123" i="9" s="1"/>
  <c r="AM124" i="9"/>
  <c r="AN124" i="9"/>
  <c r="AO124" i="9" s="1"/>
  <c r="AM126" i="9"/>
  <c r="AN126" i="9"/>
  <c r="AO126" i="9" s="1"/>
  <c r="AM127" i="9"/>
  <c r="AN127" i="9"/>
  <c r="AO127" i="9" s="1"/>
  <c r="AM128" i="9"/>
  <c r="AN128" i="9"/>
  <c r="AO128" i="9" s="1"/>
  <c r="AM129" i="9"/>
  <c r="AN129" i="9"/>
  <c r="AO129" i="9" s="1"/>
  <c r="AM130" i="9"/>
  <c r="AN130" i="9"/>
  <c r="AO130" i="9" s="1"/>
  <c r="AM131" i="9"/>
  <c r="AN131" i="9"/>
  <c r="AO131" i="9" s="1"/>
  <c r="AM132" i="9"/>
  <c r="AN132" i="9"/>
  <c r="AO132" i="9" s="1"/>
  <c r="AM133" i="9"/>
  <c r="AN133" i="9"/>
  <c r="AO133" i="9" s="1"/>
  <c r="AM134" i="9"/>
  <c r="AN134" i="9"/>
  <c r="AO134" i="9" s="1"/>
  <c r="AM135" i="9"/>
  <c r="AN135" i="9"/>
  <c r="AO135" i="9" s="1"/>
  <c r="AM136" i="9"/>
  <c r="AN136" i="9"/>
  <c r="AO136" i="9" s="1"/>
  <c r="AM137" i="9"/>
  <c r="AN137" i="9"/>
  <c r="AO137" i="9" s="1"/>
  <c r="AM138" i="9"/>
  <c r="AN138" i="9"/>
  <c r="AO138" i="9" s="1"/>
  <c r="AM139" i="9"/>
  <c r="AN139" i="9"/>
  <c r="AO139" i="9" s="1"/>
  <c r="AM140" i="9"/>
  <c r="AN140" i="9"/>
  <c r="AO140" i="9" s="1"/>
  <c r="AM141" i="9"/>
  <c r="AN141" i="9"/>
  <c r="AO141" i="9" s="1"/>
  <c r="AM142" i="9"/>
  <c r="AN142" i="9"/>
  <c r="AO142" i="9" s="1"/>
  <c r="AM143" i="9"/>
  <c r="AN143" i="9"/>
  <c r="AO143" i="9" s="1"/>
  <c r="AM144" i="9"/>
  <c r="AN144" i="9"/>
  <c r="AO144" i="9" s="1"/>
  <c r="AM145" i="9"/>
  <c r="AN145" i="9"/>
  <c r="AO145" i="9" s="1"/>
  <c r="AM146" i="9"/>
  <c r="AN146" i="9"/>
  <c r="AO146" i="9" s="1"/>
  <c r="AM147" i="9"/>
  <c r="AN147" i="9"/>
  <c r="AO147" i="9" s="1"/>
  <c r="AM148" i="9"/>
  <c r="AN148" i="9"/>
  <c r="AO148" i="9" s="1"/>
  <c r="AM149" i="9"/>
  <c r="AN149" i="9"/>
  <c r="AO149" i="9" s="1"/>
  <c r="AM150" i="9"/>
  <c r="AN150" i="9"/>
  <c r="AO150" i="9" s="1"/>
  <c r="AM151" i="9"/>
  <c r="AN151" i="9"/>
  <c r="AO151" i="9" s="1"/>
  <c r="AM152" i="9"/>
  <c r="AN152" i="9"/>
  <c r="AO152" i="9" s="1"/>
  <c r="AM153" i="9"/>
  <c r="AN153" i="9"/>
  <c r="AO153" i="9" s="1"/>
  <c r="AM154" i="9"/>
  <c r="AN154" i="9"/>
  <c r="AO154" i="9" s="1"/>
  <c r="AM155" i="9"/>
  <c r="AN155" i="9"/>
  <c r="AO155" i="9" s="1"/>
  <c r="AM156" i="9"/>
  <c r="AN156" i="9"/>
  <c r="AO156" i="9" s="1"/>
  <c r="AM157" i="9"/>
  <c r="AN157" i="9"/>
  <c r="AO157" i="9" s="1"/>
  <c r="AM158" i="9"/>
  <c r="AN158" i="9"/>
  <c r="AO158" i="9" s="1"/>
  <c r="AM159" i="9"/>
  <c r="AN159" i="9"/>
  <c r="AO159" i="9" s="1"/>
  <c r="AM160" i="9"/>
  <c r="AN160" i="9"/>
  <c r="AO160" i="9" s="1"/>
  <c r="AM161" i="9"/>
  <c r="AN161" i="9"/>
  <c r="AO161" i="9" s="1"/>
  <c r="AM162" i="9"/>
  <c r="AN162" i="9"/>
  <c r="AO162" i="9" s="1"/>
  <c r="AM163" i="9"/>
  <c r="AN163" i="9"/>
  <c r="AO163" i="9" s="1"/>
  <c r="AM165" i="9"/>
  <c r="AN165" i="9"/>
  <c r="AO165" i="9" s="1"/>
  <c r="AM166" i="9"/>
  <c r="AN166" i="9"/>
  <c r="AO166" i="9" s="1"/>
  <c r="AM167" i="9"/>
  <c r="AN167" i="9"/>
  <c r="AO167" i="9" s="1"/>
  <c r="AM168" i="9"/>
  <c r="AN168" i="9"/>
  <c r="AO168" i="9" s="1"/>
  <c r="AM169" i="9"/>
  <c r="AN169" i="9"/>
  <c r="AO169" i="9" s="1"/>
  <c r="AM170" i="9"/>
  <c r="AN170" i="9"/>
  <c r="AO170" i="9" s="1"/>
  <c r="AM171" i="9"/>
  <c r="AN171" i="9"/>
  <c r="AO171" i="9" s="1"/>
  <c r="AM172" i="9"/>
  <c r="AN172" i="9"/>
  <c r="AO172" i="9" s="1"/>
  <c r="AM173" i="9"/>
  <c r="AN173" i="9"/>
  <c r="AO173" i="9" s="1"/>
  <c r="AM174" i="9"/>
  <c r="AN174" i="9"/>
  <c r="AO174" i="9" s="1"/>
  <c r="AM175" i="9"/>
  <c r="AN175" i="9"/>
  <c r="AO175" i="9" s="1"/>
  <c r="AM176" i="9"/>
  <c r="AN176" i="9"/>
  <c r="AO176" i="9" s="1"/>
  <c r="AM177" i="9"/>
  <c r="AN177" i="9"/>
  <c r="AO177" i="9" s="1"/>
  <c r="AM178" i="9"/>
  <c r="AN178" i="9"/>
  <c r="AO178" i="9" s="1"/>
  <c r="AM179" i="9"/>
  <c r="AN179" i="9"/>
  <c r="AO179" i="9" s="1"/>
  <c r="AM180" i="9"/>
  <c r="AN180" i="9"/>
  <c r="AO180" i="9" s="1"/>
  <c r="AM181" i="9"/>
  <c r="AN181" i="9"/>
  <c r="AO181" i="9" s="1"/>
  <c r="AM182" i="9"/>
  <c r="AN182" i="9"/>
  <c r="AO182" i="9" s="1"/>
  <c r="AM183" i="9"/>
  <c r="AN183" i="9"/>
  <c r="AO183" i="9" s="1"/>
  <c r="AM184" i="9"/>
  <c r="AN184" i="9"/>
  <c r="AO184" i="9" s="1"/>
  <c r="AM185" i="9"/>
  <c r="AN185" i="9"/>
  <c r="AO185" i="9" s="1"/>
  <c r="AM186" i="9"/>
  <c r="AN186" i="9"/>
  <c r="AO186" i="9" s="1"/>
  <c r="AM187" i="9"/>
  <c r="AN187" i="9"/>
  <c r="AO187" i="9" s="1"/>
  <c r="AM188" i="9"/>
  <c r="AN188" i="9"/>
  <c r="AO188" i="9" s="1"/>
  <c r="AM189" i="9"/>
  <c r="AN189" i="9"/>
  <c r="AO189" i="9" s="1"/>
  <c r="AM190" i="9"/>
  <c r="AN190" i="9"/>
  <c r="AO190" i="9" s="1"/>
  <c r="AM191" i="9"/>
  <c r="AN191" i="9"/>
  <c r="AO191" i="9" s="1"/>
  <c r="AM192" i="9"/>
  <c r="AN192" i="9"/>
  <c r="AO192" i="9" s="1"/>
  <c r="AM194" i="9"/>
  <c r="AN194" i="9"/>
  <c r="AO194" i="9" s="1"/>
  <c r="AM195" i="9"/>
  <c r="AN195" i="9"/>
  <c r="AO195" i="9" s="1"/>
  <c r="AM196" i="9"/>
  <c r="AN196" i="9"/>
  <c r="AO196" i="9" s="1"/>
  <c r="AM197" i="9"/>
  <c r="AN197" i="9"/>
  <c r="AO197" i="9" s="1"/>
  <c r="AM198" i="9"/>
  <c r="AN198" i="9"/>
  <c r="AO198" i="9" s="1"/>
  <c r="AM199" i="9"/>
  <c r="AN199" i="9"/>
  <c r="AO199" i="9" s="1"/>
  <c r="AM200" i="9"/>
  <c r="AN200" i="9"/>
  <c r="AO200" i="9" s="1"/>
  <c r="AM201" i="9"/>
  <c r="AN201" i="9"/>
  <c r="AO201" i="9" s="1"/>
  <c r="AM202" i="9"/>
  <c r="AN202" i="9"/>
  <c r="AO202" i="9" s="1"/>
  <c r="AM203" i="9"/>
  <c r="AN203" i="9"/>
  <c r="AO203" i="9" s="1"/>
  <c r="AM204" i="9"/>
  <c r="AN204" i="9"/>
  <c r="AO204" i="9" s="1"/>
  <c r="AM205" i="9"/>
  <c r="AN205" i="9"/>
  <c r="AO205" i="9" s="1"/>
  <c r="AM206" i="9"/>
  <c r="AN206" i="9"/>
  <c r="AO206" i="9" s="1"/>
  <c r="AM207" i="9"/>
  <c r="AM208" i="9"/>
  <c r="AN208" i="9"/>
  <c r="AO208" i="9" s="1"/>
  <c r="AM209" i="9"/>
  <c r="AN209" i="9"/>
  <c r="AO209" i="9" s="1"/>
  <c r="AM210" i="9"/>
  <c r="AN210" i="9"/>
  <c r="AO210" i="9" s="1"/>
  <c r="AM211" i="9"/>
  <c r="AN211" i="9"/>
  <c r="AO211" i="9" s="1"/>
  <c r="AM212" i="9"/>
  <c r="AN212" i="9"/>
  <c r="AO212" i="9" s="1"/>
  <c r="AM213" i="9"/>
  <c r="AN213" i="9"/>
  <c r="AO213" i="9" s="1"/>
  <c r="AM214" i="9"/>
  <c r="AN214" i="9"/>
  <c r="AO214" i="9" s="1"/>
  <c r="AM215" i="9"/>
  <c r="AN215" i="9"/>
  <c r="AO215" i="9" s="1"/>
  <c r="AM216" i="9"/>
  <c r="AN216" i="9"/>
  <c r="AO216" i="9" s="1"/>
  <c r="AM217" i="9"/>
  <c r="AN217" i="9"/>
  <c r="AO217" i="9" s="1"/>
  <c r="AM218" i="9"/>
  <c r="AN218" i="9"/>
  <c r="AO218" i="9" s="1"/>
  <c r="AM219" i="9"/>
  <c r="AN219" i="9"/>
  <c r="AO219" i="9" s="1"/>
  <c r="AM220" i="9"/>
  <c r="AN220" i="9"/>
  <c r="AO220" i="9" s="1"/>
  <c r="AM221" i="9"/>
  <c r="AN221" i="9"/>
  <c r="AO221" i="9" s="1"/>
  <c r="AM222" i="9"/>
  <c r="AN222" i="9"/>
  <c r="AO222" i="9" s="1"/>
  <c r="AM223" i="9"/>
  <c r="AN223" i="9"/>
  <c r="AO223" i="9" s="1"/>
  <c r="AM224" i="9"/>
  <c r="AN224" i="9"/>
  <c r="AO224" i="9" s="1"/>
  <c r="AM225" i="9"/>
  <c r="AN225" i="9"/>
  <c r="AO225" i="9" s="1"/>
  <c r="AM226" i="9"/>
  <c r="AN226" i="9"/>
  <c r="AO226" i="9" s="1"/>
  <c r="AM227" i="9"/>
  <c r="AN227" i="9"/>
  <c r="AO227" i="9" s="1"/>
  <c r="AM228" i="9"/>
  <c r="AN228" i="9"/>
  <c r="AO228" i="9" s="1"/>
  <c r="AM229" i="9"/>
  <c r="AN229" i="9"/>
  <c r="AO229" i="9" s="1"/>
  <c r="AM230" i="9"/>
  <c r="AN230" i="9"/>
  <c r="AO230" i="9" s="1"/>
  <c r="AM231" i="9"/>
  <c r="AN231" i="9"/>
  <c r="AO231" i="9" s="1"/>
  <c r="AM232" i="9"/>
  <c r="AN232" i="9"/>
  <c r="AO232" i="9" s="1"/>
  <c r="AM233" i="9"/>
  <c r="AN233" i="9"/>
  <c r="AO233" i="9" s="1"/>
  <c r="AM234" i="9"/>
  <c r="AN234" i="9"/>
  <c r="AO234" i="9" s="1"/>
  <c r="AM235" i="9"/>
  <c r="AN235" i="9"/>
  <c r="AO235" i="9" s="1"/>
  <c r="AM236" i="9"/>
  <c r="AN236" i="9"/>
  <c r="AO236" i="9" s="1"/>
  <c r="AM237" i="9"/>
  <c r="AN237" i="9"/>
  <c r="AO237" i="9" s="1"/>
  <c r="AM238" i="9"/>
  <c r="AN238" i="9"/>
  <c r="AO238" i="9" s="1"/>
  <c r="AM239" i="9"/>
  <c r="AN239" i="9"/>
  <c r="AO239" i="9" s="1"/>
  <c r="AM240" i="9"/>
  <c r="AN240" i="9"/>
  <c r="AO240" i="9" s="1"/>
  <c r="AM241" i="9"/>
  <c r="AN241" i="9"/>
  <c r="AO241" i="9" s="1"/>
  <c r="AM242" i="9"/>
  <c r="AN242" i="9"/>
  <c r="AO242" i="9" s="1"/>
  <c r="AM243" i="9"/>
  <c r="AN243" i="9"/>
  <c r="AO243" i="9" s="1"/>
  <c r="C223" i="5"/>
  <c r="C254" i="5"/>
  <c r="C145" i="5"/>
  <c r="C132" i="5"/>
  <c r="C300" i="5"/>
  <c r="C205" i="5"/>
  <c r="C189" i="5"/>
  <c r="C240" i="5"/>
  <c r="C265" i="5"/>
  <c r="C331" i="5"/>
  <c r="C157" i="5"/>
  <c r="C107" i="5"/>
  <c r="C12" i="5"/>
  <c r="C61" i="5"/>
  <c r="C66" i="5"/>
  <c r="C217" i="5"/>
  <c r="C81" i="5"/>
  <c r="C269" i="5"/>
  <c r="C173" i="5"/>
  <c r="C290" i="5"/>
  <c r="C228" i="5"/>
  <c r="C219" i="5"/>
  <c r="C182" i="5"/>
  <c r="C248" i="5"/>
  <c r="C220" i="5"/>
  <c r="C264" i="5"/>
  <c r="C329" i="5"/>
  <c r="C55" i="5"/>
  <c r="C3" i="5"/>
  <c r="C135" i="5"/>
  <c r="C259" i="5"/>
  <c r="C308" i="5"/>
  <c r="C312" i="5"/>
  <c r="C322" i="5"/>
  <c r="C105" i="5"/>
  <c r="C206" i="5"/>
  <c r="C267" i="5"/>
  <c r="C328" i="5"/>
  <c r="C50" i="5"/>
  <c r="C111" i="5"/>
  <c r="C93" i="5"/>
  <c r="C235" i="5"/>
  <c r="C118" i="5"/>
  <c r="C114" i="5"/>
  <c r="C80" i="5"/>
  <c r="C155" i="5"/>
  <c r="C260" i="5"/>
  <c r="C221" i="5"/>
  <c r="C302" i="5"/>
  <c r="C4" i="5"/>
  <c r="C63" i="5"/>
  <c r="C165" i="5"/>
  <c r="C226" i="5"/>
  <c r="C287" i="5"/>
  <c r="C9" i="5"/>
  <c r="C70" i="5"/>
  <c r="C131" i="5"/>
  <c r="C14" i="5"/>
  <c r="C335" i="5"/>
  <c r="C275" i="5"/>
  <c r="C56" i="5"/>
  <c r="C139" i="5"/>
  <c r="C199" i="5"/>
  <c r="C116" i="5"/>
  <c r="C243" i="5"/>
  <c r="C237" i="5"/>
  <c r="C313" i="5"/>
  <c r="C283" i="5"/>
  <c r="C245" i="5"/>
  <c r="C20" i="5"/>
  <c r="C127" i="5"/>
  <c r="C84" i="5"/>
  <c r="C214" i="5"/>
  <c r="C317" i="5"/>
  <c r="C71" i="5"/>
  <c r="C45" i="5"/>
  <c r="C96" i="5"/>
  <c r="C225" i="5"/>
  <c r="C246" i="5"/>
  <c r="C307" i="5"/>
  <c r="C29" i="5"/>
  <c r="C90" i="5"/>
  <c r="C151" i="5"/>
  <c r="C60" i="5"/>
  <c r="C18" i="5"/>
  <c r="C15" i="5"/>
  <c r="C57" i="5"/>
  <c r="C196" i="5"/>
  <c r="C298" i="5"/>
  <c r="C273" i="5"/>
  <c r="C277" i="5"/>
  <c r="C67" i="5"/>
  <c r="C185" i="5"/>
  <c r="C258" i="5"/>
  <c r="C46" i="5"/>
  <c r="C122" i="5"/>
  <c r="C179" i="5"/>
  <c r="C208" i="5"/>
  <c r="C232" i="5"/>
  <c r="C195" i="5"/>
  <c r="C309" i="5"/>
  <c r="C292" i="5"/>
  <c r="C112" i="5"/>
  <c r="C227" i="5"/>
  <c r="C181" i="5"/>
  <c r="C274" i="5"/>
  <c r="C323" i="5"/>
  <c r="C285" i="5"/>
  <c r="C266" i="5"/>
  <c r="C327" i="5"/>
  <c r="C49" i="5"/>
  <c r="C110" i="5"/>
  <c r="C171" i="5"/>
  <c r="C119" i="5"/>
  <c r="C136" i="5"/>
  <c r="C74" i="5"/>
  <c r="C58" i="5"/>
  <c r="C239" i="5"/>
  <c r="C38" i="5"/>
  <c r="C117" i="5"/>
  <c r="C153" i="5"/>
  <c r="C21" i="5"/>
  <c r="C54" i="5"/>
  <c r="C87" i="5"/>
  <c r="C325" i="5"/>
  <c r="C256" i="5"/>
  <c r="C315" i="5"/>
  <c r="C86" i="5"/>
  <c r="C162" i="5"/>
  <c r="C316" i="5"/>
  <c r="C187" i="5"/>
  <c r="C141" i="5"/>
  <c r="C279" i="5"/>
  <c r="C10" i="5"/>
  <c r="C23" i="5"/>
  <c r="C115" i="5"/>
  <c r="C44" i="5"/>
  <c r="C8" i="5"/>
  <c r="C177" i="5"/>
  <c r="C193" i="5"/>
  <c r="C178" i="5"/>
  <c r="C59" i="5"/>
  <c r="C295" i="5"/>
  <c r="C97" i="5"/>
  <c r="C318" i="5"/>
  <c r="C47" i="5"/>
  <c r="C62" i="5"/>
  <c r="C333" i="5"/>
  <c r="C272" i="5"/>
  <c r="C303" i="5"/>
  <c r="C160" i="5"/>
  <c r="C188" i="5"/>
  <c r="C142" i="5"/>
  <c r="C218" i="5"/>
  <c r="C72" i="5"/>
  <c r="C204" i="5"/>
  <c r="C253" i="5"/>
  <c r="C294" i="5"/>
  <c r="C166" i="5"/>
  <c r="C222" i="5"/>
  <c r="C159" i="5"/>
  <c r="C64" i="5"/>
  <c r="C184" i="5"/>
  <c r="C301" i="5"/>
  <c r="C28" i="5"/>
  <c r="C89" i="5"/>
  <c r="C150" i="5"/>
  <c r="C211" i="5"/>
  <c r="C276" i="5"/>
  <c r="C236" i="5"/>
  <c r="C75" i="5"/>
  <c r="C19" i="5"/>
  <c r="C2" i="5"/>
  <c r="C156" i="5"/>
  <c r="C176" i="5"/>
  <c r="C42" i="5"/>
  <c r="C169" i="5"/>
  <c r="C39" i="5"/>
  <c r="C6" i="5"/>
  <c r="C311" i="5"/>
  <c r="C148" i="5"/>
  <c r="C314" i="5"/>
  <c r="C102" i="5"/>
  <c r="C332" i="5"/>
  <c r="C36" i="5"/>
  <c r="C24" i="5"/>
  <c r="C32" i="5"/>
  <c r="C158" i="5"/>
  <c r="C147" i="5"/>
  <c r="C234" i="5"/>
  <c r="C101" i="5"/>
  <c r="C167" i="5"/>
  <c r="C278" i="5"/>
  <c r="C121" i="5"/>
  <c r="C126" i="5"/>
  <c r="C334" i="5"/>
  <c r="C215" i="5"/>
  <c r="C146" i="5"/>
  <c r="C51" i="5"/>
  <c r="C161" i="5"/>
  <c r="C324" i="5"/>
  <c r="C175" i="5"/>
  <c r="C37" i="5"/>
  <c r="C247" i="5"/>
  <c r="C180" i="5"/>
  <c r="C282" i="5"/>
  <c r="C83" i="5"/>
  <c r="C103" i="5"/>
  <c r="C123" i="5"/>
  <c r="C69" i="5"/>
  <c r="C164" i="5"/>
  <c r="C270" i="5"/>
  <c r="C109" i="5"/>
  <c r="C35" i="5"/>
  <c r="C319" i="5"/>
  <c r="C65" i="5"/>
  <c r="C291" i="5"/>
  <c r="C197" i="5"/>
  <c r="C263" i="5"/>
  <c r="C212" i="5"/>
  <c r="C98" i="5"/>
  <c r="C26" i="5"/>
  <c r="C16" i="5"/>
  <c r="C296" i="5"/>
  <c r="C168" i="5"/>
  <c r="C134" i="5"/>
  <c r="C305" i="5"/>
  <c r="C249" i="5"/>
  <c r="C95" i="5"/>
  <c r="C190" i="5"/>
  <c r="C113" i="5"/>
  <c r="C138" i="5"/>
  <c r="C144" i="5"/>
  <c r="C289" i="5"/>
  <c r="C198" i="5"/>
  <c r="C172" i="5"/>
  <c r="C31" i="5"/>
  <c r="C238" i="5"/>
  <c r="C133" i="5"/>
  <c r="C268" i="5"/>
  <c r="C297" i="5"/>
  <c r="C73" i="5"/>
  <c r="C192" i="5"/>
  <c r="C338" i="5"/>
  <c r="C186" i="5"/>
  <c r="C91" i="5"/>
  <c r="C201" i="5"/>
  <c r="C241" i="5"/>
  <c r="C124" i="5"/>
  <c r="C104" i="5"/>
  <c r="C286" i="5"/>
  <c r="C191" i="5"/>
  <c r="C143" i="5"/>
  <c r="C321" i="5"/>
  <c r="C304" i="5"/>
  <c r="C152" i="5"/>
  <c r="C48" i="5"/>
  <c r="C231" i="5"/>
  <c r="C336" i="5"/>
  <c r="C78" i="5"/>
  <c r="C339" i="5"/>
  <c r="C25" i="5"/>
  <c r="C252" i="5"/>
  <c r="C68" i="5"/>
  <c r="C250" i="5"/>
  <c r="C120" i="5"/>
  <c r="C77" i="5"/>
  <c r="C137" i="5"/>
  <c r="C255" i="5"/>
  <c r="C108" i="5"/>
  <c r="C257" i="5"/>
  <c r="C125" i="5"/>
  <c r="C128" i="5"/>
  <c r="C293" i="5"/>
  <c r="C82" i="5"/>
  <c r="C209" i="5"/>
  <c r="C337" i="5"/>
  <c r="C41" i="5"/>
  <c r="C229" i="5"/>
  <c r="C216" i="5"/>
  <c r="C230" i="5"/>
  <c r="C53" i="5"/>
  <c r="C79" i="5"/>
  <c r="C330" i="5"/>
  <c r="C52" i="5"/>
  <c r="C154" i="5"/>
  <c r="C106" i="5"/>
  <c r="C11" i="5"/>
  <c r="C100" i="5"/>
  <c r="C13" i="5"/>
  <c r="C92" i="5"/>
  <c r="C174" i="5"/>
  <c r="C202" i="5"/>
  <c r="C207" i="5"/>
  <c r="C76" i="5"/>
  <c r="C242" i="5"/>
  <c r="C288" i="5"/>
  <c r="C40" i="5"/>
  <c r="C262" i="5"/>
  <c r="C30" i="5"/>
  <c r="C34" i="5"/>
  <c r="C43" i="5"/>
  <c r="C261" i="5"/>
  <c r="C281" i="5"/>
  <c r="C170" i="5"/>
  <c r="C130" i="5"/>
  <c r="C244" i="5"/>
  <c r="C306" i="5"/>
  <c r="C224" i="5"/>
  <c r="C163" i="5"/>
  <c r="C326" i="5"/>
  <c r="C210" i="5"/>
  <c r="C320" i="5"/>
  <c r="C17" i="5"/>
  <c r="C200" i="5"/>
  <c r="C284" i="5"/>
  <c r="C183" i="5"/>
  <c r="C7" i="5"/>
  <c r="C129" i="5"/>
  <c r="C251" i="5"/>
  <c r="C213" i="5"/>
  <c r="C94" i="5"/>
  <c r="C22" i="5"/>
  <c r="C5" i="5"/>
  <c r="C85" i="5"/>
  <c r="C203" i="5"/>
  <c r="C33" i="5"/>
  <c r="C27" i="5"/>
  <c r="C88" i="5"/>
  <c r="C149" i="5"/>
  <c r="C310" i="5"/>
  <c r="C271" i="5"/>
  <c r="C233" i="5"/>
  <c r="C99" i="5"/>
  <c r="C280" i="5"/>
  <c r="C194" i="5"/>
  <c r="C140" i="5"/>
  <c r="C29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AldoRavazzano</author>
  </authors>
  <commentList>
    <comment ref="L35" authorId="0" shapeId="0" xr:uid="{4E673AC0-0B11-402C-A73B-51FACC90184B}">
      <text>
        <r>
          <rPr>
            <b/>
            <sz val="9"/>
            <color indexed="81"/>
            <rFont val="Tahoma"/>
            <family val="2"/>
          </rPr>
          <t>AldoRavazzano:</t>
        </r>
        <r>
          <rPr>
            <sz val="9"/>
            <color indexed="81"/>
            <rFont val="Tahoma"/>
            <family val="2"/>
          </rPr>
          <t xml:space="preserve">
N° Motor Nuevo REMAN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CESAR LEDEZMA</author>
  </authors>
  <commentList>
    <comment ref="L2" authorId="0" shapeId="0" xr:uid="{B5F43B1C-DB0F-43F6-B592-41AE82C22AD1}">
      <text>
        <r>
          <rPr>
            <b/>
            <sz val="9"/>
            <color indexed="81"/>
            <rFont val="Tahoma"/>
            <family val="2"/>
          </rPr>
          <t>CESAR LEDEZMA:</t>
        </r>
        <r>
          <rPr>
            <sz val="9"/>
            <color indexed="81"/>
            <rFont val="Tahoma"/>
            <family val="2"/>
          </rPr>
          <t xml:space="preserve">
INGRESO CODIGO</t>
        </r>
      </text>
    </comment>
    <comment ref="L26" authorId="0" shapeId="0" xr:uid="{F4767F50-6E09-4160-B5DD-8FDC2E477800}">
      <text>
        <r>
          <rPr>
            <b/>
            <sz val="9"/>
            <color indexed="81"/>
            <rFont val="Tahoma"/>
            <family val="2"/>
          </rPr>
          <t>CESAR LEDEZMA:</t>
        </r>
        <r>
          <rPr>
            <sz val="9"/>
            <color indexed="81"/>
            <rFont val="Tahoma"/>
            <family val="2"/>
          </rPr>
          <t xml:space="preserve">
INGRESO CODIGO</t>
        </r>
      </text>
    </comment>
    <comment ref="L27" authorId="0" shapeId="0" xr:uid="{4A27DF83-AE66-4623-A60E-C9350C76F5E9}">
      <text>
        <r>
          <rPr>
            <b/>
            <sz val="9"/>
            <color indexed="81"/>
            <rFont val="Tahoma"/>
            <family val="2"/>
          </rPr>
          <t>CESAR LEDEZMA:</t>
        </r>
        <r>
          <rPr>
            <sz val="9"/>
            <color indexed="81"/>
            <rFont val="Tahoma"/>
            <family val="2"/>
          </rPr>
          <t xml:space="preserve">
INGRESO CODIGO</t>
        </r>
      </text>
    </comment>
    <comment ref="L32" authorId="0" shapeId="0" xr:uid="{75C85206-344C-45CE-BE41-0C585483C146}">
      <text>
        <r>
          <rPr>
            <b/>
            <sz val="9"/>
            <color indexed="81"/>
            <rFont val="Tahoma"/>
            <family val="2"/>
          </rPr>
          <t>CESAR LEDEZMA:</t>
        </r>
        <r>
          <rPr>
            <sz val="9"/>
            <color indexed="81"/>
            <rFont val="Tahoma"/>
            <family val="2"/>
          </rPr>
          <t xml:space="preserve">
INGRESO CODIGO</t>
        </r>
      </text>
    </comment>
    <comment ref="L108" authorId="0" shapeId="0" xr:uid="{235E63DB-C623-4D3A-B327-49D64415D46B}">
      <text>
        <r>
          <rPr>
            <b/>
            <sz val="9"/>
            <color indexed="81"/>
            <rFont val="Tahoma"/>
            <family val="2"/>
          </rPr>
          <t>CESAR LEDEZMA:</t>
        </r>
        <r>
          <rPr>
            <sz val="9"/>
            <color indexed="81"/>
            <rFont val="Tahoma"/>
            <family val="2"/>
          </rPr>
          <t xml:space="preserve">
INGRESO CODIGO</t>
        </r>
      </text>
    </comment>
  </commentList>
</comments>
</file>

<file path=xl/sharedStrings.xml><?xml version="1.0" encoding="utf-8"?>
<sst xmlns="http://schemas.openxmlformats.org/spreadsheetml/2006/main" count="16009" uniqueCount="2250">
  <si>
    <t>ACTIVO FIJO</t>
  </si>
  <si>
    <t>AP</t>
  </si>
  <si>
    <t>Branda Servicios</t>
  </si>
  <si>
    <t>Cargador Frontal</t>
  </si>
  <si>
    <t>New Holland</t>
  </si>
  <si>
    <t>W-270</t>
  </si>
  <si>
    <t>LLWV-38</t>
  </si>
  <si>
    <t>4X4</t>
  </si>
  <si>
    <t>amarillo</t>
  </si>
  <si>
    <t>Petroleo</t>
  </si>
  <si>
    <t>NHF240401</t>
  </si>
  <si>
    <t>ASEGURADO</t>
  </si>
  <si>
    <t>Camioneta</t>
  </si>
  <si>
    <t>RANGER DCAB 4X4 3.2 AUT</t>
  </si>
  <si>
    <t>PZJP-85</t>
  </si>
  <si>
    <t>Pick up </t>
  </si>
  <si>
    <t>BLANCA</t>
  </si>
  <si>
    <t>SA2SNJ239484</t>
  </si>
  <si>
    <t>8AFAR23W2NJ239484</t>
  </si>
  <si>
    <t>LEASING</t>
  </si>
  <si>
    <t>CATERPILLAR</t>
  </si>
  <si>
    <t>AL</t>
  </si>
  <si>
    <t>JMC</t>
  </si>
  <si>
    <t>VIGUS WORK 4X4 2.5</t>
  </si>
  <si>
    <t>RYFW-86</t>
  </si>
  <si>
    <t>Camioneta Pick UP</t>
  </si>
  <si>
    <t>Gris Grafito</t>
  </si>
  <si>
    <t>MCD81919</t>
  </si>
  <si>
    <t>LEFEDDE18PTP00149</t>
  </si>
  <si>
    <t>RYYD-45</t>
  </si>
  <si>
    <t>N1D03787</t>
  </si>
  <si>
    <t>LEFEDDE11PTP00672</t>
  </si>
  <si>
    <t>RYYD-48</t>
  </si>
  <si>
    <t>N1D03779</t>
  </si>
  <si>
    <t>LEFEDDE10PTP00758</t>
  </si>
  <si>
    <t>RYYD-46</t>
  </si>
  <si>
    <t>N1D03806</t>
  </si>
  <si>
    <t>LEFEDDE11PTP00753</t>
  </si>
  <si>
    <t>RYYB-68</t>
  </si>
  <si>
    <t>N1D03782</t>
  </si>
  <si>
    <t>LEFEDDE10PTP00677</t>
  </si>
  <si>
    <t>RYYB-29</t>
  </si>
  <si>
    <t>MCD81878</t>
  </si>
  <si>
    <t>LEFEDDE17PTP00174</t>
  </si>
  <si>
    <t>RYYC-21</t>
  </si>
  <si>
    <t>N1D03776</t>
  </si>
  <si>
    <t>LEFEDDE10PTP00680</t>
  </si>
  <si>
    <t>Maxus</t>
  </si>
  <si>
    <t>T-60</t>
  </si>
  <si>
    <t>RZZY-82</t>
  </si>
  <si>
    <t>R921C039707</t>
  </si>
  <si>
    <t>LSFAM11A3NA054702</t>
  </si>
  <si>
    <t>RZZY-84</t>
  </si>
  <si>
    <t>R9219034547</t>
  </si>
  <si>
    <t>LSFAM11A1NA041849</t>
  </si>
  <si>
    <t>VOLVO</t>
  </si>
  <si>
    <t>FMX-500 Auto encarpe</t>
  </si>
  <si>
    <t>SCCC-33</t>
  </si>
  <si>
    <t>Tolva Auto encarpe</t>
  </si>
  <si>
    <t>6X4</t>
  </si>
  <si>
    <t>Amarillo</t>
  </si>
  <si>
    <t>D138070653C2E</t>
  </si>
  <si>
    <t>93KXG30G0PE914979</t>
  </si>
  <si>
    <t>LEASING/SEG RENTA</t>
  </si>
  <si>
    <t>FMX-500 Auto encarpe/BOLONES</t>
  </si>
  <si>
    <t>SCCC-30</t>
  </si>
  <si>
    <t>D138070639C2E</t>
  </si>
  <si>
    <t>93KXG30G2PE914976</t>
  </si>
  <si>
    <t>SCCC-34</t>
  </si>
  <si>
    <t>D138070635C2E</t>
  </si>
  <si>
    <t>93KXG30GXPE914975</t>
  </si>
  <si>
    <t>SCCC-31</t>
  </si>
  <si>
    <t>D138073109C2E</t>
  </si>
  <si>
    <t>93KXG30G5PE917511</t>
  </si>
  <si>
    <t>SCCC-32</t>
  </si>
  <si>
    <t>D138072088C2E</t>
  </si>
  <si>
    <t>93KXG30G8PE916480</t>
  </si>
  <si>
    <t>SFRK-25</t>
  </si>
  <si>
    <t>Rojo</t>
  </si>
  <si>
    <t>R9223004179</t>
  </si>
  <si>
    <t>LSFAM11A5 NA069900</t>
  </si>
  <si>
    <t>SFRK-37</t>
  </si>
  <si>
    <t>R9223004185</t>
  </si>
  <si>
    <t>LSFAM11A2 NA069921</t>
  </si>
  <si>
    <t>SFRK.38</t>
  </si>
  <si>
    <t>R9222002605</t>
  </si>
  <si>
    <t>LSFAM11AX NA069875</t>
  </si>
  <si>
    <t>FMX-500 8X4 TOLVA</t>
  </si>
  <si>
    <t> SDJD-99</t>
  </si>
  <si>
    <t>TOLVA</t>
  </si>
  <si>
    <t>8X4</t>
  </si>
  <si>
    <t>D138077775C2E</t>
  </si>
  <si>
    <t>93KXG30G7PE921561</t>
  </si>
  <si>
    <t>SDWZ-10</t>
  </si>
  <si>
    <t>D138077683C2E</t>
  </si>
  <si>
    <t>93KXG30G8PE921565</t>
  </si>
  <si>
    <t>SDWZ-11</t>
  </si>
  <si>
    <t>D138077912C2E</t>
  </si>
  <si>
    <t>93KXG30G6PE922072</t>
  </si>
  <si>
    <t>SDJD-97</t>
  </si>
  <si>
    <t>D138077571C2E</t>
  </si>
  <si>
    <t>93KXG30G1PE921473</t>
  </si>
  <si>
    <t>SDJD-98</t>
  </si>
  <si>
    <t>D138077070C2E</t>
  </si>
  <si>
    <t>93KXG30G8PE921479</t>
  </si>
  <si>
    <t>VM Aljibe</t>
  </si>
  <si>
    <t>SDJD-95</t>
  </si>
  <si>
    <t>Aljibe</t>
  </si>
  <si>
    <t>Y1A068575</t>
  </si>
  <si>
    <t>93KK0S1D9PE184511</t>
  </si>
  <si>
    <t>30-15-02</t>
  </si>
  <si>
    <t>SDJD-96</t>
  </si>
  <si>
    <t>Y1A068110</t>
  </si>
  <si>
    <t>93KK0S1D6PE184510</t>
  </si>
  <si>
    <t>Mini cargador </t>
  </si>
  <si>
    <t>236D3</t>
  </si>
  <si>
    <t> SFHS-76</t>
  </si>
  <si>
    <t>8MN5893</t>
  </si>
  <si>
    <t>CAT0236DAAZ601000</t>
  </si>
  <si>
    <t>730-00992-003</t>
  </si>
  <si>
    <t>USD 945.35</t>
  </si>
  <si>
    <t>Retroexcavadora</t>
  </si>
  <si>
    <t>SFHS-78</t>
  </si>
  <si>
    <t>G8X08523</t>
  </si>
  <si>
    <t>CAT00416HL9P03066</t>
  </si>
  <si>
    <t>730-00992-001</t>
  </si>
  <si>
    <t>Excavadora</t>
  </si>
  <si>
    <t>SFHS-80</t>
  </si>
  <si>
    <t>Oruga</t>
  </si>
  <si>
    <t>E7A49572</t>
  </si>
  <si>
    <t>CAT00320PZBN31519</t>
  </si>
  <si>
    <t>730-00992-007</t>
  </si>
  <si>
    <t>SFHS-86</t>
  </si>
  <si>
    <t>P4E04393</t>
  </si>
  <si>
    <t>CAT00980LMK900407</t>
  </si>
  <si>
    <t>730-00992-005</t>
  </si>
  <si>
    <t>Motoniveladora</t>
  </si>
  <si>
    <t>SFYL-23</t>
  </si>
  <si>
    <t>TX712134</t>
  </si>
  <si>
    <t>CAT00140CB5400570</t>
  </si>
  <si>
    <t>730-00992-006</t>
  </si>
  <si>
    <t>Mercedes Benz</t>
  </si>
  <si>
    <t>AROCS 4848 K 4500 RET      </t>
  </si>
  <si>
    <t>SGXT-35</t>
  </si>
  <si>
    <t>Naranjo</t>
  </si>
  <si>
    <t>471922C0706407</t>
  </si>
  <si>
    <t>W1T964231P0577813</t>
  </si>
  <si>
    <t>AROCS 4848 K 4500 RET    </t>
  </si>
  <si>
    <t>SGXT-36</t>
  </si>
  <si>
    <t>471922C0705012</t>
  </si>
  <si>
    <t>W1T964231P0575633</t>
  </si>
  <si>
    <t>SGXJ-41-4</t>
  </si>
  <si>
    <t>E7A48995</t>
  </si>
  <si>
    <t>CAT00320CZBN31394</t>
  </si>
  <si>
    <t>730-00992-009</t>
  </si>
  <si>
    <t>USD 950</t>
  </si>
  <si>
    <t>SGXG-33-0</t>
  </si>
  <si>
    <t>G8X09004</t>
  </si>
  <si>
    <t>CAT00416LL9P03485</t>
  </si>
  <si>
    <t>730-0092-008</t>
  </si>
  <si>
    <t>SGXF-55-5</t>
  </si>
  <si>
    <t>D138077929C2E</t>
  </si>
  <si>
    <t>93KXG30G3PE922071</t>
  </si>
  <si>
    <t>SGXD-67-2</t>
  </si>
  <si>
    <t>D138077076C2E</t>
  </si>
  <si>
    <t>93KXG30G4PE921469</t>
  </si>
  <si>
    <t>SGXD-68-0</t>
  </si>
  <si>
    <t>D138077796C2E</t>
  </si>
  <si>
    <t>93KXG30G2PE921477</t>
  </si>
  <si>
    <t>SGXD-92-3</t>
  </si>
  <si>
    <t>D138077458C2E</t>
  </si>
  <si>
    <t>93KXG30G5PE921564</t>
  </si>
  <si>
    <t>L120H </t>
  </si>
  <si>
    <t>SGXT-34</t>
  </si>
  <si>
    <t>VCEL120HVN0019141</t>
  </si>
  <si>
    <t>SGXT-39</t>
  </si>
  <si>
    <t>VCEL120HLN0019076</t>
  </si>
  <si>
    <t>SGXS-62</t>
  </si>
  <si>
    <t>VCEL120HJN0019248</t>
  </si>
  <si>
    <t>30-15-01</t>
  </si>
  <si>
    <t>D8T</t>
  </si>
  <si>
    <t>SHJP31</t>
  </si>
  <si>
    <t>Maquinaria</t>
  </si>
  <si>
    <t> TXY07343</t>
  </si>
  <si>
    <t>MB800854</t>
  </si>
  <si>
    <t>730-10011907-001</t>
  </si>
  <si>
    <t>SHJP34</t>
  </si>
  <si>
    <t>  TXY07359</t>
  </si>
  <si>
    <t>MB800856</t>
  </si>
  <si>
    <t>730-10011907-002</t>
  </si>
  <si>
    <t>R-1700</t>
  </si>
  <si>
    <t>SBLD-93</t>
  </si>
  <si>
    <t>Scoop</t>
  </si>
  <si>
    <t>TXX04358</t>
  </si>
  <si>
    <t>CATR1700KKT400381</t>
  </si>
  <si>
    <t>730-01002-001-001</t>
  </si>
  <si>
    <t>USD 980</t>
  </si>
  <si>
    <t>SBLD-94</t>
  </si>
  <si>
    <t>TXX04640</t>
  </si>
  <si>
    <t>CATR1700JKT400382</t>
  </si>
  <si>
    <t>730-01002-001-002</t>
  </si>
  <si>
    <t>SSDB-56</t>
  </si>
  <si>
    <t>TXX04800</t>
  </si>
  <si>
    <t>CATR1700CKT400389</t>
  </si>
  <si>
    <t>730-10012317-001</t>
  </si>
  <si>
    <t>1,141,000</t>
  </si>
  <si>
    <t>USD 800</t>
  </si>
  <si>
    <t>SHJS-81</t>
  </si>
  <si>
    <t>D138077720C2E</t>
  </si>
  <si>
    <t>93KXG30G9PE921569</t>
  </si>
  <si>
    <t>SHJS-80</t>
  </si>
  <si>
    <t>D138077679C2E</t>
  </si>
  <si>
    <t>93KXG30G8PE921570</t>
  </si>
  <si>
    <t>30-17-01</t>
  </si>
  <si>
    <t>Machile</t>
  </si>
  <si>
    <t>SCB-50-3E</t>
  </si>
  <si>
    <t>PWYL-25</t>
  </si>
  <si>
    <t>Cama Baja</t>
  </si>
  <si>
    <t>3 ejes</t>
  </si>
  <si>
    <t>N/A</t>
  </si>
  <si>
    <t>SCB5113</t>
  </si>
  <si>
    <t>30-14-12</t>
  </si>
  <si>
    <t>Batea 60 ton</t>
  </si>
  <si>
    <t>SRV-30-3E</t>
  </si>
  <si>
    <t>PWYL-24</t>
  </si>
  <si>
    <t>BATEA 60 TON</t>
  </si>
  <si>
    <t>SRV4528</t>
  </si>
  <si>
    <t>30-14-10</t>
  </si>
  <si>
    <t>PWYL-28</t>
  </si>
  <si>
    <t>SRV4529</t>
  </si>
  <si>
    <t>30-14-18</t>
  </si>
  <si>
    <t>PWYL-27</t>
  </si>
  <si>
    <t>SRV4530</t>
  </si>
  <si>
    <t>30-14-11</t>
  </si>
  <si>
    <t>PWYL-23</t>
  </si>
  <si>
    <t>SRV4531</t>
  </si>
  <si>
    <t>30-14-14</t>
  </si>
  <si>
    <t>PWYL-26</t>
  </si>
  <si>
    <t>SRV4532</t>
  </si>
  <si>
    <t>30-14-17</t>
  </si>
  <si>
    <t>PWYL-22</t>
  </si>
  <si>
    <t>SRV4533</t>
  </si>
  <si>
    <t>30-14-16</t>
  </si>
  <si>
    <t>PWYL-21</t>
  </si>
  <si>
    <t>SRV4534</t>
  </si>
  <si>
    <t>30-14-13</t>
  </si>
  <si>
    <t>PWYL-19</t>
  </si>
  <si>
    <t>SRV4535</t>
  </si>
  <si>
    <t>30-14-15</t>
  </si>
  <si>
    <t>PWYL-20</t>
  </si>
  <si>
    <t>SRV4536</t>
  </si>
  <si>
    <t>SHWR-75</t>
  </si>
  <si>
    <t>SHWR-76</t>
  </si>
  <si>
    <t>30-14-02</t>
  </si>
  <si>
    <t>FMX-500 8X4 TRACTO CAMION</t>
  </si>
  <si>
    <t>SHJS-94</t>
  </si>
  <si>
    <t>TRACTOCAMION</t>
  </si>
  <si>
    <t>D138082076C5E</t>
  </si>
  <si>
    <t>9BVXG30D2PE926440</t>
  </si>
  <si>
    <t>SHRT-23</t>
  </si>
  <si>
    <t>VCEL120HCN0019227</t>
  </si>
  <si>
    <t> $  26.077.500 </t>
  </si>
  <si>
    <t>30-17-05</t>
  </si>
  <si>
    <t>Torre Iluminacion</t>
  </si>
  <si>
    <t>HIMOINSA</t>
  </si>
  <si>
    <t>AS4005 ECO MS</t>
  </si>
  <si>
    <t>X1CH119972</t>
  </si>
  <si>
    <t>30-17-07</t>
  </si>
  <si>
    <t>X1CH119979</t>
  </si>
  <si>
    <t>30-14-01</t>
  </si>
  <si>
    <t>SPCK-90</t>
  </si>
  <si>
    <t>D138082007C5E</t>
  </si>
  <si>
    <t>9BVXG30D0PE926443</t>
  </si>
  <si>
    <t>30-17-03</t>
  </si>
  <si>
    <t>Chevrolet</t>
  </si>
  <si>
    <t>NQR 919 AC</t>
  </si>
  <si>
    <t>SRCV-87</t>
  </si>
  <si>
    <t>PLANO</t>
  </si>
  <si>
    <t>4X2</t>
  </si>
  <si>
    <t>BLANCO</t>
  </si>
  <si>
    <t>4HK10MJ381</t>
  </si>
  <si>
    <t>JAAN1R90LP7100248</t>
  </si>
  <si>
    <t>30-13-01</t>
  </si>
  <si>
    <t>Camion Articulado</t>
  </si>
  <si>
    <t>BELL</t>
  </si>
  <si>
    <t>B30E</t>
  </si>
  <si>
    <t>SRKB-38</t>
  </si>
  <si>
    <t>6X6</t>
  </si>
  <si>
    <t>926915U1339366</t>
  </si>
  <si>
    <t>AEBA830ET03010318</t>
  </si>
  <si>
    <t>611-1110086-000</t>
  </si>
  <si>
    <t>30-13-02</t>
  </si>
  <si>
    <t>SRKB-32</t>
  </si>
  <si>
    <t>926915U1373696</t>
  </si>
  <si>
    <t>AEBA830EA03210513</t>
  </si>
  <si>
    <t>30-13-05</t>
  </si>
  <si>
    <t>A-30G N°</t>
  </si>
  <si>
    <t>SRYL-11</t>
  </si>
  <si>
    <t>VCEOA30GE00732152</t>
  </si>
  <si>
    <t>30-13-06</t>
  </si>
  <si>
    <t>SRYK-98</t>
  </si>
  <si>
    <t>VCEOA30GK00732156</t>
  </si>
  <si>
    <t>30-17-02</t>
  </si>
  <si>
    <t>Grua Horquilla</t>
  </si>
  <si>
    <t>Toyota</t>
  </si>
  <si>
    <t>72-8FD30</t>
  </si>
  <si>
    <t>SVYY-47</t>
  </si>
  <si>
    <t>2Z-0139482</t>
  </si>
  <si>
    <t>708FDJ35-81182</t>
  </si>
  <si>
    <t>L120F</t>
  </si>
  <si>
    <t>SRTH-68</t>
  </si>
  <si>
    <t>VCEL120FK00073980</t>
  </si>
  <si>
    <t>30-10-08</t>
  </si>
  <si>
    <t>C.C.C</t>
  </si>
  <si>
    <t>C GRUPO</t>
  </si>
  <si>
    <t>DESC GRUPO</t>
  </si>
  <si>
    <t>S GRUPO</t>
  </si>
  <si>
    <t>C.UBICACIÓN</t>
  </si>
  <si>
    <t>EMPRESA</t>
  </si>
  <si>
    <t>Vehiculo</t>
  </si>
  <si>
    <t>MARCA</t>
  </si>
  <si>
    <t>MODELO</t>
  </si>
  <si>
    <t>PATENTE</t>
  </si>
  <si>
    <t>AÑO</t>
  </si>
  <si>
    <t>Tipo</t>
  </si>
  <si>
    <t>TIPO3</t>
  </si>
  <si>
    <t>COLOR</t>
  </si>
  <si>
    <t>COMBUSTIBLE</t>
  </si>
  <si>
    <t>HOROMETRO</t>
  </si>
  <si>
    <t>N° MOTOR</t>
  </si>
  <si>
    <t>N° CHASSIS</t>
  </si>
  <si>
    <t>POLIZA SEGURO</t>
  </si>
  <si>
    <t>Nº CTTO</t>
  </si>
  <si>
    <t>CUOTAS</t>
  </si>
  <si>
    <t>GRACIA</t>
  </si>
  <si>
    <t>PIE</t>
  </si>
  <si>
    <t>F.INICIO</t>
  </si>
  <si>
    <t>F.TERMINO</t>
  </si>
  <si>
    <t>VALOR EQUIPO NETO</t>
  </si>
  <si>
    <t>TIPO CAMBIO</t>
  </si>
  <si>
    <t>VALOR CUOTA NETA</t>
  </si>
  <si>
    <t>FORD</t>
  </si>
  <si>
    <t>Eklipse</t>
  </si>
  <si>
    <t>Furgon carga</t>
  </si>
  <si>
    <t>Changan</t>
  </si>
  <si>
    <t>Cargo Van</t>
  </si>
  <si>
    <t>BYBG-90</t>
  </si>
  <si>
    <t>Carga</t>
  </si>
  <si>
    <t>Blanco</t>
  </si>
  <si>
    <t>Bencina</t>
  </si>
  <si>
    <t>85BJ078485</t>
  </si>
  <si>
    <t>LS4BDB3D59A451912</t>
  </si>
  <si>
    <t>SIN SEGURO</t>
  </si>
  <si>
    <t>Nissan</t>
  </si>
  <si>
    <t>Terrano CDMTT21010</t>
  </si>
  <si>
    <t>CRSG-74</t>
  </si>
  <si>
    <t>Pick-Up</t>
  </si>
  <si>
    <t>Blanca</t>
  </si>
  <si>
    <t>KA2469790A</t>
  </si>
  <si>
    <t>3N6DD23TOZK872818</t>
  </si>
  <si>
    <t>Terrano</t>
  </si>
  <si>
    <t>CJLJ-60</t>
  </si>
  <si>
    <t>Rojo Metalico</t>
  </si>
  <si>
    <t>YD25281634A</t>
  </si>
  <si>
    <t>JN1CPUD22Z0151336</t>
  </si>
  <si>
    <t>Transp. Ravazzano</t>
  </si>
  <si>
    <t>CZHH-11</t>
  </si>
  <si>
    <t>Roja</t>
  </si>
  <si>
    <t>YD25298310A</t>
  </si>
  <si>
    <t>JN1CPUD22E0155417</t>
  </si>
  <si>
    <t>711 42 5</t>
  </si>
  <si>
    <t>CFRR-61</t>
  </si>
  <si>
    <t>Plano</t>
  </si>
  <si>
    <t>374976U0844492</t>
  </si>
  <si>
    <t>9BM688159AB675517</t>
  </si>
  <si>
    <t>Iveco</t>
  </si>
  <si>
    <t>MPE 410 E 38 H</t>
  </si>
  <si>
    <t>WW-9846</t>
  </si>
  <si>
    <t>Tolva</t>
  </si>
  <si>
    <t>WJMJ4CRS06C157034</t>
  </si>
  <si>
    <t>WR-1134</t>
  </si>
  <si>
    <t>WJMJ4CRS06C157033</t>
  </si>
  <si>
    <t>FRR-1121</t>
  </si>
  <si>
    <t>CVBF-49</t>
  </si>
  <si>
    <t>Carga Fria</t>
  </si>
  <si>
    <t>4HK1803360</t>
  </si>
  <si>
    <t>JALFRR90MA7000028</t>
  </si>
  <si>
    <t>JR Transportes</t>
  </si>
  <si>
    <t>CVXZ-72</t>
  </si>
  <si>
    <t>4HK1777358</t>
  </si>
  <si>
    <t>JALFRR90MA7000009</t>
  </si>
  <si>
    <t>NKR-513</t>
  </si>
  <si>
    <t>CZRV-50</t>
  </si>
  <si>
    <t>Carga gral.</t>
  </si>
  <si>
    <t>4JJ1987448</t>
  </si>
  <si>
    <t>JAANLR85EB7100054</t>
  </si>
  <si>
    <t>1.0</t>
  </si>
  <si>
    <t>DCPV-78</t>
  </si>
  <si>
    <t>85BT121848</t>
  </si>
  <si>
    <t>LSCBB13D79G003463</t>
  </si>
  <si>
    <t>Automovil</t>
  </si>
  <si>
    <t>Hyunday</t>
  </si>
  <si>
    <t>SonataYF 2.0 GLS AT sun</t>
  </si>
  <si>
    <t>DCPW-59</t>
  </si>
  <si>
    <t>sedan</t>
  </si>
  <si>
    <t>Gris Plata</t>
  </si>
  <si>
    <t>G4KDAAS78810</t>
  </si>
  <si>
    <t>KMHEC41BBBA228268</t>
  </si>
  <si>
    <t>RG-200 B</t>
  </si>
  <si>
    <t>DLRZ-63</t>
  </si>
  <si>
    <t>4X6</t>
  </si>
  <si>
    <t>Amarilla</t>
  </si>
  <si>
    <t>Trakker ADN 380T 42</t>
  </si>
  <si>
    <t>DLYZ-32</t>
  </si>
  <si>
    <t>Tolva Cola Pato</t>
  </si>
  <si>
    <t>F3BE06815026926</t>
  </si>
  <si>
    <t>8ATE3TST0CX076445</t>
  </si>
  <si>
    <t>DLYZ.31</t>
  </si>
  <si>
    <t>F3BE06815026595</t>
  </si>
  <si>
    <t>8ATE3TST0CX076516</t>
  </si>
  <si>
    <t>DLZD-47</t>
  </si>
  <si>
    <t>F3BE06815027066</t>
  </si>
  <si>
    <t>8ATE3TST0CX076426</t>
  </si>
  <si>
    <t>Combo Van SP 1.4</t>
  </si>
  <si>
    <t>DVVF-41</t>
  </si>
  <si>
    <t>Z14XEP19WR1948</t>
  </si>
  <si>
    <t>WOLVXCF25B4388130</t>
  </si>
  <si>
    <t>AD410 T 38 H</t>
  </si>
  <si>
    <t>BFVP-65</t>
  </si>
  <si>
    <t>WJMJ4CRS28C195178</t>
  </si>
  <si>
    <t>Minibus</t>
  </si>
  <si>
    <t>Passenger Van</t>
  </si>
  <si>
    <t>FHVL-30</t>
  </si>
  <si>
    <t>Van Pasajeros(ASIENTO PASAJERO</t>
  </si>
  <si>
    <t>CC1183747</t>
  </si>
  <si>
    <t>1GAZG9FG8C1183747</t>
  </si>
  <si>
    <t>FJGV-62</t>
  </si>
  <si>
    <t>Van Pasajeros</t>
  </si>
  <si>
    <t>GRIS PLATA</t>
  </si>
  <si>
    <t>CC1184141</t>
  </si>
  <si>
    <t>1GAZG9FGXC1184141</t>
  </si>
  <si>
    <t>TRAKKER AD 380T45 Automat</t>
  </si>
  <si>
    <t>FKTW-73</t>
  </si>
  <si>
    <t>Petroleo Euro 5</t>
  </si>
  <si>
    <t>WJME3TTS4DC258992</t>
  </si>
  <si>
    <t xml:space="preserve">Toyota </t>
  </si>
  <si>
    <t>FJ CRUISER LIMITED 4X4 4.0 AUT</t>
  </si>
  <si>
    <t>CGHD-73</t>
  </si>
  <si>
    <t>Jeep</t>
  </si>
  <si>
    <t>Gris Metalico</t>
  </si>
  <si>
    <t>1GRA017023</t>
  </si>
  <si>
    <t>JTEBU11F2AK070994</t>
  </si>
  <si>
    <t>CGHD-74</t>
  </si>
  <si>
    <t>1GRA019266</t>
  </si>
  <si>
    <t>JTEBU11F9AK071480</t>
  </si>
  <si>
    <t>FJ CRUISER 4X4 4.0 AUT</t>
  </si>
  <si>
    <t>CRHK-65</t>
  </si>
  <si>
    <t>1GRA042017</t>
  </si>
  <si>
    <t>JTEBU11F4AK077509</t>
  </si>
  <si>
    <t>L120F 72413 (102)</t>
  </si>
  <si>
    <t>FTDJ-40</t>
  </si>
  <si>
    <t>VCEL120FC00072413</t>
  </si>
  <si>
    <t>L120F 72403 (101)</t>
  </si>
  <si>
    <t>VCEL120FH00072403</t>
  </si>
  <si>
    <t>Minicargador</t>
  </si>
  <si>
    <t>MC95C</t>
  </si>
  <si>
    <t>Mini cargador</t>
  </si>
  <si>
    <t>6152N771307W</t>
  </si>
  <si>
    <t>GEO095SSAC1644492</t>
  </si>
  <si>
    <t>L120E  70941 (Transmision Reman)</t>
  </si>
  <si>
    <t>L120EV70941</t>
  </si>
  <si>
    <t>TRAKKER AD 380T50 Automat</t>
  </si>
  <si>
    <t>GJTZ-11</t>
  </si>
  <si>
    <t>WJME3TUS4DC267150</t>
  </si>
  <si>
    <t>GXVX-64</t>
  </si>
  <si>
    <t>WJME3TUS4EC285804</t>
  </si>
  <si>
    <t xml:space="preserve">PowerDaily A50.15 </t>
  </si>
  <si>
    <t>GTLG-68</t>
  </si>
  <si>
    <t>Furgon pasajeros</t>
  </si>
  <si>
    <t>LNYEBKA43FV313772</t>
  </si>
  <si>
    <t>D-MAX II CC 2.5D 4WD  DAB ABS</t>
  </si>
  <si>
    <t>GWGR-80</t>
  </si>
  <si>
    <t>MG0667</t>
  </si>
  <si>
    <t>MPATFS86JFT001895</t>
  </si>
  <si>
    <t>Perforadora DTH</t>
  </si>
  <si>
    <t>PWH5000-DTH-STD</t>
  </si>
  <si>
    <t>R1600G</t>
  </si>
  <si>
    <t>HDTY-78</t>
  </si>
  <si>
    <t>Cargador Bajo Perfil</t>
  </si>
  <si>
    <t>4x4</t>
  </si>
  <si>
    <t>7ZR27335</t>
  </si>
  <si>
    <t>LNYEBKA40EVT12870</t>
  </si>
  <si>
    <t>L120F  72648 (104)</t>
  </si>
  <si>
    <t>HDWP-86</t>
  </si>
  <si>
    <t>VCEL120FP00072648</t>
  </si>
  <si>
    <t>Mitsubishi</t>
  </si>
  <si>
    <t>L200 D/C 4X4 KATANA CRM</t>
  </si>
  <si>
    <t>GZBS-15</t>
  </si>
  <si>
    <t>ROJO</t>
  </si>
  <si>
    <t>4D56UCFT5128</t>
  </si>
  <si>
    <t>MMBJNKB40FD063874</t>
  </si>
  <si>
    <t>HTBZ-39</t>
  </si>
  <si>
    <t>WJMEW3TUS4GC323474</t>
  </si>
  <si>
    <t>HTBZ-40</t>
  </si>
  <si>
    <t>WJMEW3TUS4GC323475</t>
  </si>
  <si>
    <t>HTBZ-38</t>
  </si>
  <si>
    <t>WJMEW3TUS4GC322007</t>
  </si>
  <si>
    <t>HTWC-15</t>
  </si>
  <si>
    <t>WJME3TUS4GC323750</t>
  </si>
  <si>
    <t>HVGV-43</t>
  </si>
  <si>
    <t>Negro Metalico</t>
  </si>
  <si>
    <t>1GRB160870</t>
  </si>
  <si>
    <t>JTEBU11F4GK222623</t>
  </si>
  <si>
    <t>HSVH-84</t>
  </si>
  <si>
    <t>Rojo Terracota</t>
  </si>
  <si>
    <t>NJ0040</t>
  </si>
  <si>
    <t>MPATFS86JFT020447</t>
  </si>
  <si>
    <t>HSVH-93</t>
  </si>
  <si>
    <t>NJ0047</t>
  </si>
  <si>
    <t>MPATFS86JFT020449</t>
  </si>
  <si>
    <t>DAILY 70C15DC</t>
  </si>
  <si>
    <t>HTWC-51</t>
  </si>
  <si>
    <t>ZCFC370A9G5063240</t>
  </si>
  <si>
    <t>HTWC-50</t>
  </si>
  <si>
    <t>ZCFC370AXG5070987</t>
  </si>
  <si>
    <t>B-90</t>
  </si>
  <si>
    <t>HXXS-32</t>
  </si>
  <si>
    <t>AMARILLO</t>
  </si>
  <si>
    <t>NFHH02543</t>
  </si>
  <si>
    <t>W190C(105)</t>
  </si>
  <si>
    <t>HXXS-31</t>
  </si>
  <si>
    <t>NFF232631</t>
  </si>
  <si>
    <t>HXXS-17</t>
  </si>
  <si>
    <t>Camion Tolva(aljibe)</t>
  </si>
  <si>
    <t>WJME3TUS4GC322409</t>
  </si>
  <si>
    <t>HXXS-18</t>
  </si>
  <si>
    <t>Camion Tolva</t>
  </si>
  <si>
    <t>WJME3TUS4GC3223614</t>
  </si>
  <si>
    <t>HXXS-19</t>
  </si>
  <si>
    <t>Camion ALJIBE</t>
  </si>
  <si>
    <t>WJME3TUS4GC324023</t>
  </si>
  <si>
    <t>TRAKKER HI LAND 380T50 Automat</t>
  </si>
  <si>
    <t>HYSR-80</t>
  </si>
  <si>
    <t>WJME3TUS4HC350338</t>
  </si>
  <si>
    <t>HYSR-79</t>
  </si>
  <si>
    <t>Camion LUBRICADOR</t>
  </si>
  <si>
    <t>A-25F(16)</t>
  </si>
  <si>
    <t>JFTH-52</t>
  </si>
  <si>
    <t>A-25F (17)</t>
  </si>
  <si>
    <t>JFTH-53</t>
  </si>
  <si>
    <t>DMAX  CC 2.5D 4WD DAB ABS NAT</t>
  </si>
  <si>
    <t>JKCZ-18</t>
  </si>
  <si>
    <t>PT9515</t>
  </si>
  <si>
    <t>MPATFS86JHT003717</t>
  </si>
  <si>
    <t>JKCZ-19</t>
  </si>
  <si>
    <t>PT9523</t>
  </si>
  <si>
    <t>MPATFS86JHT003722</t>
  </si>
  <si>
    <t>JKJW-94</t>
  </si>
  <si>
    <t>PU9750</t>
  </si>
  <si>
    <t>MPATFS86JHT003898</t>
  </si>
  <si>
    <t>JKJW-90</t>
  </si>
  <si>
    <t>PU0853</t>
  </si>
  <si>
    <t>MPATFS86JHT003813</t>
  </si>
  <si>
    <t>JKCW-71</t>
  </si>
  <si>
    <t>HBZN0200KFAF05264</t>
  </si>
  <si>
    <t>Rodillo</t>
  </si>
  <si>
    <t>CS533E</t>
  </si>
  <si>
    <t>JKDV-17</t>
  </si>
  <si>
    <t>Rodillo Compactad</t>
  </si>
  <si>
    <t>CST11053</t>
  </si>
  <si>
    <t>TJL05848</t>
  </si>
  <si>
    <t>R1700G</t>
  </si>
  <si>
    <t>HJRW.26-7</t>
  </si>
  <si>
    <t>Cargador bajo perfil</t>
  </si>
  <si>
    <t>TXE10251</t>
  </si>
  <si>
    <t>SBR01077</t>
  </si>
  <si>
    <t>Elevador</t>
  </si>
  <si>
    <t>MANITOU</t>
  </si>
  <si>
    <t>MT-X1030ST</t>
  </si>
  <si>
    <t>JVXR-45</t>
  </si>
  <si>
    <t>Elevador de carga</t>
  </si>
  <si>
    <t>U277298B</t>
  </si>
  <si>
    <t>WJME3TUS4HC370499</t>
  </si>
  <si>
    <t>WJME3TUS4HC370633</t>
  </si>
  <si>
    <t>A-30G</t>
  </si>
  <si>
    <t>KDVD-68</t>
  </si>
  <si>
    <t>VCE0A30GTH0732005</t>
  </si>
  <si>
    <t>KDVD-67</t>
  </si>
  <si>
    <t>VCE0A30GCH0732004</t>
  </si>
  <si>
    <t>KCBS-55</t>
  </si>
  <si>
    <t>WJME3TUS4HC370634</t>
  </si>
  <si>
    <t>KCBS-82</t>
  </si>
  <si>
    <t>WJME3TUS4HC370900</t>
  </si>
  <si>
    <t xml:space="preserve">Bulldozer </t>
  </si>
  <si>
    <t>D-6T</t>
  </si>
  <si>
    <t>KFLB-44-5</t>
  </si>
  <si>
    <t>TXD17304</t>
  </si>
  <si>
    <t>SMC01884</t>
  </si>
  <si>
    <t>KGBW-42</t>
  </si>
  <si>
    <t>amarrillo</t>
  </si>
  <si>
    <t>NHHH01987</t>
  </si>
  <si>
    <t>SDLG</t>
  </si>
  <si>
    <t>RS7120</t>
  </si>
  <si>
    <t>KHFF-67-5</t>
  </si>
  <si>
    <t xml:space="preserve">Rodillo </t>
  </si>
  <si>
    <t>Jumbo</t>
  </si>
  <si>
    <t>Atlas Copco</t>
  </si>
  <si>
    <t>JUMBO 282S</t>
  </si>
  <si>
    <t>KGXP-61</t>
  </si>
  <si>
    <t>PERFORADORA</t>
  </si>
  <si>
    <t>CNN17URE0210</t>
  </si>
  <si>
    <t>L120F(N°6)</t>
  </si>
  <si>
    <t>KRPF-63</t>
  </si>
  <si>
    <t>VCEL120FHJ0072953</t>
  </si>
  <si>
    <t>L120F (108)/CF-8</t>
  </si>
  <si>
    <t>KRPH-60</t>
  </si>
  <si>
    <t>VCEL120FHJ0072948</t>
  </si>
  <si>
    <t>KTRR-40</t>
  </si>
  <si>
    <t>TXD19182</t>
  </si>
  <si>
    <t>SMC01907</t>
  </si>
  <si>
    <t xml:space="preserve">DMAX  CC 2.5D 4WD </t>
  </si>
  <si>
    <t>KSPY-72</t>
  </si>
  <si>
    <t>Gris Titanio</t>
  </si>
  <si>
    <t>SF9255</t>
  </si>
  <si>
    <t>MPATFS86JJT005146</t>
  </si>
  <si>
    <t>NP-300 sc s 2.3D MT</t>
  </si>
  <si>
    <t>KRWG-24</t>
  </si>
  <si>
    <t>YS23B266C028670</t>
  </si>
  <si>
    <t>3N6BD31BXKK805432</t>
  </si>
  <si>
    <t>KWLP-43</t>
  </si>
  <si>
    <t>SW8655</t>
  </si>
  <si>
    <t>MPATFS86JKT002203</t>
  </si>
  <si>
    <t xml:space="preserve">Iveco </t>
  </si>
  <si>
    <t>Tector 170E28</t>
  </si>
  <si>
    <t>KWYB-23-6</t>
  </si>
  <si>
    <t>F4AE3681E8057725</t>
  </si>
  <si>
    <t>93ZA1RMH0K8934912</t>
  </si>
  <si>
    <t>R-1600H</t>
  </si>
  <si>
    <t>LDCL-37</t>
  </si>
  <si>
    <t>TXE13633</t>
  </si>
  <si>
    <t>CATR1600K9SD00455</t>
  </si>
  <si>
    <t>LGGK-91</t>
  </si>
  <si>
    <t>VCE0A30GCK0732026</t>
  </si>
  <si>
    <t>LGGK-92</t>
  </si>
  <si>
    <t>VCE0A30GHK0732024</t>
  </si>
  <si>
    <t>MC110C</t>
  </si>
  <si>
    <t>LGPB-53</t>
  </si>
  <si>
    <t>U0307118</t>
  </si>
  <si>
    <t>GE0110WRCJ2610322</t>
  </si>
  <si>
    <t>FGZN25</t>
  </si>
  <si>
    <t>LJWG-82</t>
  </si>
  <si>
    <t>Naranja</t>
  </si>
  <si>
    <t>Gas/Bencina</t>
  </si>
  <si>
    <t>FGZN2523072</t>
  </si>
  <si>
    <t>LDBC-12</t>
  </si>
  <si>
    <t>CAMION ALJIBE</t>
  </si>
  <si>
    <t>4x2</t>
  </si>
  <si>
    <t>F4AE3681E8057241</t>
  </si>
  <si>
    <t>93ZA1RMHOK8934886</t>
  </si>
  <si>
    <t>CARRYNG</t>
  </si>
  <si>
    <t>LJDV-57</t>
  </si>
  <si>
    <t>CAMION PLANO</t>
  </si>
  <si>
    <t>HC186838</t>
  </si>
  <si>
    <t>LEFAECG24JHN02173</t>
  </si>
  <si>
    <t>LJFX-93</t>
  </si>
  <si>
    <t>TK8008</t>
  </si>
  <si>
    <t>MPATFS86JKT004996</t>
  </si>
  <si>
    <t>LJFX-98</t>
  </si>
  <si>
    <t>TK8015</t>
  </si>
  <si>
    <t>MPATFS86JKT005000</t>
  </si>
  <si>
    <t>BCI</t>
  </si>
  <si>
    <t>LJFX-99</t>
  </si>
  <si>
    <t>TK8018</t>
  </si>
  <si>
    <t>MPATFS86JKT005003</t>
  </si>
  <si>
    <t>L110F</t>
  </si>
  <si>
    <t>LPBY-54</t>
  </si>
  <si>
    <t>VCEL110FHk0071220</t>
  </si>
  <si>
    <t>LKPX-88</t>
  </si>
  <si>
    <t>VCEL110FHk0071233</t>
  </si>
  <si>
    <t>VM 6X2 270</t>
  </si>
  <si>
    <t>PDCJ-90</t>
  </si>
  <si>
    <t>Carga Fria(carga asegurada)</t>
  </si>
  <si>
    <t>416F2</t>
  </si>
  <si>
    <t>LXWH-25</t>
  </si>
  <si>
    <t>G4D60324</t>
  </si>
  <si>
    <t>LBF05461</t>
  </si>
  <si>
    <t>NQR919</t>
  </si>
  <si>
    <t>PDYP-29</t>
  </si>
  <si>
    <t>Camion Combustible</t>
  </si>
  <si>
    <t>4HK10AS780</t>
  </si>
  <si>
    <t>JAAN1R90LK7100504</t>
  </si>
  <si>
    <t>WJME3TUS4KC400627</t>
  </si>
  <si>
    <t>WJME3TUS4KC400628</t>
  </si>
  <si>
    <t>LRSH-38</t>
  </si>
  <si>
    <t>UN5394</t>
  </si>
  <si>
    <t>MPATFS86JLT003985</t>
  </si>
  <si>
    <t>LVWP-33</t>
  </si>
  <si>
    <t>VCEL120FEK0073202</t>
  </si>
  <si>
    <t>LVWP-34</t>
  </si>
  <si>
    <t>VCEL120FTK0073204</t>
  </si>
  <si>
    <t>N400</t>
  </si>
  <si>
    <t>LRSH-49</t>
  </si>
  <si>
    <t>Furgon de carga</t>
  </si>
  <si>
    <t>A-30G N°26</t>
  </si>
  <si>
    <t>PJFZ-18</t>
  </si>
  <si>
    <t>VCE0A30GE00732068</t>
  </si>
  <si>
    <t>A-30G N°27</t>
  </si>
  <si>
    <t>PJFZ-21</t>
  </si>
  <si>
    <t>VCE0A30GL00732066</t>
  </si>
  <si>
    <t>LZRC-23</t>
  </si>
  <si>
    <t>UX9268</t>
  </si>
  <si>
    <t>MPATFS86JLT004790</t>
  </si>
  <si>
    <t>LZRC-25</t>
  </si>
  <si>
    <t>UR1274</t>
  </si>
  <si>
    <t>MPATFS86JLT004221</t>
  </si>
  <si>
    <t>LZRC-26</t>
  </si>
  <si>
    <t>UR1291</t>
  </si>
  <si>
    <t>MPATFS86JLT004211</t>
  </si>
  <si>
    <t>PHXY-13</t>
  </si>
  <si>
    <t>blanco</t>
  </si>
  <si>
    <t>Y1A050985</t>
  </si>
  <si>
    <t>93KP0R1C1ME169534</t>
  </si>
  <si>
    <t>LZRC-28</t>
  </si>
  <si>
    <t>4HK10DC839</t>
  </si>
  <si>
    <t>JAAN1R90LL7100357</t>
  </si>
  <si>
    <t>NEW DAILY 50C17 V H2</t>
  </si>
  <si>
    <t>PFRZ-39</t>
  </si>
  <si>
    <t>Bus de pasajeros</t>
  </si>
  <si>
    <t>ZCFC250C2K5246660</t>
  </si>
  <si>
    <t>NKHH03411</t>
  </si>
  <si>
    <t>SANTANDER</t>
  </si>
  <si>
    <t>Ford</t>
  </si>
  <si>
    <t>F-150 Screw Lariat 5.0 L 4X4 Luxury</t>
  </si>
  <si>
    <t>PHFY-20</t>
  </si>
  <si>
    <t>LFC25913</t>
  </si>
  <si>
    <t>1FTEW1E56LFC25913</t>
  </si>
  <si>
    <t>LWKP-50</t>
  </si>
  <si>
    <t>ZCFC235A5K5236362</t>
  </si>
  <si>
    <t>PKBF-57</t>
  </si>
  <si>
    <t>F4AE3681E8057248</t>
  </si>
  <si>
    <t>93ZA1MRH0K8934842</t>
  </si>
  <si>
    <t>RANGER DSL LIMITED 4X4 3.2L AT</t>
  </si>
  <si>
    <t>PRZZ-28</t>
  </si>
  <si>
    <t>SA2S MJ228727</t>
  </si>
  <si>
    <t>8AFAR23W4MJ228727</t>
  </si>
  <si>
    <t>PTSD-25</t>
  </si>
  <si>
    <t>SA2S NJ236348</t>
  </si>
  <si>
    <t>8AFAR23W1NJ236348</t>
  </si>
  <si>
    <t>PTSC-92</t>
  </si>
  <si>
    <t>SA2S NJ232555</t>
  </si>
  <si>
    <t>8AFAR23W8NJ232555</t>
  </si>
  <si>
    <t>Camion tolva</t>
  </si>
  <si>
    <t>WJME3TUS4KC400774</t>
  </si>
  <si>
    <t>WJME3TUD6LC423564</t>
  </si>
  <si>
    <t>Navara D CAB MT4X4 2.3 (Salfa)</t>
  </si>
  <si>
    <t>PYST-32</t>
  </si>
  <si>
    <t xml:space="preserve">Pick up </t>
  </si>
  <si>
    <t>PLATA</t>
  </si>
  <si>
    <t>YS23A260C059106</t>
  </si>
  <si>
    <t>3N6BD33BXNK802127</t>
  </si>
  <si>
    <t>PYST-34</t>
  </si>
  <si>
    <t>YS23A260C060585</t>
  </si>
  <si>
    <t>3N6BD33B9NK801969</t>
  </si>
  <si>
    <t>PYRY-34</t>
  </si>
  <si>
    <t>YS23A260C061210</t>
  </si>
  <si>
    <t>3N6BD33B4NK802768</t>
  </si>
  <si>
    <t>Navara D CAB MT4X4 2.3 (Callegari)</t>
  </si>
  <si>
    <t>PYDG-60</t>
  </si>
  <si>
    <t>YS23A260059489C</t>
  </si>
  <si>
    <t>3N6BD33B6NK801167</t>
  </si>
  <si>
    <t>PYRY-25</t>
  </si>
  <si>
    <t>YS23A260059423C</t>
  </si>
  <si>
    <t>3N6BD33B1NK801318</t>
  </si>
  <si>
    <t>PYRY-31</t>
  </si>
  <si>
    <t>YS23A260C061270</t>
  </si>
  <si>
    <t>3N6BD33B9NK802863</t>
  </si>
  <si>
    <t>PZJR-67</t>
  </si>
  <si>
    <t>Plata</t>
  </si>
  <si>
    <t>YS23A260059369C</t>
  </si>
  <si>
    <t>3N6BD33BXNK801673</t>
  </si>
  <si>
    <t>PZVP-55</t>
  </si>
  <si>
    <t>YS23A260C060792</t>
  </si>
  <si>
    <t>3N6BD33B7NK802635</t>
  </si>
  <si>
    <t>L120H(9)</t>
  </si>
  <si>
    <t>PBGF-41</t>
  </si>
  <si>
    <t>VCEL120HLM0018296</t>
  </si>
  <si>
    <t>ITAU</t>
  </si>
  <si>
    <t>RDLZ-87</t>
  </si>
  <si>
    <t>G8X06511</t>
  </si>
  <si>
    <t>CAT00416LL9P01106</t>
  </si>
  <si>
    <t>236D3 A/C</t>
  </si>
  <si>
    <t>RBWY-96</t>
  </si>
  <si>
    <t>8MC7590</t>
  </si>
  <si>
    <t>CAT0236DCAZ600586</t>
  </si>
  <si>
    <t>RBWX-97</t>
  </si>
  <si>
    <t>TX711084</t>
  </si>
  <si>
    <t>CAT00140LB5400413</t>
  </si>
  <si>
    <t>236D3 A/C Black</t>
  </si>
  <si>
    <t>RBWY-15</t>
  </si>
  <si>
    <t>8JC2559</t>
  </si>
  <si>
    <t>CAT0236DLMPW02116</t>
  </si>
  <si>
    <t>SC S 2.3TD 4WD</t>
  </si>
  <si>
    <t>RCBJ-28</t>
  </si>
  <si>
    <t>RCBJ-31</t>
  </si>
  <si>
    <t>Camioneta Termica</t>
  </si>
  <si>
    <t>F-150 Lariat 5.0 L 4X4 Luxury</t>
  </si>
  <si>
    <t>RFVW-25</t>
  </si>
  <si>
    <t>MFB59189</t>
  </si>
  <si>
    <t>1FTFW1E58MFB59189</t>
  </si>
  <si>
    <t>TRANSIT 2.2L 17+1</t>
  </si>
  <si>
    <t>PTRR-68</t>
  </si>
  <si>
    <t>TT58896</t>
  </si>
  <si>
    <t>WF0HXXTTGMTT58896</t>
  </si>
  <si>
    <t>FMX-460</t>
  </si>
  <si>
    <t>D138067277C2E</t>
  </si>
  <si>
    <t>93KXG20D7NE911632</t>
  </si>
  <si>
    <t>D138067273C2E</t>
  </si>
  <si>
    <t>93KXG20DXNE911633</t>
  </si>
  <si>
    <t>RYFW-87</t>
  </si>
  <si>
    <t>Plateado</t>
  </si>
  <si>
    <t>MCD81912</t>
  </si>
  <si>
    <t>LEFEDDE18PTP00198</t>
  </si>
  <si>
    <t>NAVARA MC SC S 2.3 4X4 MT</t>
  </si>
  <si>
    <t>RZCH-61</t>
  </si>
  <si>
    <t>YS23B266C056573</t>
  </si>
  <si>
    <t>3N6BD31B8PK800365</t>
  </si>
  <si>
    <t>RYJD-51</t>
  </si>
  <si>
    <t>YS23B266C056974</t>
  </si>
  <si>
    <t>3N6BD31B2PK802628</t>
  </si>
  <si>
    <t>RYJD-52</t>
  </si>
  <si>
    <t>YS23B266C061185</t>
  </si>
  <si>
    <t>3N6BD31B4PK802226</t>
  </si>
  <si>
    <t>VM 8X4 330</t>
  </si>
  <si>
    <t>SDFJ-53</t>
  </si>
  <si>
    <t>Camion (CARGA ASEGURADA)</t>
  </si>
  <si>
    <t>Y1A067445</t>
  </si>
  <si>
    <t>93KP0S1GXPE183603</t>
  </si>
  <si>
    <t>MC DC SE 2.3 4X4 MT</t>
  </si>
  <si>
    <t>YS23A260C072066</t>
  </si>
  <si>
    <t>3N6BD33BXNK818411</t>
  </si>
  <si>
    <t xml:space="preserve">Nissan </t>
  </si>
  <si>
    <t>SFHS-83</t>
  </si>
  <si>
    <t>YS23A260C072801</t>
  </si>
  <si>
    <t>3N6BD33B7NK816471</t>
  </si>
  <si>
    <t xml:space="preserve">Camioneta </t>
  </si>
  <si>
    <t>SFRK.65</t>
  </si>
  <si>
    <t>R9223003463</t>
  </si>
  <si>
    <t>LSFAM11A6 NA069873</t>
  </si>
  <si>
    <t>L120H CF-10</t>
  </si>
  <si>
    <t>SGXS-61</t>
  </si>
  <si>
    <t>VCEL120HVN0019205</t>
  </si>
  <si>
    <t>SLKB-85</t>
  </si>
  <si>
    <t>D138082018C5E</t>
  </si>
  <si>
    <t>9BVXG30D8PE926442</t>
  </si>
  <si>
    <t>SLKB-86</t>
  </si>
  <si>
    <t>D138082041C5E</t>
  </si>
  <si>
    <t>9BVXG30D5PE926441</t>
  </si>
  <si>
    <t>SJSY-73</t>
  </si>
  <si>
    <t>YS23A260C082913</t>
  </si>
  <si>
    <t>3N6BD33BXPK807279</t>
  </si>
  <si>
    <t>SRCV-66</t>
  </si>
  <si>
    <t>4HK10MN779</t>
  </si>
  <si>
    <t>JAAN1R90LP7100291</t>
  </si>
  <si>
    <t>L120F CF-11</t>
  </si>
  <si>
    <t>SRCV-52</t>
  </si>
  <si>
    <t>VCEL120FL00073985</t>
  </si>
  <si>
    <t>SVYY-51</t>
  </si>
  <si>
    <t>4HK10MH969</t>
  </si>
  <si>
    <t>JAAN1R90LP7100239</t>
  </si>
  <si>
    <t>Toyota Hylux</t>
  </si>
  <si>
    <t>Hylux DCAB MT 4X4 2.4</t>
  </si>
  <si>
    <t>SVYV-57</t>
  </si>
  <si>
    <t>2gd381623</t>
  </si>
  <si>
    <t>8AJDB3CD7P1336744</t>
  </si>
  <si>
    <t>SVYV-73</t>
  </si>
  <si>
    <t>2GDG380939</t>
  </si>
  <si>
    <t>8AJDB3CD7P1336629</t>
  </si>
  <si>
    <t>NPR 816</t>
  </si>
  <si>
    <t>SXDH-96</t>
  </si>
  <si>
    <t>4HK10MM475</t>
  </si>
  <si>
    <t>JAANPR75KP7100555</t>
  </si>
  <si>
    <t>NEGRO</t>
  </si>
  <si>
    <t>L120F(114)</t>
  </si>
  <si>
    <t>L120F(113)</t>
  </si>
  <si>
    <t>JZJK-82(18)</t>
  </si>
  <si>
    <t>JZJK-84(19)</t>
  </si>
  <si>
    <t>LSXX-83(24)</t>
  </si>
  <si>
    <t>LSXX-84(25)</t>
  </si>
  <si>
    <t>PPJL-51(26)</t>
  </si>
  <si>
    <t>PPJL-52(27)</t>
  </si>
  <si>
    <t>RWYY-18(28)</t>
  </si>
  <si>
    <t>RWYY-19(29)</t>
  </si>
  <si>
    <t>nº</t>
  </si>
  <si>
    <t xml:space="preserve">LEASING </t>
  </si>
  <si>
    <t>BANCO</t>
  </si>
  <si>
    <t>ASEGURADO/PASAJERO</t>
  </si>
  <si>
    <t>AR</t>
  </si>
  <si>
    <t>PR</t>
  </si>
  <si>
    <t>JM</t>
  </si>
  <si>
    <t>M</t>
  </si>
  <si>
    <t>REVISAR</t>
  </si>
  <si>
    <t>YS23B266C05282</t>
  </si>
  <si>
    <t>YS23B266C052889</t>
  </si>
  <si>
    <t>$ RENTA</t>
  </si>
  <si>
    <t>ODOMETRO</t>
  </si>
  <si>
    <t>CAMIÓN</t>
  </si>
  <si>
    <t>DESC UBICACIÓN</t>
  </si>
  <si>
    <t>SANTOS</t>
  </si>
  <si>
    <t>MAQ SALE</t>
  </si>
  <si>
    <t>TAMBO</t>
  </si>
  <si>
    <t>Perforadora</t>
  </si>
  <si>
    <t>CAT</t>
  </si>
  <si>
    <t>DLL</t>
  </si>
  <si>
    <t>VFS</t>
  </si>
  <si>
    <t>SCOTIABANK</t>
  </si>
  <si>
    <t>DETENIDOS COQUIMBO</t>
  </si>
  <si>
    <t>CENIZAS</t>
  </si>
  <si>
    <t>CuotasPorPagar</t>
  </si>
  <si>
    <t>CuotasPagadas</t>
  </si>
  <si>
    <t>V</t>
  </si>
  <si>
    <t>CodiCC</t>
  </si>
  <si>
    <t>DescCC</t>
  </si>
  <si>
    <t>Proyecto</t>
  </si>
  <si>
    <t>01-20-00</t>
  </si>
  <si>
    <t>Mina Santos</t>
  </si>
  <si>
    <t>CANDELARIA</t>
  </si>
  <si>
    <t>01-20-01</t>
  </si>
  <si>
    <t>01-21-00</t>
  </si>
  <si>
    <t>Mina Alcaparrosa</t>
  </si>
  <si>
    <t>01-21-01</t>
  </si>
  <si>
    <t>01-22-00</t>
  </si>
  <si>
    <t>Minera Candelaria</t>
  </si>
  <si>
    <t>01-22-01</t>
  </si>
  <si>
    <t>30-00-00</t>
  </si>
  <si>
    <t>Candelaria General</t>
  </si>
  <si>
    <t>Gerencia Proyecto Candelaria</t>
  </si>
  <si>
    <t>Gerencia General Candelaria</t>
  </si>
  <si>
    <t>Control de Gestión</t>
  </si>
  <si>
    <t>Subgerencia Administración</t>
  </si>
  <si>
    <t>30-02-00</t>
  </si>
  <si>
    <t>Operaciones Minas</t>
  </si>
  <si>
    <t>30-02-01</t>
  </si>
  <si>
    <t>Operaciones Mina Santos</t>
  </si>
  <si>
    <t>30-02-02</t>
  </si>
  <si>
    <t>Operaciones Mina Alcaparrosa</t>
  </si>
  <si>
    <t>Prevención de Riesgos</t>
  </si>
  <si>
    <t>Prev. De Riesgos General</t>
  </si>
  <si>
    <t>Medio Ambiente</t>
  </si>
  <si>
    <t>APR</t>
  </si>
  <si>
    <t>Instructores - Control de Calidad</t>
  </si>
  <si>
    <t>Mantención</t>
  </si>
  <si>
    <t>Mantención General</t>
  </si>
  <si>
    <t>Planificación</t>
  </si>
  <si>
    <t>Talleres - Pañol Mina Santos</t>
  </si>
  <si>
    <t>Talleres - Pañol Mina Alcaparrosa</t>
  </si>
  <si>
    <t>RR.HH</t>
  </si>
  <si>
    <t>RR.HH General Candelaria</t>
  </si>
  <si>
    <t>Campamento / Alimentación</t>
  </si>
  <si>
    <t>Servicios Generales</t>
  </si>
  <si>
    <t>Seguridad</t>
  </si>
  <si>
    <t>Administración y Finanzas</t>
  </si>
  <si>
    <t>Administración General</t>
  </si>
  <si>
    <t>Bodega OF. Tierra Amarilla</t>
  </si>
  <si>
    <t>Tecnología de la información y comunicaciones</t>
  </si>
  <si>
    <t>BODEGA ALCAPARROSA</t>
  </si>
  <si>
    <t>BODEGA SANTOS</t>
  </si>
  <si>
    <t>Equipos Carguío Santos</t>
  </si>
  <si>
    <t>SC-78 SCOOP CATERPILLAR R1700 Patente SBLD93</t>
  </si>
  <si>
    <t>SC-79 SCOOP CATERPILLAR R1700 Patente SBLD94</t>
  </si>
  <si>
    <t>CF-61 CARGADOR FRONTAL VOLVO 120H Patente SGXT39</t>
  </si>
  <si>
    <t>CF-62 CARGADOR FRONTAL VOLVO 120H Patente SGXT34</t>
  </si>
  <si>
    <t>CF-63 CARGADOR FRONTAL VOLVO 120H Patente SGXS62</t>
  </si>
  <si>
    <t>CF-64 CARGADOR FRONTAL VOLVO 120H Patente SGXS61</t>
  </si>
  <si>
    <t>RETRO-71 RETROEXCAVADORA CATERPILLAR 416 Patente SFHS78</t>
  </si>
  <si>
    <t>EX-73 EXCAVADORA CATERPILLAR 320 Patente SFHS80</t>
  </si>
  <si>
    <t>SC-81 SCOOP DE PARTIDA CATERPILLAR R1700G Patente: HJRW26</t>
  </si>
  <si>
    <t>SC-82 SCOOP DE PARTIDA CATERPILLAR R1600G Patente HDTY78</t>
  </si>
  <si>
    <t>CF-65 CARGADOR FRONTAL VOLVO 120H Patente SHRT23</t>
  </si>
  <si>
    <t>No Opera como Scoop SC-80 es 30-12-01</t>
  </si>
  <si>
    <t>CF-67 CARGADOR FRONTAL VOLVO L120 Patente SRTH-68</t>
  </si>
  <si>
    <t>CF-113 CARGADOR FRONTAL VOLVO L120F PATENTE LVWP33</t>
  </si>
  <si>
    <t>CF-114 CARGADOR FRONTAL VOLVO L120F PATENTE LVWP34</t>
  </si>
  <si>
    <t>Transporte Interior Mina Santos</t>
  </si>
  <si>
    <t>Transporte Superficie Mina Santos</t>
  </si>
  <si>
    <t>Equipos Auxiliares Mina Santos</t>
  </si>
  <si>
    <t>C-28 CAMIONES ALJIBE VOLVO VM Patente SDJD95</t>
  </si>
  <si>
    <t>RETROEXCAVADORA CATERPILLAR 416 Patente CONSULTA</t>
  </si>
  <si>
    <t>MC-75 MINICARGADOR CATERPILLAR 236D3 Patente SFHS76</t>
  </si>
  <si>
    <t>MANITOU Patente RBXK55 Nro.: 90</t>
  </si>
  <si>
    <t>MN-70 MOTONIVELADORA 140H Patente SFYL23</t>
  </si>
  <si>
    <t>CF-66 Cargador NEW HOLLAND W270 Patente LLWV-38 Año 2019</t>
  </si>
  <si>
    <t>Camionetas Mina Santos</t>
  </si>
  <si>
    <t>CAMIONETA JMC VIGUS WORK Patente RYFW86 Nro.: 1</t>
  </si>
  <si>
    <t>CAMIONETA JMC VIGUS WORK Patente RYFW87 Nro.: 2</t>
  </si>
  <si>
    <t>CAMIONETA JMC VIGUS WORK Patente RYYD45 Nro.: 3</t>
  </si>
  <si>
    <t>CAMIONETA JMC VIGUS WORK Patente RYYD48 Nro.: 4</t>
  </si>
  <si>
    <t>CAMIONETA JMC VIGUS WORK Patente RYYD46 Nro.: 5</t>
  </si>
  <si>
    <t>CAMIONETA JMC VIGUS WORK Patente RYYB68 Nro.: 6</t>
  </si>
  <si>
    <t>CAMIONETA JMC VIGUS WORK Patente RYYB29 Nro.: 7</t>
  </si>
  <si>
    <t>CAMIONETA JMC VIGUS WORK Patente RYYC21 Nro.: 8</t>
  </si>
  <si>
    <t>CAMIONETA NISSAN NAVARA SE 4x4 Patente PYRY31</t>
  </si>
  <si>
    <t>Camioneta Maxus T-60, 4x4, DX Patente SFRK-37 N.:10</t>
  </si>
  <si>
    <t>Camioneta Maxus T-60, 4x4, DX Patente SFRK-25 N.:11</t>
  </si>
  <si>
    <t>Camioneta Maxus T-60, 4x4, DX Patente SFRK-38 N.:12</t>
  </si>
  <si>
    <t>Camioneta Ford Ranger auto, 4x4,Patente PZJP-85 N.:13</t>
  </si>
  <si>
    <t>Camioneta Chevrolet D-Max Patente KWLP-44 N.:13</t>
  </si>
  <si>
    <t>Camioneta Maxus T-60, DCAB, 4X4, Patente RZZY-84 N.:14</t>
  </si>
  <si>
    <t>Camioneta Maxus T-60, DCAB, 4X4, Patente RZZY-82 N.:15</t>
  </si>
  <si>
    <t>Equipos Carguío Mina Alcaparrosa</t>
  </si>
  <si>
    <t>SC-80 SCOOP CATERPILLAR R1700 Por llegar</t>
  </si>
  <si>
    <t>RETRO-72 RETROEXCAVADORA CATERPILLAR 416 Patente SGXG33</t>
  </si>
  <si>
    <t>EX-74 EXCAVADORA CATERPILLAR 320-07 Patente SGXJ41</t>
  </si>
  <si>
    <t>30-13-00</t>
  </si>
  <si>
    <t>Transporte Interior Mina Alcaparrosa</t>
  </si>
  <si>
    <t>C-57 Raico Bell Nro. 01 Patente SRKB-38</t>
  </si>
  <si>
    <t>C-56 Raico Bell Nro. 02 Patente SRKB-32</t>
  </si>
  <si>
    <t>30-13-03</t>
  </si>
  <si>
    <t>Raico Bell Nro. 03</t>
  </si>
  <si>
    <t>30-13-04</t>
  </si>
  <si>
    <t>Raico Bell Nro. 04</t>
  </si>
  <si>
    <t>C-50 Volvo A30 Nro. 01 Patente SRYL-11</t>
  </si>
  <si>
    <t>C-51 Volvo A30 Nro. 02 Patente SRYK-98</t>
  </si>
  <si>
    <t>30-13-07</t>
  </si>
  <si>
    <t>Volvo A30 Nro. 03</t>
  </si>
  <si>
    <t>30-13-08</t>
  </si>
  <si>
    <t>Volvo A30 Nro. 04</t>
  </si>
  <si>
    <t>30-13-09</t>
  </si>
  <si>
    <t>Volvo A30 Nro. 05</t>
  </si>
  <si>
    <t>30-13-10</t>
  </si>
  <si>
    <t>Volvo A30 Nro. 06</t>
  </si>
  <si>
    <t>30-13-11</t>
  </si>
  <si>
    <t>Volvo A30 Nro. 07</t>
  </si>
  <si>
    <t>30-13-12</t>
  </si>
  <si>
    <t>Volvo A30 Nro. 08</t>
  </si>
  <si>
    <t>30-13-13</t>
  </si>
  <si>
    <t>Volvo A30 Nro. 09</t>
  </si>
  <si>
    <t>30-13-14</t>
  </si>
  <si>
    <t>Volvo A30 Nro. 10</t>
  </si>
  <si>
    <t>30-13-15</t>
  </si>
  <si>
    <t>Volvo A30 Nro. 11</t>
  </si>
  <si>
    <t>30-13-16</t>
  </si>
  <si>
    <t>Volvo A30 Nro. 12</t>
  </si>
  <si>
    <t>30-14-00</t>
  </si>
  <si>
    <t>Transporte Superficie Mina Alcaparrosa</t>
  </si>
  <si>
    <t>C-32 Volvo Tractocamión Nro. 01 Patente SPCK-90</t>
  </si>
  <si>
    <t>C-33 Volvo Tractocamión Nro. 02 Patente SHJS-94</t>
  </si>
  <si>
    <t>30-14-03</t>
  </si>
  <si>
    <t>Volvo Tracto Camión Nro. 03</t>
  </si>
  <si>
    <t>30-14-04</t>
  </si>
  <si>
    <t>Volvo Tracto Camión Nro. 04</t>
  </si>
  <si>
    <t>30-14-05</t>
  </si>
  <si>
    <t>Volvo Tracto Camión Nro. 05</t>
  </si>
  <si>
    <t>30-14-06</t>
  </si>
  <si>
    <t>Volvo Tracto Camión Nro. 06</t>
  </si>
  <si>
    <t>30-14-07</t>
  </si>
  <si>
    <t>Volvo Tracto Camión Nro. 07</t>
  </si>
  <si>
    <t>30-14-08</t>
  </si>
  <si>
    <t>Volvo Tracto Camión Nro. 08</t>
  </si>
  <si>
    <t>30-14-09</t>
  </si>
  <si>
    <t>Volvo Tracto Camión Nro. 09</t>
  </si>
  <si>
    <t>B-03 Semi Remolque Patente PWYL28</t>
  </si>
  <si>
    <t>B-01 Semi Remolque Patente PWYL23</t>
  </si>
  <si>
    <t>B-02 Semi Remolque Patente PWYL24</t>
  </si>
  <si>
    <t>B-04 Semi Remolque MACHILE SRV4535 Patente PWYL19</t>
  </si>
  <si>
    <t>B-05 Semi Remolque MACHILE SRV4532 Patente PWYL26</t>
  </si>
  <si>
    <t>B-06 Semi Remolque MACHILE, Chasis SRV4536 Patente PWYL-20</t>
  </si>
  <si>
    <t>B-07 Semi Remolque MACHILE, Chasis SRV4534 Patente PWYL-21</t>
  </si>
  <si>
    <t>B-08 Semi Remolque MACHILE, Chasis SRV4533 Patente PWYL-22</t>
  </si>
  <si>
    <t>B-09 Semi Remolque MACHILE PWYL27</t>
  </si>
  <si>
    <t>30-15-00</t>
  </si>
  <si>
    <t>Equipos Auxiliares Mina Alcaparrosa</t>
  </si>
  <si>
    <t>BZ-77 BULLDOZER CATERPILLAR D8 Patente SHJP31</t>
  </si>
  <si>
    <t>C-29 CAMIONES ALJIBE VOLVO VM Patente SDJD96</t>
  </si>
  <si>
    <t>30-16-00</t>
  </si>
  <si>
    <t>Camionetas Mina Alcaparrosa</t>
  </si>
  <si>
    <t>30-16-01</t>
  </si>
  <si>
    <t>Camioneta Nro. 01</t>
  </si>
  <si>
    <t>30-16-02</t>
  </si>
  <si>
    <t>Camioneta Nro. 02</t>
  </si>
  <si>
    <t>30-16-03</t>
  </si>
  <si>
    <t>Camioneta Nro. 03</t>
  </si>
  <si>
    <t>30-16-04</t>
  </si>
  <si>
    <t>Camioneta Nro. 04</t>
  </si>
  <si>
    <t>30-16-05</t>
  </si>
  <si>
    <t>Camioneta Nro. 05</t>
  </si>
  <si>
    <t>30-16-06</t>
  </si>
  <si>
    <t>Camioneta Nro. 06</t>
  </si>
  <si>
    <t>30-16-07</t>
  </si>
  <si>
    <t>Camioneta Nro. 07</t>
  </si>
  <si>
    <t>30-17-00</t>
  </si>
  <si>
    <t>Branda Apoyo x Distribuir</t>
  </si>
  <si>
    <t>CAMION CAMA BAJA</t>
  </si>
  <si>
    <t>GRUA HORQUILLA</t>
  </si>
  <si>
    <t>Camión Chevrolet NQR 919 Patente SRCV87</t>
  </si>
  <si>
    <t>30-17-04</t>
  </si>
  <si>
    <t>Semi Remolque Patente PWYL25</t>
  </si>
  <si>
    <t>Torre Luminaria Zona B Nro. 91</t>
  </si>
  <si>
    <t>30-17-06</t>
  </si>
  <si>
    <t>Torre Luminaria Nro: 92</t>
  </si>
  <si>
    <t>30-18-00</t>
  </si>
  <si>
    <t>Gastos Generales Oficinas</t>
  </si>
  <si>
    <t>30-18-01</t>
  </si>
  <si>
    <t>Taller Mecánico</t>
  </si>
  <si>
    <t>TALLER</t>
  </si>
  <si>
    <t>01-18-00</t>
  </si>
  <si>
    <t>Punta del Cobre</t>
  </si>
  <si>
    <t>PUNTA DEL COBRE</t>
  </si>
  <si>
    <t>01-18-01</t>
  </si>
  <si>
    <t>Punta del Cobre Administración</t>
  </si>
  <si>
    <t>01-18-02</t>
  </si>
  <si>
    <t>01-18-03</t>
  </si>
  <si>
    <t>PUCOBRE C-10 Camión Tolva Mercedes Benz SGXT35</t>
  </si>
  <si>
    <t>01-18-04</t>
  </si>
  <si>
    <t>PUCOBRE C-11 Camión Tolva Mercedes Benz SGXT36</t>
  </si>
  <si>
    <t>01-18-05</t>
  </si>
  <si>
    <t>PUCOBRE CAMIONETA JMC VIGUS WORK Patente RYFW86 Nro.: 1</t>
  </si>
  <si>
    <t>01-18-06</t>
  </si>
  <si>
    <t>PUCOBRE CAMIONETA JMC VIGUS WORK Patente RYYB29 Nro.: 7</t>
  </si>
  <si>
    <t>01-18-07</t>
  </si>
  <si>
    <t>PUCOBRE Camioneta Maxus T-60, 4x4, DX Patente SFRK37 N.:10</t>
  </si>
  <si>
    <t>01-23-00</t>
  </si>
  <si>
    <t>MAQUINARIA LEASING STANDBY</t>
  </si>
  <si>
    <t>MAQ STANDBY</t>
  </si>
  <si>
    <t>01-23-01</t>
  </si>
  <si>
    <t>MAQ LEASING STANDBY</t>
  </si>
  <si>
    <t>Gerencia General</t>
  </si>
  <si>
    <t>G.GENERAL</t>
  </si>
  <si>
    <t>CASA MATRIZ (Branda)</t>
  </si>
  <si>
    <t>CASA MATRIZ</t>
  </si>
  <si>
    <t>Otros</t>
  </si>
  <si>
    <t>OTROS</t>
  </si>
  <si>
    <t>Gerencia de Operaciones (Branda)</t>
  </si>
  <si>
    <t>G.OPERACIONES</t>
  </si>
  <si>
    <t>03-20-00</t>
  </si>
  <si>
    <t>Mesa de Cambio</t>
  </si>
  <si>
    <t>MESA CAMBIO</t>
  </si>
  <si>
    <t>03-20-01</t>
  </si>
  <si>
    <t>11-00-00</t>
  </si>
  <si>
    <t>TAMBO DE ORO</t>
  </si>
  <si>
    <t>Tambo de Oro Equipos</t>
  </si>
  <si>
    <t>Tambo de Oro General</t>
  </si>
  <si>
    <t>C-10 Cargador Frontal L120H Patente: NO</t>
  </si>
  <si>
    <t>CF-8 Cargador Frontal L120F Patente: NO</t>
  </si>
  <si>
    <t>CF-9 Cargador Frontal L120H Patente: NO</t>
  </si>
  <si>
    <t>CF-3 Cargador Frontal L120F Patente: NO</t>
  </si>
  <si>
    <t>CF-6 Cargador Frontal L120F Patente: NO</t>
  </si>
  <si>
    <t>C-18 Trakker Trakker Patente: JZ-JK-82</t>
  </si>
  <si>
    <t>C-19 Trakker Trakker Patente: JZ-JK-84</t>
  </si>
  <si>
    <t>C-21 Trakker Trakker Patente: KC-BS-55</t>
  </si>
  <si>
    <t>C-25 Trakker Trakker Patente: LSXX-84</t>
  </si>
  <si>
    <t>C-26 Iveco Trakker Patente: PPJL-51</t>
  </si>
  <si>
    <t>C-24 Trakker Trakker Patente: LSXX-83</t>
  </si>
  <si>
    <t>C-27 Trakker Trakker Patente: PP-JL-52</t>
  </si>
  <si>
    <t>C-28 CAMION VOLVO 460 V-460 I-SHIFT Patente: RWYY-18</t>
  </si>
  <si>
    <t>C-29 CAMION VOLVO 460 V-460 I-SHIFT Patente: RWYY-19</t>
  </si>
  <si>
    <t>C-30 CAMION VOLVO 500 FMX Patente: SLKB-85</t>
  </si>
  <si>
    <t>C-31 CAMION VOLVO 500 FMX Patente: SLKB-86</t>
  </si>
  <si>
    <t>R-5 Retroexcavadora B90B Patente: KRFZ-97</t>
  </si>
  <si>
    <t>R-6 416F2 416F2 Patente: LXWH-25</t>
  </si>
  <si>
    <t>R-7 416F2 416F3 Patente: SN</t>
  </si>
  <si>
    <t>BULL-1 CAT D6T - DS XR7318 Patente: KTRR-40</t>
  </si>
  <si>
    <t>BULL-2 CAT D6T - DS XR7318 Patente: KFLB-44</t>
  </si>
  <si>
    <t>MOTO-1 Motoniveladora RG200 RG200B Patente: JKCW-71</t>
  </si>
  <si>
    <t>MOTO-2 CATERPILLAR 140 Patente: No</t>
  </si>
  <si>
    <t>MINI-1 MINICARGADOR CAT 236D Patente: No</t>
  </si>
  <si>
    <t>ALJIBE-1 Camion Algibe 170E28 Tector Patente: LD-BC-12</t>
  </si>
  <si>
    <t>ALJIBE-2 Camion Algibe 170E29 Tector Patente: KWYB-23</t>
  </si>
  <si>
    <t>CAMIONETA-32 NISSAN Navara Patente: PYST-32</t>
  </si>
  <si>
    <t>CAMIONETA-55 NISSAN Navara Patente: PYST-55</t>
  </si>
  <si>
    <t>CAMIONETA-99 CHEVROLET Dmax Patente: LJFX-99</t>
  </si>
  <si>
    <t>FURGON-1 FORD Transit Patente: PTRR-68</t>
  </si>
  <si>
    <t>CF-11 Cargador Frontal L120F Patente: NO</t>
  </si>
  <si>
    <t>Tambo de Oro RRHH</t>
  </si>
  <si>
    <t>GASTOS GENERALES ADMINISTRACION</t>
  </si>
  <si>
    <t>BODEGA TAMBO DE ORO</t>
  </si>
  <si>
    <t>TALLER LOCALIDAD PUNITAQUI</t>
  </si>
  <si>
    <t>MANTENCION INSTALACIONES TAMBO DE ORO</t>
  </si>
  <si>
    <t>Tranque Map</t>
  </si>
  <si>
    <t>Gastos Recuperables</t>
  </si>
  <si>
    <t>RECUPERABLES</t>
  </si>
  <si>
    <t>99-01-00</t>
  </si>
  <si>
    <t>Facturas por Aclarar</t>
  </si>
  <si>
    <t>F.ACLARAR</t>
  </si>
  <si>
    <t>99-01-01</t>
  </si>
  <si>
    <t>30-01-00</t>
  </si>
  <si>
    <t>30-01-01</t>
  </si>
  <si>
    <t>30-01-02</t>
  </si>
  <si>
    <t>30-01-03</t>
  </si>
  <si>
    <t>30-03-00</t>
  </si>
  <si>
    <t>30-03-01</t>
  </si>
  <si>
    <t>30-03-02</t>
  </si>
  <si>
    <t>30-03-03</t>
  </si>
  <si>
    <t>30-03-04</t>
  </si>
  <si>
    <t>30-04-00</t>
  </si>
  <si>
    <t>30-04-01</t>
  </si>
  <si>
    <t>30-04-02</t>
  </si>
  <si>
    <t>30-04-03</t>
  </si>
  <si>
    <t>30-04-04</t>
  </si>
  <si>
    <t>30-05-00</t>
  </si>
  <si>
    <t>30-05-01</t>
  </si>
  <si>
    <t>30-05-02</t>
  </si>
  <si>
    <t>30-05-03</t>
  </si>
  <si>
    <t>30-05-04</t>
  </si>
  <si>
    <t>30-06-00</t>
  </si>
  <si>
    <t>30-06-01</t>
  </si>
  <si>
    <t>30-06-02</t>
  </si>
  <si>
    <t>30-06-03</t>
  </si>
  <si>
    <t>30-06-04</t>
  </si>
  <si>
    <t>30-06-05</t>
  </si>
  <si>
    <t>30-07-00</t>
  </si>
  <si>
    <t>30-07-01</t>
  </si>
  <si>
    <t>30-07-02</t>
  </si>
  <si>
    <t>30-07-03</t>
  </si>
  <si>
    <t>30-07-04</t>
  </si>
  <si>
    <t>30-07-05</t>
  </si>
  <si>
    <t>30-07-06</t>
  </si>
  <si>
    <t>30-07-07</t>
  </si>
  <si>
    <t>30-07-08</t>
  </si>
  <si>
    <t>30-07-09</t>
  </si>
  <si>
    <t>30-07-10</t>
  </si>
  <si>
    <t>30-07-11</t>
  </si>
  <si>
    <t>30-07-12</t>
  </si>
  <si>
    <t>30-07-13</t>
  </si>
  <si>
    <t>30-07-14</t>
  </si>
  <si>
    <t>30-07-15</t>
  </si>
  <si>
    <t>30-08-00</t>
  </si>
  <si>
    <t>30-08-01</t>
  </si>
  <si>
    <t>C-15 CAMIÓN  VOLVO BOLONERO FMX Patente: SCCC30</t>
  </si>
  <si>
    <t>30-08-02</t>
  </si>
  <si>
    <t>C-16 CAMIÓN  VOLVO FMX AUTO ENCARPE  Patente: SCCC31</t>
  </si>
  <si>
    <t>30-08-03</t>
  </si>
  <si>
    <t>C-17 CAMIÓN  VOLVO FMX Patente: SDJD99</t>
  </si>
  <si>
    <t>30-08-04</t>
  </si>
  <si>
    <t>C-18 CAMIÓN  VOLVO FMX Patente: SDWZ10</t>
  </si>
  <si>
    <t>30-08-05</t>
  </si>
  <si>
    <t>C-19 CAMIÓN  VOLVO FMX Patente: SDWZ11</t>
  </si>
  <si>
    <t>30-08-06</t>
  </si>
  <si>
    <t>C-20 CAMIÓN  VOLVO FMX Patente: SDJD97</t>
  </si>
  <si>
    <t>30-08-07</t>
  </si>
  <si>
    <t>C-21 CAMIÓN  VOLVO FMX Patente: SDJD98</t>
  </si>
  <si>
    <t>30-08-08</t>
  </si>
  <si>
    <t>C-22 CAMIÓN  VOLVO FMX Patente: SGXF55</t>
  </si>
  <si>
    <t>30-08-09</t>
  </si>
  <si>
    <t>C-23 CAMIÓN  VOLVO FMX Patente: SGXD67</t>
  </si>
  <si>
    <t>30-08-10</t>
  </si>
  <si>
    <t>C-24 CAMIÓN  VOLVO FMX Patente: SGXD68</t>
  </si>
  <si>
    <t>30-08-11</t>
  </si>
  <si>
    <t>C-25 CAMIÓN  VOLVO FMX Patente: SGXD92</t>
  </si>
  <si>
    <t>30-08-12</t>
  </si>
  <si>
    <t>C-26 CAMIÓN  VOLVO FMX Patente: SHJS80</t>
  </si>
  <si>
    <t>30-08-13</t>
  </si>
  <si>
    <t>C-27 CAMIÓN  VOLVO FMX Patente: SHJS81</t>
  </si>
  <si>
    <t>30-08-14</t>
  </si>
  <si>
    <t>C-30 CAMIÓN  VOLVO FMX Patente: SHWR75</t>
  </si>
  <si>
    <t>30-08-15</t>
  </si>
  <si>
    <t>C-31 CAMIÓN  VOLVO FMX Patente: SHWR76</t>
  </si>
  <si>
    <t>30-09-00</t>
  </si>
  <si>
    <t>30-09-01</t>
  </si>
  <si>
    <t>C-10 CAMIÓN  MERCEDES BENZ AROCS 4848  Patente: SGXT35</t>
  </si>
  <si>
    <t>30-09-02</t>
  </si>
  <si>
    <t>C-11 CAMIÓN  MERCEDES BENZ AROCS 4849 Patente: SGXT36</t>
  </si>
  <si>
    <t>30-09-03</t>
  </si>
  <si>
    <t>C-12 CAMIÓN  VOLVO FMX AUTO ENCARPE  Patente: SCCC32</t>
  </si>
  <si>
    <t>30-09-04</t>
  </si>
  <si>
    <t>C-13 CAMIÓN  VOLVO FMX Patente: SCCC33</t>
  </si>
  <si>
    <t>30-09-05</t>
  </si>
  <si>
    <t>C-14 CAMIÓN  VOLVO FMX Patente: SCCC34</t>
  </si>
  <si>
    <t>30-10-00</t>
  </si>
  <si>
    <t>30-10-01</t>
  </si>
  <si>
    <t>BZ-76 BULDOZER CATERPILLAR D8 Patente  SHJP34</t>
  </si>
  <si>
    <t>30-10-02</t>
  </si>
  <si>
    <t>30-10-03</t>
  </si>
  <si>
    <t>30-10-04</t>
  </si>
  <si>
    <t>30-10-06</t>
  </si>
  <si>
    <t>30-10-07</t>
  </si>
  <si>
    <t>30-11-00</t>
  </si>
  <si>
    <t>30-11-01</t>
  </si>
  <si>
    <t>30-11-02</t>
  </si>
  <si>
    <t>30-11-03</t>
  </si>
  <si>
    <t>30-11-04</t>
  </si>
  <si>
    <t>30-11-05</t>
  </si>
  <si>
    <t>30-11-06</t>
  </si>
  <si>
    <t>30-11-07</t>
  </si>
  <si>
    <t>30-11-08</t>
  </si>
  <si>
    <t>30-11-09</t>
  </si>
  <si>
    <t>30-11-10</t>
  </si>
  <si>
    <t>30-11-11</t>
  </si>
  <si>
    <t>30-11-12</t>
  </si>
  <si>
    <t>30-11-13</t>
  </si>
  <si>
    <t>30-11-14</t>
  </si>
  <si>
    <t>30-11-15</t>
  </si>
  <si>
    <t>30-11-16</t>
  </si>
  <si>
    <t>30-12-00</t>
  </si>
  <si>
    <t>30-12-01</t>
  </si>
  <si>
    <t>30-12-02</t>
  </si>
  <si>
    <t>CF-60 CARGADOR FRONTAL CATERPILLAR  980 H Patente SFHS86</t>
  </si>
  <si>
    <t>30-12-03</t>
  </si>
  <si>
    <t>30-12-04</t>
  </si>
  <si>
    <t>GH-1 Grua Horquilla Toyota,  Año 2023  PWYL-27</t>
  </si>
  <si>
    <t>01-03-00</t>
  </si>
  <si>
    <t>01-03-01</t>
  </si>
  <si>
    <t>PUCOBRE C-27  Camión Tolva Volvo FMX SHJS81</t>
  </si>
  <si>
    <t>03-02-00</t>
  </si>
  <si>
    <t>03-02-01</t>
  </si>
  <si>
    <t>03-03-00</t>
  </si>
  <si>
    <t>03-03-01</t>
  </si>
  <si>
    <t>03-06-00</t>
  </si>
  <si>
    <t>03-06-01</t>
  </si>
  <si>
    <t>03-10-00</t>
  </si>
  <si>
    <t>03-10-01</t>
  </si>
  <si>
    <t>11-01-00</t>
  </si>
  <si>
    <t>11-01-01</t>
  </si>
  <si>
    <t>11-01-02</t>
  </si>
  <si>
    <t>11-01-03</t>
  </si>
  <si>
    <t>11-01-04</t>
  </si>
  <si>
    <t>11-01-05</t>
  </si>
  <si>
    <t>11-01-06</t>
  </si>
  <si>
    <t>11-01-07</t>
  </si>
  <si>
    <t>11-01-08</t>
  </si>
  <si>
    <t>11-01-09</t>
  </si>
  <si>
    <t>11-01-10</t>
  </si>
  <si>
    <t>11-01-11</t>
  </si>
  <si>
    <t>11-01-12</t>
  </si>
  <si>
    <t>11-01-13</t>
  </si>
  <si>
    <t>11-01-14</t>
  </si>
  <si>
    <t>11-01-15</t>
  </si>
  <si>
    <t>11-01-16</t>
  </si>
  <si>
    <t>11-01-17</t>
  </si>
  <si>
    <t>11-01-18</t>
  </si>
  <si>
    <t>11-01-19</t>
  </si>
  <si>
    <t>11-01-20</t>
  </si>
  <si>
    <t>11-01-21</t>
  </si>
  <si>
    <t>11-01-22</t>
  </si>
  <si>
    <t>11-01-23</t>
  </si>
  <si>
    <t>11-01-24</t>
  </si>
  <si>
    <t>11-01-25</t>
  </si>
  <si>
    <t>11-01-26</t>
  </si>
  <si>
    <t>RODILLO-1 RODILLO  TJL05848 Patente: JKDV-17</t>
  </si>
  <si>
    <t>11-01-27</t>
  </si>
  <si>
    <t>11-01-28</t>
  </si>
  <si>
    <t>11-01-29</t>
  </si>
  <si>
    <t>11-01-30</t>
  </si>
  <si>
    <t>11-01-31</t>
  </si>
  <si>
    <t>11-01-32</t>
  </si>
  <si>
    <t>11-01-33</t>
  </si>
  <si>
    <t>PLANO-1 CHEVROLET  Patente: SRCV-66</t>
  </si>
  <si>
    <t>11-01-34</t>
  </si>
  <si>
    <t>11-02-00</t>
  </si>
  <si>
    <t>11-02-01</t>
  </si>
  <si>
    <t>11-02-02</t>
  </si>
  <si>
    <t>11-02-03</t>
  </si>
  <si>
    <t>11-02-04</t>
  </si>
  <si>
    <t>11-02-05</t>
  </si>
  <si>
    <t>11-03-00</t>
  </si>
  <si>
    <t>11-03-01</t>
  </si>
  <si>
    <t>12-01-00</t>
  </si>
  <si>
    <t>12-01-01</t>
  </si>
  <si>
    <t>TALLER MECANICO COPIAPO</t>
  </si>
  <si>
    <t>DE BAJA</t>
  </si>
  <si>
    <t>GERENCIA GENERAL</t>
  </si>
  <si>
    <t>KOPPAS</t>
  </si>
  <si>
    <t>TALLER MECANICO PUNITAQUI</t>
  </si>
  <si>
    <t>TALLER MECANICO SERENA</t>
  </si>
  <si>
    <t>TALLER SANTIAGO</t>
  </si>
  <si>
    <t>ABASTECIMIENTO</t>
  </si>
  <si>
    <t>INCA DE ORO</t>
  </si>
  <si>
    <t>CHAÑARCILLO</t>
  </si>
  <si>
    <t>STRABAG</t>
  </si>
  <si>
    <t xml:space="preserve">LOMAS </t>
  </si>
  <si>
    <t>PUCOBRE</t>
  </si>
  <si>
    <t>MANTENCION</t>
  </si>
  <si>
    <t>AURA</t>
  </si>
  <si>
    <t>COLBUN</t>
  </si>
  <si>
    <t>CERRO NEGRO</t>
  </si>
  <si>
    <t>TBDG-40</t>
  </si>
  <si>
    <t>ROJA</t>
  </si>
  <si>
    <t>4HK10TW512</t>
  </si>
  <si>
    <t>JAANPR75KP7102590</t>
  </si>
  <si>
    <t>ZCFC370A9G5070987</t>
  </si>
  <si>
    <t>TCTW-13</t>
  </si>
  <si>
    <t>TCTW-12</t>
  </si>
  <si>
    <t>2GDG423235</t>
  </si>
  <si>
    <t>2GDG423258</t>
  </si>
  <si>
    <t>01-00-00</t>
  </si>
  <si>
    <t>No usar Obras Civiles</t>
  </si>
  <si>
    <t>ACTIVO</t>
  </si>
  <si>
    <t>01-01-00</t>
  </si>
  <si>
    <t>NO USAR</t>
  </si>
  <si>
    <t>01-01-01</t>
  </si>
  <si>
    <t>01-02-00</t>
  </si>
  <si>
    <t>Aseo Industrial AK</t>
  </si>
  <si>
    <t>01-02-01</t>
  </si>
  <si>
    <t>01-04-00</t>
  </si>
  <si>
    <t>Powerteck Branda</t>
  </si>
  <si>
    <t>01-04-01</t>
  </si>
  <si>
    <t>01-05-00</t>
  </si>
  <si>
    <t>AK Tranque</t>
  </si>
  <si>
    <t>01-05-01</t>
  </si>
  <si>
    <t>01-06-00</t>
  </si>
  <si>
    <t>AK Administración</t>
  </si>
  <si>
    <t>01-06-01</t>
  </si>
  <si>
    <t>01-07-00</t>
  </si>
  <si>
    <t>AK Mantención</t>
  </si>
  <si>
    <t>01-07-01</t>
  </si>
  <si>
    <t>01-08-00</t>
  </si>
  <si>
    <t>Casa Huespedes Villa Modelo</t>
  </si>
  <si>
    <t>01-08-01</t>
  </si>
  <si>
    <t>01-09-00</t>
  </si>
  <si>
    <t>Atacama Kozan Maquinas</t>
  </si>
  <si>
    <t>01-09-01</t>
  </si>
  <si>
    <t>01-10-00</t>
  </si>
  <si>
    <t>Atacama Kozan Desarrollo</t>
  </si>
  <si>
    <t>01-10-01</t>
  </si>
  <si>
    <t>01-10-10</t>
  </si>
  <si>
    <t>01-11-00</t>
  </si>
  <si>
    <t>Atacama Kozan CAMIONES</t>
  </si>
  <si>
    <t>01-11-01</t>
  </si>
  <si>
    <t>01-12-00</t>
  </si>
  <si>
    <t>AK Perforación</t>
  </si>
  <si>
    <t>01-12-01</t>
  </si>
  <si>
    <t>01-12-20</t>
  </si>
  <si>
    <t>01-13-00</t>
  </si>
  <si>
    <t>Atacama Kozan Mantención</t>
  </si>
  <si>
    <t>01-13-01</t>
  </si>
  <si>
    <t>01-14-00</t>
  </si>
  <si>
    <t>AK Aljibe</t>
  </si>
  <si>
    <t>01-14-01</t>
  </si>
  <si>
    <t>01-15-00</t>
  </si>
  <si>
    <t>AK Planta</t>
  </si>
  <si>
    <t>01-15-01</t>
  </si>
  <si>
    <t>01-16-00</t>
  </si>
  <si>
    <t>Piscina Trasvasije AK</t>
  </si>
  <si>
    <t>01-16-01</t>
  </si>
  <si>
    <t>01-17-00</t>
  </si>
  <si>
    <t>AK Petróleo - Lubricación - Aljibe</t>
  </si>
  <si>
    <t>01-17-01</t>
  </si>
  <si>
    <t>INACTIVO</t>
  </si>
  <si>
    <t>01-20-10</t>
  </si>
  <si>
    <t>02-00-00</t>
  </si>
  <si>
    <t>02-01-00</t>
  </si>
  <si>
    <t>02-01-01</t>
  </si>
  <si>
    <t>02-02-00</t>
  </si>
  <si>
    <t>02-02-01</t>
  </si>
  <si>
    <t>02-03-00</t>
  </si>
  <si>
    <t>NO USAR / Taller Mecánico</t>
  </si>
  <si>
    <t>02-03-01</t>
  </si>
  <si>
    <t>02-04-00</t>
  </si>
  <si>
    <t>02-04-01</t>
  </si>
  <si>
    <t>02-05-00</t>
  </si>
  <si>
    <t>NO USAR / Tranque Relaves AK</t>
  </si>
  <si>
    <t>02-05-01</t>
  </si>
  <si>
    <t>03-00-00</t>
  </si>
  <si>
    <t>ADMINISTRACION</t>
  </si>
  <si>
    <t>03-01-00</t>
  </si>
  <si>
    <t>NO USAR / Gastos de Administracion</t>
  </si>
  <si>
    <t>03-01-01</t>
  </si>
  <si>
    <t>03-01-03</t>
  </si>
  <si>
    <t>03-03-02</t>
  </si>
  <si>
    <t>03-03-03</t>
  </si>
  <si>
    <t>03-03-06</t>
  </si>
  <si>
    <t>03-10-11</t>
  </si>
  <si>
    <t>04-00-00</t>
  </si>
  <si>
    <t>CEMIN PULLALLY</t>
  </si>
  <si>
    <t>04-01-00</t>
  </si>
  <si>
    <t>Cemin Pullally</t>
  </si>
  <si>
    <t>04-01-01</t>
  </si>
  <si>
    <t>04-02-00</t>
  </si>
  <si>
    <t>04-02-01</t>
  </si>
  <si>
    <t>04-11-00</t>
  </si>
  <si>
    <t>GMTO</t>
  </si>
  <si>
    <t>04-11-01</t>
  </si>
  <si>
    <t>04-12-00</t>
  </si>
  <si>
    <t>Tambillos</t>
  </si>
  <si>
    <t>04-12-01</t>
  </si>
  <si>
    <t>04-13-00</t>
  </si>
  <si>
    <t>BERMA GMTO</t>
  </si>
  <si>
    <t>04-13-01</t>
  </si>
  <si>
    <t>05-00-00</t>
  </si>
  <si>
    <t>AGRICOLA</t>
  </si>
  <si>
    <t>05-01-00</t>
  </si>
  <si>
    <t>05-01-01</t>
  </si>
  <si>
    <t>06-00-00</t>
  </si>
  <si>
    <t>NITTETZU CAMIONES</t>
  </si>
  <si>
    <t>06-01-00</t>
  </si>
  <si>
    <t>06-01-01</t>
  </si>
  <si>
    <t>06-01-02</t>
  </si>
  <si>
    <t>No Usar</t>
  </si>
  <si>
    <t>07-00-00</t>
  </si>
  <si>
    <t>BODEGA CENTRAL (BRANDA)</t>
  </si>
  <si>
    <t>07-01-00</t>
  </si>
  <si>
    <t>Bodega Central (Branda)</t>
  </si>
  <si>
    <t>07-01-01</t>
  </si>
  <si>
    <t>08-00-00</t>
  </si>
  <si>
    <t>HD DOMEYKO</t>
  </si>
  <si>
    <t>08-01-00</t>
  </si>
  <si>
    <t>HD Domeyko</t>
  </si>
  <si>
    <t>08-01-01</t>
  </si>
  <si>
    <t>09-00-00</t>
  </si>
  <si>
    <t>09-01-00</t>
  </si>
  <si>
    <t>09-01-01</t>
  </si>
  <si>
    <t>10-00-00</t>
  </si>
  <si>
    <t>ATACAMA PACIFIC MAQUINAS</t>
  </si>
  <si>
    <t>10-01-00</t>
  </si>
  <si>
    <t>A.Pacific Máquinas</t>
  </si>
  <si>
    <t>10-01-01</t>
  </si>
  <si>
    <t>R-5 Retroexcavadora B90B KRFZ-97</t>
  </si>
  <si>
    <t>MOTO-2 CATERPILLAR 140 Patente: RBWX-97 Reemplazo</t>
  </si>
  <si>
    <t>ALJIBE-2 Camion Iveco Tector 170E29 KWYB-23</t>
  </si>
  <si>
    <t>CF-11 Cargador Frontal L120F SRCV52</t>
  </si>
  <si>
    <t>11-01-35</t>
  </si>
  <si>
    <t>Camioneta Navara D CAB MT4X4 2.3 PYRY-25</t>
  </si>
  <si>
    <t>12-00-00</t>
  </si>
  <si>
    <t>GATOS RECUPERABLES</t>
  </si>
  <si>
    <t>12-02-00</t>
  </si>
  <si>
    <t>Branda Brasil</t>
  </si>
  <si>
    <t>12-02-01</t>
  </si>
  <si>
    <t>13-00-00</t>
  </si>
  <si>
    <t>RETENCIONES</t>
  </si>
  <si>
    <t>13-01-00</t>
  </si>
  <si>
    <t>Retenciones</t>
  </si>
  <si>
    <t>13-01-01</t>
  </si>
  <si>
    <t>14-00-00</t>
  </si>
  <si>
    <t>LOS VILOS</t>
  </si>
  <si>
    <t>14-01-00</t>
  </si>
  <si>
    <t>Los Vilos</t>
  </si>
  <si>
    <t>14-01-01</t>
  </si>
  <si>
    <t>15-00-00</t>
  </si>
  <si>
    <t>PROMET MANTO VERDE</t>
  </si>
  <si>
    <t>15-01-00</t>
  </si>
  <si>
    <t>Promet Manto Verde</t>
  </si>
  <si>
    <t>15-01-01</t>
  </si>
  <si>
    <t>15-02-00</t>
  </si>
  <si>
    <t>Ausenco Manto Verde</t>
  </si>
  <si>
    <t>15-02-01</t>
  </si>
  <si>
    <t>15-03-00</t>
  </si>
  <si>
    <t>Promet Hostal Diego de Almagro</t>
  </si>
  <si>
    <t>15-03-01</t>
  </si>
  <si>
    <t>15-04-00</t>
  </si>
  <si>
    <t>Proyecto COLBUN</t>
  </si>
  <si>
    <t>15-04-01</t>
  </si>
  <si>
    <t>CF-62 CARGADOR FRONTAL VOLVO 120H SGXT34</t>
  </si>
  <si>
    <t>CF-66 Cargador NEW HOLLAND W270  LLWV-38</t>
  </si>
  <si>
    <t>30-11-35</t>
  </si>
  <si>
    <t>RETRO-72 RETROEXCAVADORA CAT416 SGXG33</t>
  </si>
  <si>
    <t>EX-74 EXCAVADORA CAT 320-07 SGXJ41</t>
  </si>
  <si>
    <t>99-00-00</t>
  </si>
  <si>
    <t>Prueba</t>
  </si>
  <si>
    <t>99-99-00</t>
  </si>
  <si>
    <t>99-99-01</t>
  </si>
  <si>
    <t>PCTCOD</t>
  </si>
  <si>
    <t>MAQ STANDBAY</t>
  </si>
  <si>
    <t xml:space="preserve">3-1-14-01 </t>
  </si>
  <si>
    <t>3-1-13-02</t>
  </si>
  <si>
    <t>3-1-14-01</t>
  </si>
  <si>
    <t xml:space="preserve"> ACTIVO FIJO </t>
  </si>
  <si>
    <t>416 Con Martillo</t>
  </si>
  <si>
    <t>TLZR-82</t>
  </si>
  <si>
    <t>MANTOS DE LA LUNA</t>
  </si>
  <si>
    <t xml:space="preserve">NAVARA </t>
  </si>
  <si>
    <t>TLTG-50</t>
  </si>
  <si>
    <t xml:space="preserve">L120F </t>
  </si>
  <si>
    <t>TKZW-90</t>
  </si>
  <si>
    <t>D1381074554C5E</t>
  </si>
  <si>
    <t>93KXG30G4SE601323</t>
  </si>
  <si>
    <t>TKZX-53</t>
  </si>
  <si>
    <t>TKZY-47</t>
  </si>
  <si>
    <t>Pick up</t>
  </si>
  <si>
    <t>2GDG443742</t>
  </si>
  <si>
    <t>8AJDB3CD6R1349732</t>
  </si>
  <si>
    <t>TKZV-49</t>
  </si>
  <si>
    <t>2GDG443925</t>
  </si>
  <si>
    <t>8AJDB3CD2R1349775</t>
  </si>
  <si>
    <t>TKZV-50</t>
  </si>
  <si>
    <t>2GDG443798</t>
  </si>
  <si>
    <t>8AJDB3CD6R1349746</t>
  </si>
  <si>
    <t>Statio wagon</t>
  </si>
  <si>
    <t>G-500</t>
  </si>
  <si>
    <t>TK</t>
  </si>
  <si>
    <t>Gris</t>
  </si>
  <si>
    <t>CHILE</t>
  </si>
  <si>
    <t>TBZK-65</t>
  </si>
  <si>
    <t>Camion Lubricador</t>
  </si>
  <si>
    <t>ARRENDADO</t>
  </si>
  <si>
    <t xml:space="preserve">GERENCIA DE OPERACIONES HR </t>
  </si>
  <si>
    <t>GERENCIA DE OPERACIONES LS</t>
  </si>
  <si>
    <t>30-17-09</t>
  </si>
  <si>
    <t>Ubicaciones</t>
  </si>
  <si>
    <t>Columna1</t>
  </si>
  <si>
    <t>TIPO2</t>
  </si>
  <si>
    <t xml:space="preserve">CENTRO DE COSTO </t>
  </si>
  <si>
    <t>OBSERVACION</t>
  </si>
  <si>
    <t>UBICACIÓN FÍSICA ACTUAL</t>
  </si>
  <si>
    <t>taller mecanico</t>
  </si>
  <si>
    <t>Gerencia casa 33</t>
  </si>
  <si>
    <t>Gerencia</t>
  </si>
  <si>
    <t>Gerencia Casa 29</t>
  </si>
  <si>
    <t>De baja</t>
  </si>
  <si>
    <t>Camion</t>
  </si>
  <si>
    <t>Los Carpinteros 1221</t>
  </si>
  <si>
    <t>Vendido por Maqsale 31/01/24, $7.700.000 Jose Cuello</t>
  </si>
  <si>
    <t>VENDIDO</t>
  </si>
  <si>
    <t>Punitaqui motor malo</t>
  </si>
  <si>
    <t>SK Copiapo motor malo</t>
  </si>
  <si>
    <t>Maq Sale</t>
  </si>
  <si>
    <t>Maq Sale 11/8/23</t>
  </si>
  <si>
    <t>Maq Sale 10/8/23</t>
  </si>
  <si>
    <t>Koppas</t>
  </si>
  <si>
    <t xml:space="preserve">Gerencia </t>
  </si>
  <si>
    <t>Campamento Punitaqui 10/02/2020 de baja</t>
  </si>
  <si>
    <t>Campamento Punitaqui 21/02/2020 de baja</t>
  </si>
  <si>
    <t>Taller Serena falla de motor</t>
  </si>
  <si>
    <t>Transp Ravazzano</t>
  </si>
  <si>
    <r>
      <t xml:space="preserve">Maqsale </t>
    </r>
    <r>
      <rPr>
        <sz val="12"/>
        <color rgb="FFFF0000"/>
        <rFont val="Arial"/>
        <family val="2"/>
      </rPr>
      <t>11/8/2023</t>
    </r>
  </si>
  <si>
    <t>Maqsale 11/8/2023</t>
  </si>
  <si>
    <t>Los Carpinteros</t>
  </si>
  <si>
    <t>Campamento Punitaqui 10/02/2020 fuera de servicio</t>
  </si>
  <si>
    <t>GERENCIA</t>
  </si>
  <si>
    <t>CGHD-71</t>
  </si>
  <si>
    <t>1GRA019769</t>
  </si>
  <si>
    <t>KTEBU11F4AK073198</t>
  </si>
  <si>
    <t>Volvo</t>
  </si>
  <si>
    <t>SK Copiapo evaluacion</t>
  </si>
  <si>
    <t>SK Copiapo, desarme</t>
  </si>
  <si>
    <t>L120F 71918 (4)</t>
  </si>
  <si>
    <r>
      <t xml:space="preserve">Maqsale </t>
    </r>
    <r>
      <rPr>
        <sz val="12"/>
        <color rgb="FFFF0000"/>
        <rFont val="Arial"/>
        <family val="2"/>
      </rPr>
      <t>desde 14/9/2023</t>
    </r>
  </si>
  <si>
    <t>Maqsale 14/9/2023</t>
  </si>
  <si>
    <t>MAQSALE</t>
  </si>
  <si>
    <t xml:space="preserve">Mini Cargador </t>
  </si>
  <si>
    <t>FTDJ-41</t>
  </si>
  <si>
    <t>Paipote fuera de servicio, mucho detalle</t>
  </si>
  <si>
    <r>
      <t xml:space="preserve">Maq Sale </t>
    </r>
    <r>
      <rPr>
        <sz val="12"/>
        <color rgb="FFFF0000"/>
        <rFont val="Arial"/>
        <family val="2"/>
      </rPr>
      <t>25/8/2023</t>
    </r>
  </si>
  <si>
    <t>Maq Sale 25/8/2023</t>
  </si>
  <si>
    <t>L120F 72547 (N3)</t>
  </si>
  <si>
    <t>VCEL120FE00072547</t>
  </si>
  <si>
    <t>SK Serena en Reparaciones</t>
  </si>
  <si>
    <t>Koppas Copiapo</t>
  </si>
  <si>
    <t>Koppas Operativa</t>
  </si>
  <si>
    <t>Caterpillar</t>
  </si>
  <si>
    <r>
      <t>7ZR27335/</t>
    </r>
    <r>
      <rPr>
        <sz val="12"/>
        <color rgb="FFFF0000"/>
        <rFont val="Arial"/>
        <family val="2"/>
      </rPr>
      <t>LSD00692</t>
    </r>
  </si>
  <si>
    <t>9YZ01014</t>
  </si>
  <si>
    <t>Lundin Vidrios blindados</t>
  </si>
  <si>
    <t>SK Serena desmantelado</t>
  </si>
  <si>
    <t>Serena para venta</t>
  </si>
  <si>
    <t>Maq Sale 08/9/23</t>
  </si>
  <si>
    <t>Fuera de Servicio Punitaqui</t>
  </si>
  <si>
    <t>Fuera de servicio (Campamento Punitaqui)</t>
  </si>
  <si>
    <t>Campamento Punitaqui de baja</t>
  </si>
  <si>
    <t>Koppas desmantelada</t>
  </si>
  <si>
    <t>VendidaTaller SyS</t>
  </si>
  <si>
    <t>VENDIDA</t>
  </si>
  <si>
    <t>HSVH-92</t>
  </si>
  <si>
    <t>NJ0051</t>
  </si>
  <si>
    <t>MPATFS86JFT020445</t>
  </si>
  <si>
    <t>Los Carpinteros para venta</t>
  </si>
  <si>
    <t>Los Carpinteros, se instala carroceria plana</t>
  </si>
  <si>
    <t>Camion plano</t>
  </si>
  <si>
    <t>Casa Gerencia General, se instala carroceria plana</t>
  </si>
  <si>
    <t>Maq Sale 30/9/23</t>
  </si>
  <si>
    <t xml:space="preserve">Camion </t>
  </si>
  <si>
    <t>Camion Aljibe 15m3</t>
  </si>
  <si>
    <t>SKC La Serena, revision</t>
  </si>
  <si>
    <t>SKC Serena, reparacion</t>
  </si>
  <si>
    <t>Camion Aljibe 15 m3</t>
  </si>
  <si>
    <t>Paipote, aljibe motor malo</t>
  </si>
  <si>
    <t>Maq Sale desde 4/08/23</t>
  </si>
  <si>
    <t>Maq Sale 04/08/23</t>
  </si>
  <si>
    <t>WJME3TUS4HC350207</t>
  </si>
  <si>
    <t>VCAAO25FTGO072001</t>
  </si>
  <si>
    <t>Taller Fritis Paipote Pintura</t>
  </si>
  <si>
    <t>VCAAO25FTGO072002</t>
  </si>
  <si>
    <t xml:space="preserve">Paipote, funcionando, armar eje delant izquierdo </t>
  </si>
  <si>
    <t>JKCZ-17</t>
  </si>
  <si>
    <t>PT9509</t>
  </si>
  <si>
    <t>MPATFS86JHT003719</t>
  </si>
  <si>
    <t>Gerencia Pucon</t>
  </si>
  <si>
    <t>Taller Serena</t>
  </si>
  <si>
    <t>Taller Serena fuera de servicio(21/02/21)</t>
  </si>
  <si>
    <t>Moto niveladora</t>
  </si>
  <si>
    <t>Branda Tambo de Oro</t>
  </si>
  <si>
    <t>Tambo de Oro</t>
  </si>
  <si>
    <t>Branda Tambo de Oro en operación</t>
  </si>
  <si>
    <t>Operando MLL desde 1 de Junio 24</t>
  </si>
  <si>
    <t>Operando MLL desde 1 de Junio 25</t>
  </si>
  <si>
    <t>JRVW-94</t>
  </si>
  <si>
    <t>RC6647</t>
  </si>
  <si>
    <t>MPATFS86JHT005324</t>
  </si>
  <si>
    <t>Devuelta a Serena, taller</t>
  </si>
  <si>
    <t>Devuelta a Serena, taller desde 30 de Noviembre 2022</t>
  </si>
  <si>
    <t>SKC Serena, operativa</t>
  </si>
  <si>
    <t>Kozan</t>
  </si>
  <si>
    <t>Volvo L110F (106)</t>
  </si>
  <si>
    <t>VCEL110FTF0070996</t>
  </si>
  <si>
    <t>Propiedad de Kozan</t>
  </si>
  <si>
    <t>PROPIEDAD DE KOZAN</t>
  </si>
  <si>
    <t>Volvo L110F (107)</t>
  </si>
  <si>
    <t>VCEL110FTF0070997</t>
  </si>
  <si>
    <t>MC110C  Mini cargador</t>
  </si>
  <si>
    <t>JWRW-30</t>
  </si>
  <si>
    <t>0734U1212715</t>
  </si>
  <si>
    <t>GE0110WREF2428814</t>
  </si>
  <si>
    <t>Tambo de Oro en Campamento Operativo sin uso</t>
  </si>
  <si>
    <t>JZJK-82</t>
  </si>
  <si>
    <t>Tambo de Oro, Campamento, de baja</t>
  </si>
  <si>
    <t>TALLER MECANICO</t>
  </si>
  <si>
    <t>JZJK-84</t>
  </si>
  <si>
    <r>
      <t xml:space="preserve">Vendido Transaquiles SPA, </t>
    </r>
    <r>
      <rPr>
        <sz val="12"/>
        <color rgb="FFFF0000"/>
        <rFont val="Arial"/>
        <family val="2"/>
      </rPr>
      <t>fact: 1726 $20.000.000 mas IVA</t>
    </r>
  </si>
  <si>
    <t>Vendido Transaquiles SPA, fact: 1726 $20.000.000 mas IVA  15/4/2024</t>
  </si>
  <si>
    <t>A-30G(20)</t>
  </si>
  <si>
    <t>Taller Branda Tietrra Amarilla</t>
  </si>
  <si>
    <t>A-30G(21)</t>
  </si>
  <si>
    <t>SKC Copiapo en reparacion</t>
  </si>
  <si>
    <t>MAQSALE, CAMION CON FALLA DE MOTOR, AGUA EN EL ACEITE</t>
  </si>
  <si>
    <t>Bulldozer D6</t>
  </si>
  <si>
    <t>D-6T(ex SBX)</t>
  </si>
  <si>
    <t>Buldocer</t>
  </si>
  <si>
    <r>
      <rPr>
        <sz val="12"/>
        <color rgb="FFFF0000"/>
        <rFont val="Arial"/>
        <family val="2"/>
      </rPr>
      <t>Tambo de Oro, reemplazo desde el 7 Julio 2</t>
    </r>
    <r>
      <rPr>
        <sz val="12"/>
        <color theme="1"/>
        <rFont val="Arial"/>
        <family val="2"/>
      </rPr>
      <t>3</t>
    </r>
  </si>
  <si>
    <t>Tambo de Oro, reemplazo desde el 7 Julio 23</t>
  </si>
  <si>
    <t>Retroexcavadora B-90</t>
  </si>
  <si>
    <t>VLGR7120AH0600035</t>
  </si>
  <si>
    <t>Koppas, operativo</t>
  </si>
  <si>
    <t>Maestranza MGA stgo. Proyeccion 26 Junio 24</t>
  </si>
  <si>
    <t>KFPR-63</t>
  </si>
  <si>
    <r>
      <t xml:space="preserve">Los Carpinteros </t>
    </r>
    <r>
      <rPr>
        <sz val="12"/>
        <color rgb="FFFF0000"/>
        <rFont val="Arial"/>
        <family val="2"/>
      </rPr>
      <t>cambio motor y transmision</t>
    </r>
  </si>
  <si>
    <t>Los Carpinteros cambio motor y transmision</t>
  </si>
  <si>
    <t>L120F (108)</t>
  </si>
  <si>
    <t>SKC Copiapo cambio motor y transmision</t>
  </si>
  <si>
    <t>D-6T (Tambo de Oro)</t>
  </si>
  <si>
    <t>Finning Coquimbo operativo</t>
  </si>
  <si>
    <t>Banco ITAU</t>
  </si>
  <si>
    <t>Taller Serena Motor malo</t>
  </si>
  <si>
    <t>Banco de CHILE</t>
  </si>
  <si>
    <t>Abastecimiento</t>
  </si>
  <si>
    <t>Eklipse Abastecimiento</t>
  </si>
  <si>
    <t>Casa Gerencia General</t>
  </si>
  <si>
    <t>Banco Itau</t>
  </si>
  <si>
    <t>Los Carpinteros en reparacion</t>
  </si>
  <si>
    <t>CAT FINANTIAL</t>
  </si>
  <si>
    <t>Finning Copiapo, vendido</t>
  </si>
  <si>
    <t>A-30G(22)</t>
  </si>
  <si>
    <t>Paipote</t>
  </si>
  <si>
    <t>A-30G(23)</t>
  </si>
  <si>
    <t>SK Copiapo en reparaciones</t>
  </si>
  <si>
    <t>SK Copiapo, en reparacion</t>
  </si>
  <si>
    <t>Bodega Central</t>
  </si>
  <si>
    <t>Lubricador</t>
  </si>
  <si>
    <t>Intecmec, reparacion</t>
  </si>
  <si>
    <t>L110F(111)</t>
  </si>
  <si>
    <t>Paipote F/S</t>
  </si>
  <si>
    <t>Branda  Lundin</t>
  </si>
  <si>
    <t>L110F(109)</t>
  </si>
  <si>
    <t>Y1A048668</t>
  </si>
  <si>
    <t>93KP0R1C7LE167438</t>
  </si>
  <si>
    <t>Branda Tambo de Oro(desde 02 de Noviembre 2021)</t>
  </si>
  <si>
    <t>Vendido Guillermo Cuello</t>
  </si>
  <si>
    <t>LSXX-83</t>
  </si>
  <si>
    <t>LSXX-84</t>
  </si>
  <si>
    <t>Tambo de Oro 30/09/2020</t>
  </si>
  <si>
    <t>Eklipse Inca de Oro</t>
  </si>
  <si>
    <t>Eklipse Inca de Oro (desde 26 de Agosto 2021 17.874 km)</t>
  </si>
  <si>
    <t>L120F (113)</t>
  </si>
  <si>
    <t>Branda MLL desde 1 de Junio 24</t>
  </si>
  <si>
    <t>L120F (114)</t>
  </si>
  <si>
    <r>
      <t>Branda Tambo de Oro</t>
    </r>
    <r>
      <rPr>
        <sz val="12"/>
        <color rgb="FFFF0000"/>
        <rFont val="Arial"/>
        <family val="2"/>
      </rPr>
      <t xml:space="preserve"> desde 12/10/23</t>
    </r>
  </si>
  <si>
    <t>Branda Tambo de Oro Cambio motor 06/09/2023 7.900 hrs  desde 12/10/23</t>
  </si>
  <si>
    <t>L2B1CL33110064</t>
  </si>
  <si>
    <t>LZWCDAGA8LC8091171</t>
  </si>
  <si>
    <t>Diario Chañarcillo</t>
  </si>
  <si>
    <t>A-30G (26)</t>
  </si>
  <si>
    <t>PJFS-18</t>
  </si>
  <si>
    <t>Tambo de Oro, sin uso</t>
  </si>
  <si>
    <t>Tambo de Oro desde 18 de Octubre 2022 SIN USO</t>
  </si>
  <si>
    <t>A-30G (27)</t>
  </si>
  <si>
    <t>SK Copiapo en Reparaciones</t>
  </si>
  <si>
    <r>
      <t xml:space="preserve">Eklipse Colbun, </t>
    </r>
    <r>
      <rPr>
        <sz val="12"/>
        <color rgb="FFFF0000"/>
        <rFont val="Arial"/>
        <family val="2"/>
      </rPr>
      <t>desde 31/1/24</t>
    </r>
  </si>
  <si>
    <t>Eklipse Colbun, desde 31/1/24</t>
  </si>
  <si>
    <t>Eklipse Lomas Taltal a partir de 30 de Marzo 24</t>
  </si>
  <si>
    <t>LOMAS</t>
  </si>
  <si>
    <t>Branda Lundin</t>
  </si>
  <si>
    <t>LZRF-58</t>
  </si>
  <si>
    <t>Branda Tambo de Oro (ingresa 05/10/2020</t>
  </si>
  <si>
    <t xml:space="preserve">Los Carpinteros </t>
  </si>
  <si>
    <t>Camion Abastecimiento</t>
  </si>
  <si>
    <t xml:space="preserve">Abastecimiento </t>
  </si>
  <si>
    <t>Jose Miguel Daruich, traspazo de dominio</t>
  </si>
  <si>
    <t>Pablo Ravazzano, traspazo de dominio</t>
  </si>
  <si>
    <t>Aldo Ravazzano, traspazo de dominio</t>
  </si>
  <si>
    <t>PPJL-52</t>
  </si>
  <si>
    <t>Branda Tambo de Oro (Desde 01 de Junio 2021)</t>
  </si>
  <si>
    <t>PPJL-51</t>
  </si>
  <si>
    <t>Eklipse Pucobre</t>
  </si>
  <si>
    <t>Eklipse Pucobre entregada 9 de Julio 2021</t>
  </si>
  <si>
    <t>Eklipse Mantencion</t>
  </si>
  <si>
    <t>Prevension, Roberto Worner</t>
  </si>
  <si>
    <t>Bodega Central desde 3/7/24</t>
  </si>
  <si>
    <t>Eklipse Operaciones(Natalia Saldivar)</t>
  </si>
  <si>
    <t xml:space="preserve">Branda Tambo </t>
  </si>
  <si>
    <t>L120H (9)</t>
  </si>
  <si>
    <r>
      <t xml:space="preserve">Branda Lundin </t>
    </r>
    <r>
      <rPr>
        <sz val="12"/>
        <color rgb="FFFF0000"/>
        <rFont val="Arial"/>
        <family val="2"/>
      </rPr>
      <t>desde 10/4/2024</t>
    </r>
  </si>
  <si>
    <t>Branda Lundin desde 10/4/2024</t>
  </si>
  <si>
    <t>Milton Portiño (Lundin)</t>
  </si>
  <si>
    <t>Milton Portiño (Lundin) desde 10 de Noviembre 2022</t>
  </si>
  <si>
    <t>Branda Tambo de Oro, entregada a faena el 29 de Julio 2021</t>
  </si>
  <si>
    <t>RBWX-96</t>
  </si>
  <si>
    <t>Branda Tambo de Oro, entregada a faena el 27 de Julio 2021</t>
  </si>
  <si>
    <t>Branda MLL desde 1 de Junio 25</t>
  </si>
  <si>
    <t>Negro</t>
  </si>
  <si>
    <t>Finning Copiapo reparaciones</t>
  </si>
  <si>
    <t>Carga fria</t>
  </si>
  <si>
    <t>YS23B266C052825</t>
  </si>
  <si>
    <t>3N6BD31B8NK803876</t>
  </si>
  <si>
    <t>3N6BD31B4NK804541</t>
  </si>
  <si>
    <t>Eklipse Aura</t>
  </si>
  <si>
    <t>Gerencia Stgo</t>
  </si>
  <si>
    <t>Branda Tambo de Oro (desde 18 de Agosto 2021)</t>
  </si>
  <si>
    <t>RWYY-19</t>
  </si>
  <si>
    <t>Branda Tambo de Oro (desde 22/04/.2022)</t>
  </si>
  <si>
    <t>RWYY-18</t>
  </si>
  <si>
    <t>Eklipse Hugo Rojas, Mayo 2024</t>
  </si>
  <si>
    <t>GERENCIA DE OPERACIONES HR</t>
  </si>
  <si>
    <r>
      <t>Eklipse Inca de Oro (Luis Soto)</t>
    </r>
    <r>
      <rPr>
        <sz val="12"/>
        <color rgb="FFFF0000"/>
        <rFont val="Arial"/>
        <family val="2"/>
      </rPr>
      <t xml:space="preserve"> desde 13/11/2023</t>
    </r>
  </si>
  <si>
    <t>Eklipse Inca de Oro (Luis Soto) desde 13/11/2023</t>
  </si>
  <si>
    <t>Nissan Navara</t>
  </si>
  <si>
    <t>Promet Colbun</t>
  </si>
  <si>
    <t>Promet Colbun desde 28/8/2022</t>
  </si>
  <si>
    <t>Branda Lundin Minning</t>
  </si>
  <si>
    <t>Branda Lundin Minning desde 1 de Noviembre 2022 Jefe de Transportes Reconocimiento Ruta</t>
  </si>
  <si>
    <t>Eklipse Prevension desde Marzo 2024</t>
  </si>
  <si>
    <t>Branda Lundin Minning desde 1 de Noviembre 2022 Carlos araya ,Anibal Gallardo</t>
  </si>
  <si>
    <t>Branda Lundin Minning desde 1 de Noviembre 2022 Julio Morales</t>
  </si>
  <si>
    <t>Eklipse Jefe operaciones Sur(Luis Moreno) Abril 2024</t>
  </si>
  <si>
    <t>Branda Lundin Minning desde 1 de Noviembre 2022 sin asignar</t>
  </si>
  <si>
    <t>RZCY-82</t>
  </si>
  <si>
    <t>Branda Lundin Minning desde 31 de Enero 2023 Juan Carlos Castro</t>
  </si>
  <si>
    <t>RZCY-84</t>
  </si>
  <si>
    <t>Branda Lundin Minning desde 16 de Enero 2023 Roberto Llanos</t>
  </si>
  <si>
    <t>Eklipse Cerro Negro desde Marzo 2024</t>
  </si>
  <si>
    <r>
      <t xml:space="preserve">FMX-500 </t>
    </r>
    <r>
      <rPr>
        <sz val="12"/>
        <color rgb="FFFF0000"/>
        <rFont val="Arial"/>
        <family val="2"/>
      </rPr>
      <t>Auto encarpe</t>
    </r>
  </si>
  <si>
    <t>Branda Lundin Minning desde 1 de Noviembre 2022</t>
  </si>
  <si>
    <t>FMX-500 Bolonero</t>
  </si>
  <si>
    <t>Mantos de la Luna 1 de Junio 24</t>
  </si>
  <si>
    <t>Abastecimiento desde 25 de 10/22</t>
  </si>
  <si>
    <t>SFHS-82</t>
  </si>
  <si>
    <t>Eklipse Las Cenizas</t>
  </si>
  <si>
    <t>Los Carpinteros en reparacion por siniestro</t>
  </si>
  <si>
    <t>Branda Lundin Minning Alex Cornejo/Allan Lazcano</t>
  </si>
  <si>
    <t xml:space="preserve">Branda Lundin Minning Jefes de Turno Mina Santos </t>
  </si>
  <si>
    <t>SFRK-38</t>
  </si>
  <si>
    <t>Branda Lundin Minning Jefes de Operaciones Mina Santos /Alcaparrosa</t>
  </si>
  <si>
    <t>SFRK-65</t>
  </si>
  <si>
    <t>Eklipse Inca de Oro, Claudio Lagos</t>
  </si>
  <si>
    <t>SDJD-99</t>
  </si>
  <si>
    <t>Lundin Minning desde 1 de Noviembre 2022</t>
  </si>
  <si>
    <t>SDJD-73</t>
  </si>
  <si>
    <t>VM-330 Aljibe</t>
  </si>
  <si>
    <t>SFHS-76</t>
  </si>
  <si>
    <t xml:space="preserve">Mini cargador </t>
  </si>
  <si>
    <t>AROCS 4848 K 4500 RET</t>
  </si>
  <si>
    <r>
      <t xml:space="preserve">L120H </t>
    </r>
    <r>
      <rPr>
        <sz val="12"/>
        <color rgb="FFFF0000"/>
        <rFont val="Arial"/>
        <family val="2"/>
      </rPr>
      <t>N°62</t>
    </r>
  </si>
  <si>
    <r>
      <t xml:space="preserve">L120H </t>
    </r>
    <r>
      <rPr>
        <sz val="12"/>
        <color rgb="FFFF0000"/>
        <rFont val="Arial"/>
        <family val="2"/>
      </rPr>
      <t>N°61</t>
    </r>
  </si>
  <si>
    <r>
      <t xml:space="preserve">L120H </t>
    </r>
    <r>
      <rPr>
        <sz val="12"/>
        <color rgb="FFFF0000"/>
        <rFont val="Arial"/>
        <family val="2"/>
      </rPr>
      <t>N°64</t>
    </r>
  </si>
  <si>
    <t>Branda Tambo de Oro desde 27/12/23 (Reparada Transmi)</t>
  </si>
  <si>
    <r>
      <t>L120H</t>
    </r>
    <r>
      <rPr>
        <sz val="12"/>
        <color rgb="FFFF0000"/>
        <rFont val="Arial"/>
        <family val="2"/>
      </rPr>
      <t xml:space="preserve"> N°63</t>
    </r>
  </si>
  <si>
    <t>D-8T</t>
  </si>
  <si>
    <t>TXY07359</t>
  </si>
  <si>
    <t>CAT00D8TEMB800856</t>
  </si>
  <si>
    <t>TXY07343</t>
  </si>
  <si>
    <t>CAT00D8TLMB800854</t>
  </si>
  <si>
    <t>Scoop R-1700</t>
  </si>
  <si>
    <t>R-1700K</t>
  </si>
  <si>
    <t>Cama baja</t>
  </si>
  <si>
    <t>D138077887C2E</t>
  </si>
  <si>
    <t>93KXG30G5PE921478</t>
  </si>
  <si>
    <t>D138077891C2E</t>
  </si>
  <si>
    <t>93KXG30G2PE921563</t>
  </si>
  <si>
    <t>TRACTO CAMION</t>
  </si>
  <si>
    <r>
      <t xml:space="preserve">L120H </t>
    </r>
    <r>
      <rPr>
        <sz val="12"/>
        <color rgb="FFFF0000"/>
        <rFont val="Arial"/>
        <family val="2"/>
      </rPr>
      <t>N°65</t>
    </r>
  </si>
  <si>
    <t>Siniestrado interior mina 6 Dic 2023</t>
  </si>
  <si>
    <t>FMX-500 6X4 TOLVA</t>
  </si>
  <si>
    <t>Tambo de Oro entregados 30 de Enero 2023</t>
  </si>
  <si>
    <t xml:space="preserve">Lundin Minning </t>
  </si>
  <si>
    <t>Branda Tambo de Oro, entregado 08/Febrero/2023</t>
  </si>
  <si>
    <t>926 915 U1 373 696</t>
  </si>
  <si>
    <t>926 915 U1 339 366</t>
  </si>
  <si>
    <t>NARANJO</t>
  </si>
  <si>
    <t>Hylux 4X4</t>
  </si>
  <si>
    <t>GRIS</t>
  </si>
  <si>
    <t>2GDG381623</t>
  </si>
  <si>
    <t>Eklipse Las Cenizas desde 1 de Julio 2023</t>
  </si>
  <si>
    <r>
      <t xml:space="preserve">Branda Lundin Minning </t>
    </r>
    <r>
      <rPr>
        <sz val="12"/>
        <color rgb="FFFF0000"/>
        <rFont val="Arial"/>
        <family val="2"/>
      </rPr>
      <t>desde 13/10/23</t>
    </r>
  </si>
  <si>
    <t>Lundin Minning desde 13/10/23</t>
  </si>
  <si>
    <t>NPR-816 VL20</t>
  </si>
  <si>
    <t>Eklipse Cerro Negro</t>
  </si>
  <si>
    <t>8AJDB3CD1R1345264</t>
  </si>
  <si>
    <t>Eklipse Pucobre, no entregada</t>
  </si>
  <si>
    <t>8AJDB3CD5R1345266</t>
  </si>
  <si>
    <t>Branda Mantos de la Luna</t>
  </si>
  <si>
    <t>VCEL120FJ00073995</t>
  </si>
  <si>
    <t>416, con martillo</t>
  </si>
  <si>
    <t>J3679708</t>
  </si>
  <si>
    <t>CAT00416HH9P00157</t>
  </si>
  <si>
    <t>Navara AWD 2.3</t>
  </si>
  <si>
    <t>Gris cuarzo</t>
  </si>
  <si>
    <t>YS23E280C043890</t>
  </si>
  <si>
    <t>8ANBD33F8RL573476</t>
  </si>
  <si>
    <t>Branda Tambo de Oro, Andres Opazo</t>
  </si>
  <si>
    <t>Branda Tambo de Oro,Andres Opazo</t>
  </si>
  <si>
    <t>FMX-460 6X4 Tambo de Oro</t>
  </si>
  <si>
    <t>TPDV-59</t>
  </si>
  <si>
    <t>D138109440C5E</t>
  </si>
  <si>
    <t>93KXG20D9SE603247</t>
  </si>
  <si>
    <t>Branda Tambo de Oro,</t>
  </si>
  <si>
    <t>TPDV-86</t>
  </si>
  <si>
    <t>D138109401C5E</t>
  </si>
  <si>
    <t>93KXG20D1SE603248</t>
  </si>
  <si>
    <t>Camionetas en Arriendo</t>
  </si>
  <si>
    <t>PFBS-26 chevrolet D-MAX</t>
  </si>
  <si>
    <t>Branda Kozan</t>
  </si>
  <si>
    <t>Devuelta Salfa Coppo 5/9/22</t>
  </si>
  <si>
    <t xml:space="preserve">PFBS-27 chevrolet D-MAX </t>
  </si>
  <si>
    <t>Devuelta Salfa Coppo 18/10/2022</t>
  </si>
  <si>
    <t xml:space="preserve">PFBS-28 chevrolet D-MAX </t>
  </si>
  <si>
    <t>Pablo Ravazzano</t>
  </si>
  <si>
    <t xml:space="preserve">PFBS-33 chevrolet D-MAX </t>
  </si>
  <si>
    <t>Eklipse Sol de Lila</t>
  </si>
  <si>
    <t>Devuelta Antofagasta 1/9/22</t>
  </si>
  <si>
    <t xml:space="preserve">PFBS-35 chevrolet D-MAX </t>
  </si>
  <si>
    <t>Devuelta Antofagasta 2/9/22</t>
  </si>
  <si>
    <t>KJBZ-15</t>
  </si>
  <si>
    <t>Promet Agua Verde</t>
  </si>
  <si>
    <t>Devuelta a Salfa 3 de Marzo 2022</t>
  </si>
  <si>
    <t>JPTK-20</t>
  </si>
  <si>
    <t>Devuelta a Salfa .. de Marzo 2022</t>
  </si>
  <si>
    <t>JVWD-90</t>
  </si>
  <si>
    <t>SE CARGA MITAD MANTOS MITAD SANTOS</t>
  </si>
  <si>
    <t>Columna2</t>
  </si>
  <si>
    <t>(en blanco)</t>
  </si>
  <si>
    <t>Total general</t>
  </si>
  <si>
    <t>CENTRO COSTO</t>
  </si>
  <si>
    <t>NOMBRE CENTRO COSTO</t>
  </si>
  <si>
    <t>009-01</t>
  </si>
  <si>
    <t>023-03</t>
  </si>
  <si>
    <t>001-06</t>
  </si>
  <si>
    <t>021-34</t>
  </si>
  <si>
    <t>021-30</t>
  </si>
  <si>
    <t>006-09</t>
  </si>
  <si>
    <t>011-01</t>
  </si>
  <si>
    <t>006-02</t>
  </si>
  <si>
    <t>021-11</t>
  </si>
  <si>
    <t>013-01</t>
  </si>
  <si>
    <t>001-14</t>
  </si>
  <si>
    <t>31-01-02</t>
  </si>
  <si>
    <t>Pucobre</t>
  </si>
  <si>
    <t>Recuperables</t>
  </si>
  <si>
    <t>Colbun Aguas Verdes</t>
  </si>
  <si>
    <t>Taller Mecánico La Serena</t>
  </si>
  <si>
    <t>Gerencia de Operaciones</t>
  </si>
  <si>
    <t>Inca de Oro</t>
  </si>
  <si>
    <t>Maq Leasing Stanby</t>
  </si>
  <si>
    <t>004-01</t>
  </si>
  <si>
    <t>Aura</t>
  </si>
  <si>
    <t>Planta Las Luces</t>
  </si>
  <si>
    <t>Cerro Negro Norte - CMP</t>
  </si>
  <si>
    <t>Centro Costo</t>
  </si>
  <si>
    <t>Nombre Centro Costo</t>
  </si>
  <si>
    <t>Detalle</t>
  </si>
  <si>
    <t>CONTABILIZACIÓN</t>
  </si>
  <si>
    <t>C-70941</t>
  </si>
  <si>
    <t>C-72403</t>
  </si>
  <si>
    <t>M-C95C</t>
  </si>
  <si>
    <t>P-PWH5000</t>
  </si>
  <si>
    <t>R-B-90</t>
  </si>
  <si>
    <t>EMPRESA DUEÑA</t>
  </si>
  <si>
    <t>Branda Servicios SPA</t>
  </si>
  <si>
    <t>Eklipse Servicios SPA</t>
  </si>
  <si>
    <t>JZJK-82 (18)</t>
  </si>
  <si>
    <t>JZJK-84 (19)</t>
  </si>
  <si>
    <t>BANCO CREDITO E INVERSIONES</t>
  </si>
  <si>
    <t>BANCO ITAU CHILE</t>
  </si>
  <si>
    <t>BANCO SANTANDER CHILE</t>
  </si>
  <si>
    <t>CATERPILLAR LEASING CHILE S.A.</t>
  </si>
  <si>
    <t>VFS CHILE S.A.</t>
  </si>
  <si>
    <t>BANCO SCOTIABANK</t>
  </si>
  <si>
    <t>DE LAGE LANDEN CHILE SA</t>
  </si>
  <si>
    <t>INGENIERIA TECNICA MECANICA SPA</t>
  </si>
  <si>
    <t>TKYL-32</t>
  </si>
  <si>
    <t>MARIO EDUARDO OLIVARES MORALES</t>
  </si>
  <si>
    <t>MEDINA MUNOZ MAURICIO ANTONIO</t>
  </si>
  <si>
    <t>MENA EDWARDS JUAN IGNACIO</t>
  </si>
  <si>
    <t>BANCO DE CHILE</t>
  </si>
  <si>
    <t>(Todas)</t>
  </si>
  <si>
    <t>(Varios elementos)</t>
  </si>
  <si>
    <t>Eklipse Servicios</t>
  </si>
  <si>
    <t>OTRA EMPRESA</t>
  </si>
  <si>
    <t>CUENTA</t>
  </si>
  <si>
    <t>NOMBRE CUENTA</t>
  </si>
  <si>
    <t>Arriendos Cuotas Leasing</t>
  </si>
  <si>
    <t>6-1-13-03</t>
  </si>
  <si>
    <t>6-1-20-01</t>
  </si>
  <si>
    <t>Depreciación del Ejercicio</t>
  </si>
  <si>
    <t>6-2-13-01</t>
  </si>
  <si>
    <t>Depreciacion Ejercicio</t>
  </si>
  <si>
    <t xml:space="preserve"> Monto</t>
  </si>
  <si>
    <t>TALLER MECANICO SERENA.</t>
  </si>
  <si>
    <t>TIPO COSTO</t>
  </si>
  <si>
    <t>COSTO EMPRESA</t>
  </si>
  <si>
    <t>Total COSTO EMPRESA</t>
  </si>
  <si>
    <t>GERENCIA GENERAL (B)</t>
  </si>
  <si>
    <t>PREVENCION Y CALIDAD</t>
  </si>
  <si>
    <t>Prevencion y Calidad</t>
  </si>
  <si>
    <t>Camioneta Nissan SFHS-82 Planta Las Luces</t>
  </si>
  <si>
    <t>Camioneta Nissan SJSY-73 Planta Las Luces</t>
  </si>
  <si>
    <t>Camioneta Toyota Hylux SVYV-57 Planta Las Luces</t>
  </si>
  <si>
    <t>Camioneta Toyota Hylux SVYV-73 Planta Las Luces</t>
  </si>
  <si>
    <t>Automovil Hyunday DCPW-59 Gerencia General</t>
  </si>
  <si>
    <t>Camioneta Changan DCPV-78 Gerencia General</t>
  </si>
  <si>
    <t>Camioneta Nissan CRSG-74 Gerencia General</t>
  </si>
  <si>
    <t>Furgon carga Changan BYBG-90 Gerencia General</t>
  </si>
  <si>
    <t>CAMIÓN Iveco HTWC-50 Taller Mecánico La Serena</t>
  </si>
  <si>
    <t>CAMIÓN Iveco HTWC-51 Taller Mecánico La Serena</t>
  </si>
  <si>
    <t>Camioneta Chevrolet KSPY-72 Taller Mecánico La Serena</t>
  </si>
  <si>
    <t>Camioneta Chevrolet LZRC-26 Taller Mecánico La Serena</t>
  </si>
  <si>
    <t>Camioneta Nissan SFHS-83 Taller Mecánico La Serena</t>
  </si>
  <si>
    <t>Furgon carga Chevrolet DVVF-41 Taller Mecánico La Serena</t>
  </si>
  <si>
    <t>CAMIÓN Iveco  PKBF-57 Bodega Central</t>
  </si>
  <si>
    <t>CAMIÓN VOLVO PHXY-13 Bodega Central</t>
  </si>
  <si>
    <t>CAMIÓN VOLVO SDFJ-53 Bodega Central</t>
  </si>
  <si>
    <t>Camioneta Nissan RYJD-51 Bodega Central</t>
  </si>
  <si>
    <t>CAMIÓN Chevrolet SVYY-51 Inca de Oro</t>
  </si>
  <si>
    <t>CAMIÓN Chevrolet SXDH-96 Inca de Oro</t>
  </si>
  <si>
    <t>CAMIÓN Chevrolet TBDG-40 Inca de Oro</t>
  </si>
  <si>
    <t>Camioneta Chevrolet LRSH-38 Inca de Oro</t>
  </si>
  <si>
    <t>Camioneta Chevrolet LZRC-25 Inca de Oro</t>
  </si>
  <si>
    <t>Camioneta Chevrolet LZRC-23 Colbun Aguas Verdes</t>
  </si>
  <si>
    <t>Camioneta Nissan RZCH-61 Colbun Aguas Verdes</t>
  </si>
  <si>
    <t>Camioneta Nissan  RYJD-52 Cerro Negro Norte - CMP</t>
  </si>
  <si>
    <t>Camioneta Nissan RCBJ-31 Aura</t>
  </si>
  <si>
    <t>CAMIÓN Mercedes Benz CFRR-61 OTROS</t>
  </si>
  <si>
    <t>SSOMACA</t>
  </si>
  <si>
    <t>006-11</t>
  </si>
  <si>
    <t>Camioneta Toyota Hylux TCTW-12 Pucobre</t>
  </si>
  <si>
    <t>Camioneta Toyota Hylux TCTW-13 Pucobre</t>
  </si>
  <si>
    <t>006-01</t>
  </si>
  <si>
    <t>Casa Matriz</t>
  </si>
  <si>
    <t>Camioneta Ford PRZZ-28 Casa Matriz</t>
  </si>
  <si>
    <t>Camioneta Ford PTSD-25 Mantención</t>
  </si>
  <si>
    <t>Camioneta Nissan PYST-34 Taller Mecánico La Serena</t>
  </si>
  <si>
    <t>Camioneta Nissan RCBJ-28 Taller Mecánico La Serena</t>
  </si>
  <si>
    <t>CAMIÓN Chevrolet CZRV-50 Recuperables</t>
  </si>
  <si>
    <t>CAMIÓN Chevrolet CVXZ-72 OTROS</t>
  </si>
  <si>
    <t>Camioneta Nissan PYDG-60 SSOMACA</t>
  </si>
  <si>
    <t>Camioneta JMC RYYD-48 SSOMACA</t>
  </si>
  <si>
    <t>CAMIÓN Iveco  PPJL-51(26) Taller Mecánico</t>
  </si>
  <si>
    <t>CAMIÓN Iveco DLYZ.31 Taller Mecánico</t>
  </si>
  <si>
    <t>CAMIÓN Iveco DLYZ-32 Taller Mecánico</t>
  </si>
  <si>
    <t>CAMIÓN Iveco DLZD-47 Taller Mecánico</t>
  </si>
  <si>
    <t>CAMIÓN Iveco FKTW-73 Taller Mecánico</t>
  </si>
  <si>
    <t>CAMIÓN Iveco GXVX-64 Taller Mecánico</t>
  </si>
  <si>
    <t>CAMIÓN Iveco HTBZ-38 Taller Mecánico</t>
  </si>
  <si>
    <t>CAMIÓN Iveco HTBZ-40 Taller Mecánico</t>
  </si>
  <si>
    <t>CAMIÓN Iveco HTWC-15 Taller Mecánico</t>
  </si>
  <si>
    <t>CAMIÓN Iveco HXXS-17 Taller Mecánico</t>
  </si>
  <si>
    <t>CAMIÓN VOLVO JFTH-52 Taller Mecánico</t>
  </si>
  <si>
    <t>CAMIÓN VOLVO JFTH-53 Taller Mecánico</t>
  </si>
  <si>
    <t>CAMIÓN VOLVO KDVD-67 Taller Mecánico</t>
  </si>
  <si>
    <t>CAMIÓN VOLVO KDVD-68 Taller Mecánico</t>
  </si>
  <si>
    <t>CAMIÓN VOLVO LGGK-91 Taller Mecánico</t>
  </si>
  <si>
    <t>CAMIÓN VOLVO LGGK-92 Taller Mecánico</t>
  </si>
  <si>
    <t>CAMIÓN VOLVO PJFZ-18 Taller Mecánico</t>
  </si>
  <si>
    <t>CAMIÓN VOLVO PJFZ-21 Taller Mecánico</t>
  </si>
  <si>
    <t>Cargador Frontal VOLVO FTDJ-40 Taller Mecánico</t>
  </si>
  <si>
    <t>Cargador Frontal VOLVO KRPH-60 Taller Mecánico</t>
  </si>
  <si>
    <t>Jumbo Atlas Copco KGXP-61 Taller Mecánico</t>
  </si>
  <si>
    <t>Minicargador VOLVO LGPB-53 Taller Mecánico</t>
  </si>
  <si>
    <t>Retroexcavadora New Holland KGBW-42 Taller Mecánico</t>
  </si>
  <si>
    <t>Rodillo SDLG KHFF-67-5 Taller Mecánico</t>
  </si>
  <si>
    <t>Scoop CATERPILLAR HDTY-78 Taller Mecánico</t>
  </si>
  <si>
    <t>Scoop CATERPILLAR LDCL-37 Taller Mecánico</t>
  </si>
  <si>
    <t>Cargador Frontal VOLVO C-70941 Taller Mecánico</t>
  </si>
  <si>
    <t>Cargador Frontal VOLVO C-72403 Taller Mecánico</t>
  </si>
  <si>
    <t>Minicargador VOLVO M-C95C Taller Mecánico</t>
  </si>
  <si>
    <t>Perforadora Perforadora DTH P-PWH5000 Taller Mecánico</t>
  </si>
  <si>
    <t>CAMIÓN Iveco JZJK-82 (18) Taller Mecánico</t>
  </si>
  <si>
    <t>CAMIÓN Iveco JZJK-84 (19) Taller Mecánico</t>
  </si>
  <si>
    <t>Cargador Frontal VOLVO HDWP-86 Taller Mecánico</t>
  </si>
  <si>
    <t>Camioneta Mitsubishi GZBS-15 Taller Mecánico</t>
  </si>
  <si>
    <t>CAMIÓN Iveco HXXS-18 Taller Mecánico</t>
  </si>
  <si>
    <t>CAMIÓN Iveco HXXS-19 Taller Mecánico</t>
  </si>
  <si>
    <t>Camioneta Chevrolet JKJW-94 Taller Mecánico</t>
  </si>
  <si>
    <t>Cargador Frontal VOLVO KRPF-63 Taller Mecánico</t>
  </si>
  <si>
    <t>Bulldozer  CATERPILLAR KTRR-40 Taller Mecánico</t>
  </si>
  <si>
    <t>Camioneta Nissan KRWG-24 Taller Mecánico</t>
  </si>
  <si>
    <t>Cargador Frontal VOLVO LPBY-54 Taller Mecánico</t>
  </si>
  <si>
    <t>Cargador Frontal VOLVO LKPX-88 Taller Mecánico</t>
  </si>
  <si>
    <t>Camioneta Chevrolet LJFX-99 Taller Mecánico</t>
  </si>
  <si>
    <t>Minibus Iveco LWKP-50 Taller Mecánico</t>
  </si>
  <si>
    <t>Camioneta Nissan PYRY-25 Taller Mecánico</t>
  </si>
  <si>
    <t>CAMIÓN Chevrolet LZRC-28 Taller Mecánico</t>
  </si>
  <si>
    <t>CAMIÓN Iveco LSXX-83(24) Taller Mecánico</t>
  </si>
  <si>
    <t>CAMIÓN Iveco LSXX-84(25) Taller Mecánico</t>
  </si>
  <si>
    <t>CAMIÓN Iveco  PPJL-52(27) Taller Mecánico</t>
  </si>
  <si>
    <t>Batea 60 ton Machile PWYL-19 Maq Leasing Stanby</t>
  </si>
  <si>
    <t>Batea 60 ton Machile PWYL-20 Maq Leasing Stanby</t>
  </si>
  <si>
    <t>Batea 60 ton Machile PWYL-21 Maq Leasing Stanby</t>
  </si>
  <si>
    <t>Batea 60 ton Machile PWYL-22 Maq Leasing Stanby</t>
  </si>
  <si>
    <t>Batea 60 ton Machile PWYL-23 Maq Leasing Stanby</t>
  </si>
  <si>
    <t>Batea 60 ton Machile PWYL-24 Maq Leasing Stanby</t>
  </si>
  <si>
    <t>Batea 60 ton Machile PWYL-26 Maq Leasing Stanby</t>
  </si>
  <si>
    <t>Batea 60 ton Machile PWYL-27 Maq Leasing Stanby</t>
  </si>
  <si>
    <t>Batea 60 ton Machile PWYL-28 Maq Leasing Stanby</t>
  </si>
  <si>
    <t>CAMIÓN BELL SRKB-32 Maq Leasing Stanby</t>
  </si>
  <si>
    <t>CAMIÓN BELL SRKB-38 Maq Leasing Stanby</t>
  </si>
  <si>
    <t>CAMIÓN VOLVO SRYK-98 Maq Leasing Stanby</t>
  </si>
  <si>
    <t>CAMIÓN VOLVO SRYL-11 Maq Leasing Stanby</t>
  </si>
  <si>
    <t>CAMIÓN Machile PWYL-25 Maq Leasing Stanby</t>
  </si>
  <si>
    <t>Automovil Toyota  CGHD-73 Gerencia General</t>
  </si>
  <si>
    <t>Automovil Toyota  CGHD-74 Gerencia General</t>
  </si>
  <si>
    <t>Automovil Toyota  CRHK-65 Gerencia General</t>
  </si>
  <si>
    <t>Camioneta Chevrolet KWLP-43 Gerencia General</t>
  </si>
  <si>
    <t>Camioneta Ford PHFY-20 Gerencia General</t>
  </si>
  <si>
    <t>Camioneta Ford PTSC-92 Gerencia General</t>
  </si>
  <si>
    <t>Camioneta Ford RFVW-25 Gerencia General</t>
  </si>
  <si>
    <t>Camioneta Nissan PYRY-31 Gerencia General</t>
  </si>
  <si>
    <t>Statio wagon Mercedes Benz TKYL-32 Gerencia General</t>
  </si>
  <si>
    <t>Bulldozer  CATERPILLAR KFLB-44-5 Tambo de Oro General</t>
  </si>
  <si>
    <t>CAMIÓN Chevrolet SRCV-66 Tambo de Oro General</t>
  </si>
  <si>
    <t>CAMIÓN Iveco  LDBC-12 Tambo de Oro General</t>
  </si>
  <si>
    <t>CAMIÓN VOLVO RWYY-18(28) Tambo de Oro General</t>
  </si>
  <si>
    <t>CAMIÓN VOLVO RWYY-19(29) Tambo de Oro General</t>
  </si>
  <si>
    <t>CAMIÓN VOLVO SLKB-85 Tambo de Oro General</t>
  </si>
  <si>
    <t>CAMIÓN VOLVO SLKB-86 Tambo de Oro General</t>
  </si>
  <si>
    <t>CAMIÓN VOLVO TPDV-59 Tambo de Oro General</t>
  </si>
  <si>
    <t>CAMIÓN VOLVO TPDV-86 Tambo de Oro General</t>
  </si>
  <si>
    <t>Camioneta Nissan PYST-32 Tambo de Oro General</t>
  </si>
  <si>
    <t>Camioneta Nissan PZVP-55 Tambo de Oro General</t>
  </si>
  <si>
    <t>Camioneta Nissan TLTG-50 Tambo de Oro General</t>
  </si>
  <si>
    <t>Cargador Frontal VOLVO LVWP-34 Tambo de Oro General</t>
  </si>
  <si>
    <t>Cargador Frontal VOLVO SGXS-61 Tambo de Oro General</t>
  </si>
  <si>
    <t>Cargador Frontal VOLVO SRCV-52 Tambo de Oro General</t>
  </si>
  <si>
    <t>Minibus Ford PTRR-68 Tambo de Oro General</t>
  </si>
  <si>
    <t>Minicargador CATERPILLAR RBWY-96 Tambo de Oro General</t>
  </si>
  <si>
    <t>Motoniveladora New Holland JKCW-71 Tambo de Oro General</t>
  </si>
  <si>
    <t>Retroexcavadora CATERPILLAR LXWH-25 Tambo de Oro General</t>
  </si>
  <si>
    <t>Retroexcavadora CATERPILLAR RDLZ-87 Tambo de Oro General</t>
  </si>
  <si>
    <t>Rodillo CATERPILLAR JKDV-17 Tambo de Oro General</t>
  </si>
  <si>
    <t>Retroexcavadora New Holland R-B-90 Tambo de Oro General</t>
  </si>
  <si>
    <t>Bulldozer  CATERPILLAR SHJP31 Operaciones Mina Santos</t>
  </si>
  <si>
    <t>Bulldozer  CATERPILLAR SHJP34 Operaciones Mina Santos</t>
  </si>
  <si>
    <t>CAMIÓN Chevrolet SRCV-87 Operaciones Mina Santos</t>
  </si>
  <si>
    <t>CAMIÓN Mercedes Benz SGXT-35 Operaciones Mina Santos</t>
  </si>
  <si>
    <t>CAMIÓN Mercedes Benz SGXT-36 Operaciones Mina Santos</t>
  </si>
  <si>
    <t>CAMIÓN VOLVO SCCC-30 Operaciones Mina Santos</t>
  </si>
  <si>
    <t>CAMIÓN VOLVO SCCC-33 Operaciones Mina Santos</t>
  </si>
  <si>
    <t>CAMIÓN VOLVO SDJD-95 Operaciones Mina Santos</t>
  </si>
  <si>
    <t>CAMIÓN VOLVO SDJD-96 Operaciones Mina Santos</t>
  </si>
  <si>
    <t>CAMIÓN VOLVO SDJD-97 Operaciones Mina Santos</t>
  </si>
  <si>
    <t>CAMIÓN VOLVO SDJD-98 Operaciones Mina Santos</t>
  </si>
  <si>
    <t>CAMIÓN VOLVO SDWZ-10 Operaciones Mina Santos</t>
  </si>
  <si>
    <t>CAMIÓN VOLVO SDWZ-11 Operaciones Mina Santos</t>
  </si>
  <si>
    <t>CAMIÓN VOLVO SGXD-67-2 Operaciones Mina Santos</t>
  </si>
  <si>
    <t>CAMIÓN VOLVO SGXD-68-0 Operaciones Mina Santos</t>
  </si>
  <si>
    <t>CAMIÓN VOLVO SGXD-92-3 Operaciones Mina Santos</t>
  </si>
  <si>
    <t>CAMIÓN VOLVO SGXF-55-5 Operaciones Mina Santos</t>
  </si>
  <si>
    <t>CAMIÓN VOLVO SHJS-80 Operaciones Mina Santos</t>
  </si>
  <si>
    <t>CAMIÓN VOLVO SHJS-94 Operaciones Mina Santos</t>
  </si>
  <si>
    <t>CAMIÓN VOLVO SHWR-75 Operaciones Mina Santos</t>
  </si>
  <si>
    <t>CAMIÓN VOLVO SHWR-76 Operaciones Mina Santos</t>
  </si>
  <si>
    <t>CAMIÓN VOLVO SPCK-90 Operaciones Mina Santos</t>
  </si>
  <si>
    <t>Camioneta FORD PZJP-85 Operaciones Mina Santos</t>
  </si>
  <si>
    <t>Camioneta JMC RYYB-68 Operaciones Mina Santos</t>
  </si>
  <si>
    <t>Camioneta JMC RYYC-21 Operaciones Mina Santos</t>
  </si>
  <si>
    <t>Camioneta JMC RYYD-45 Operaciones Mina Santos</t>
  </si>
  <si>
    <t>Camioneta JMC RYYD-46 Operaciones Mina Santos</t>
  </si>
  <si>
    <t>Camioneta Maxus RZZY-82 Operaciones Mina Santos</t>
  </si>
  <si>
    <t>Camioneta Maxus RZZY-84 Operaciones Mina Santos</t>
  </si>
  <si>
    <t>Camioneta Maxus SFRK-25 Operaciones Mina Santos</t>
  </si>
  <si>
    <t>Camioneta Maxus SFRK-37 Operaciones Mina Santos</t>
  </si>
  <si>
    <t>Cargador Frontal New Holland LLWV-38 Operaciones Mina Santos</t>
  </si>
  <si>
    <t>Cargador Frontal VOLVO PBGF-41 Operaciones Mina Santos</t>
  </si>
  <si>
    <t>Cargador Frontal VOLVO SGXS-62 Operaciones Mina Santos</t>
  </si>
  <si>
    <t>Cargador Frontal VOLVO SGXT-34 Operaciones Mina Santos</t>
  </si>
  <si>
    <t>Cargador Frontal VOLVO SGXT-39 Operaciones Mina Santos</t>
  </si>
  <si>
    <t>Cargador Frontal VOLVO SHRT-23 Operaciones Mina Santos</t>
  </si>
  <si>
    <t>Cargador Frontal VOLVO SRTH-68 Operaciones Mina Santos</t>
  </si>
  <si>
    <t>Excavadora CATERPILLAR SFHS-80 Operaciones Mina Santos</t>
  </si>
  <si>
    <t>Excavadora CATERPILLAR SGXJ-41-4 Operaciones Mina Santos</t>
  </si>
  <si>
    <t>Grua Horquilla Toyota SVYY-47 Operaciones Mina Santos</t>
  </si>
  <si>
    <t>Minibus Iveco PFRZ-39 Operaciones Mina Santos</t>
  </si>
  <si>
    <t>Minicargador CATERPILLAR RBWY-15 Operaciones Mina Santos</t>
  </si>
  <si>
    <t>Motoniveladora CATERPILLAR SFYL-23 Operaciones Mina Santos</t>
  </si>
  <si>
    <t>Retroexcavadora CATERPILLAR SGXG-33-0 Operaciones Mina Santos</t>
  </si>
  <si>
    <t>Scoop CATERPILLAR SBLD-93 Operaciones Mina Santos</t>
  </si>
  <si>
    <t>Scoop CATERPILLAR SBLD-94 Operaciones Mina Santos</t>
  </si>
  <si>
    <t>Torre Iluminacion HIMOINSA 91 Operaciones Mina Santos</t>
  </si>
  <si>
    <t>Torre Iluminacion HIMOINSA 92 Operaciones Mina Santos</t>
  </si>
  <si>
    <t>CAMIÓN VOLVO SDJD-99 Operaciones Mina Santos</t>
  </si>
  <si>
    <t>Camioneta Maxus SFRK-38 Operaciones Mina Santos</t>
  </si>
  <si>
    <t>CAMIÓN Chevrolet CVBF-49 OTROS</t>
  </si>
  <si>
    <t>CAMIÓN Iveco  KWYB-23-6 OTROS</t>
  </si>
  <si>
    <t>CAMIÓN Iveco BFVP-65 OTROS</t>
  </si>
  <si>
    <t>CAMIÓN Iveco GJTZ-11 OTROS</t>
  </si>
  <si>
    <t>CAMIÓN Iveco HTBZ-39 OTROS</t>
  </si>
  <si>
    <t>CAMIÓN Iveco HYSR-79 OTROS</t>
  </si>
  <si>
    <t>CAMIÓN Iveco HYSR-80 OTROS</t>
  </si>
  <si>
    <t>CAMIÓN Iveco KCBS-55 OTROS</t>
  </si>
  <si>
    <t>CAMIÓN Iveco KCBS-82 OTROS</t>
  </si>
  <si>
    <t>CAMIÓN Iveco WR-1134 OTROS</t>
  </si>
  <si>
    <t>CAMIÓN Iveco WW-9846 OTROS</t>
  </si>
  <si>
    <t>CAMIÓN JMC LJDV-57 OTROS</t>
  </si>
  <si>
    <t>Camioneta Chevrolet HSVH-84 OTROS</t>
  </si>
  <si>
    <t>Camioneta Chevrolet JKCZ-19 OTROS</t>
  </si>
  <si>
    <t>Camioneta Chevrolet JKJW-90 OTROS</t>
  </si>
  <si>
    <t>Cargador Frontal New Holland HXXS-31 OTROS</t>
  </si>
  <si>
    <t>Elevador MANITOU JVXR-45 OTROS</t>
  </si>
  <si>
    <t>Minibus Iveco GTLG-68 OTROS</t>
  </si>
  <si>
    <t>Motoniveladora New Holland DLRZ-63 OTROS</t>
  </si>
  <si>
    <t>CAMIÓN VOLVO PDCJ-90 Bodega Central</t>
  </si>
  <si>
    <t>Grua Horquilla Toyota LJWG-82 Bodega Central</t>
  </si>
  <si>
    <t>Camioneta  Maxus SFRK-65 Gerencia de Operaciones</t>
  </si>
  <si>
    <t>Camioneta JMC RYFW-86 Gerencia de Operaciones</t>
  </si>
  <si>
    <t>Camioneta JMC RYFW-87 Gerencia de Operaciones</t>
  </si>
  <si>
    <t>Camioneta JMC RYYB-29 Gerencia de Operaciones</t>
  </si>
  <si>
    <t>Camioneta Nissan PYRY-34 Mantención</t>
  </si>
  <si>
    <t>Furgon carga Chevrolet LRSH-49 Recuperables</t>
  </si>
  <si>
    <t>Total RECUPERABLES</t>
  </si>
  <si>
    <t>Operaciones Mina Mantos de la Luna</t>
  </si>
  <si>
    <t>Scoop CATERPILLAR HJRW.26-7 Operaciones Mina Mantos de la Luna</t>
  </si>
  <si>
    <t>Cargador Frontal VOLVO LVWP-33 Operaciones Mina Mantos de la Luna</t>
  </si>
  <si>
    <t>Motoniveladora CATERPILLAR RBWX-97 Operaciones Mina Mantos de la Luna</t>
  </si>
  <si>
    <t>CAMIÓN VOLVO SCCC-34 Operaciones Mina Mantos de la Luna</t>
  </si>
  <si>
    <t>CAMIÓN VOLVO SCCC-31 Operaciones Mina Mantos de la Luna</t>
  </si>
  <si>
    <t>CAMIÓN VOLVO SCCC-32 Operaciones Mina Mantos de la Luna</t>
  </si>
  <si>
    <t>Minicargador CATERPILLAR SFHS-76 Operaciones Mina Mantos de la Luna</t>
  </si>
  <si>
    <t>Retroexcavadora CATERPILLAR SFHS-78 Operaciones Mina Mantos de la Luna</t>
  </si>
  <si>
    <t>Scoop CATERPILLAR SSDB-56 Operaciones Mina Mantos de la Luna</t>
  </si>
  <si>
    <t>CAMIÓN VOLVO SHJS-81 Operaciones Mina Mantos de la Luna</t>
  </si>
  <si>
    <t>Retroexcavadora CATERPILLAR TLZR-82 Operaciones Mina Mantos de la Luna</t>
  </si>
  <si>
    <t>Cargador Frontal VOLVO TKZW-90 Operaciones Mina Mantos de la Luna</t>
  </si>
  <si>
    <t>CAMIÓN VOLVO TKZX-53 Operaciones Mina Mantos de la Luna</t>
  </si>
  <si>
    <t>Camioneta Toyota Hylux TKZY-47 Operaciones Mina Mantos de la Luna</t>
  </si>
  <si>
    <t>Camioneta Toyota Hylux TKZV-49 Operaciones Mina Mantos de la Luna</t>
  </si>
  <si>
    <t>Camioneta Toyota Hylux TKZV-50 Operaciones Mina Mantos de la Luna</t>
  </si>
  <si>
    <t>COMERCIAL</t>
  </si>
  <si>
    <t>006-07</t>
  </si>
  <si>
    <t>Comercial</t>
  </si>
  <si>
    <t>Camioneta Nissan PZJR-67 Comercial</t>
  </si>
  <si>
    <t>Scoop CATERPILLAR SSDB-56 Operaciones Mina Santos</t>
  </si>
  <si>
    <t>Automovil Toyota  HVGV-43 Gerencia General</t>
  </si>
  <si>
    <t>Minibus Chevrolet FJGV-62 Taller Mecánico</t>
  </si>
  <si>
    <t>Camioneta Nissan CZHH-11 OTROS</t>
  </si>
  <si>
    <t>Minibus Chevrolet FHVL-30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</si>
</sst>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164" formatCode="&quot;$&quot;#,##0;[Red]\-&quot;$&quot;#,##0"/>
    <numFmt numFmtId="165" formatCode="_-&quot;$&quot;* #,##0_-;\-&quot;$&quot;* #,##0_-;_-&quot;$&quot;* &quot;-&quot;_-;_-@_-"/>
    <numFmt numFmtId="166" formatCode="&quot;$&quot;#,##0"/>
    <numFmt numFmtId="167" formatCode="dd\-mm\-yy;@"/>
    <numFmt numFmtId="168" formatCode="dd/mm/yy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indexed="8"/>
      <name val="Calibri"/>
      <family val="2"/>
    </font>
    <font>
      <sz val="9.85"/>
      <color indexed="8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0" fontId="1" fillId="0" borderId="0"/>
    <xf numFmtId="41" fontId="2" fillId="0" borderId="0" applyFont="0" applyFill="0" applyBorder="0" applyAlignment="0" applyProtection="0"/>
  </cellStyleXfs>
  <cellXfs count="120">
    <xf numFmtId="0" fontId="0" fillId="0" borderId="0" xfId="0"/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2" borderId="0" xfId="1" applyFont="1" applyFill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" fontId="0" fillId="2" borderId="0" xfId="1" applyNumberFormat="1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/>
    <xf numFmtId="167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0" fillId="0" borderId="0" xfId="0" applyNumberFormat="1"/>
    <xf numFmtId="49" fontId="5" fillId="0" borderId="0" xfId="0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65" fontId="0" fillId="3" borderId="0" xfId="1" applyFont="1" applyFill="1" applyAlignment="1">
      <alignment horizontal="center" vertical="center"/>
    </xf>
    <xf numFmtId="0" fontId="0" fillId="3" borderId="0" xfId="0" applyFill="1"/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4" xfId="2" applyFont="1" applyBorder="1" applyAlignment="1">
      <alignment horizontal="left"/>
    </xf>
    <xf numFmtId="0" fontId="7" fillId="0" borderId="5" xfId="2" applyFont="1" applyBorder="1" applyAlignment="1">
      <alignment horizontal="left"/>
    </xf>
    <xf numFmtId="0" fontId="7" fillId="4" borderId="5" xfId="2" applyFont="1" applyFill="1" applyBorder="1" applyAlignment="1">
      <alignment horizontal="left"/>
    </xf>
    <xf numFmtId="0" fontId="7" fillId="0" borderId="6" xfId="2" applyFont="1" applyBorder="1" applyAlignment="1">
      <alignment horizontal="left"/>
    </xf>
    <xf numFmtId="0" fontId="7" fillId="0" borderId="4" xfId="2" applyFont="1" applyBorder="1" applyAlignment="1">
      <alignment horizontal="center"/>
    </xf>
    <xf numFmtId="0" fontId="7" fillId="0" borderId="4" xfId="2" applyFont="1" applyBorder="1" applyAlignment="1">
      <alignment horizontal="right"/>
    </xf>
    <xf numFmtId="0" fontId="7" fillId="0" borderId="5" xfId="2" applyFont="1" applyBorder="1" applyAlignment="1">
      <alignment horizontal="center"/>
    </xf>
    <xf numFmtId="0" fontId="7" fillId="0" borderId="0" xfId="2" applyFont="1" applyAlignment="1">
      <alignment horizontal="left"/>
    </xf>
    <xf numFmtId="0" fontId="8" fillId="0" borderId="4" xfId="2" applyFont="1" applyBorder="1" applyAlignment="1">
      <alignment horizontal="left"/>
    </xf>
    <xf numFmtId="0" fontId="8" fillId="0" borderId="5" xfId="2" applyFont="1" applyBorder="1" applyAlignment="1">
      <alignment horizontal="left"/>
    </xf>
    <xf numFmtId="0" fontId="8" fillId="0" borderId="6" xfId="2" applyFont="1" applyBorder="1" applyAlignment="1">
      <alignment horizontal="left"/>
    </xf>
    <xf numFmtId="0" fontId="8" fillId="0" borderId="4" xfId="2" applyFont="1" applyBorder="1" applyAlignment="1">
      <alignment horizontal="center"/>
    </xf>
    <xf numFmtId="0" fontId="8" fillId="0" borderId="4" xfId="2" applyFont="1" applyBorder="1" applyAlignment="1">
      <alignment horizontal="right"/>
    </xf>
    <xf numFmtId="0" fontId="8" fillId="0" borderId="0" xfId="2" applyFont="1" applyAlignment="1">
      <alignment horizontal="left"/>
    </xf>
    <xf numFmtId="0" fontId="9" fillId="0" borderId="4" xfId="2" applyFont="1" applyBorder="1" applyAlignment="1">
      <alignment horizontal="right"/>
    </xf>
    <xf numFmtId="0" fontId="9" fillId="0" borderId="0" xfId="2" applyFont="1" applyAlignment="1">
      <alignment horizontal="left"/>
    </xf>
    <xf numFmtId="0" fontId="10" fillId="0" borderId="5" xfId="2" applyFont="1" applyBorder="1" applyAlignment="1">
      <alignment horizontal="left"/>
    </xf>
    <xf numFmtId="0" fontId="8" fillId="0" borderId="7" xfId="2" applyFont="1" applyBorder="1" applyAlignment="1">
      <alignment horizontal="left"/>
    </xf>
    <xf numFmtId="0" fontId="8" fillId="3" borderId="4" xfId="2" applyFont="1" applyFill="1" applyBorder="1" applyAlignment="1">
      <alignment horizontal="left"/>
    </xf>
    <xf numFmtId="0" fontId="8" fillId="3" borderId="7" xfId="2" applyFont="1" applyFill="1" applyBorder="1" applyAlignment="1">
      <alignment horizontal="left"/>
    </xf>
    <xf numFmtId="0" fontId="8" fillId="3" borderId="5" xfId="2" applyFont="1" applyFill="1" applyBorder="1" applyAlignment="1">
      <alignment horizontal="left"/>
    </xf>
    <xf numFmtId="0" fontId="10" fillId="3" borderId="5" xfId="2" applyFont="1" applyFill="1" applyBorder="1" applyAlignment="1">
      <alignment horizontal="left"/>
    </xf>
    <xf numFmtId="0" fontId="8" fillId="3" borderId="6" xfId="2" applyFont="1" applyFill="1" applyBorder="1" applyAlignment="1">
      <alignment horizontal="left"/>
    </xf>
    <xf numFmtId="0" fontId="8" fillId="3" borderId="4" xfId="2" applyFont="1" applyFill="1" applyBorder="1" applyAlignment="1">
      <alignment horizontal="center"/>
    </xf>
    <xf numFmtId="0" fontId="8" fillId="3" borderId="8" xfId="2" applyFont="1" applyFill="1" applyBorder="1" applyAlignment="1">
      <alignment horizontal="left"/>
    </xf>
    <xf numFmtId="0" fontId="8" fillId="3" borderId="4" xfId="2" applyFont="1" applyFill="1" applyBorder="1" applyAlignment="1">
      <alignment horizontal="right"/>
    </xf>
    <xf numFmtId="0" fontId="9" fillId="3" borderId="4" xfId="2" applyFont="1" applyFill="1" applyBorder="1" applyAlignment="1">
      <alignment horizontal="right"/>
    </xf>
    <xf numFmtId="0" fontId="8" fillId="0" borderId="5" xfId="2" applyFont="1" applyBorder="1"/>
    <xf numFmtId="0" fontId="8" fillId="0" borderId="0" xfId="2" applyFont="1"/>
    <xf numFmtId="0" fontId="8" fillId="0" borderId="4" xfId="2" applyFont="1" applyBorder="1"/>
    <xf numFmtId="0" fontId="8" fillId="0" borderId="4" xfId="2" applyFont="1" applyBorder="1" applyAlignment="1">
      <alignment vertical="center"/>
    </xf>
    <xf numFmtId="0" fontId="8" fillId="3" borderId="4" xfId="2" applyFont="1" applyFill="1" applyBorder="1"/>
    <xf numFmtId="0" fontId="10" fillId="0" borderId="4" xfId="2" applyFont="1" applyBorder="1" applyAlignment="1">
      <alignment horizontal="left"/>
    </xf>
    <xf numFmtId="0" fontId="11" fillId="0" borderId="4" xfId="2" applyFont="1" applyBorder="1" applyAlignment="1">
      <alignment horizontal="left"/>
    </xf>
    <xf numFmtId="0" fontId="12" fillId="0" borderId="0" xfId="2" applyFont="1" applyAlignment="1">
      <alignment horizontal="right"/>
    </xf>
    <xf numFmtId="0" fontId="8" fillId="0" borderId="0" xfId="2" applyFont="1" applyAlignment="1">
      <alignment horizontal="right"/>
    </xf>
    <xf numFmtId="0" fontId="9" fillId="0" borderId="0" xfId="2" applyFont="1" applyAlignment="1">
      <alignment horizontal="right"/>
    </xf>
    <xf numFmtId="0" fontId="8" fillId="0" borderId="8" xfId="2" applyFont="1" applyBorder="1" applyAlignment="1">
      <alignment horizontal="left"/>
    </xf>
    <xf numFmtId="0" fontId="8" fillId="0" borderId="7" xfId="2" applyFont="1" applyBorder="1" applyAlignment="1">
      <alignment horizontal="center"/>
    </xf>
    <xf numFmtId="0" fontId="8" fillId="0" borderId="7" xfId="2" applyFont="1" applyBorder="1"/>
    <xf numFmtId="0" fontId="8" fillId="0" borderId="7" xfId="2" applyFont="1" applyBorder="1" applyAlignment="1">
      <alignment horizontal="right"/>
    </xf>
    <xf numFmtId="0" fontId="8" fillId="3" borderId="7" xfId="2" applyFont="1" applyFill="1" applyBorder="1" applyAlignment="1">
      <alignment horizontal="center"/>
    </xf>
    <xf numFmtId="0" fontId="8" fillId="0" borderId="5" xfId="2" applyFont="1" applyBorder="1" applyAlignment="1">
      <alignment horizontal="right"/>
    </xf>
    <xf numFmtId="0" fontId="11" fillId="3" borderId="4" xfId="2" applyFont="1" applyFill="1" applyBorder="1" applyAlignment="1">
      <alignment horizontal="left"/>
    </xf>
    <xf numFmtId="0" fontId="10" fillId="0" borderId="4" xfId="2" applyFont="1" applyBorder="1" applyAlignment="1">
      <alignment horizontal="center"/>
    </xf>
    <xf numFmtId="0" fontId="8" fillId="0" borderId="0" xfId="2" applyFont="1" applyAlignment="1">
      <alignment horizontal="center"/>
    </xf>
    <xf numFmtId="0" fontId="0" fillId="5" borderId="0" xfId="0" applyFill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3" fontId="0" fillId="2" borderId="0" xfId="1" applyNumberFormat="1" applyFont="1" applyFill="1" applyAlignment="1">
      <alignment horizontal="center" vertical="center"/>
    </xf>
    <xf numFmtId="3" fontId="0" fillId="3" borderId="0" xfId="1" applyNumberFormat="1" applyFont="1" applyFill="1" applyAlignment="1">
      <alignment horizontal="center" vertical="center"/>
    </xf>
    <xf numFmtId="0" fontId="15" fillId="0" borderId="0" xfId="0" applyFont="1"/>
    <xf numFmtId="0" fontId="15" fillId="6" borderId="0" xfId="0" applyFont="1" applyFill="1"/>
    <xf numFmtId="0" fontId="16" fillId="7" borderId="0" xfId="0" applyFont="1" applyFill="1"/>
    <xf numFmtId="0" fontId="15" fillId="0" borderId="0" xfId="0" pivotButton="1" applyFont="1"/>
    <xf numFmtId="0" fontId="15" fillId="0" borderId="10" xfId="0" applyFont="1" applyBorder="1"/>
    <xf numFmtId="0" fontId="16" fillId="0" borderId="9" xfId="0" applyFont="1" applyBorder="1"/>
    <xf numFmtId="49" fontId="15" fillId="0" borderId="0" xfId="0" applyNumberFormat="1" applyFont="1"/>
    <xf numFmtId="0" fontId="17" fillId="6" borderId="0" xfId="0" applyFont="1" applyFill="1"/>
    <xf numFmtId="3" fontId="15" fillId="0" borderId="0" xfId="0" applyNumberFormat="1" applyFont="1"/>
    <xf numFmtId="0" fontId="18" fillId="6" borderId="0" xfId="0" applyFont="1" applyFill="1"/>
    <xf numFmtId="3" fontId="16" fillId="7" borderId="0" xfId="0" applyNumberFormat="1" applyFont="1" applyFill="1"/>
    <xf numFmtId="0" fontId="15" fillId="7" borderId="0" xfId="0" applyFont="1" applyFill="1"/>
    <xf numFmtId="3" fontId="15" fillId="7" borderId="0" xfId="0" applyNumberFormat="1" applyFont="1" applyFill="1"/>
    <xf numFmtId="14" fontId="16" fillId="7" borderId="0" xfId="0" applyNumberFormat="1" applyFont="1" applyFill="1"/>
    <xf numFmtId="14" fontId="15" fillId="0" borderId="0" xfId="0" applyNumberFormat="1" applyFont="1"/>
    <xf numFmtId="0" fontId="16" fillId="0" borderId="0" xfId="0" applyFont="1"/>
    <xf numFmtId="41" fontId="0" fillId="0" borderId="0" xfId="3" applyFont="1" applyAlignment="1">
      <alignment horizontal="center" vertical="center"/>
    </xf>
    <xf numFmtId="3" fontId="15" fillId="3" borderId="0" xfId="0" applyNumberFormat="1" applyFont="1" applyFill="1"/>
    <xf numFmtId="0" fontId="15" fillId="8" borderId="0" xfId="0" applyFont="1" applyFill="1"/>
    <xf numFmtId="14" fontId="15" fillId="8" borderId="0" xfId="0" applyNumberFormat="1" applyFont="1" applyFill="1"/>
    <xf numFmtId="3" fontId="15" fillId="8" borderId="0" xfId="0" applyNumberFormat="1" applyFont="1" applyFill="1"/>
  </cellXfs>
  <cellStyles count="4">
    <cellStyle name="Millares [0]" xfId="3" builtinId="6"/>
    <cellStyle name="Moneda [0]" xfId="1" builtinId="7"/>
    <cellStyle name="Normal" xfId="0" builtinId="0"/>
    <cellStyle name="Normal 2" xfId="2" xr:uid="{4E95F5BE-48AF-4876-B752-04C4D4AB2697}"/>
  </cellStyles>
  <dxfs count="2990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0" tint="-0.1499984740745262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numFmt numFmtId="165" formatCode="_-&quot;$&quot;* #,##0_-;\-&quot;$&quot;* #,##0_-;_-&quot;$&quot;* &quot;-&quot;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&quot;$&quot;#,##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dd/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6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&quot;$&quot;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_-&quot;$&quot;* #,##0_-;\-&quot;$&quot;* #,##0_-;_-&quot;$&quot;* &quot;-&quot;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SAR LEDEZMA" refreshedDate="45502.677785763888" createdVersion="8" refreshedVersion="8" minRefreshableVersion="3" recordCount="243" xr:uid="{512D5F02-202E-4430-AFAE-31011807F530}">
  <cacheSource type="worksheet">
    <worksheetSource ref="A1:AL243" sheet="BD.CONTABILIDAD"/>
  </cacheSource>
  <cacheFields count="38">
    <cacheField name="nº" numFmtId="0">
      <sharedItems containsSemiMixedTypes="0" containsString="0" containsNumber="1" containsInteger="1" minValue="1" maxValue="243"/>
    </cacheField>
    <cacheField name="PCTCOD" numFmtId="0">
      <sharedItems containsBlank="1"/>
    </cacheField>
    <cacheField name="C.C.C" numFmtId="0">
      <sharedItems containsBlank="1" containsMixedTypes="1" containsNumber="1" containsInteger="1" minValue="37102" maxValue="42704"/>
    </cacheField>
    <cacheField name="C GRUPO" numFmtId="0">
      <sharedItems containsSemiMixedTypes="0" containsString="0" containsNumber="1" containsInteger="1" minValue="300" maxValue="300"/>
    </cacheField>
    <cacheField name="DESC GRUPO" numFmtId="0">
      <sharedItems/>
    </cacheField>
    <cacheField name="S GRUPO" numFmtId="0">
      <sharedItems/>
    </cacheField>
    <cacheField name="C.UBICACIÓN" numFmtId="0">
      <sharedItems containsSemiMixedTypes="0" containsString="0" containsNumber="1" containsInteger="1" minValue="0" maxValue="30"/>
    </cacheField>
    <cacheField name="EMPRESA" numFmtId="0">
      <sharedItems/>
    </cacheField>
    <cacheField name="Vehiculo" numFmtId="0">
      <sharedItems/>
    </cacheField>
    <cacheField name="MARCA" numFmtId="0">
      <sharedItems containsBlank="1"/>
    </cacheField>
    <cacheField name="MODELO" numFmtId="0">
      <sharedItems containsBlank="1" containsMixedTypes="1" containsNumber="1" containsInteger="1" minValue="140" maxValue="980"/>
    </cacheField>
    <cacheField name="PATENTE" numFmtId="0">
      <sharedItems containsBlank="1" containsMixedTypes="1" containsNumber="1" containsInteger="1" minValue="91" maxValue="92"/>
    </cacheField>
    <cacheField name="AÑO" numFmtId="0">
      <sharedItems containsSemiMixedTypes="0" containsString="0" containsNumber="1" containsInteger="1" minValue="2005" maxValue="2024"/>
    </cacheField>
    <cacheField name="Tipo" numFmtId="0">
      <sharedItems containsBlank="1"/>
    </cacheField>
    <cacheField name="TIPO3" numFmtId="0">
      <sharedItems containsBlank="1"/>
    </cacheField>
    <cacheField name="COLOR" numFmtId="0">
      <sharedItems containsBlank="1"/>
    </cacheField>
    <cacheField name="COMBUSTIBLE" numFmtId="0">
      <sharedItems containsBlank="1"/>
    </cacheField>
    <cacheField name="N° MOTOR" numFmtId="0">
      <sharedItems containsBlank="1" containsMixedTypes="1" containsNumber="1" containsInteger="1" minValue="45758" maxValue="12892613"/>
    </cacheField>
    <cacheField name="N° CHASSIS" numFmtId="0">
      <sharedItems containsBlank="1" containsMixedTypes="1" containsNumber="1" containsInteger="1" minValue="971375" maxValue="971375"/>
    </cacheField>
    <cacheField name="HOROMETRO" numFmtId="0">
      <sharedItems containsString="0" containsBlank="1" containsNumber="1" minValue="798.6" maxValue="8898.32"/>
    </cacheField>
    <cacheField name="ODOMETRO" numFmtId="0">
      <sharedItems containsString="0" containsBlank="1" containsNumber="1" minValue="0" maxValue="860.51469999999995"/>
    </cacheField>
    <cacheField name="POLIZA SEGURO" numFmtId="0">
      <sharedItems/>
    </cacheField>
    <cacheField name="$ RENTA" numFmtId="0">
      <sharedItems containsBlank="1" containsMixedTypes="1" containsNumber="1" minValue="18.5" maxValue="18.5"/>
    </cacheField>
    <cacheField name="BANCO" numFmtId="0">
      <sharedItems containsBlank="1"/>
    </cacheField>
    <cacheField name="Nº CTTO" numFmtId="0">
      <sharedItems containsBlank="1" containsMixedTypes="1" containsNumber="1" containsInteger="1" minValue="103967" maxValue="10001559"/>
    </cacheField>
    <cacheField name="CUOTAS" numFmtId="0">
      <sharedItems containsString="0" containsBlank="1" containsNumber="1" containsInteger="1" minValue="19" maxValue="38"/>
    </cacheField>
    <cacheField name="GRACIA" numFmtId="0">
      <sharedItems containsString="0" containsBlank="1" containsNumber="1" containsInteger="1" minValue="0" maxValue="3"/>
    </cacheField>
    <cacheField name="PIE" numFmtId="0">
      <sharedItems containsBlank="1" containsMixedTypes="1" containsNumber="1" containsInteger="1" minValue="0" maxValue="35514411"/>
    </cacheField>
    <cacheField name="F.INICIO" numFmtId="0">
      <sharedItems containsString="0" containsBlank="1" containsNumber="1" containsInteger="1" minValue="44321" maxValue="45471"/>
    </cacheField>
    <cacheField name="F.TERMINO" numFmtId="0">
      <sharedItems containsString="0" containsBlank="1" containsNumber="1" containsInteger="1" minValue="45417" maxValue="46566"/>
    </cacheField>
    <cacheField name="VALOR EQUIPO NETO" numFmtId="0">
      <sharedItems containsBlank="1" containsMixedTypes="1" containsNumber="1" containsInteger="1" minValue="55000" maxValue="326718447"/>
    </cacheField>
    <cacheField name="TIPO CAMBIO" numFmtId="0">
      <sharedItems containsBlank="1"/>
    </cacheField>
    <cacheField name="VALOR CUOTA NETA" numFmtId="0">
      <sharedItems containsSemiMixedTypes="0" containsString="0" containsNumber="1" containsInteger="1" minValue="0" maxValue="37772909"/>
    </cacheField>
    <cacheField name="DESC UBICACIÓN" numFmtId="0">
      <sharedItems containsBlank="1" count="24">
        <s v="TALLER MECANICO COPIAPO"/>
        <s v="DE BAJA"/>
        <s v="MAQ SALE"/>
        <s v="GERENCIA GENERAL"/>
        <s v="KOPPAS"/>
        <s v="TALLER MECANICO PUNITAQUI"/>
        <s v="TALLER MECANICO SERENA"/>
        <s v="MANTOS DE LA LUNA"/>
        <m/>
        <s v="TAMBO"/>
        <s v="TALLER SANTIAGO"/>
        <s v="SANTOS"/>
        <s v="ABASTECIMIENTO"/>
        <s v="CENIZAS"/>
        <s v="CHAÑARCILLO"/>
        <s v="MANTENCION"/>
        <s v="G.OPERACIONES"/>
        <s v="CERRO NEGRO"/>
        <s v="AURA"/>
        <s v="COLBUN"/>
        <s v="INCA DE ORO"/>
        <s v="DETENIDOS COQUIMBO"/>
        <s v="MAQ STANDBAY"/>
        <s v="PUCOBRE"/>
      </sharedItems>
    </cacheField>
    <cacheField name="CuotasPorPagar" numFmtId="0">
      <sharedItems containsNonDate="0" containsString="0" containsBlank="1"/>
    </cacheField>
    <cacheField name="CuotasPagadas" numFmtId="0">
      <sharedItems containsNonDate="0" containsString="0" containsBlank="1"/>
    </cacheField>
    <cacheField name="Columna1" numFmtId="0">
      <sharedItems/>
    </cacheField>
    <cacheField name="Columna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SAR LEDEZMA" refreshedDate="45569.38259212963" createdVersion="8" refreshedVersion="8" minRefreshableVersion="3" recordCount="242" xr:uid="{04FF2905-053B-4ECE-976E-AE8D1450E9C9}">
  <cacheSource type="worksheet">
    <worksheetSource ref="A1:AT243" sheet="BD.CONTABILIDAD"/>
  </cacheSource>
  <cacheFields count="46">
    <cacheField name="nº" numFmtId="0">
      <sharedItems containsSemiMixedTypes="0" containsString="0" containsNumber="1" containsInteger="1" minValue="1" maxValue="243"/>
    </cacheField>
    <cacheField name="PCTCOD" numFmtId="0">
      <sharedItems containsBlank="1"/>
    </cacheField>
    <cacheField name="C.C.C" numFmtId="0">
      <sharedItems containsBlank="1" containsMixedTypes="1" containsNumber="1" containsInteger="1" minValue="37102" maxValue="42704"/>
    </cacheField>
    <cacheField name="C GRUPO" numFmtId="0">
      <sharedItems containsSemiMixedTypes="0" containsString="0" containsNumber="1" containsInteger="1" minValue="300" maxValue="300"/>
    </cacheField>
    <cacheField name="DESC GRUPO" numFmtId="0">
      <sharedItems/>
    </cacheField>
    <cacheField name="S GRUPO" numFmtId="0">
      <sharedItems count="4">
        <s v="AP"/>
        <s v="V"/>
        <s v="AL"/>
        <s v="AR"/>
      </sharedItems>
    </cacheField>
    <cacheField name="C.UBICACIÓN" numFmtId="0">
      <sharedItems containsSemiMixedTypes="0" containsString="0" containsNumber="1" containsInteger="1" minValue="0" maxValue="30"/>
    </cacheField>
    <cacheField name="EMPRESA" numFmtId="0">
      <sharedItems/>
    </cacheField>
    <cacheField name="Vehiculo" numFmtId="0">
      <sharedItems/>
    </cacheField>
    <cacheField name="MARCA" numFmtId="0">
      <sharedItems containsBlank="1"/>
    </cacheField>
    <cacheField name="MODELO" numFmtId="0">
      <sharedItems containsBlank="1" containsMixedTypes="1" containsNumber="1" containsInteger="1" minValue="140" maxValue="980"/>
    </cacheField>
    <cacheField name="PATENTE" numFmtId="0">
      <sharedItems containsMixedTypes="1" containsNumber="1" containsInteger="1" minValue="91" maxValue="92"/>
    </cacheField>
    <cacheField name="AÑO" numFmtId="0">
      <sharedItems containsSemiMixedTypes="0" containsString="0" containsNumber="1" containsInteger="1" minValue="2005" maxValue="2024"/>
    </cacheField>
    <cacheField name="Tipo" numFmtId="0">
      <sharedItems containsBlank="1"/>
    </cacheField>
    <cacheField name="TIPO3" numFmtId="0">
      <sharedItems containsBlank="1"/>
    </cacheField>
    <cacheField name="COLOR" numFmtId="0">
      <sharedItems containsBlank="1"/>
    </cacheField>
    <cacheField name="COMBUSTIBLE" numFmtId="0">
      <sharedItems containsBlank="1"/>
    </cacheField>
    <cacheField name="N° MOTOR" numFmtId="0">
      <sharedItems containsBlank="1" containsMixedTypes="1" containsNumber="1" containsInteger="1" minValue="45758" maxValue="12892613"/>
    </cacheField>
    <cacheField name="N° CHASSIS" numFmtId="0">
      <sharedItems containsBlank="1" containsMixedTypes="1" containsNumber="1" containsInteger="1" minValue="971375" maxValue="971375"/>
    </cacheField>
    <cacheField name="HOROMETRO" numFmtId="0">
      <sharedItems containsString="0" containsBlank="1" containsNumber="1" minValue="798.6" maxValue="8898.32"/>
    </cacheField>
    <cacheField name="ODOMETRO" numFmtId="0">
      <sharedItems containsString="0" containsBlank="1" containsNumber="1" minValue="0" maxValue="860.51469999999995"/>
    </cacheField>
    <cacheField name="POLIZA SEGURO" numFmtId="0">
      <sharedItems/>
    </cacheField>
    <cacheField name="$ RENTA" numFmtId="0">
      <sharedItems containsBlank="1" containsMixedTypes="1" containsNumber="1" minValue="18.5" maxValue="18.5"/>
    </cacheField>
    <cacheField name="BANCO" numFmtId="0">
      <sharedItems containsBlank="1"/>
    </cacheField>
    <cacheField name="Nº CTTO" numFmtId="0">
      <sharedItems containsBlank="1" containsMixedTypes="1" containsNumber="1" containsInteger="1" minValue="103967" maxValue="10001559"/>
    </cacheField>
    <cacheField name="CUOTAS" numFmtId="0">
      <sharedItems containsString="0" containsBlank="1" containsNumber="1" containsInteger="1" minValue="19" maxValue="38"/>
    </cacheField>
    <cacheField name="GRACIA" numFmtId="0">
      <sharedItems containsString="0" containsBlank="1" containsNumber="1" containsInteger="1" minValue="0" maxValue="3"/>
    </cacheField>
    <cacheField name="PIE" numFmtId="0">
      <sharedItems containsBlank="1" containsMixedTypes="1" containsNumber="1" containsInteger="1" minValue="0" maxValue="35514411"/>
    </cacheField>
    <cacheField name="F.INICIO" numFmtId="14">
      <sharedItems containsNonDate="0" containsDate="1" containsString="0" containsBlank="1" minDate="2021-05-05T00:00:00" maxDate="2024-06-29T00:00:00"/>
    </cacheField>
    <cacheField name="F.TERMINO" numFmtId="14">
      <sharedItems containsNonDate="0" containsDate="1" containsString="0" containsBlank="1" minDate="2024-05-05T00:00:00" maxDate="2027-06-29T00:00:00"/>
    </cacheField>
    <cacheField name="VALOR EQUIPO NETO" numFmtId="0">
      <sharedItems containsBlank="1" containsMixedTypes="1" containsNumber="1" containsInteger="1" minValue="55000" maxValue="326718447"/>
    </cacheField>
    <cacheField name="TIPO CAMBIO" numFmtId="0">
      <sharedItems containsBlank="1"/>
    </cacheField>
    <cacheField name="VALOR CUOTA NETA" numFmtId="3">
      <sharedItems containsSemiMixedTypes="0" containsString="0" containsNumber="1" minValue="1" maxValue="37772909"/>
    </cacheField>
    <cacheField name="DESC UBICACIÓN" numFmtId="0">
      <sharedItems containsBlank="1"/>
    </cacheField>
    <cacheField name="CuotasPorPagar" numFmtId="0">
      <sharedItems containsNonDate="0" containsString="0" containsBlank="1"/>
    </cacheField>
    <cacheField name="CuotasPagadas" numFmtId="0">
      <sharedItems containsNonDate="0" containsString="0" containsBlank="1"/>
    </cacheField>
    <cacheField name="Columna1" numFmtId="0">
      <sharedItems/>
    </cacheField>
    <cacheField name="Columna2" numFmtId="0">
      <sharedItems containsBlank="1"/>
    </cacheField>
    <cacheField name="Centro Costo" numFmtId="0">
      <sharedItems count="25">
        <s v="01-03-01"/>
        <s v="OTROS"/>
        <s v="006-02"/>
        <s v="03-02-01"/>
        <s v="004-01"/>
        <s v="006-09"/>
        <s v="31-01-02"/>
        <s v="11-01-01"/>
        <s v="30-02-01"/>
        <s v="009-01"/>
        <s v="001-06"/>
        <s v="12-01-01"/>
        <s v="006-11"/>
        <s v="006-01"/>
        <s v="013-01"/>
        <s v="006-07"/>
        <s v="021-34"/>
        <s v="023-03"/>
        <s v="011-01"/>
        <s v="021-30"/>
        <s v="021-11"/>
        <s v="01-23-01"/>
        <s v="001-14"/>
        <s v="1-1-01-01" u="1"/>
        <s v="1-2-01-01" u="1"/>
      </sharedItems>
    </cacheField>
    <cacheField name="Nombre Centro Costo" numFmtId="0">
      <sharedItems count="22">
        <s v="Taller Mecánico"/>
        <s v="OTROS"/>
        <s v="Gerencia General"/>
        <s v="Recuperables"/>
        <s v="Taller Mecánico La Serena"/>
        <s v="Operaciones Mina Mantos de la Luna"/>
        <s v="Tambo de Oro General"/>
        <s v="Operaciones Mina Santos"/>
        <s v="Bodega Central"/>
        <s v="Planta Las Luces"/>
        <s v="SSOMACA"/>
        <s v="Casa Matriz"/>
        <s v="Mantención"/>
        <s v="Comercial"/>
        <s v="Cerro Negro Norte - CMP"/>
        <s v="Aura"/>
        <s v="Gerencia de Operaciones"/>
        <s v="Colbun Aguas Verdes"/>
        <s v="Inca de Oro"/>
        <s v="Maq Leasing Stanby"/>
        <s v="Pucobre"/>
        <s v="Operaciones Mina, Mantos de la Luna" u="1"/>
      </sharedItems>
    </cacheField>
    <cacheField name="Detalle" numFmtId="0">
      <sharedItems count="302">
        <s v="Cargador Frontal VOLVO C-70941 Taller Mecánico"/>
        <s v="CAMIÓN Iveco WW-9846 OTROS"/>
        <s v="CAMIÓN Iveco WR-1134 OTROS"/>
        <s v="CAMIÓN Iveco BFVP-65 OTROS"/>
        <s v="Furgon carga Changan BYBG-90 Gerencia General"/>
        <s v="Camioneta Nissan CRSG-74 Gerencia General"/>
        <s v="Automovil Toyota  CGHD-73 Gerencia General"/>
        <s v="Automovil Toyota  CGHD-74 Gerencia General"/>
        <s v="Automovil Toyota  CRHK-65 Gerencia General"/>
        <s v="CAMIÓN Mercedes Benz CFRR-61 OTROS"/>
        <s v="Camioneta Nissan CJLJ-60 OTROS"/>
        <s v="Camioneta Changan DCPV-78 Gerencia General"/>
        <s v="Automovil Hyunday DCPW-59 Gerencia General"/>
        <s v="CAMIÓN Chevrolet CVBF-49 OTROS"/>
        <s v="CAMIÓN Chevrolet CVXZ-72 OTROS"/>
        <s v="Camioneta Nissan CZHH-11 OTROS"/>
        <s v="CAMIÓN Chevrolet CZRV-50 Recuperables"/>
        <s v="CAMIÓN Iveco DLYZ-32 Taller Mecánico"/>
        <s v="CAMIÓN Iveco DLYZ.31 Taller Mecánico"/>
        <s v="CAMIÓN Iveco DLZD-47 Taller Mecánico"/>
        <s v="Furgon carga Chevrolet DVVF-41 Taller Mecánico La Serena"/>
        <s v="Motoniveladora New Holland DLRZ-63 OTROS"/>
        <s v="CAMIÓN Iveco FKTW-73 Taller Mecánico"/>
        <s v="Cargador Frontal VOLVO FTDJ-40 Taller Mecánico"/>
        <s v="Cargador Frontal VOLVO C-72403 Taller Mecánico"/>
        <s v="Minicargador VOLVO M-C95C Taller Mecánico"/>
        <s v="Minibus Chevrolet FHVL-30 OTROS"/>
        <s v="Minibus Chevrolet FJGV-62 Taller Mecánico"/>
        <s v="CAMIÓN Iveco GJTZ-11 OTROS"/>
        <s v="CAMIÓN Iveco GXVX-64 Taller Mecánico"/>
        <s v="Perforadora Perforadora DTH P-PWH5000 Taller Mecánico"/>
        <s v="Scoop CATERPILLAR HDTY-78 Taller Mecánico"/>
        <s v="Scoop CATERPILLAR HJRW.26-7 Operaciones Mina Mantos de la Luna"/>
        <s v="Minibus Iveco GTLG-68 OTROS"/>
        <s v="Camioneta Chevrolet GWGR-80 OTROS"/>
        <s v="Cargador Frontal VOLVO HDWP-86 Taller Mecánico"/>
        <s v="Camioneta Mitsubishi GZBS-15 Taller Mecánico"/>
        <s v="CAMIÓN Iveco HTBZ-40 Taller Mecánico"/>
        <s v="CAMIÓN Iveco HTBZ-38 Taller Mecánico"/>
        <s v="CAMIÓN Iveco HTWC-15 Taller Mecánico"/>
        <s v="CAMIÓN Iveco HXXS-18 Taller Mecánico"/>
        <s v="Camioneta Chevrolet HSVH-93 OTROS"/>
        <s v="CAMIÓN Iveco HTWC-50 Taller Mecánico La Serena"/>
        <s v="Retroexcavadora New Holland HXXS-32 Taller Mecánico"/>
        <s v="CAMIÓN Iveco HXXS-19 Taller Mecánico"/>
        <s v="Cargador Frontal New Holland HXXS-31 OTROS"/>
        <s v="CAMIÓN Iveco HXXS-17 Taller Mecánico"/>
        <s v="Automovil Toyota  HVGV-43 Gerencia General"/>
        <s v="CAMIÓN Iveco HTBZ-39 OTROS"/>
        <s v="CAMIÓN Iveco HTWC-51 Taller Mecánico La Serena"/>
        <s v="Camioneta Chevrolet HSVH-84 OTROS"/>
        <s v="CAMIÓN VOLVO JFTH-53 Taller Mecánico"/>
        <s v="Rodillo CATERPILLAR JKDV-17 Tambo de Oro General"/>
        <s v="Motoniveladora New Holland JKCW-71 Tambo de Oro General"/>
        <s v="CAMIÓN VOLVO JFTH-52 Taller Mecánico"/>
        <s v="CAMIÓN Iveco HYSR-80 OTROS"/>
        <s v="CAMIÓN Iveco HYSR-79 OTROS"/>
        <s v="Elevador MANITOU JVXR-45 OTROS"/>
        <s v="Camioneta Chevrolet JKCZ-18 OTROS"/>
        <s v="Camioneta Chevrolet JKCZ-19 OTROS"/>
        <s v="Camioneta Chevrolet JKJW-94 Taller Mecánico"/>
        <s v="Camioneta Chevrolet JKJW-90 OTROS"/>
        <s v="CAMIÓN Iveco JZJK-82 (18) Taller Mecánico"/>
        <s v="CAMIÓN Iveco JZJK-84 (19) Taller Mecánico"/>
        <s v="Bulldozer  CATERPILLAR KFLB-44-5 Tambo de Oro General"/>
        <s v="Cargador Frontal VOLVO KRPH-60 Taller Mecánico"/>
        <s v="Cargador Frontal VOLVO KRPF-63 Taller Mecánico"/>
        <s v="Bulldozer  CATERPILLAR KTRR-40 Taller Mecánico"/>
        <s v="Camioneta Chevrolet KSPY-72 Taller Mecánico La Serena"/>
        <s v="CAMIÓN VOLVO KDVD-68 Taller Mecánico"/>
        <s v="CAMIÓN VOLVO KDVD-67 Taller Mecánico"/>
        <s v="Retroexcavadora New Holland KGBW-42 Taller Mecánico"/>
        <s v="Rodillo SDLG KHFF-67-5 Taller Mecánico"/>
        <s v="CAMIÓN Iveco KCBS-82 OTROS"/>
        <s v="CAMIÓN Iveco KCBS-55 OTROS"/>
        <s v="Jumbo Atlas Copco KGXP-61 Taller Mecánico"/>
        <s v="Camioneta Nissan KRWG-24 Taller Mecánico"/>
        <s v="Scoop CATERPILLAR SBLD-93 Operaciones Mina Santos"/>
        <s v="Scoop CATERPILLAR SBLD-94 Operaciones Mina Santos"/>
        <s v="CAMIÓN Iveco  LDBC-12 Tambo de Oro General"/>
        <s v="Cargador Frontal VOLVO LPBY-54 Taller Mecánico"/>
        <s v="Cargador Frontal VOLVO LKPX-88 Taller Mecánico"/>
        <s v="CAMIÓN VOLVO LGGK-91 Taller Mecánico"/>
        <s v="CAMIÓN VOLVO LGGK-92 Taller Mecánico"/>
        <s v="Minicargador VOLVO LGPB-53 Taller Mecánico"/>
        <s v="Camioneta Chevrolet KWLP-43 Gerencia General"/>
        <s v="CAMIÓN Iveco  KWYB-23-6 OTROS"/>
        <s v="CAMIÓN JMC LJDV-57 OTROS"/>
        <s v="Scoop CATERPILLAR LDCL-37 Taller Mecánico"/>
        <s v="Grua Horquilla Toyota LJWG-82 Bodega Central"/>
        <s v="Camioneta Chevrolet LJFX-93 OTROS"/>
        <s v="Camioneta Chevrolet LJFX-98 OTROS"/>
        <s v="Camioneta Chevrolet LJFX-99 Taller Mecánico"/>
        <s v="Cargador Frontal VOLVO LVWP-33 Operaciones Mina Mantos de la Luna"/>
        <s v="Retroexcavadora CATERPILLAR LXWH-25 Tambo de Oro General"/>
        <s v="CAMIÓN Iveco LSXX-83(24) Taller Mecánico"/>
        <s v="CAMIÓN Iveco LSXX-84(25) Taller Mecánico"/>
        <s v="Cargador Frontal VOLVO LVWP-34 Tambo de Oro General"/>
        <s v="CAMIÓN VOLVO PDCJ-90 Bodega Central"/>
        <s v="CAMIÓN Chevrolet PDYP-29 OTROS"/>
        <s v="Camioneta Nissan SFHS-82 Planta Las Luces"/>
        <s v="Furgon carga Chevrolet LRSH-49 Recuperables"/>
        <s v="Bulldozer  CATERPILLAR SHJP31 Operaciones Mina Santos"/>
        <s v="Minibus Iveco LWKP-50 Taller Mecánico"/>
        <s v="CAMIÓN Iveco  PKBF-57 Bodega Central"/>
        <s v="Bulldozer  CATERPILLAR SHJP34 Operaciones Mina Santos"/>
        <s v="Retroexcavadora New Holland R-B-90 Tambo de Oro General"/>
        <s v="CAMIÓN Iveco  PPJL-52(27) Taller Mecánico"/>
        <s v="CAMIÓN Iveco  PPJL-51(26) Taller Mecánico"/>
        <s v="Camioneta Nissan PYST-32 Tambo de Oro General"/>
        <s v="Camioneta Nissan PYRY-25 Taller Mecánico"/>
        <s v="Camioneta Nissan PZVP-55 Tambo de Oro General"/>
        <s v="Cargador Frontal VOLVO SGXS-62 Operaciones Mina Santos"/>
        <s v="Retroexcavadora CATERPILLAR RDLZ-87 Tambo de Oro General"/>
        <s v="Minicargador CATERPILLAR RBWY-96 Tambo de Oro General"/>
        <s v="Motoniveladora CATERPILLAR RBWX-97 Operaciones Mina Mantos de la Luna"/>
        <s v="Minibus Ford PTRR-68 Tambo de Oro General"/>
        <s v="Camioneta Nissan SJSY-73 Planta Las Luces"/>
        <s v="Camioneta Nissan PYDG-60 SSOMACA"/>
        <s v="Camioneta Ford PHFY-20 Gerencia General"/>
        <s v="Camioneta Ford PRZZ-28 Casa Matriz"/>
        <s v="Camioneta Ford PTSD-25 Mantención"/>
        <s v="Camioneta Ford PTSC-92 Gerencia General"/>
        <s v="CAMIÓN Chevrolet LZRC-28 Taller Mecánico"/>
        <s v="CAMIÓN VOLVO PJFZ-18 Taller Mecánico"/>
        <s v="CAMIÓN VOLVO PJFZ-21 Taller Mecánico"/>
        <s v="Camioneta Toyota Hylux SVYV-57 Planta Las Luces"/>
        <s v="Camioneta Chevrolet LZRC-26 Taller Mecánico La Serena"/>
        <s v="CAMIÓN VOLVO PHXY-13 Bodega Central"/>
        <s v="Camioneta Toyota Hylux SVYV-73 Planta Las Luces"/>
        <s v="Camioneta Nissan PYRY-34 Mantención"/>
        <s v="Camioneta Nissan PYRY-31 Gerencia General"/>
        <s v="Camioneta Nissan PZJR-67 Comercial"/>
        <s v="Camioneta Nissan  RYJD-52 Cerro Negro Norte - CMP"/>
        <s v="Camioneta Nissan RCBJ-31 Aura"/>
        <s v="Camioneta JMC RYFW-86 Gerencia de Operaciones"/>
        <s v="Cargador Frontal VOLVO SHRT-23 Operaciones Mina Santos"/>
        <s v="Cargador Frontal VOLVO SGXT-34 Operaciones Mina Santos"/>
        <s v="Camioneta Chevrolet LZRC-23 Colbun Aguas Verdes"/>
        <s v="Cargador Frontal VOLVO SGXT-39 Operaciones Mina Santos"/>
        <s v="Camioneta Nissan RZCH-61 Colbun Aguas Verdes"/>
        <s v="Motoniveladora CATERPILLAR SFYL-23 Operaciones Mina Santos"/>
        <s v="Excavadora CATERPILLAR SFHS-80 Operaciones Mina Santos"/>
        <s v="CAMIÓN VOLVO SDJD-99 Operaciones Mina Santos"/>
        <s v="CAMIÓN VOLVO SDWZ-10 Operaciones Mina Santos"/>
        <s v="CAMIÓN VOLVO SDWZ-11 Operaciones Mina Santos"/>
        <s v="CAMIÓN VOLVO SCCC-34 Operaciones Mina Mantos de la Luna"/>
        <s v="CAMIÓN VOLVO SCCC-31 Operaciones Mina Mantos de la Luna"/>
        <s v="CAMIÓN VOLVO SCCC-32 Operaciones Mina Mantos de la Luna"/>
        <s v="CAMIÓN VOLVO SDJD-97 Operaciones Mina Santos"/>
        <s v="CAMIÓN VOLVO SDJD-98 Operaciones Mina Santos"/>
        <s v="Cargador Frontal VOLVO SRTH-68 Operaciones Mina Santos"/>
        <s v="Excavadora CATERPILLAR SGXJ-41-4 Operaciones Mina Santos"/>
        <s v="CAMIÓN VOLVO SGXF-55-5 Operaciones Mina Santos"/>
        <s v="CAMIÓN VOLVO SGXD-92-3 Operaciones Mina Santos"/>
        <s v="CAMIÓN VOLVO SGXD-67-2 Operaciones Mina Santos"/>
        <s v="CAMIÓN VOLVO SGXD-68-0 Operaciones Mina Santos"/>
        <s v="CAMIÓN Mercedes Benz SGXT-35 Operaciones Mina Santos"/>
        <s v="CAMIÓN Mercedes Benz SGXT-36 Operaciones Mina Santos"/>
        <s v="Minicargador CATERPILLAR SFHS-76 Operaciones Mina Mantos de la Luna"/>
        <s v="Retroexcavadora CATERPILLAR SFHS-78 Operaciones Mina Mantos de la Luna"/>
        <s v="CAMIÓN VOLVO SHWR-75 Operaciones Mina Santos"/>
        <s v="Cargador Frontal CATERPILLAR SFHS-86 OTROS"/>
        <s v="CAMIÓN VOLVO SHWR-76 Operaciones Mina Santos"/>
        <s v="Cargador Frontal VOLVO PBGF-41 Operaciones Mina Santos"/>
        <s v="CAMIÓN VOLVO SHJS-80 Operaciones Mina Santos"/>
        <s v="CAMIÓN VOLVO SHJS-94 Operaciones Mina Santos"/>
        <s v="Cargador Frontal New Holland LLWV-38 Operaciones Mina Santos"/>
        <s v="CAMIÓN VOLVO SCCC-33 Operaciones Mina Santos"/>
        <s v="CAMIÓN VOLVO SCCC-30 Operaciones Mina Santos"/>
        <s v="CAMIÓN VOLVO RWYY-19(29) Tambo de Oro General"/>
        <s v="CAMIÓN VOLVO RWYY-18(28) Tambo de Oro General"/>
        <s v="Camioneta JMC RYYD-46 Operaciones Mina Santos"/>
        <s v="Camioneta Ford RFVW-25 Gerencia General"/>
        <s v="Camioneta JMC RYFW-87 Gerencia de Operaciones"/>
        <s v="Camioneta JMC RYYB-29 Gerencia de Operaciones"/>
        <s v="Camioneta  Maxus SFRK-65 Gerencia de Operaciones"/>
        <s v="Camioneta Nissan RYJD-51 Bodega Central"/>
        <s v="CAMIÓN VOLVO SDFJ-53 Bodega Central"/>
        <s v="CAMIÓN Chevrolet TBDG-40 Inca de Oro"/>
        <s v="Camioneta Nissan SFHS-83 Taller Mecánico La Serena"/>
        <s v="CAMIÓN VOLVO SPCK-90 Operaciones Mina Santos"/>
        <s v="CAMIÓN VOLVO SDJD-95 Operaciones Mina Santos"/>
        <s v="CAMIÓN VOLVO SDJD-96 Operaciones Mina Santos"/>
        <s v="Retroexcavadora CATERPILLAR SGXG-33-0 Operaciones Mina Santos"/>
        <s v="CAMIÓN Machile PWYL-25 Maq Leasing Stanby"/>
        <s v="Grua Horquilla Toyota SVYY-47 Operaciones Mina Santos"/>
        <s v="CAMIÓN Chevrolet SRCV-87 Operaciones Mina Santos"/>
        <s v="Torre Iluminacion HIMOINSA 91 Operaciones Mina Santos"/>
        <s v="Torre Iluminacion HIMOINSA 92 Operaciones Mina Santos"/>
        <s v="Scoop CATERPILLAR SSDB-56 Operaciones Mina Mantos de la Luna"/>
        <s v="Scoop CATERPILLAR SSDB-56 Operaciones Mina Santos"/>
        <s v="CAMIÓN VOLVO SHJS-81 Operaciones Mina Mantos de la Luna"/>
        <s v="Camioneta Maxus RZZY-82 Operaciones Mina Santos"/>
        <s v="Camioneta Maxus RZZY-84 Operaciones Mina Santos"/>
        <s v="Batea 60 ton Machile PWYL-24 Maq Leasing Stanby"/>
        <s v="Batea 60 ton Machile PWYL-28 Maq Leasing Stanby"/>
        <s v="Batea 60 ton Machile PWYL-27 Maq Leasing Stanby"/>
        <s v="Batea 60 ton Machile PWYL-23 Maq Leasing Stanby"/>
        <s v="Batea 60 ton Machile PWYL-26 Maq Leasing Stanby"/>
        <s v="Batea 60 ton Machile PWYL-22 Maq Leasing Stanby"/>
        <s v="Batea 60 ton Machile PWYL-21 Maq Leasing Stanby"/>
        <s v="Batea 60 ton Machile PWYL-19 Maq Leasing Stanby"/>
        <s v="Batea 60 ton Machile PWYL-20 Maq Leasing Stanby"/>
        <s v="Camioneta JMC RYYD-45 Operaciones Mina Santos"/>
        <s v="Camioneta JMC RYYD-48 SSOMACA"/>
        <s v="Camioneta JMC RYYB-68 Operaciones Mina Santos"/>
        <s v="Camioneta JMC RYYC-21 Operaciones Mina Santos"/>
        <s v="Camioneta FORD PZJP-85 Operaciones Mina Santos"/>
        <s v="Camioneta Maxus SFRK-25 Operaciones Mina Santos"/>
        <s v="Camioneta Maxus SFRK-37 Operaciones Mina Santos"/>
        <s v="Camioneta Maxus SFRK-38 Operaciones Mina Santos"/>
        <s v="CAMIÓN BELL SRKB-38 Maq Leasing Stanby"/>
        <s v="CAMIÓN BELL SRKB-32 Maq Leasing Stanby"/>
        <s v="CAMIÓN VOLVO SRYL-11 Maq Leasing Stanby"/>
        <s v="CAMIÓN VOLVO SRYK-98 Maq Leasing Stanby"/>
        <s v="Minicargador CATERPILLAR RBWY-15 Operaciones Mina Santos"/>
        <s v="Minibus Iveco PFRZ-39 Operaciones Mina Santos"/>
        <s v="CAMIÓN VOLVO SLKB-85 Tambo de Oro General"/>
        <s v="CAMIÓN VOLVO SLKB-86 Tambo de Oro General"/>
        <s v="CAMIÓN Chevrolet SRCV-66 Tambo de Oro General"/>
        <s v="Cargador Frontal VOLVO SRCV-52 Tambo de Oro General"/>
        <s v="Cargador Frontal VOLVO SGXS-61 Tambo de Oro General"/>
        <s v="Camioneta Chevrolet LRSH-38 Inca de Oro"/>
        <s v="Camioneta Chevrolet LZRC-25 Inca de Oro"/>
        <s v="CAMIÓN Chevrolet SVYY-51 Inca de Oro"/>
        <s v="Camioneta Nissan PYST-34 Taller Mecánico La Serena"/>
        <s v="Camioneta Nissan RCBJ-28 Taller Mecánico La Serena"/>
        <s v="Camioneta Toyota Hylux TCTW-12 Pucobre"/>
        <s v="Camioneta Toyota Hylux TCTW-13 Pucobre"/>
        <s v="CAMIÓN Chevrolet SXDH-96 Inca de Oro"/>
        <s v="Retroexcavadora CATERPILLAR TLZR-82 Operaciones Mina Mantos de la Luna"/>
        <s v="Camioneta Nissan TLTG-50 Tambo de Oro General"/>
        <s v="Cargador Frontal VOLVO TKZW-90 Operaciones Mina Mantos de la Luna"/>
        <s v="CAMIÓN VOLVO TKZX-53 Operaciones Mina Mantos de la Luna"/>
        <s v="Camioneta Toyota Hylux TKZY-47 Operaciones Mina Mantos de la Luna"/>
        <s v="Camioneta Toyota Hylux TKZV-49 Operaciones Mina Mantos de la Luna"/>
        <s v="Camioneta Toyota Hylux TKZV-50 Operaciones Mina Mantos de la Luna"/>
        <s v="Statio wagon Mercedes Benz TKYL-32 Gerencia General"/>
        <s v="CAMIÓN VOLVO TPDV-86 Tambo de Oro General"/>
        <s v="CAMIÓN VOLVO TPDV-59 Tambo de Oro General"/>
        <s v="CAMIÓN  TBZK-65 Operaciones Mina Mantos de la Luna"/>
        <s v="Camioneta Nissan PZJR-67 Gerencia de Operaciones" u="1"/>
        <s v="Scoop CATERPILLAR HJRW.26-7 Operaciones Mina, Mantos de la Luna" u="1"/>
        <s v="Cargador Frontal VOLVO LVWP-33 Operaciones Mina, Mantos de la Luna" u="1"/>
        <s v="Motoniveladora CATERPILLAR RBWX-97 Operaciones Mina, Mantos de la Luna" u="1"/>
        <s v="CAMIÓN VOLVO SCCC-34 Operaciones Mina, Mantos de la Luna" u="1"/>
        <s v="CAMIÓN VOLVO SCCC-31 Operaciones Mina, Mantos de la Luna" u="1"/>
        <s v="CAMIÓN VOLVO SCCC-32 Operaciones Mina, Mantos de la Luna" u="1"/>
        <s v="Minicargador CATERPILLAR SFHS-76 Operaciones Mina, Mantos de la Luna" u="1"/>
        <s v="Retroexcavadora CATERPILLAR SFHS-78 Operaciones Mina, Mantos de la Luna" u="1"/>
        <s v="Scoop CATERPILLAR SSDB-56 Operaciones Mina, Mantos de la Luna" u="1"/>
        <s v="CAMIÓN VOLVO SHJS-81 Operaciones Mina, Mantos de la Luna" u="1"/>
        <s v="Retroexcavadora CATERPILLAR TLZR-82 Operaciones Mina, Mantos de la Luna" u="1"/>
        <s v="Cargador Frontal VOLVO TKZW-90 Operaciones Mina, Mantos de la Luna" u="1"/>
        <s v="CAMIÓN VOLVO TKZX-53 Operaciones Mina, Mantos de la Luna" u="1"/>
        <s v="Camioneta Toyota Hylux TKZY-47 Operaciones Mina, Mantos de la Luna" u="1"/>
        <s v="Camioneta Toyota Hylux TKZV-49 Operaciones Mina, Mantos de la Luna" u="1"/>
        <s v="Camioneta Toyota Hylux TKZV-50 Operaciones Mina, Mantos de la Luna" u="1"/>
        <s v="CAMIÓN  TBZK-65 Operaciones Mina, Mantos de la Luna" u="1"/>
        <s v="Camioneta Nissan PYST-34 Taller Mecánico" u="1"/>
        <s v="Camioneta Nissan RCBJ-28 Taller Mecánico" u="1"/>
        <s v="Camioneta Ford PTSD-25 Gerencia General" u="1"/>
        <s v="Camioneta Ford PRZZ-28 Gerencia General" u="1"/>
        <s v="CAMIÓN Iveco LSXX-83(24) Tambo de Oro General" u="1"/>
        <s v="CAMIÓN Iveco LSXX-84(25) Tambo de Oro General" u="1"/>
        <s v="CAMIÓN Iveco  PPJL-52(27) Tambo de Oro General" u="1"/>
        <s v="Camioneta Nissan PYDG-60 Taller Mecánico" u="1"/>
        <s v="CAMIÓN Machile PWYL-25 Operaciones Mina Santos" u="1"/>
        <s v="Camioneta JMC RYYD-48 Operaciones Mina Santos" u="1"/>
        <s v="Camioneta Nissan PYST-34 Pucobre" u="1"/>
        <s v="Camioneta Nissan RCBJ-28 Pucobre" u="1"/>
        <s v="Camioneta Toyota Hylux TCTW-12 Taller Mecánico La Serena" u="1"/>
        <s v="Camioneta Toyota Hylux TCTW-13 Taller Mecánico La Serena" u="1"/>
        <s v="CAMIÓN Iveco HTWC-50 Gerencia General" u="1"/>
        <s v="Minibus Chevrolet FJGV-62 Taller Mecánico La Serena" u="1"/>
        <s v="Cargador Frontal VOLVO HDWP-86 Taller Mecánico La Serena" u="1"/>
        <s v="Camioneta Mitsubishi GZBS-15 Taller Mecánico La Serena" u="1"/>
        <s v="CAMIÓN Iveco HXXS-18 Taller Mecánico La Serena" u="1"/>
        <s v="Retroexcavadora New Holland HXXS-32 Taller Mecánico La Serena" u="1"/>
        <s v="CAMIÓN Iveco HXXS-19 Taller Mecánico La Serena" u="1"/>
        <s v="Camioneta Chevrolet JKJW-94 Taller Mecánico La Serena" u="1"/>
        <s v="Cargador Frontal VOLVO KRPF-63 Taller Mecánico La Serena" u="1"/>
        <s v="Bulldozer  CATERPILLAR KTRR-40 Taller Mecánico La Serena" u="1"/>
        <s v="Camioneta Nissan KRWG-24 Taller Mecánico La Serena" u="1"/>
        <s v="Cargador Frontal VOLVO LPBY-54 Taller Mecánico La Serena" u="1"/>
        <s v="Cargador Frontal VOLVO LKPX-88 Taller Mecánico La Serena" u="1"/>
        <s v="Camioneta Chevrolet LJFX-99 Taller Mecánico La Serena" u="1"/>
        <s v="Minibus Iveco LWKP-50 Taller Mecánico La Serena" u="1"/>
        <s v="Camioneta Nissan PYRY-25 Taller Mecánico La Serena" u="1"/>
        <s v="Camioneta Nissan PYDG-60 Taller Mecánico La Serena" u="1"/>
        <s v="CAMIÓN Chevrolet LZRC-28 Taller Mecánico La Serena" u="1"/>
        <s v="CAMIÓN Iveco JZJK-82(18) Taller Mecánico" u="1"/>
        <s v="CAMIÓN Iveco JZJK-84(19) Taller Mecánico" u="1"/>
        <s v="CAMIÓN VOLVO  SDJD-99 Operaciones Mina Santos" u="1"/>
        <s v="Minicargador CATERPILLAR  SFHS-76 Operaciones Mina, Mantos de la Luna" u="1"/>
        <s v="Camioneta Maxus SFRK.38 Operaciones Mina Santos" u="1"/>
        <s v="Statio wagon Mercedes Benz TK Gerencia General" u="1"/>
        <s v="Cargador Frontal VOLVO  Taller Mecánico" u="1"/>
        <s v="Minicargador VOLVO  Taller Mecánico" u="1"/>
        <s v="Perforadora Perforadora DTH  Taller Mecánico" u="1"/>
        <s v="Retroexcavadora New Holland  Tambo de Oro General" u="1"/>
      </sharedItems>
    </cacheField>
    <cacheField name="EMPRESA DUEÑA" numFmtId="0">
      <sharedItems containsBlank="1" count="17">
        <s v="Branda Servicios SPA"/>
        <s v="Eklipse Servicios SPA"/>
        <m/>
        <s v="JR Transportes"/>
        <s v="Transp. Ravazzano"/>
        <s v="MENA EDWARDS JUAN IGNACIO"/>
        <s v="MARIO EDUARDO OLIVARES MORALES"/>
        <s v="CATERPILLAR LEASING CHILE S.A."/>
        <s v="MEDINA MUNOZ MAURICIO ANTONIO"/>
        <s v="INGENIERIA TECNICA MECANICA SPA"/>
        <s v="BANCO CREDITO E INVERSIONES"/>
        <s v="BANCO ITAU CHILE"/>
        <s v="BANCO SANTANDER CHILE"/>
        <s v="VFS CHILE S.A."/>
        <s v="BANCO SCOTIABANK"/>
        <s v="DE LAGE LANDEN CHILE SA"/>
        <s v="BANCO DE CHILE"/>
      </sharedItems>
    </cacheField>
    <cacheField name="CONTABILIZACIÓN" numFmtId="0">
      <sharedItems count="7">
        <s v="Branda Servicios"/>
        <s v="Eklipse Servicios"/>
        <s v="OTRA EMPRESA"/>
        <s v="JR Transportes"/>
        <s v="Transp. Ravazzano"/>
        <s v="Eklipse" u="1"/>
        <s v="BCI" u="1"/>
      </sharedItems>
    </cacheField>
    <cacheField name="CUENTA" numFmtId="0">
      <sharedItems containsBlank="1" count="6">
        <s v="3-1-14-01"/>
        <s v="6-2-13-01"/>
        <s v="6-1-20-01"/>
        <m/>
        <s v="3-1-13-02"/>
        <s v="6-1-13-03"/>
      </sharedItems>
    </cacheField>
    <cacheField name="NOMBRE CUENTA" numFmtId="0">
      <sharedItems containsBlank="1" count="4">
        <s v="Depreciacion Ejercicio"/>
        <s v="Depreciación del Ejercicio"/>
        <m/>
        <s v="Arriendos Cuotas Leasing"/>
      </sharedItems>
    </cacheField>
    <cacheField name="TIPO COSTO" numFmtId="0">
      <sharedItems count="2">
        <s v="COSTO EMPRESA"/>
        <s v="RECUPERAB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n v="1"/>
    <s v="3-1-14-01 "/>
    <m/>
    <n v="300"/>
    <s v="ACTIVO FIJO"/>
    <s v="AP"/>
    <n v="4"/>
    <s v="Branda Servicios"/>
    <s v="Cargador Frontal"/>
    <s v="VOLVO"/>
    <s v="L120E  70941 (Transmision Reman)"/>
    <m/>
    <n v="2005"/>
    <s v="Cargador Frontal"/>
    <s v="4X4"/>
    <s v="Amarillo"/>
    <s v="Petroleo"/>
    <m/>
    <s v="L120EV70941"/>
    <m/>
    <m/>
    <s v="SIN SEGURO"/>
    <m/>
    <m/>
    <m/>
    <m/>
    <m/>
    <m/>
    <m/>
    <m/>
    <m/>
    <m/>
    <n v="1"/>
    <x v="0"/>
    <m/>
    <m/>
    <e v="#N/A"/>
    <m/>
  </r>
  <r>
    <n v="2"/>
    <s v="3-1-14-01 "/>
    <m/>
    <n v="300"/>
    <s v="ACTIVO FIJO"/>
    <s v="AP"/>
    <n v="14"/>
    <s v="Branda Servicios"/>
    <s v="CAMIÓN"/>
    <s v="Iveco"/>
    <s v="MPE 410 E 38 H"/>
    <s v="WW-9846"/>
    <n v="2007"/>
    <s v="Tolva"/>
    <s v="8X4"/>
    <s v="Rojo"/>
    <s v="Petroleo"/>
    <n v="54389"/>
    <s v="WJMJ4CRS06C157034"/>
    <m/>
    <m/>
    <s v="SIN SEGURO"/>
    <m/>
    <m/>
    <m/>
    <m/>
    <m/>
    <m/>
    <m/>
    <m/>
    <m/>
    <m/>
    <n v="0"/>
    <x v="1"/>
    <m/>
    <m/>
    <s v="DE BAJA"/>
    <m/>
  </r>
  <r>
    <n v="3"/>
    <s v="3-1-14-01 "/>
    <m/>
    <n v="300"/>
    <s v="ACTIVO FIJO"/>
    <s v="AP"/>
    <n v="14"/>
    <s v="Branda Servicios"/>
    <s v="CAMIÓN"/>
    <s v="Iveco"/>
    <s v="MPE 410 E 38 H"/>
    <s v="WR-1134"/>
    <n v="2007"/>
    <s v="Tolva"/>
    <s v="8X4"/>
    <s v="Rojo"/>
    <s v="Petroleo"/>
    <n v="54646"/>
    <s v="WJMJ4CRS06C157033"/>
    <m/>
    <m/>
    <s v="SIN SEGURO"/>
    <m/>
    <m/>
    <m/>
    <m/>
    <m/>
    <m/>
    <m/>
    <m/>
    <m/>
    <m/>
    <n v="0"/>
    <x v="1"/>
    <m/>
    <m/>
    <s v="DE BAJA"/>
    <m/>
  </r>
  <r>
    <n v="4"/>
    <s v="3-1-14-01 "/>
    <m/>
    <n v="300"/>
    <s v="ACTIVO FIJO"/>
    <s v="AP"/>
    <n v="13"/>
    <s v="Branda Servicios"/>
    <s v="CAMIÓN"/>
    <s v="Iveco"/>
    <s v="AD410 T 38 H"/>
    <s v="BFVP-65"/>
    <n v="2008"/>
    <s v="Tolva"/>
    <s v="8X4"/>
    <s v="Rojo"/>
    <s v="Petroleo"/>
    <n v="102609"/>
    <s v="WJMJ4CRS28C195178"/>
    <m/>
    <m/>
    <s v="SIN SEGURO"/>
    <m/>
    <m/>
    <m/>
    <m/>
    <m/>
    <m/>
    <m/>
    <m/>
    <m/>
    <m/>
    <n v="0"/>
    <x v="2"/>
    <m/>
    <m/>
    <s v="MAQ SALE"/>
    <m/>
  </r>
  <r>
    <n v="5"/>
    <s v="3-1-14-01 "/>
    <m/>
    <n v="300"/>
    <s v="ACTIVO FIJO"/>
    <s v="AP"/>
    <n v="12"/>
    <s v="Eklipse"/>
    <s v="Furgon carga"/>
    <s v="Changan"/>
    <s v="Cargo Van"/>
    <s v="BYBG-90"/>
    <n v="2009"/>
    <s v="Carga"/>
    <s v="4X2"/>
    <s v="Blanco"/>
    <s v="Bencina"/>
    <s v="85BJ078485"/>
    <s v="LS4BDB3D59A451912"/>
    <m/>
    <m/>
    <s v="SIN SEGURO"/>
    <m/>
    <m/>
    <m/>
    <m/>
    <m/>
    <m/>
    <m/>
    <m/>
    <m/>
    <m/>
    <n v="0"/>
    <x v="3"/>
    <m/>
    <m/>
    <s v="GERENCIA GENERAL"/>
    <m/>
  </r>
  <r>
    <n v="6"/>
    <s v="3-1-14-01 "/>
    <m/>
    <n v="300"/>
    <s v="ACTIVO FIJO"/>
    <s v="AP"/>
    <n v="12"/>
    <s v="Eklipse"/>
    <s v="Camioneta"/>
    <s v="Nissan"/>
    <s v="Terrano CDMTT21010"/>
    <s v="CRSG-74"/>
    <n v="2010"/>
    <s v="Pick-Up"/>
    <s v="4X2"/>
    <s v="Blanca"/>
    <s v="Bencina"/>
    <s v="KA2469790A"/>
    <s v="3N6DD23TOZK872818"/>
    <m/>
    <m/>
    <s v="SIN SEGURO"/>
    <m/>
    <m/>
    <m/>
    <m/>
    <m/>
    <m/>
    <m/>
    <m/>
    <m/>
    <m/>
    <n v="0"/>
    <x v="3"/>
    <m/>
    <m/>
    <s v="GERENCIA GENERAL"/>
    <m/>
  </r>
  <r>
    <n v="7"/>
    <s v="3-1-14-01 "/>
    <m/>
    <n v="300"/>
    <s v="ACTIVO FIJO"/>
    <s v="AP"/>
    <n v="12"/>
    <s v="Branda Servicios"/>
    <s v="Automovil"/>
    <s v="Toyota "/>
    <s v="FJ CRUISER LIMITED 4X4 4.0 AUT"/>
    <s v="CGHD-73"/>
    <n v="2010"/>
    <s v="Jeep"/>
    <s v="4X4"/>
    <s v="Gris Metalico"/>
    <s v="Bencina"/>
    <s v="1GRA017023"/>
    <s v="JTEBU11F2AK070994"/>
    <m/>
    <m/>
    <s v="ASEGURADO"/>
    <m/>
    <m/>
    <m/>
    <m/>
    <m/>
    <m/>
    <m/>
    <m/>
    <m/>
    <m/>
    <n v="0"/>
    <x v="3"/>
    <m/>
    <m/>
    <s v="GERENCIA GENERAL"/>
    <m/>
  </r>
  <r>
    <n v="8"/>
    <s v="3-1-14-01 "/>
    <m/>
    <n v="300"/>
    <s v="ACTIVO FIJO"/>
    <s v="AP"/>
    <n v="12"/>
    <s v="Branda Servicios"/>
    <s v="Automovil"/>
    <s v="Toyota "/>
    <s v="FJ CRUISER LIMITED 4X4 4.0 AUT"/>
    <s v="CGHD-74"/>
    <n v="2010"/>
    <s v="Jeep"/>
    <s v="4X4"/>
    <s v="Gris Metalico"/>
    <s v="Bencina"/>
    <s v="1GRA019266"/>
    <s v="JTEBU11F9AK071480"/>
    <m/>
    <m/>
    <s v="ASEGURADO"/>
    <m/>
    <m/>
    <m/>
    <m/>
    <m/>
    <m/>
    <m/>
    <m/>
    <m/>
    <m/>
    <n v="0"/>
    <x v="3"/>
    <m/>
    <m/>
    <s v="GERENCIA GENERAL"/>
    <m/>
  </r>
  <r>
    <n v="9"/>
    <s v="3-1-14-01 "/>
    <m/>
    <n v="300"/>
    <s v="ACTIVO FIJO"/>
    <s v="AP"/>
    <n v="12"/>
    <s v="Branda Servicios"/>
    <s v="Automovil"/>
    <s v="Toyota "/>
    <s v="FJ CRUISER 4X4 4.0 AUT"/>
    <s v="CRHK-65"/>
    <n v="2010"/>
    <s v="Jeep"/>
    <s v="4X4"/>
    <s v="Gris Metalico"/>
    <s v="Bencina"/>
    <s v="1GRA042017"/>
    <s v="JTEBU11F4AK077509"/>
    <m/>
    <m/>
    <s v="ASEGURADO"/>
    <m/>
    <m/>
    <m/>
    <m/>
    <m/>
    <m/>
    <m/>
    <m/>
    <m/>
    <m/>
    <n v="0"/>
    <x v="3"/>
    <m/>
    <m/>
    <s v="GERENCIA GENERAL"/>
    <m/>
  </r>
  <r>
    <n v="10"/>
    <s v="3-1-14-01 "/>
    <m/>
    <n v="300"/>
    <s v="ACTIVO FIJO"/>
    <s v="AP"/>
    <n v="13"/>
    <s v="Branda Servicios"/>
    <s v="CAMIÓN"/>
    <s v="Mercedes Benz"/>
    <s v="711 42 5"/>
    <s v="CFRR-61"/>
    <n v="2010"/>
    <s v="Plano"/>
    <s v="4X2"/>
    <s v="Blanco"/>
    <s v="Petroleo"/>
    <s v="374976U0844492"/>
    <s v="9BM688159AB675517"/>
    <m/>
    <m/>
    <s v="SIN SEGURO"/>
    <m/>
    <m/>
    <m/>
    <m/>
    <m/>
    <m/>
    <m/>
    <m/>
    <m/>
    <m/>
    <n v="0"/>
    <x v="2"/>
    <m/>
    <m/>
    <s v="VENDIDO"/>
    <m/>
  </r>
  <r>
    <n v="11"/>
    <s v="3-1-14-01 "/>
    <m/>
    <n v="300"/>
    <s v="ACTIVO FIJO"/>
    <s v="AP"/>
    <n v="14"/>
    <s v="Branda Servicios"/>
    <s v="Camioneta"/>
    <s v="Nissan"/>
    <s v="Terrano"/>
    <s v="CJLJ-60"/>
    <n v="2010"/>
    <s v="Pick-Up"/>
    <s v="4X4"/>
    <s v="Rojo Metalico"/>
    <s v="Petroleo"/>
    <s v="YD25281634A"/>
    <s v="JN1CPUD22Z0151336"/>
    <m/>
    <m/>
    <s v="SIN SEGURO"/>
    <m/>
    <m/>
    <m/>
    <m/>
    <m/>
    <m/>
    <m/>
    <m/>
    <m/>
    <m/>
    <n v="0"/>
    <x v="1"/>
    <m/>
    <m/>
    <s v="DE BAJA"/>
    <m/>
  </r>
  <r>
    <n v="12"/>
    <s v="3-1-14-01 "/>
    <m/>
    <n v="300"/>
    <s v="ACTIVO FIJO"/>
    <s v="AP"/>
    <n v="12"/>
    <s v="Eklipse"/>
    <s v="Camioneta"/>
    <s v="Changan"/>
    <s v="1.0"/>
    <s v="DCPV-78"/>
    <n v="2011"/>
    <s v="Pick-Up"/>
    <s v="4X2"/>
    <s v="Blanca"/>
    <s v="Bencina"/>
    <s v="85BT121848"/>
    <s v="LSCBB13D79G003463"/>
    <m/>
    <m/>
    <s v="SIN SEGURO"/>
    <m/>
    <m/>
    <m/>
    <m/>
    <m/>
    <m/>
    <m/>
    <m/>
    <m/>
    <m/>
    <n v="0"/>
    <x v="3"/>
    <m/>
    <m/>
    <s v="GERENCIA GENERAL"/>
    <m/>
  </r>
  <r>
    <n v="13"/>
    <s v="3-1-14-01 "/>
    <m/>
    <n v="300"/>
    <s v="ACTIVO FIJO"/>
    <s v="AP"/>
    <n v="12"/>
    <s v="Eklipse"/>
    <s v="Automovil"/>
    <s v="Hyunday"/>
    <s v="SonataYF 2.0 GLS AT sun"/>
    <s v="DCPW-59"/>
    <n v="2011"/>
    <s v="sedan"/>
    <s v="4X2"/>
    <s v="Gris Plata"/>
    <s v="Bencina"/>
    <s v="G4KDAAS78810"/>
    <s v="KMHEC41BBBA228268"/>
    <m/>
    <m/>
    <s v="SIN SEGURO"/>
    <m/>
    <m/>
    <m/>
    <m/>
    <m/>
    <m/>
    <m/>
    <m/>
    <m/>
    <m/>
    <n v="0"/>
    <x v="3"/>
    <m/>
    <m/>
    <s v="GERENCIA GENERAL"/>
    <m/>
  </r>
  <r>
    <n v="14"/>
    <s v="3-1-14-01 "/>
    <m/>
    <n v="300"/>
    <s v="ACTIVO FIJO"/>
    <s v="AP"/>
    <n v="13"/>
    <s v="Branda Servicios"/>
    <s v="CAMIÓN"/>
    <s v="Chevrolet"/>
    <s v="FRR-1121"/>
    <s v="CVBF-49"/>
    <n v="2011"/>
    <s v="Carga Fria"/>
    <s v="4X2"/>
    <s v="Blanco"/>
    <s v="Petroleo"/>
    <s v="4HK1803360"/>
    <s v="JALFRR90MA7000028"/>
    <m/>
    <m/>
    <s v="SIN SEGURO"/>
    <m/>
    <m/>
    <m/>
    <m/>
    <m/>
    <m/>
    <m/>
    <m/>
    <m/>
    <m/>
    <n v="0"/>
    <x v="2"/>
    <m/>
    <m/>
    <s v="MAQ SALE"/>
    <m/>
  </r>
  <r>
    <n v="15"/>
    <s v="3-1-14-01 "/>
    <m/>
    <n v="300"/>
    <s v="ACTIVO FIJO"/>
    <s v="AP"/>
    <n v="13"/>
    <s v="JR Transportes"/>
    <s v="CAMIÓN"/>
    <s v="Chevrolet"/>
    <s v="FRR-1121"/>
    <s v="CVXZ-72"/>
    <n v="2011"/>
    <s v="Carga Fria"/>
    <s v="4X2"/>
    <s v="Blanco"/>
    <s v="Petroleo"/>
    <s v="4HK1777358"/>
    <s v="JALFRR90MA7000009"/>
    <m/>
    <m/>
    <s v="SIN SEGURO"/>
    <m/>
    <m/>
    <m/>
    <m/>
    <m/>
    <m/>
    <m/>
    <m/>
    <m/>
    <m/>
    <n v="0"/>
    <x v="2"/>
    <m/>
    <m/>
    <s v="MAQ SALE"/>
    <m/>
  </r>
  <r>
    <n v="16"/>
    <s v="3-1-14-01 "/>
    <m/>
    <n v="300"/>
    <s v="ACTIVO FIJO"/>
    <s v="AP"/>
    <n v="14"/>
    <s v="Transp. Ravazzano"/>
    <s v="Camioneta"/>
    <s v="Nissan"/>
    <s v="Terrano"/>
    <s v="CZHH-11"/>
    <n v="2011"/>
    <s v="Pick-Up"/>
    <s v="4X4"/>
    <s v="Roja"/>
    <s v="Petroleo"/>
    <s v="YD25298310A"/>
    <s v="JN1CPUD22E0155417"/>
    <m/>
    <m/>
    <s v="SIN SEGURO"/>
    <m/>
    <m/>
    <m/>
    <m/>
    <m/>
    <m/>
    <m/>
    <m/>
    <m/>
    <m/>
    <n v="0"/>
    <x v="1"/>
    <m/>
    <m/>
    <s v="DE BAJA"/>
    <m/>
  </r>
  <r>
    <n v="17"/>
    <s v="3-1-14-01 "/>
    <m/>
    <n v="300"/>
    <s v="ACTIVO FIJO"/>
    <s v="AP"/>
    <n v="15"/>
    <s v="JR Transportes"/>
    <s v="CAMIÓN"/>
    <s v="Chevrolet"/>
    <s v="NKR-513"/>
    <s v="CZRV-50"/>
    <n v="2011"/>
    <s v="Carga gral."/>
    <s v="4X2"/>
    <s v="Blanco"/>
    <s v="Petroleo"/>
    <s v="4JJ1987448"/>
    <s v="JAANLR85EB7100054"/>
    <m/>
    <m/>
    <s v="ASEGURADO"/>
    <m/>
    <m/>
    <m/>
    <m/>
    <m/>
    <m/>
    <m/>
    <m/>
    <m/>
    <m/>
    <n v="580000"/>
    <x v="4"/>
    <m/>
    <m/>
    <s v="KOPPAS"/>
    <m/>
  </r>
  <r>
    <n v="18"/>
    <s v="3-1-14-01 "/>
    <m/>
    <n v="300"/>
    <s v="ACTIVO FIJO"/>
    <s v="AP"/>
    <n v="11"/>
    <s v="Branda Servicios"/>
    <s v="CAMIÓN"/>
    <s v="Iveco"/>
    <s v="Trakker ADN 380T 42"/>
    <s v="DLYZ-32"/>
    <n v="2012"/>
    <s v="Tolva Cola Pato"/>
    <s v="6X4"/>
    <s v="Blanco"/>
    <s v="Petroleo"/>
    <s v="F3BE06815026926"/>
    <s v="8ATE3TST0CX076445"/>
    <m/>
    <m/>
    <s v="SIN SEGURO"/>
    <m/>
    <m/>
    <m/>
    <m/>
    <m/>
    <m/>
    <m/>
    <m/>
    <m/>
    <m/>
    <n v="1"/>
    <x v="5"/>
    <m/>
    <m/>
    <s v="TALLER MECANICO PUNITAQUI"/>
    <m/>
  </r>
  <r>
    <n v="19"/>
    <s v="3-1-14-01 "/>
    <m/>
    <n v="300"/>
    <s v="ACTIVO FIJO"/>
    <s v="AP"/>
    <n v="11"/>
    <s v="Branda Servicios"/>
    <s v="CAMIÓN"/>
    <s v="Iveco"/>
    <s v="Trakker ADN 380T 42"/>
    <s v="DLYZ.31"/>
    <n v="2012"/>
    <s v="Tolva Cola Pato"/>
    <s v="6X4"/>
    <s v="Blanco"/>
    <s v="Petroleo"/>
    <s v="F3BE06815026595"/>
    <s v="8ATE3TST0CX076516"/>
    <m/>
    <m/>
    <s v="SIN SEGURO"/>
    <m/>
    <m/>
    <m/>
    <m/>
    <m/>
    <m/>
    <m/>
    <m/>
    <m/>
    <m/>
    <n v="1"/>
    <x v="5"/>
    <m/>
    <m/>
    <s v="TALLER MECANICO PUNITAQUI"/>
    <m/>
  </r>
  <r>
    <n v="20"/>
    <s v="3-1-14-01 "/>
    <m/>
    <n v="300"/>
    <s v="ACTIVO FIJO"/>
    <s v="AP"/>
    <n v="11"/>
    <s v="Branda Servicios"/>
    <s v="CAMIÓN"/>
    <s v="Iveco"/>
    <s v="Trakker ADN 380T 42"/>
    <s v="DLZD-47"/>
    <n v="2012"/>
    <s v="Tolva Cola Pato"/>
    <s v="6X4"/>
    <s v="Blanco"/>
    <s v="Petroleo"/>
    <s v="F3BE06815027066"/>
    <s v="8ATE3TST0CX076426"/>
    <m/>
    <m/>
    <s v="SIN SEGURO"/>
    <m/>
    <m/>
    <m/>
    <m/>
    <m/>
    <m/>
    <m/>
    <m/>
    <m/>
    <m/>
    <n v="1"/>
    <x v="5"/>
    <m/>
    <m/>
    <s v="TALLER MECANICO PUNITAQUI"/>
    <m/>
  </r>
  <r>
    <n v="21"/>
    <s v="3-1-14-01 "/>
    <m/>
    <n v="300"/>
    <s v="ACTIVO FIJO"/>
    <s v="AP"/>
    <n v="10"/>
    <s v="Eklipse"/>
    <s v="Furgon carga"/>
    <s v="Chevrolet"/>
    <s v="Combo Van SP 1.4"/>
    <s v="DVVF-41"/>
    <n v="2012"/>
    <s v="Furgon carga"/>
    <s v="4X2"/>
    <s v="Blanco"/>
    <s v="Bencina"/>
    <s v="Z14XEP19WR1948"/>
    <s v="WOLVXCF25B4388130"/>
    <m/>
    <m/>
    <s v="SIN SEGURO"/>
    <m/>
    <m/>
    <m/>
    <m/>
    <m/>
    <m/>
    <m/>
    <m/>
    <m/>
    <m/>
    <n v="1"/>
    <x v="6"/>
    <m/>
    <m/>
    <s v="TALLER MECANICO SERENA"/>
    <m/>
  </r>
  <r>
    <n v="22"/>
    <s v="3-1-14-01 "/>
    <m/>
    <n v="300"/>
    <s v="ACTIVO FIJO"/>
    <s v="AP"/>
    <n v="13"/>
    <s v="Branda Servicios"/>
    <s v="Motoniveladora"/>
    <s v="New Holland"/>
    <s v="RG-200 B"/>
    <s v="DLRZ-63"/>
    <n v="2012"/>
    <s v="Motoniveladora"/>
    <s v="4X6"/>
    <s v="Amarilla"/>
    <s v="Petroleo"/>
    <m/>
    <m/>
    <m/>
    <m/>
    <s v="SIN SEGURO"/>
    <m/>
    <m/>
    <m/>
    <m/>
    <m/>
    <m/>
    <m/>
    <m/>
    <m/>
    <m/>
    <n v="0"/>
    <x v="2"/>
    <m/>
    <m/>
    <e v="#N/A"/>
    <m/>
  </r>
  <r>
    <n v="23"/>
    <s v="3-1-14-01 "/>
    <m/>
    <n v="300"/>
    <s v="ACTIVO FIJO"/>
    <s v="AP"/>
    <n v="11"/>
    <s v="Branda Servicios"/>
    <s v="CAMIÓN"/>
    <s v="Iveco"/>
    <s v="TRAKKER AD 380T45 Automat"/>
    <s v="FKTW-73"/>
    <n v="2013"/>
    <s v="Tolva"/>
    <s v="6X4"/>
    <s v="Rojo"/>
    <s v="Petroleo Euro 5"/>
    <n v="199715"/>
    <s v="WJME3TTS4DC258992"/>
    <m/>
    <m/>
    <s v="SIN SEGURO"/>
    <m/>
    <m/>
    <m/>
    <m/>
    <m/>
    <m/>
    <m/>
    <m/>
    <m/>
    <m/>
    <n v="1"/>
    <x v="5"/>
    <m/>
    <m/>
    <s v="TALLER MECANICO PUNITAQUI"/>
    <m/>
  </r>
  <r>
    <n v="24"/>
    <s v="3-1-14-01 "/>
    <m/>
    <n v="300"/>
    <s v="ACTIVO FIJO"/>
    <s v="AP"/>
    <n v="4"/>
    <s v="Branda Servicios"/>
    <s v="Cargador Frontal"/>
    <s v="VOLVO"/>
    <s v="L120F 72413 (102)"/>
    <s v="FTDJ-40"/>
    <n v="2013"/>
    <s v="Cargador Frontal"/>
    <s v="4X4"/>
    <s v="Amarillo"/>
    <s v="Petroleo"/>
    <n v="11312438"/>
    <s v="VCEL120FC00072413"/>
    <m/>
    <m/>
    <s v="SIN SEGURO"/>
    <m/>
    <m/>
    <m/>
    <m/>
    <m/>
    <m/>
    <m/>
    <m/>
    <m/>
    <m/>
    <n v="1"/>
    <x v="0"/>
    <m/>
    <m/>
    <s v="TALLER MECANICO COPIAPO"/>
    <m/>
  </r>
  <r>
    <n v="25"/>
    <s v="3-1-14-01 "/>
    <m/>
    <n v="300"/>
    <s v="ACTIVO FIJO"/>
    <s v="AP"/>
    <n v="4"/>
    <s v="Branda Servicios"/>
    <s v="Cargador Frontal"/>
    <s v="VOLVO"/>
    <s v="L120F 72403 (101)"/>
    <m/>
    <n v="2013"/>
    <s v="Cargador Frontal"/>
    <s v="4X4"/>
    <s v="Amarillo"/>
    <s v="Petroleo"/>
    <n v="11311403"/>
    <s v="VCEL120FH00072403"/>
    <m/>
    <m/>
    <s v="SIN SEGURO"/>
    <m/>
    <m/>
    <m/>
    <m/>
    <m/>
    <m/>
    <m/>
    <m/>
    <m/>
    <m/>
    <n v="1"/>
    <x v="0"/>
    <m/>
    <m/>
    <e v="#N/A"/>
    <m/>
  </r>
  <r>
    <n v="26"/>
    <s v="3-1-14-01 "/>
    <m/>
    <n v="300"/>
    <s v="ACTIVO FIJO"/>
    <s v="AP"/>
    <n v="4"/>
    <s v="Branda Servicios"/>
    <s v="Minicargador"/>
    <s v="VOLVO"/>
    <s v="MC95C"/>
    <m/>
    <n v="2013"/>
    <s v="Mini cargador"/>
    <s v="4X4"/>
    <s v="Amarillo"/>
    <s v="Petroleo"/>
    <s v="6152N771307W"/>
    <s v="GEO095SSAC1644492"/>
    <m/>
    <m/>
    <s v="SIN SEGURO"/>
    <m/>
    <m/>
    <m/>
    <m/>
    <m/>
    <m/>
    <m/>
    <m/>
    <m/>
    <m/>
    <n v="1"/>
    <x v="0"/>
    <m/>
    <m/>
    <e v="#N/A"/>
    <m/>
  </r>
  <r>
    <n v="27"/>
    <s v="3-1-14-01"/>
    <m/>
    <n v="300"/>
    <s v="ACTIVO FIJO"/>
    <s v="AP"/>
    <n v="13"/>
    <s v="Transp. Ravazzano"/>
    <s v="Minibus"/>
    <s v="Chevrolet"/>
    <s v="Passenger Van"/>
    <s v="FHVL-30"/>
    <n v="2013"/>
    <s v="Van Pasajeros(ASIENTO PASAJERO"/>
    <s v="4X2"/>
    <s v="Rojo"/>
    <s v="Bencina"/>
    <s v="CC1183747"/>
    <s v="1GAZG9FG8C1183747"/>
    <m/>
    <m/>
    <s v="ASEGURADO"/>
    <m/>
    <m/>
    <m/>
    <m/>
    <m/>
    <m/>
    <m/>
    <m/>
    <m/>
    <m/>
    <n v="0"/>
    <x v="2"/>
    <m/>
    <m/>
    <s v="MAQ SALE"/>
    <m/>
  </r>
  <r>
    <n v="28"/>
    <s v="3-1-14-01"/>
    <m/>
    <n v="300"/>
    <s v="ACTIVO FIJO"/>
    <s v="AP"/>
    <n v="10"/>
    <s v="Transp. Ravazzano"/>
    <s v="Minibus"/>
    <s v="Chevrolet"/>
    <s v="Passenger Van"/>
    <s v="FJGV-62"/>
    <n v="2013"/>
    <s v="Van Pasajeros"/>
    <s v="4X2"/>
    <s v="Gris Plata"/>
    <s v="Bencina"/>
    <s v="CC1184141"/>
    <s v="1GAZG9FGXC1184141"/>
    <m/>
    <m/>
    <s v="SIN SEGURO"/>
    <m/>
    <m/>
    <m/>
    <m/>
    <m/>
    <m/>
    <m/>
    <m/>
    <m/>
    <m/>
    <n v="1"/>
    <x v="6"/>
    <m/>
    <m/>
    <e v="#N/A"/>
    <m/>
  </r>
  <r>
    <n v="29"/>
    <s v="3-1-14-01 "/>
    <m/>
    <n v="300"/>
    <s v="ACTIVO FIJO"/>
    <s v="AP"/>
    <n v="13"/>
    <s v="Branda Servicios"/>
    <s v="CAMIÓN"/>
    <s v="Iveco"/>
    <s v="TRAKKER AD 380T50 Automat"/>
    <s v="GJTZ-11"/>
    <n v="2014"/>
    <s v="Tolva"/>
    <s v="6X4"/>
    <s v="Rojo"/>
    <s v="Petroleo Euro 5"/>
    <n v="207450"/>
    <s v="WJME3TUS4DC267150"/>
    <m/>
    <m/>
    <s v="SIN SEGURO"/>
    <m/>
    <m/>
    <m/>
    <m/>
    <m/>
    <m/>
    <m/>
    <m/>
    <m/>
    <m/>
    <n v="0"/>
    <x v="2"/>
    <m/>
    <m/>
    <s v="MAQ SALE"/>
    <m/>
  </r>
  <r>
    <n v="30"/>
    <s v="3-1-14-01 "/>
    <m/>
    <n v="300"/>
    <s v="ACTIVO FIJO"/>
    <s v="AP"/>
    <n v="11"/>
    <s v="Branda Servicios"/>
    <s v="CAMIÓN"/>
    <s v="Iveco"/>
    <s v="TRAKKER AD 380T50 Automat"/>
    <s v="GXVX-64"/>
    <n v="2015"/>
    <s v="Tolva"/>
    <s v="6X4"/>
    <s v="Rojo"/>
    <s v="Petroleo Euro 5"/>
    <n v="222091"/>
    <s v="WJME3TUS4EC285804"/>
    <m/>
    <m/>
    <s v="SIN SEGURO"/>
    <m/>
    <m/>
    <m/>
    <m/>
    <m/>
    <m/>
    <m/>
    <m/>
    <m/>
    <m/>
    <n v="1"/>
    <x v="5"/>
    <m/>
    <m/>
    <s v="TALLER MECANICO PUNITAQUI"/>
    <m/>
  </r>
  <r>
    <n v="31"/>
    <s v="3-1-14-01 "/>
    <m/>
    <n v="300"/>
    <s v="ACTIVO FIJO"/>
    <s v="AP"/>
    <n v="4"/>
    <s v="Branda Servicios"/>
    <s v="Perforadora"/>
    <s v="Perforadora DTH"/>
    <s v="PWH5000-DTH-STD"/>
    <m/>
    <n v="2015"/>
    <s v="Maquinaria"/>
    <m/>
    <s v="Amarillo"/>
    <m/>
    <m/>
    <m/>
    <m/>
    <m/>
    <s v="SIN SEGURO"/>
    <m/>
    <m/>
    <m/>
    <m/>
    <m/>
    <m/>
    <m/>
    <m/>
    <m/>
    <m/>
    <n v="1"/>
    <x v="0"/>
    <m/>
    <m/>
    <e v="#N/A"/>
    <m/>
  </r>
  <r>
    <n v="32"/>
    <s v="3-1-14-01 "/>
    <s v="30-07-10"/>
    <n v="300"/>
    <s v="ACTIVO FIJO"/>
    <s v="AP"/>
    <n v="4"/>
    <s v="Branda Servicios"/>
    <s v="Scoop"/>
    <s v="CATERPILLAR"/>
    <s v="R1600G"/>
    <s v="HDTY-78"/>
    <n v="2015"/>
    <s v="Cargador Bajo Perfil"/>
    <s v="4X4"/>
    <s v="Amarillo"/>
    <s v="Petroleo"/>
    <s v="7ZR27335"/>
    <s v="LNYEBKA40EVT12870"/>
    <m/>
    <m/>
    <s v="SIN SEGURO"/>
    <m/>
    <m/>
    <m/>
    <m/>
    <m/>
    <m/>
    <m/>
    <m/>
    <m/>
    <m/>
    <n v="1"/>
    <x v="0"/>
    <m/>
    <m/>
    <s v="TALLER MECANICO COPIAPO"/>
    <m/>
  </r>
  <r>
    <n v="33"/>
    <s v="3-1-14-01 "/>
    <s v="30-07-09"/>
    <n v="300"/>
    <s v="ACTIVO FIJO"/>
    <s v="AP"/>
    <n v="29"/>
    <s v="Branda Servicios"/>
    <s v="Scoop"/>
    <s v="CATERPILLAR"/>
    <s v="R1700G"/>
    <s v="HJRW.26-7"/>
    <n v="2015"/>
    <s v="Cargador Bajo Perfil"/>
    <s v="4X4"/>
    <s v="Amarillo"/>
    <s v="Petroleo"/>
    <s v="TXE10251"/>
    <s v="SBR01077"/>
    <m/>
    <m/>
    <s v="ASEGURADO"/>
    <m/>
    <m/>
    <m/>
    <m/>
    <m/>
    <m/>
    <m/>
    <m/>
    <m/>
    <m/>
    <n v="15897060"/>
    <x v="7"/>
    <m/>
    <m/>
    <s v="MANTOS DE LA LUNA"/>
    <m/>
  </r>
  <r>
    <n v="34"/>
    <s v="3-1-14-01 "/>
    <m/>
    <n v="300"/>
    <s v="ACTIVO FIJO"/>
    <s v="AP"/>
    <n v="13"/>
    <s v="Branda Servicios"/>
    <s v="Minibus"/>
    <s v="Iveco"/>
    <s v="PowerDaily A50.15 "/>
    <s v="GTLG-68"/>
    <n v="2015"/>
    <s v="Furgon pasajeros"/>
    <s v="4X2"/>
    <s v="Blanco"/>
    <s v="Petroleo"/>
    <n v="9002743"/>
    <s v="LNYEBKA43FV313772"/>
    <m/>
    <m/>
    <s v="SIN SEGURO"/>
    <m/>
    <m/>
    <m/>
    <m/>
    <m/>
    <m/>
    <m/>
    <m/>
    <m/>
    <m/>
    <n v="0"/>
    <x v="2"/>
    <m/>
    <m/>
    <s v="MAQ SALE"/>
    <m/>
  </r>
  <r>
    <n v="35"/>
    <m/>
    <m/>
    <n v="300"/>
    <s v="ACTIVO FIJO"/>
    <s v="V"/>
    <n v="0"/>
    <s v="Branda Servicios"/>
    <s v="Camioneta"/>
    <s v="Chevrolet"/>
    <s v="D-MAX II CC 2.5D 4WD  DAB ABS"/>
    <s v="GWGR-80"/>
    <n v="2015"/>
    <s v="Carga Fria"/>
    <s v="4X4"/>
    <m/>
    <s v="Petroleo"/>
    <s v="MG0667"/>
    <s v="MPATFS86JFT001895"/>
    <m/>
    <m/>
    <s v="SIN SEGURO"/>
    <m/>
    <m/>
    <m/>
    <m/>
    <m/>
    <m/>
    <m/>
    <m/>
    <m/>
    <m/>
    <n v="0"/>
    <x v="8"/>
    <m/>
    <m/>
    <e v="#N/A"/>
    <m/>
  </r>
  <r>
    <n v="36"/>
    <s v="3-1-14-01 "/>
    <m/>
    <n v="300"/>
    <s v="ACTIVO FIJO"/>
    <s v="AP"/>
    <n v="10"/>
    <s v="Branda Servicios"/>
    <s v="Cargador Frontal"/>
    <s v="VOLVO"/>
    <s v="L120F  72648 (104)"/>
    <s v="HDWP-86"/>
    <n v="2015"/>
    <s v="Cargador Frontal"/>
    <s v="4X4"/>
    <s v="Amarillo"/>
    <s v="Petroleo"/>
    <n v="11599429"/>
    <s v="VCEL120FP00072648"/>
    <m/>
    <m/>
    <s v="SIN SEGURO"/>
    <m/>
    <m/>
    <m/>
    <m/>
    <m/>
    <m/>
    <m/>
    <m/>
    <m/>
    <m/>
    <n v="1"/>
    <x v="6"/>
    <m/>
    <m/>
    <s v="TALLER MECANICO SERENA"/>
    <m/>
  </r>
  <r>
    <n v="37"/>
    <s v="3-1-14-01 "/>
    <m/>
    <n v="300"/>
    <s v="ACTIVO FIJO"/>
    <s v="AP"/>
    <n v="10"/>
    <s v="Branda Servicios"/>
    <s v="Camioneta"/>
    <s v="Mitsubishi"/>
    <s v="L200 D/C 4X4 KATANA CRM"/>
    <s v="GZBS-15"/>
    <n v="2015"/>
    <s v="Carga Fria"/>
    <s v="4X4"/>
    <s v="Rojo"/>
    <s v="Petroleo"/>
    <s v="4D56UCFT5128"/>
    <s v="MMBJNKB40FD063874"/>
    <m/>
    <m/>
    <s v="SIN SEGURO"/>
    <m/>
    <m/>
    <m/>
    <m/>
    <m/>
    <m/>
    <m/>
    <m/>
    <m/>
    <m/>
    <n v="1"/>
    <x v="6"/>
    <m/>
    <m/>
    <s v="TALLER MECANICO SERENA"/>
    <m/>
  </r>
  <r>
    <n v="38"/>
    <s v="3-1-14-01 "/>
    <m/>
    <n v="300"/>
    <s v="ACTIVO FIJO"/>
    <s v="AP"/>
    <n v="11"/>
    <s v="Branda Servicios"/>
    <s v="CAMIÓN"/>
    <s v="Iveco"/>
    <s v="TRAKKER AD 380T50 Automat"/>
    <s v="HTBZ-40"/>
    <n v="2016"/>
    <s v="Tolva"/>
    <s v="6X4"/>
    <s v="Rojo"/>
    <s v="Petroleo"/>
    <n v="240574"/>
    <s v="WJMEW3TUS4GC323475"/>
    <m/>
    <m/>
    <s v="SIN SEGURO"/>
    <m/>
    <m/>
    <m/>
    <m/>
    <m/>
    <m/>
    <m/>
    <m/>
    <m/>
    <m/>
    <n v="1"/>
    <x v="5"/>
    <m/>
    <m/>
    <s v="TALLER MECANICO PUNITAQUI"/>
    <m/>
  </r>
  <r>
    <n v="39"/>
    <s v="3-1-14-01 "/>
    <m/>
    <n v="300"/>
    <s v="ACTIVO FIJO"/>
    <s v="AP"/>
    <n v="11"/>
    <s v="Branda Servicios"/>
    <s v="CAMIÓN"/>
    <s v="Iveco"/>
    <s v="TRAKKER AD 380T50 Automat"/>
    <s v="HTBZ-38"/>
    <n v="2016"/>
    <s v="Tolva"/>
    <s v="6X4"/>
    <s v="Rojo"/>
    <s v="Petroleo"/>
    <n v="239962"/>
    <s v="WJMEW3TUS4GC322007"/>
    <m/>
    <m/>
    <s v="SIN SEGURO"/>
    <m/>
    <m/>
    <m/>
    <m/>
    <m/>
    <m/>
    <m/>
    <m/>
    <m/>
    <m/>
    <n v="1"/>
    <x v="5"/>
    <m/>
    <m/>
    <s v="TALLER MECANICO PUNITAQUI"/>
    <m/>
  </r>
  <r>
    <n v="40"/>
    <s v="3-1-14-01 "/>
    <m/>
    <n v="300"/>
    <s v="ACTIVO FIJO"/>
    <s v="AP"/>
    <n v="11"/>
    <s v="Branda Servicios"/>
    <s v="CAMIÓN"/>
    <s v="Iveco"/>
    <s v="TRAKKER AD 380T50 Automat"/>
    <s v="HTWC-15"/>
    <n v="2016"/>
    <s v="Tolva"/>
    <s v="6X4"/>
    <s v="Rojo"/>
    <s v="Petroleo"/>
    <n v="240619"/>
    <s v="WJME3TUS4GC323750"/>
    <m/>
    <m/>
    <s v="SIN SEGURO"/>
    <m/>
    <m/>
    <m/>
    <m/>
    <m/>
    <m/>
    <m/>
    <m/>
    <m/>
    <m/>
    <n v="1"/>
    <x v="5"/>
    <m/>
    <m/>
    <s v="TALLER MECANICO PUNITAQUI"/>
    <m/>
  </r>
  <r>
    <n v="41"/>
    <s v="3-1-14-01 "/>
    <m/>
    <n v="300"/>
    <s v="ACTIVO FIJO"/>
    <s v="AP"/>
    <n v="10"/>
    <s v="Branda Servicios"/>
    <s v="CAMIÓN"/>
    <s v="Iveco"/>
    <s v="TRAKKER AD 380T50 Automat"/>
    <s v="HXXS-18"/>
    <n v="2016"/>
    <s v="Camion Tolva"/>
    <s v="6X4"/>
    <s v="Rojo"/>
    <s v="Petroleo"/>
    <n v="240607"/>
    <s v="WJME3TUS4GC3223614"/>
    <m/>
    <m/>
    <s v="SIN SEGURO"/>
    <m/>
    <m/>
    <m/>
    <m/>
    <m/>
    <m/>
    <m/>
    <m/>
    <m/>
    <m/>
    <n v="1"/>
    <x v="6"/>
    <m/>
    <m/>
    <s v="TALLER MECANICO SERENA"/>
    <m/>
  </r>
  <r>
    <n v="42"/>
    <m/>
    <m/>
    <n v="300"/>
    <s v="ACTIVO FIJO"/>
    <s v="V"/>
    <n v="0"/>
    <s v="Branda Servicios"/>
    <s v="Camioneta"/>
    <s v="Chevrolet"/>
    <s v="D-MAX II CC 2.5D 4WD  DAB ABS"/>
    <s v="HSVH-93"/>
    <n v="2016"/>
    <s v="Carga Fria"/>
    <s v="4X4"/>
    <s v="Rojo Terracota"/>
    <s v="Petroleo"/>
    <s v="NJ0047"/>
    <s v="MPATFS86JFT020449"/>
    <m/>
    <m/>
    <s v="SIN SEGURO"/>
    <m/>
    <m/>
    <m/>
    <m/>
    <m/>
    <m/>
    <m/>
    <m/>
    <m/>
    <m/>
    <n v="0"/>
    <x v="8"/>
    <m/>
    <m/>
    <e v="#N/A"/>
    <m/>
  </r>
  <r>
    <n v="43"/>
    <s v="3-1-14-01 "/>
    <m/>
    <n v="300"/>
    <s v="ACTIVO FIJO"/>
    <s v="AP"/>
    <n v="10"/>
    <s v="Eklipse"/>
    <s v="CAMIÓN"/>
    <s v="Iveco"/>
    <s v="DAILY 70C15DC"/>
    <s v="HTWC-50"/>
    <n v="2016"/>
    <s v="Carga Fria"/>
    <s v="4X2"/>
    <s v="Blanco"/>
    <s v="Petroleo"/>
    <n v="2470465"/>
    <s v="ZCFC370AXG5070987"/>
    <m/>
    <m/>
    <s v="ASEGURADO"/>
    <m/>
    <m/>
    <m/>
    <m/>
    <m/>
    <m/>
    <m/>
    <m/>
    <m/>
    <m/>
    <n v="1"/>
    <x v="6"/>
    <m/>
    <m/>
    <s v="TALLER MECANICO SERENA"/>
    <m/>
  </r>
  <r>
    <n v="44"/>
    <s v="3-1-14-01 "/>
    <m/>
    <n v="300"/>
    <s v="ACTIVO FIJO"/>
    <s v="AP"/>
    <n v="10"/>
    <s v="Branda Servicios"/>
    <s v="Retroexcavadora"/>
    <s v="New Holland"/>
    <s v="B-90"/>
    <s v="HXXS-32"/>
    <n v="2016"/>
    <s v="Retroexcavadora"/>
    <s v="4X4"/>
    <s v="Amarillo"/>
    <s v="Petroleo"/>
    <n v="1366378"/>
    <s v="NFHH02543"/>
    <m/>
    <m/>
    <s v="SIN SEGURO"/>
    <m/>
    <m/>
    <m/>
    <m/>
    <m/>
    <m/>
    <m/>
    <m/>
    <m/>
    <m/>
    <n v="1"/>
    <x v="6"/>
    <m/>
    <m/>
    <e v="#N/A"/>
    <m/>
  </r>
  <r>
    <n v="45"/>
    <s v="3-1-14-01 "/>
    <m/>
    <n v="300"/>
    <s v="ACTIVO FIJO"/>
    <s v="AP"/>
    <n v="10"/>
    <s v="Branda Servicios"/>
    <s v="CAMIÓN"/>
    <s v="Iveco"/>
    <s v="TRAKKER AD 380T50 Automat"/>
    <s v="HXXS-19"/>
    <n v="2016"/>
    <s v="Camion ALJIBE"/>
    <s v="6X4"/>
    <s v="Rojo"/>
    <s v="Petroleo"/>
    <n v="240924"/>
    <s v="WJME3TUS4GC324023"/>
    <m/>
    <m/>
    <s v="ASEGURADO"/>
    <m/>
    <m/>
    <m/>
    <m/>
    <m/>
    <m/>
    <m/>
    <m/>
    <m/>
    <m/>
    <n v="1"/>
    <x v="6"/>
    <m/>
    <m/>
    <s v="TALLER MECANICO SERENA"/>
    <m/>
  </r>
  <r>
    <n v="46"/>
    <s v="3-1-14-01 "/>
    <m/>
    <n v="300"/>
    <s v="ACTIVO FIJO"/>
    <s v="AP"/>
    <n v="13"/>
    <s v="Branda Servicios"/>
    <s v="Cargador Frontal"/>
    <s v="New Holland"/>
    <s v="W190C(105)"/>
    <s v="HXXS-31"/>
    <n v="2016"/>
    <s v="Cargador Frontal"/>
    <s v="4X4"/>
    <s v="Amarillo"/>
    <s v="Petroleo"/>
    <n v="1330453"/>
    <s v="NFF232631"/>
    <m/>
    <m/>
    <s v="SIN SEGURO"/>
    <m/>
    <m/>
    <m/>
    <m/>
    <m/>
    <m/>
    <m/>
    <m/>
    <m/>
    <m/>
    <n v="3000000"/>
    <x v="2"/>
    <m/>
    <m/>
    <s v="MAQ SALE"/>
    <m/>
  </r>
  <r>
    <n v="47"/>
    <s v="3-1-14-01 "/>
    <m/>
    <n v="300"/>
    <s v="ACTIVO FIJO"/>
    <s v="AP"/>
    <n v="4"/>
    <s v="Branda Servicios"/>
    <s v="CAMIÓN"/>
    <s v="Iveco"/>
    <s v="TRAKKER AD 380T50 Automat"/>
    <s v="HXXS-17"/>
    <n v="2016"/>
    <s v="Camion Tolva(aljibe)"/>
    <s v="6X4"/>
    <s v="Rojo"/>
    <s v="Petroleo"/>
    <n v="240099"/>
    <s v="WJME3TUS4GC322409"/>
    <m/>
    <m/>
    <s v="SIN SEGURO"/>
    <m/>
    <m/>
    <m/>
    <m/>
    <m/>
    <m/>
    <m/>
    <m/>
    <m/>
    <m/>
    <n v="1"/>
    <x v="0"/>
    <m/>
    <m/>
    <s v="TALLER MECANICO COPIAPO"/>
    <m/>
  </r>
  <r>
    <n v="48"/>
    <s v="3-1-14-01"/>
    <m/>
    <n v="300"/>
    <s v="ACTIVO FIJO"/>
    <s v="AP"/>
    <n v="12"/>
    <s v="Transp. Ravazzano"/>
    <s v="Automovil"/>
    <s v="Toyota "/>
    <s v="FJ CRUISER LIMITED 4X4 4.0 AUT"/>
    <s v="HVGV-43"/>
    <n v="2016"/>
    <s v="Jeep"/>
    <s v="4X4"/>
    <s v="Negro Metalico"/>
    <s v="Bencina"/>
    <s v="1GRB160870"/>
    <s v="JTEBU11F4GK222623"/>
    <m/>
    <m/>
    <s v="ASEGURADO"/>
    <m/>
    <m/>
    <m/>
    <m/>
    <m/>
    <m/>
    <m/>
    <m/>
    <m/>
    <m/>
    <n v="0"/>
    <x v="3"/>
    <m/>
    <m/>
    <s v="GERENCIA GENERAL"/>
    <m/>
  </r>
  <r>
    <n v="49"/>
    <s v="3-1-14-01 "/>
    <m/>
    <n v="300"/>
    <s v="ACTIVO FIJO"/>
    <s v="AP"/>
    <n v="13"/>
    <s v="Branda Servicios"/>
    <s v="CAMIÓN"/>
    <s v="Iveco"/>
    <s v="TRAKKER AD 380T50 Automat"/>
    <s v="HTBZ-39"/>
    <n v="2016"/>
    <s v="Tolva"/>
    <s v="6X4"/>
    <s v="Rojo"/>
    <s v="Petroleo"/>
    <n v="240551"/>
    <s v="WJMEW3TUS4GC323474"/>
    <m/>
    <m/>
    <s v="SIN SEGURO"/>
    <m/>
    <m/>
    <m/>
    <m/>
    <m/>
    <m/>
    <m/>
    <m/>
    <m/>
    <m/>
    <n v="0"/>
    <x v="2"/>
    <m/>
    <m/>
    <s v="MAQ SALE"/>
    <m/>
  </r>
  <r>
    <n v="50"/>
    <s v="3-1-14-01 "/>
    <m/>
    <n v="300"/>
    <s v="ACTIVO FIJO"/>
    <s v="AP"/>
    <n v="12"/>
    <s v="Eklipse"/>
    <s v="CAMIÓN"/>
    <s v="Iveco"/>
    <s v="DAILY 70C15DC"/>
    <s v="HTWC-50"/>
    <n v="2016"/>
    <s v="CAMION PLANO"/>
    <s v="4X2"/>
    <s v="Blanco"/>
    <s v="Petroleo"/>
    <n v="2470465"/>
    <s v="ZCFC370A9G5070987"/>
    <m/>
    <m/>
    <s v="ASEGURADO"/>
    <m/>
    <m/>
    <m/>
    <m/>
    <m/>
    <m/>
    <m/>
    <m/>
    <m/>
    <m/>
    <n v="0"/>
    <x v="3"/>
    <m/>
    <m/>
    <s v="TALLER MECANICO SERENA"/>
    <m/>
  </r>
  <r>
    <n v="51"/>
    <s v="3-1-14-01 "/>
    <m/>
    <n v="300"/>
    <s v="ACTIVO FIJO"/>
    <s v="AP"/>
    <n v="10"/>
    <s v="Eklipse"/>
    <s v="CAMIÓN"/>
    <s v="Iveco"/>
    <s v="DAILY 70C15DC"/>
    <s v="HTWC-51"/>
    <n v="2016"/>
    <s v="Carga Fria"/>
    <s v="4X2"/>
    <s v="Blanco"/>
    <s v="Petroleo"/>
    <n v="2427600"/>
    <s v="ZCFC370A9G5063240"/>
    <m/>
    <m/>
    <s v="ASEGURADO"/>
    <m/>
    <m/>
    <m/>
    <m/>
    <m/>
    <m/>
    <m/>
    <m/>
    <m/>
    <m/>
    <n v="1"/>
    <x v="6"/>
    <m/>
    <m/>
    <s v="TALLER MECANICO SERENA"/>
    <m/>
  </r>
  <r>
    <n v="52"/>
    <s v="3-1-14-01 "/>
    <m/>
    <n v="300"/>
    <s v="ACTIVO FIJO"/>
    <s v="AP"/>
    <n v="14"/>
    <s v="Branda Servicios"/>
    <s v="Camioneta"/>
    <s v="Chevrolet"/>
    <s v="D-MAX II CC 2.5D 4WD  DAB ABS"/>
    <s v="HSVH-84"/>
    <n v="2016"/>
    <s v="Camioneta"/>
    <s v="4X4"/>
    <s v="Rojo Terracota"/>
    <s v="Petroleo"/>
    <s v="NJ0040"/>
    <s v="MPATFS86JFT020447"/>
    <m/>
    <m/>
    <s v="SIN SEGURO"/>
    <m/>
    <m/>
    <m/>
    <m/>
    <m/>
    <m/>
    <m/>
    <m/>
    <m/>
    <m/>
    <n v="0"/>
    <x v="1"/>
    <m/>
    <m/>
    <s v="VENDIDA"/>
    <m/>
  </r>
  <r>
    <n v="53"/>
    <s v="3-1-14-01 "/>
    <m/>
    <n v="300"/>
    <s v="ACTIVO FIJO"/>
    <s v="AP"/>
    <n v="11"/>
    <s v="Branda Servicios"/>
    <s v="CAMIÓN"/>
    <s v="VOLVO"/>
    <s v="A-25F (17)"/>
    <s v="JFTH-53"/>
    <n v="2017"/>
    <s v="Camion Articulado"/>
    <s v="6X6"/>
    <s v="Amarillo"/>
    <s v="Petroleo"/>
    <m/>
    <m/>
    <m/>
    <m/>
    <s v="SIN SEGURO"/>
    <m/>
    <m/>
    <m/>
    <m/>
    <m/>
    <m/>
    <m/>
    <m/>
    <m/>
    <m/>
    <n v="1"/>
    <x v="5"/>
    <m/>
    <m/>
    <s v="TALLER MECANICO PUNITAQUI"/>
    <m/>
  </r>
  <r>
    <n v="54"/>
    <s v="3-1-14-01 "/>
    <m/>
    <n v="300"/>
    <s v="ACTIVO FIJO"/>
    <s v="AP"/>
    <n v="3"/>
    <s v="Branda Servicios"/>
    <s v="Rodillo"/>
    <s v="CATERPILLAR"/>
    <s v="CS533E"/>
    <s v="JKDV-17"/>
    <n v="2017"/>
    <s v="Rodillo Compactad"/>
    <m/>
    <s v="Amarillo"/>
    <s v="Petroleo"/>
    <s v="CST11053"/>
    <s v="TJL05848"/>
    <m/>
    <m/>
    <s v="ASEGURADO"/>
    <m/>
    <m/>
    <m/>
    <m/>
    <m/>
    <m/>
    <m/>
    <m/>
    <m/>
    <m/>
    <n v="2500000"/>
    <x v="9"/>
    <m/>
    <m/>
    <s v="TAMBO"/>
    <m/>
  </r>
  <r>
    <n v="55"/>
    <s v="3-1-14-01 "/>
    <m/>
    <n v="300"/>
    <s v="ACTIVO FIJO"/>
    <s v="AP"/>
    <n v="3"/>
    <s v="Branda Servicios"/>
    <s v="Motoniveladora"/>
    <s v="New Holland"/>
    <s v="RG-200 B"/>
    <s v="JKCW-71"/>
    <n v="2017"/>
    <s v="Motoniveladora"/>
    <m/>
    <s v="Amarillo"/>
    <s v="Petroleo"/>
    <n v="1323117"/>
    <s v="HBZN0200KFAF05264"/>
    <m/>
    <m/>
    <s v="ASEGURADO"/>
    <m/>
    <m/>
    <m/>
    <m/>
    <m/>
    <m/>
    <m/>
    <m/>
    <m/>
    <m/>
    <n v="5200000"/>
    <x v="9"/>
    <m/>
    <m/>
    <s v="TALLER MECANICO SERENA"/>
    <m/>
  </r>
  <r>
    <n v="56"/>
    <s v="3-1-14-01 "/>
    <m/>
    <n v="300"/>
    <s v="ACTIVO FIJO"/>
    <s v="AP"/>
    <n v="4"/>
    <s v="Branda Servicios"/>
    <s v="CAMIÓN"/>
    <s v="VOLVO"/>
    <s v="A-25F(16)"/>
    <s v="JFTH-52"/>
    <n v="2017"/>
    <s v="Camion Articulado"/>
    <s v="6X6"/>
    <s v="Amarillo"/>
    <s v="Petroleo"/>
    <m/>
    <m/>
    <m/>
    <m/>
    <s v="SIN SEGURO"/>
    <m/>
    <m/>
    <m/>
    <m/>
    <m/>
    <m/>
    <m/>
    <m/>
    <m/>
    <m/>
    <n v="1"/>
    <x v="0"/>
    <m/>
    <m/>
    <s v="TALLER MECANICO COPIAPO"/>
    <m/>
  </r>
  <r>
    <n v="57"/>
    <s v="3-1-14-01 "/>
    <m/>
    <n v="300"/>
    <s v="ACTIVO FIJO"/>
    <s v="AP"/>
    <n v="13"/>
    <s v="Branda Servicios"/>
    <s v="CAMIÓN"/>
    <s v="Iveco"/>
    <s v="TRAKKER HI LAND 380T50 Automat"/>
    <s v="HYSR-80"/>
    <n v="2017"/>
    <s v="Camion Tolva"/>
    <s v="6X4"/>
    <s v="Rojo"/>
    <s v="Petroleo"/>
    <n v="247637"/>
    <s v="WJME3TUS4HC350338"/>
    <m/>
    <m/>
    <s v="SIN SEGURO"/>
    <m/>
    <m/>
    <m/>
    <m/>
    <m/>
    <m/>
    <m/>
    <m/>
    <m/>
    <m/>
    <n v="0"/>
    <x v="2"/>
    <m/>
    <m/>
    <s v="MAQ SALE"/>
    <m/>
  </r>
  <r>
    <n v="58"/>
    <s v="3-1-14-01 "/>
    <m/>
    <n v="300"/>
    <s v="ACTIVO FIJO"/>
    <s v="AP"/>
    <n v="13"/>
    <s v="Branda Servicios"/>
    <s v="CAMIÓN"/>
    <s v="Iveco"/>
    <s v="TRAKKER HI LAND 380T50 Automat"/>
    <s v="HYSR-79"/>
    <n v="2017"/>
    <s v="Camion LUBRICADOR"/>
    <s v="6X4"/>
    <s v="Rojo"/>
    <s v="Petroleo"/>
    <m/>
    <m/>
    <m/>
    <m/>
    <s v="SIN SEGURO"/>
    <m/>
    <m/>
    <m/>
    <m/>
    <m/>
    <m/>
    <m/>
    <m/>
    <m/>
    <m/>
    <n v="0"/>
    <x v="2"/>
    <m/>
    <m/>
    <s v="MAQ SALE"/>
    <m/>
  </r>
  <r>
    <n v="59"/>
    <s v="3-1-14-01 "/>
    <m/>
    <n v="300"/>
    <s v="ACTIVO FIJO"/>
    <s v="AP"/>
    <n v="13"/>
    <s v="Branda Servicios"/>
    <s v="Elevador"/>
    <s v="MANITOU"/>
    <s v="MT-X1030ST"/>
    <s v="JVXR-45"/>
    <n v="2017"/>
    <s v="Elevador de carga"/>
    <s v="4X4"/>
    <s v="Rojo"/>
    <s v="Petroleo"/>
    <s v="U277298B"/>
    <n v="971375"/>
    <m/>
    <m/>
    <s v="SIN SEGURO"/>
    <m/>
    <m/>
    <m/>
    <m/>
    <m/>
    <m/>
    <m/>
    <m/>
    <m/>
    <m/>
    <n v="0"/>
    <x v="2"/>
    <m/>
    <m/>
    <s v="MAQ SALE"/>
    <m/>
  </r>
  <r>
    <n v="60"/>
    <m/>
    <m/>
    <n v="300"/>
    <s v="ACTIVO FIJO"/>
    <s v="V"/>
    <n v="0"/>
    <s v="Branda Servicios"/>
    <s v="Camioneta"/>
    <s v="Chevrolet"/>
    <s v="DMAX  CC 2.5D 4WD DAB ABS NAT"/>
    <s v="JKCZ-18"/>
    <n v="2017"/>
    <s v="Camioneta"/>
    <s v="4X4"/>
    <s v="Gris Plata"/>
    <s v="Petroleo"/>
    <s v="PT9515"/>
    <s v="MPATFS86JHT003717"/>
    <m/>
    <m/>
    <s v="SIN SEGURO"/>
    <m/>
    <m/>
    <m/>
    <m/>
    <m/>
    <m/>
    <m/>
    <m/>
    <m/>
    <m/>
    <n v="0"/>
    <x v="8"/>
    <m/>
    <m/>
    <e v="#N/A"/>
    <m/>
  </r>
  <r>
    <n v="61"/>
    <s v="3-1-14-01 "/>
    <m/>
    <n v="300"/>
    <s v="ACTIVO FIJO"/>
    <s v="AP"/>
    <n v="14"/>
    <s v="Branda Servicios"/>
    <s v="Camioneta"/>
    <s v="Chevrolet"/>
    <s v="DMAX  CC 2.5D 4WD DAB ABS NAT"/>
    <s v="JKCZ-19"/>
    <n v="2017"/>
    <s v="Camioneta"/>
    <s v="4X4"/>
    <s v="Gris Plata"/>
    <s v="Petroleo"/>
    <s v="PT9523"/>
    <s v="MPATFS86JHT003722"/>
    <m/>
    <m/>
    <s v="SIN SEGURO"/>
    <m/>
    <m/>
    <m/>
    <m/>
    <m/>
    <m/>
    <m/>
    <m/>
    <m/>
    <m/>
    <n v="0"/>
    <x v="1"/>
    <m/>
    <m/>
    <e v="#N/A"/>
    <m/>
  </r>
  <r>
    <n v="62"/>
    <s v="3-1-14-01 "/>
    <m/>
    <n v="300"/>
    <s v="ACTIVO FIJO"/>
    <s v="AP"/>
    <n v="10"/>
    <s v="Branda Servicios"/>
    <s v="Camioneta"/>
    <s v="Chevrolet"/>
    <s v="DMAX  CC 2.5D 4WD DAB ABS NAT"/>
    <s v="JKJW-94"/>
    <n v="2017"/>
    <s v="Camioneta"/>
    <s v="4X4"/>
    <s v="Gris Plata"/>
    <s v="Petroleo"/>
    <s v="PU9750"/>
    <s v="MPATFS86JHT003898"/>
    <m/>
    <m/>
    <s v="SIN SEGURO"/>
    <m/>
    <m/>
    <m/>
    <m/>
    <m/>
    <m/>
    <m/>
    <m/>
    <m/>
    <m/>
    <n v="1"/>
    <x v="6"/>
    <m/>
    <m/>
    <s v="TALLER MECANICO SERENA"/>
    <m/>
  </r>
  <r>
    <n v="63"/>
    <s v="3-1-14-01 "/>
    <m/>
    <n v="300"/>
    <s v="ACTIVO FIJO"/>
    <s v="AP"/>
    <n v="14"/>
    <s v="Branda Servicios"/>
    <s v="Camioneta"/>
    <s v="Chevrolet"/>
    <s v="DMAX  CC 2.5D 4WD DAB ABS NAT"/>
    <s v="JKJW-90"/>
    <n v="2017"/>
    <s v="Camioneta"/>
    <s v="4X4"/>
    <s v="Gris Plata"/>
    <s v="Petroleo"/>
    <s v="PU0853"/>
    <s v="MPATFS86JHT003813"/>
    <m/>
    <m/>
    <s v="SIN SEGURO"/>
    <m/>
    <m/>
    <m/>
    <m/>
    <m/>
    <m/>
    <m/>
    <m/>
    <m/>
    <m/>
    <n v="0"/>
    <x v="1"/>
    <m/>
    <m/>
    <s v="DE BAJA"/>
    <m/>
  </r>
  <r>
    <n v="64"/>
    <s v="3-1-14-01 "/>
    <m/>
    <n v="300"/>
    <s v="ACTIVO FIJO"/>
    <s v="AP"/>
    <n v="11"/>
    <s v="Branda Servicios"/>
    <s v="CAMIÓN"/>
    <s v="Iveco"/>
    <s v="TRAKKER AD 380T50 Automat"/>
    <s v="JZJK-82(18)"/>
    <n v="2018"/>
    <s v="Camion Tolva"/>
    <m/>
    <s v="Rojo"/>
    <s v="Petroleo"/>
    <n v="254191"/>
    <s v="WJME3TUS4HC370499"/>
    <m/>
    <m/>
    <s v="SIN SEGURO"/>
    <m/>
    <m/>
    <m/>
    <m/>
    <m/>
    <m/>
    <m/>
    <m/>
    <m/>
    <m/>
    <n v="1"/>
    <x v="5"/>
    <m/>
    <m/>
    <e v="#N/A"/>
    <m/>
  </r>
  <r>
    <n v="65"/>
    <s v="3-1-14-01 "/>
    <m/>
    <n v="300"/>
    <s v="ACTIVO FIJO"/>
    <s v="AP"/>
    <n v="11"/>
    <s v="Branda Servicios"/>
    <s v="CAMIÓN"/>
    <s v="Iveco"/>
    <s v="TRAKKER AD 380T50 Automat"/>
    <s v="JZJK-84(19)"/>
    <n v="2018"/>
    <s v="Camion Tolva"/>
    <m/>
    <s v="Rojo"/>
    <s v="Petroleo"/>
    <n v="254179"/>
    <s v="WJME3TUS4HC370633"/>
    <m/>
    <m/>
    <s v="ASEGURADO"/>
    <m/>
    <m/>
    <m/>
    <m/>
    <m/>
    <m/>
    <m/>
    <m/>
    <m/>
    <m/>
    <n v="1"/>
    <x v="5"/>
    <m/>
    <m/>
    <e v="#N/A"/>
    <m/>
  </r>
  <r>
    <n v="66"/>
    <s v="3-1-14-01 "/>
    <m/>
    <n v="300"/>
    <s v="ACTIVO FIJO"/>
    <s v="AP"/>
    <n v="3"/>
    <s v="Branda Servicios"/>
    <s v="Bulldozer "/>
    <s v="CATERPILLAR"/>
    <s v="D-6T"/>
    <s v="KFLB-44-5"/>
    <n v="2018"/>
    <s v="Maquinaria"/>
    <s v="Oruga"/>
    <s v="Amarillo"/>
    <s v="Petroleo"/>
    <s v="TXD17304"/>
    <s v="SMC01884"/>
    <n v="6834.39"/>
    <n v="36"/>
    <s v="SIN SEGURO"/>
    <m/>
    <m/>
    <m/>
    <m/>
    <m/>
    <m/>
    <m/>
    <m/>
    <m/>
    <m/>
    <n v="2862691"/>
    <x v="9"/>
    <m/>
    <m/>
    <s v="TAMBO"/>
    <m/>
  </r>
  <r>
    <n v="67"/>
    <s v="3-1-14-01 "/>
    <m/>
    <n v="300"/>
    <s v="ACTIVO FIJO"/>
    <s v="AP"/>
    <n v="11"/>
    <s v="Branda Servicios"/>
    <s v="Cargador Frontal"/>
    <s v="VOLVO"/>
    <s v="L120F (108)/CF-8"/>
    <s v="KRPH-60"/>
    <n v="2018"/>
    <s v="Cargador Frontal"/>
    <s v="4X4"/>
    <s v="amarrillo"/>
    <s v="Petroleo"/>
    <n v="12145365"/>
    <s v="VCEL120FHJ0072948"/>
    <m/>
    <m/>
    <s v="ASEGURADO"/>
    <m/>
    <m/>
    <m/>
    <m/>
    <m/>
    <m/>
    <m/>
    <m/>
    <m/>
    <m/>
    <n v="1"/>
    <x v="5"/>
    <m/>
    <m/>
    <s v="TALLER MECANICO PUNITAQUI"/>
    <m/>
  </r>
  <r>
    <n v="68"/>
    <s v="3-1-14-01 "/>
    <m/>
    <n v="300"/>
    <s v="ACTIVO FIJO"/>
    <s v="AP"/>
    <n v="10"/>
    <s v="Branda Servicios"/>
    <s v="Cargador Frontal"/>
    <s v="VOLVO"/>
    <s v="L120F(N°6)"/>
    <s v="KRPF-63"/>
    <n v="2018"/>
    <s v="Cargador Frontal"/>
    <s v="4X4"/>
    <s v="amarrillo"/>
    <s v="Petroleo"/>
    <n v="12168793"/>
    <s v="VCEL120FHJ0072953"/>
    <m/>
    <m/>
    <s v="ASEGURADO"/>
    <m/>
    <m/>
    <m/>
    <m/>
    <m/>
    <m/>
    <m/>
    <m/>
    <m/>
    <m/>
    <n v="1"/>
    <x v="6"/>
    <m/>
    <m/>
    <e v="#N/A"/>
    <m/>
  </r>
  <r>
    <n v="69"/>
    <s v="3-1-14-01 "/>
    <m/>
    <n v="300"/>
    <s v="ACTIVO FIJO"/>
    <s v="AP"/>
    <n v="10"/>
    <s v="Branda Servicios"/>
    <s v="Bulldozer "/>
    <s v="CATERPILLAR"/>
    <s v="D-6T"/>
    <s v="KTRR-40"/>
    <n v="2018"/>
    <s v="Maquinaria"/>
    <s v="Oruga"/>
    <s v="amarrillo"/>
    <s v="Petroleo"/>
    <s v="TXD19182"/>
    <s v="SMC01907"/>
    <n v="8898.32"/>
    <n v="243"/>
    <s v="ASEGURADO"/>
    <m/>
    <m/>
    <m/>
    <m/>
    <m/>
    <m/>
    <m/>
    <m/>
    <m/>
    <m/>
    <n v="1"/>
    <x v="6"/>
    <m/>
    <m/>
    <s v="TALLER MECANICO SERENA"/>
    <m/>
  </r>
  <r>
    <n v="70"/>
    <s v="3-1-14-01 "/>
    <m/>
    <n v="300"/>
    <s v="ACTIVO FIJO"/>
    <s v="AP"/>
    <n v="10"/>
    <s v="Branda Servicios"/>
    <s v="Camioneta"/>
    <s v="Chevrolet"/>
    <s v="DMAX  CC 2.5D 4WD "/>
    <s v="KSPY-72"/>
    <n v="2018"/>
    <s v="Carga Fria"/>
    <s v="4X4"/>
    <s v="Gris Titanio"/>
    <s v="Petroleo"/>
    <s v="SF9255"/>
    <s v="MPATFS86JJT005146"/>
    <m/>
    <m/>
    <s v="ASEGURADO"/>
    <m/>
    <m/>
    <m/>
    <m/>
    <m/>
    <m/>
    <m/>
    <m/>
    <m/>
    <m/>
    <n v="1"/>
    <x v="6"/>
    <m/>
    <m/>
    <s v="TALLER MECANICO SERENA"/>
    <m/>
  </r>
  <r>
    <n v="71"/>
    <s v="3-1-14-01 "/>
    <m/>
    <n v="300"/>
    <s v="ACTIVO FIJO"/>
    <s v="AP"/>
    <n v="4"/>
    <s v="Branda Servicios"/>
    <s v="CAMIÓN"/>
    <s v="VOLVO"/>
    <s v="A-30G"/>
    <s v="KDVD-68"/>
    <n v="2018"/>
    <s v="Camion Articulado"/>
    <s v="6X6"/>
    <s v="Amarillo"/>
    <s v="Petroleo"/>
    <n v="426242"/>
    <s v="VCE0A30GTH0732005"/>
    <m/>
    <m/>
    <s v="SIN SEGURO"/>
    <m/>
    <m/>
    <m/>
    <m/>
    <m/>
    <m/>
    <m/>
    <m/>
    <m/>
    <m/>
    <n v="1"/>
    <x v="0"/>
    <m/>
    <m/>
    <s v="TALLER MECANICO COPIAPO"/>
    <m/>
  </r>
  <r>
    <n v="72"/>
    <s v="3-1-14-01 "/>
    <m/>
    <n v="300"/>
    <s v="ACTIVO FIJO"/>
    <s v="AP"/>
    <n v="4"/>
    <s v="Branda Servicios"/>
    <s v="CAMIÓN"/>
    <s v="VOLVO"/>
    <s v="A-30G"/>
    <s v="KDVD-67"/>
    <n v="2018"/>
    <s v="Camion Articulado"/>
    <s v="6X6"/>
    <s v="Amarillo"/>
    <s v="Petroleo"/>
    <n v="425926"/>
    <s v="VCE0A30GCH0732004"/>
    <m/>
    <m/>
    <s v="SIN SEGURO"/>
    <m/>
    <m/>
    <m/>
    <m/>
    <m/>
    <m/>
    <m/>
    <m/>
    <m/>
    <m/>
    <n v="1"/>
    <x v="0"/>
    <m/>
    <m/>
    <s v="TALLER MECANICO COPIAPO"/>
    <m/>
  </r>
  <r>
    <n v="73"/>
    <s v="3-1-14-01 "/>
    <m/>
    <n v="300"/>
    <s v="ACTIVO FIJO"/>
    <s v="AP"/>
    <n v="4"/>
    <s v="Branda Servicios"/>
    <s v="Retroexcavadora"/>
    <s v="New Holland"/>
    <s v="B-90"/>
    <s v="KGBW-42"/>
    <n v="2018"/>
    <s v="Retroexcavadora"/>
    <s v="4X4"/>
    <s v="amarrillo"/>
    <s v="Petroleo"/>
    <n v="1525787"/>
    <s v="NHHH01987"/>
    <m/>
    <m/>
    <s v="SIN SEGURO"/>
    <m/>
    <m/>
    <m/>
    <m/>
    <m/>
    <m/>
    <m/>
    <m/>
    <m/>
    <m/>
    <n v="1"/>
    <x v="0"/>
    <m/>
    <m/>
    <s v="TALLER MECANICO COPIAPO"/>
    <m/>
  </r>
  <r>
    <n v="74"/>
    <s v="3-1-14-01 "/>
    <m/>
    <n v="300"/>
    <s v="ACTIVO FIJO"/>
    <s v="AP"/>
    <n v="4"/>
    <s v="Branda Servicios"/>
    <s v="Rodillo"/>
    <s v="SDLG"/>
    <s v="RS7120"/>
    <s v="KHFF-67-5"/>
    <n v="2018"/>
    <s v="Rodillo "/>
    <m/>
    <m/>
    <s v="Petroleo"/>
    <m/>
    <m/>
    <m/>
    <m/>
    <s v="SIN SEGURO"/>
    <m/>
    <m/>
    <m/>
    <m/>
    <m/>
    <m/>
    <m/>
    <m/>
    <m/>
    <m/>
    <n v="1"/>
    <x v="0"/>
    <m/>
    <m/>
    <s v="TALLER MECANICO COPIAPO"/>
    <m/>
  </r>
  <r>
    <n v="75"/>
    <s v="3-1-14-01 "/>
    <m/>
    <n v="300"/>
    <s v="ACTIVO FIJO"/>
    <s v="AP"/>
    <n v="13"/>
    <s v="Branda Servicios"/>
    <s v="CAMIÓN"/>
    <s v="Iveco"/>
    <s v="TRAKKER AD 380T50 Automat"/>
    <s v="KCBS-82"/>
    <n v="2018"/>
    <s v="Camion Tolva"/>
    <s v="6X4"/>
    <s v="Blanco"/>
    <s v="Petroleo"/>
    <n v="254183"/>
    <s v="WJME3TUS4HC370900"/>
    <m/>
    <m/>
    <s v="SIN SEGURO"/>
    <m/>
    <m/>
    <m/>
    <m/>
    <m/>
    <m/>
    <m/>
    <m/>
    <m/>
    <m/>
    <n v="0"/>
    <x v="2"/>
    <m/>
    <m/>
    <s v="MAQ SALE"/>
    <m/>
  </r>
  <r>
    <n v="76"/>
    <s v="3-1-14-01 "/>
    <m/>
    <n v="300"/>
    <s v="ACTIVO FIJO"/>
    <s v="AP"/>
    <n v="14"/>
    <s v="Branda Servicios"/>
    <s v="CAMIÓN"/>
    <s v="Iveco"/>
    <s v="TRAKKER AD 380T50 Automat"/>
    <s v="KCBS-55"/>
    <n v="2018"/>
    <s v="Camion Tolva"/>
    <s v="6X4"/>
    <s v="Blanco"/>
    <s v="Petroleo"/>
    <n v="254216"/>
    <s v="WJME3TUS4HC370634"/>
    <m/>
    <m/>
    <s v="SIN SEGURO"/>
    <m/>
    <m/>
    <m/>
    <m/>
    <m/>
    <m/>
    <m/>
    <m/>
    <m/>
    <m/>
    <n v="0"/>
    <x v="1"/>
    <m/>
    <m/>
    <s v="DE BAJA"/>
    <m/>
  </r>
  <r>
    <n v="77"/>
    <s v="3-1-14-01 "/>
    <m/>
    <n v="300"/>
    <s v="ACTIVO FIJO"/>
    <s v="AP"/>
    <n v="16"/>
    <s v="Branda Servicios"/>
    <s v="Jumbo"/>
    <s v="Atlas Copco"/>
    <s v="JUMBO 282S"/>
    <s v="KGXP-61"/>
    <n v="2018"/>
    <s v="PERFORADORA"/>
    <m/>
    <m/>
    <s v="Petroleo"/>
    <n v="8919146"/>
    <s v="CNN17URE0210"/>
    <m/>
    <m/>
    <s v="SIN SEGURO"/>
    <m/>
    <m/>
    <m/>
    <m/>
    <m/>
    <m/>
    <m/>
    <m/>
    <m/>
    <m/>
    <n v="1"/>
    <x v="10"/>
    <m/>
    <m/>
    <s v="TALLER SANTIAGO"/>
    <m/>
  </r>
  <r>
    <n v="78"/>
    <s v="3-1-14-01 "/>
    <m/>
    <n v="300"/>
    <s v="ACTIVO FIJO"/>
    <s v="AP"/>
    <n v="3"/>
    <s v="Branda Servicios"/>
    <s v="Cargador Frontal"/>
    <s v="VOLVO"/>
    <s v="L120F (108)/CF-8"/>
    <s v="KRPH-60"/>
    <n v="2018"/>
    <s v="Cargador Frontal"/>
    <s v="4X4"/>
    <s v="amarrillo"/>
    <s v="Petroleo"/>
    <n v="12145365"/>
    <s v="VCEL120FHJ0072948"/>
    <m/>
    <m/>
    <s v="ASEGURADO"/>
    <m/>
    <m/>
    <m/>
    <m/>
    <m/>
    <m/>
    <m/>
    <m/>
    <m/>
    <m/>
    <n v="1"/>
    <x v="5"/>
    <m/>
    <m/>
    <s v="TALLER MECANICO PUNITAQUI"/>
    <m/>
  </r>
  <r>
    <n v="79"/>
    <s v="3-1-14-01 "/>
    <m/>
    <n v="300"/>
    <s v="ACTIVO FIJO"/>
    <s v="AP"/>
    <n v="10"/>
    <s v="Branda Servicios"/>
    <s v="Camioneta"/>
    <s v="Nissan"/>
    <s v="NP-300 sc s 2.3D MT"/>
    <s v="KRWG-24"/>
    <n v="2018"/>
    <s v="Carga Fria"/>
    <s v="4X4"/>
    <s v="Blanca"/>
    <s v="Petroleo"/>
    <s v="YS23B266C028670"/>
    <s v="3N6BD31BXKK805432"/>
    <m/>
    <m/>
    <s v="SIN SEGURO"/>
    <m/>
    <m/>
    <m/>
    <m/>
    <m/>
    <m/>
    <m/>
    <m/>
    <m/>
    <m/>
    <n v="1"/>
    <x v="6"/>
    <m/>
    <m/>
    <s v="ABASTECIMIENTO"/>
    <m/>
  </r>
  <r>
    <n v="191"/>
    <s v="3-1-13-02"/>
    <n v="37102"/>
    <n v="300"/>
    <s v="ACTIVO FIJO"/>
    <s v="AL"/>
    <n v="2"/>
    <s v="Branda Servicios"/>
    <s v="Scoop"/>
    <s v="CATERPILLAR"/>
    <s v="R-1700"/>
    <s v="SBLD-93"/>
    <n v="2023"/>
    <s v="Scoop"/>
    <s v="4X4"/>
    <s v="Amarillo"/>
    <s v="Petroleo"/>
    <s v="TXX04358"/>
    <s v="CATR1700KKT400381"/>
    <m/>
    <m/>
    <s v="LEASING/SEG RENTA"/>
    <m/>
    <s v="CAT"/>
    <s v="730-01002-001-001"/>
    <n v="36"/>
    <m/>
    <m/>
    <n v="44936"/>
    <n v="46001"/>
    <n v="1105000"/>
    <s v="USD 980"/>
    <n v="37772909"/>
    <x v="11"/>
    <m/>
    <m/>
    <s v="SANTOS"/>
    <m/>
  </r>
  <r>
    <n v="192"/>
    <s v="3-1-13-02"/>
    <n v="37467"/>
    <n v="300"/>
    <s v="ACTIVO FIJO"/>
    <s v="AL"/>
    <n v="2"/>
    <s v="Branda Servicios"/>
    <s v="Scoop"/>
    <s v="CATERPILLAR"/>
    <s v="R-1700"/>
    <s v="SBLD-94"/>
    <n v="2023"/>
    <s v="Scoop"/>
    <s v="4X4"/>
    <s v="Amarillo"/>
    <s v="Petroleo"/>
    <s v="TXX04640"/>
    <s v="CATR1700JKT400382"/>
    <m/>
    <m/>
    <s v="LEASING/SEG RENTA"/>
    <m/>
    <s v="CAT"/>
    <s v="730-01002-001-002"/>
    <n v="36"/>
    <m/>
    <m/>
    <n v="44936"/>
    <n v="46001"/>
    <n v="1105000"/>
    <s v="USD 980"/>
    <n v="37772909"/>
    <x v="11"/>
    <m/>
    <m/>
    <s v="SANTOS"/>
    <m/>
  </r>
  <r>
    <n v="82"/>
    <s v="3-1-14-01 "/>
    <m/>
    <n v="300"/>
    <s v="ACTIVO FIJO"/>
    <s v="AP"/>
    <n v="3"/>
    <s v="Branda Servicios"/>
    <s v="CAMIÓN"/>
    <s v="Iveco "/>
    <s v="Tector 170E28"/>
    <s v="LDBC-12"/>
    <n v="2019"/>
    <s v="CAMION ALJIBE"/>
    <s v="4X2"/>
    <s v="Blanco"/>
    <s v="Petroleo"/>
    <s v="F4AE3681E8057241"/>
    <s v="93ZA1RMHOK8934886"/>
    <m/>
    <m/>
    <s v="ASEGURADO"/>
    <m/>
    <m/>
    <m/>
    <m/>
    <m/>
    <m/>
    <m/>
    <m/>
    <m/>
    <m/>
    <n v="2221580"/>
    <x v="9"/>
    <m/>
    <m/>
    <s v="TAMBO"/>
    <m/>
  </r>
  <r>
    <n v="83"/>
    <s v="3-1-14-01 "/>
    <m/>
    <n v="300"/>
    <s v="ACTIVO FIJO"/>
    <s v="AP"/>
    <n v="10"/>
    <s v="Branda Servicios"/>
    <s v="Cargador Frontal"/>
    <s v="VOLVO"/>
    <s v="L110F"/>
    <s v="LPBY-54"/>
    <n v="2019"/>
    <s v="Cargador Frontal"/>
    <s v="4X4"/>
    <s v="Amarillo"/>
    <s v="Petroleo"/>
    <n v="12333894"/>
    <s v="VCEL110FHk0071220"/>
    <m/>
    <m/>
    <s v="ASEGURADO"/>
    <m/>
    <m/>
    <m/>
    <m/>
    <m/>
    <m/>
    <m/>
    <m/>
    <m/>
    <m/>
    <n v="1"/>
    <x v="6"/>
    <m/>
    <m/>
    <s v="TALLER MECANICO SERENA"/>
    <m/>
  </r>
  <r>
    <n v="84"/>
    <s v="3-1-14-01 "/>
    <m/>
    <n v="300"/>
    <s v="ACTIVO FIJO"/>
    <s v="AP"/>
    <n v="10"/>
    <s v="Branda Servicios"/>
    <s v="Cargador Frontal"/>
    <s v="VOLVO"/>
    <s v="L110F"/>
    <s v="LKPX-88"/>
    <n v="2019"/>
    <s v="Cargador Frontal"/>
    <s v="4X4"/>
    <s v="Amarillo"/>
    <s v="Petroleo"/>
    <n v="12348233"/>
    <s v="VCEL110FHk0071233"/>
    <m/>
    <m/>
    <s v="ASEGURADO"/>
    <m/>
    <m/>
    <m/>
    <m/>
    <m/>
    <m/>
    <m/>
    <m/>
    <m/>
    <m/>
    <n v="1"/>
    <x v="6"/>
    <m/>
    <m/>
    <s v="TALLER MECANICO SERENA"/>
    <m/>
  </r>
  <r>
    <n v="85"/>
    <s v="3-1-14-01 "/>
    <m/>
    <n v="300"/>
    <s v="ACTIVO FIJO"/>
    <s v="AP"/>
    <n v="4"/>
    <s v="Branda Servicios"/>
    <s v="CAMIÓN"/>
    <s v="VOLVO"/>
    <s v="A-30G"/>
    <s v="LGGK-91"/>
    <n v="2019"/>
    <s v="Camion Articulado"/>
    <s v="6X6"/>
    <s v="Amarillo"/>
    <s v="Petroleo"/>
    <n v="464518"/>
    <s v="VCE0A30GCK0732026"/>
    <m/>
    <m/>
    <s v="SIN SEGURO"/>
    <m/>
    <m/>
    <m/>
    <m/>
    <m/>
    <m/>
    <m/>
    <m/>
    <m/>
    <m/>
    <n v="1"/>
    <x v="0"/>
    <m/>
    <m/>
    <s v="TALLER MECANICO COPIAPO"/>
    <m/>
  </r>
  <r>
    <n v="86"/>
    <s v="3-1-14-01 "/>
    <m/>
    <n v="300"/>
    <s v="ACTIVO FIJO"/>
    <s v="AP"/>
    <n v="4"/>
    <s v="Branda Servicios"/>
    <s v="CAMIÓN"/>
    <s v="VOLVO"/>
    <s v="A-30G"/>
    <s v="LGGK-92"/>
    <n v="2019"/>
    <s v="Camion Articulado"/>
    <s v="6X6"/>
    <s v="Amarillo"/>
    <s v="Petroleo"/>
    <n v="458200"/>
    <s v="VCE0A30GHK0732024"/>
    <m/>
    <m/>
    <s v="SIN SEGURO"/>
    <m/>
    <m/>
    <m/>
    <m/>
    <m/>
    <m/>
    <m/>
    <m/>
    <m/>
    <m/>
    <n v="1"/>
    <x v="0"/>
    <m/>
    <m/>
    <s v="TALLER MECANICO COPIAPO"/>
    <m/>
  </r>
  <r>
    <n v="87"/>
    <s v="3-1-14-01 "/>
    <m/>
    <n v="300"/>
    <s v="ACTIVO FIJO"/>
    <s v="AP"/>
    <n v="4"/>
    <s v="Branda Servicios"/>
    <s v="Minicargador"/>
    <s v="VOLVO"/>
    <s v="MC110C"/>
    <s v="LGPB-53"/>
    <n v="2019"/>
    <s v="Mini cargador"/>
    <s v="4X2"/>
    <s v="Amarillo"/>
    <s v="Petroleo"/>
    <s v="U0307118"/>
    <s v="GE0110WRCJ2610322"/>
    <m/>
    <m/>
    <s v="SIN SEGURO"/>
    <m/>
    <m/>
    <m/>
    <m/>
    <m/>
    <m/>
    <m/>
    <m/>
    <m/>
    <m/>
    <n v="1"/>
    <x v="0"/>
    <m/>
    <m/>
    <s v="TALLER MECANICO COPIAPO"/>
    <m/>
  </r>
  <r>
    <n v="88"/>
    <s v="3-1-14-01 "/>
    <m/>
    <n v="300"/>
    <s v="ACTIVO FIJO"/>
    <s v="AP"/>
    <n v="12"/>
    <s v="Branda Servicios"/>
    <s v="Camioneta"/>
    <s v="Chevrolet"/>
    <s v="DMAX  CC 2.5D 4WD "/>
    <s v="KWLP-43"/>
    <n v="2019"/>
    <s v="Camioneta"/>
    <s v="4X4"/>
    <s v="Rojo"/>
    <s v="Petroleo"/>
    <s v="SW8655"/>
    <s v="MPATFS86JKT002203"/>
    <m/>
    <m/>
    <s v="ASEGURADO"/>
    <m/>
    <m/>
    <m/>
    <m/>
    <m/>
    <m/>
    <m/>
    <m/>
    <m/>
    <m/>
    <n v="0"/>
    <x v="3"/>
    <m/>
    <m/>
    <s v="GERENCIA GENERAL"/>
    <m/>
  </r>
  <r>
    <n v="89"/>
    <s v="3-1-14-01 "/>
    <m/>
    <n v="300"/>
    <s v="ACTIVO FIJO"/>
    <s v="AP"/>
    <n v="13"/>
    <s v="Branda Servicios"/>
    <s v="CAMIÓN"/>
    <s v="Iveco "/>
    <s v="Tector 170E28"/>
    <s v="KWYB-23-6"/>
    <n v="2019"/>
    <s v="Aljibe"/>
    <s v="4X2"/>
    <s v="Blanco"/>
    <s v="Petroleo"/>
    <s v="F4AE3681E8057725"/>
    <s v="93ZA1RMH0K8934912"/>
    <m/>
    <m/>
    <s v="SIN SEGURO"/>
    <m/>
    <m/>
    <m/>
    <m/>
    <m/>
    <m/>
    <m/>
    <m/>
    <m/>
    <m/>
    <n v="0"/>
    <x v="2"/>
    <m/>
    <m/>
    <s v="MAQ SALE"/>
    <m/>
  </r>
  <r>
    <n v="90"/>
    <s v="3-1-14-01 "/>
    <m/>
    <n v="300"/>
    <s v="ACTIVO FIJO"/>
    <s v="AP"/>
    <n v="13"/>
    <s v="Branda Servicios"/>
    <s v="CAMIÓN"/>
    <s v="JMC"/>
    <s v="CARRYNG"/>
    <s v="LJDV-57"/>
    <n v="2019"/>
    <s v="CAMION PLANO"/>
    <s v="4X2"/>
    <s v="Blanco"/>
    <s v="Petroleo"/>
    <s v="HC186838"/>
    <s v="LEFAECG24JHN02173"/>
    <m/>
    <m/>
    <s v="SIN SEGURO"/>
    <m/>
    <m/>
    <m/>
    <m/>
    <m/>
    <m/>
    <m/>
    <m/>
    <m/>
    <m/>
    <n v="0"/>
    <x v="2"/>
    <m/>
    <m/>
    <s v="MAQ SALE"/>
    <m/>
  </r>
  <r>
    <n v="91"/>
    <s v="3-1-14-01 "/>
    <m/>
    <n v="300"/>
    <s v="ACTIVO FIJO"/>
    <s v="AP"/>
    <n v="4"/>
    <s v="Branda Servicios"/>
    <s v="Scoop"/>
    <s v="CATERPILLAR"/>
    <s v="R-1600H"/>
    <s v="LDCL-37"/>
    <n v="2019"/>
    <s v="Scoop"/>
    <s v="4X4"/>
    <s v="Amarillo"/>
    <s v="Petroleo"/>
    <s v="TXE13633"/>
    <s v="CATR1600K9SD00455"/>
    <n v="5486.8"/>
    <n v="6.2100000000000002E-2"/>
    <s v="SIN SEGURO"/>
    <m/>
    <m/>
    <m/>
    <m/>
    <m/>
    <m/>
    <m/>
    <m/>
    <m/>
    <m/>
    <n v="1"/>
    <x v="0"/>
    <m/>
    <m/>
    <s v="TALLER MECANICO COPIAPO"/>
    <m/>
  </r>
  <r>
    <n v="92"/>
    <s v="3-1-14-01 "/>
    <m/>
    <n v="300"/>
    <s v="ACTIVO FIJO"/>
    <s v="AP"/>
    <n v="17"/>
    <s v="Branda Servicios"/>
    <s v="Grua Horquilla"/>
    <s v="Toyota"/>
    <s v="FGZN25"/>
    <s v="LJWG-82"/>
    <n v="2019"/>
    <s v="Grua Horquilla"/>
    <s v="4X2"/>
    <s v="Naranja"/>
    <s v="Gas/Bencina"/>
    <m/>
    <s v="FGZN2523072"/>
    <m/>
    <m/>
    <s v="ASEGURADO"/>
    <m/>
    <m/>
    <m/>
    <m/>
    <m/>
    <m/>
    <m/>
    <m/>
    <m/>
    <m/>
    <n v="686705"/>
    <x v="12"/>
    <m/>
    <m/>
    <s v="ABASTECIMIENTO"/>
    <m/>
  </r>
  <r>
    <n v="93"/>
    <m/>
    <m/>
    <n v="300"/>
    <s v="ACTIVO FIJO"/>
    <s v="V"/>
    <n v="0"/>
    <s v="Eklipse"/>
    <s v="Camioneta"/>
    <s v="Chevrolet"/>
    <s v="DMAX  CC 2.5D 4WD "/>
    <s v="LJFX-93"/>
    <n v="2019"/>
    <s v="Camioneta"/>
    <s v="4X4"/>
    <s v="Roja"/>
    <s v="Petroleo"/>
    <s v="TK8008"/>
    <s v="MPATFS86JKT004996"/>
    <m/>
    <m/>
    <s v="ASEGURADO"/>
    <m/>
    <m/>
    <m/>
    <m/>
    <m/>
    <m/>
    <m/>
    <m/>
    <m/>
    <m/>
    <n v="0"/>
    <x v="8"/>
    <m/>
    <m/>
    <e v="#N/A"/>
    <m/>
  </r>
  <r>
    <n v="94"/>
    <m/>
    <m/>
    <n v="300"/>
    <s v="ACTIVO FIJO"/>
    <s v="V"/>
    <n v="0"/>
    <s v="Eklipse"/>
    <s v="Camioneta"/>
    <s v="Chevrolet"/>
    <s v="DMAX  CC 2.5D 4WD "/>
    <s v="LJFX-98"/>
    <n v="2019"/>
    <s v="Camioneta"/>
    <s v="4X4"/>
    <s v="Roja"/>
    <s v="Petroleo"/>
    <s v="TK8015"/>
    <s v="MPATFS86JKT005000"/>
    <m/>
    <m/>
    <s v="SIN SEGURO"/>
    <m/>
    <m/>
    <m/>
    <m/>
    <m/>
    <m/>
    <m/>
    <m/>
    <m/>
    <m/>
    <n v="0"/>
    <x v="8"/>
    <m/>
    <m/>
    <e v="#N/A"/>
    <m/>
  </r>
  <r>
    <n v="95"/>
    <s v="3-1-14-01"/>
    <m/>
    <n v="300"/>
    <s v="ACTIVO FIJO"/>
    <s v="AP"/>
    <n v="10"/>
    <s v="BCI"/>
    <s v="Camioneta"/>
    <s v="Chevrolet"/>
    <s v="DMAX  CC 2.5D 4WD "/>
    <s v="LJFX-99"/>
    <n v="2019"/>
    <s v="Camioneta"/>
    <s v="4X4"/>
    <s v="Roja"/>
    <s v="Petroleo"/>
    <s v="TK8018"/>
    <s v="MPATFS86JKT005003"/>
    <m/>
    <m/>
    <s v="SIN SEGURO"/>
    <m/>
    <m/>
    <m/>
    <m/>
    <m/>
    <m/>
    <m/>
    <m/>
    <m/>
    <m/>
    <n v="1"/>
    <x v="6"/>
    <m/>
    <m/>
    <s v="TALLER MECANICO SERENA"/>
    <m/>
  </r>
  <r>
    <n v="96"/>
    <s v="3-1-14-01 "/>
    <s v="30-07-14"/>
    <n v="300"/>
    <s v="ACTIVO FIJO"/>
    <s v="AP"/>
    <n v="29"/>
    <s v="Branda Servicios"/>
    <s v="Cargador Frontal"/>
    <s v="VOLVO"/>
    <s v="L120F(113)"/>
    <s v="LVWP-33"/>
    <n v="2020"/>
    <s v="Cargador Frontal"/>
    <s v="4X4"/>
    <s v="Amarillo"/>
    <s v="Petroleo"/>
    <n v="12369857"/>
    <s v="VCEL120FEK0073202"/>
    <m/>
    <m/>
    <s v="SIN SEGURO"/>
    <m/>
    <m/>
    <m/>
    <m/>
    <m/>
    <m/>
    <m/>
    <m/>
    <m/>
    <m/>
    <n v="4286297"/>
    <x v="7"/>
    <m/>
    <m/>
    <s v="MANTOS DE LA LUNA"/>
    <m/>
  </r>
  <r>
    <n v="97"/>
    <s v="3-1-14-01 "/>
    <m/>
    <n v="300"/>
    <s v="ACTIVO FIJO"/>
    <s v="AP"/>
    <n v="3"/>
    <s v="Branda Servicios"/>
    <s v="Retroexcavadora"/>
    <s v="CATERPILLAR"/>
    <s v="416F2"/>
    <s v="LXWH-25"/>
    <n v="2020"/>
    <s v="Retroexcavadora"/>
    <s v="4X4"/>
    <s v="Amarilla"/>
    <s v="Petroleo"/>
    <s v="G4D60324"/>
    <s v="LBF05461"/>
    <m/>
    <m/>
    <s v="ASEGURADO"/>
    <m/>
    <m/>
    <m/>
    <m/>
    <m/>
    <m/>
    <m/>
    <m/>
    <m/>
    <m/>
    <n v="2563261"/>
    <x v="9"/>
    <m/>
    <m/>
    <s v="TAMBO"/>
    <m/>
  </r>
  <r>
    <n v="98"/>
    <s v="3-1-14-01 "/>
    <m/>
    <n v="300"/>
    <s v="ACTIVO FIJO"/>
    <s v="AP"/>
    <n v="3"/>
    <s v="Branda Servicios"/>
    <s v="CAMIÓN"/>
    <s v="Iveco"/>
    <s v="TRAKKER AD 380T50 Automat"/>
    <s v="LSXX-83(24)"/>
    <n v="2020"/>
    <s v="Camion Tolva"/>
    <s v="6X4"/>
    <s v="Rojo"/>
    <s v="Petroleo"/>
    <n v="261862"/>
    <s v="WJME3TUS4KC400627"/>
    <m/>
    <m/>
    <s v="ASEGURADO"/>
    <m/>
    <m/>
    <m/>
    <m/>
    <m/>
    <m/>
    <m/>
    <m/>
    <m/>
    <m/>
    <n v="3000000"/>
    <x v="9"/>
    <m/>
    <m/>
    <e v="#N/A"/>
    <m/>
  </r>
  <r>
    <n v="99"/>
    <s v="3-1-14-01 "/>
    <m/>
    <n v="300"/>
    <s v="ACTIVO FIJO"/>
    <s v="AP"/>
    <n v="3"/>
    <s v="Branda Servicios"/>
    <s v="CAMIÓN"/>
    <s v="Iveco"/>
    <s v="TRAKKER AD 380T50 Automat"/>
    <s v="LSXX-84(25)"/>
    <n v="2020"/>
    <s v="Camion Tolva"/>
    <s v="6X4"/>
    <s v="Rojo"/>
    <s v="Petroleo"/>
    <n v="261810"/>
    <s v="WJME3TUS4KC400628"/>
    <m/>
    <m/>
    <s v="ASEGURADO"/>
    <m/>
    <m/>
    <m/>
    <m/>
    <m/>
    <m/>
    <m/>
    <m/>
    <m/>
    <m/>
    <n v="3000000"/>
    <x v="9"/>
    <m/>
    <m/>
    <e v="#N/A"/>
    <m/>
  </r>
  <r>
    <n v="100"/>
    <s v="3-1-14-01 "/>
    <m/>
    <n v="300"/>
    <s v="ACTIVO FIJO"/>
    <s v="AP"/>
    <n v="3"/>
    <s v="Branda Servicios"/>
    <s v="Cargador Frontal"/>
    <s v="VOLVO"/>
    <s v="L120F(114)"/>
    <s v="LVWP-34"/>
    <n v="2020"/>
    <s v="Cargador Frontal"/>
    <s v="4X4"/>
    <s v="Amarillo"/>
    <s v="Petroleo"/>
    <n v="12374831"/>
    <s v="VCEL120FTK0073204"/>
    <m/>
    <m/>
    <s v="ASEGURADO"/>
    <m/>
    <m/>
    <m/>
    <m/>
    <m/>
    <m/>
    <m/>
    <m/>
    <m/>
    <m/>
    <n v="4286297"/>
    <x v="9"/>
    <m/>
    <m/>
    <s v="TAMBO"/>
    <m/>
  </r>
  <r>
    <n v="101"/>
    <s v="3-1-14-01 "/>
    <m/>
    <n v="300"/>
    <s v="ACTIVO FIJO"/>
    <s v="AP"/>
    <n v="17"/>
    <s v="Branda Servicios"/>
    <s v="CAMIÓN"/>
    <s v="VOLVO"/>
    <s v="VM 6X2 270"/>
    <s v="PDCJ-90"/>
    <n v="2020"/>
    <s v="Carga Fria(carga asegurada)"/>
    <s v="6X4"/>
    <s v="Blanco"/>
    <s v="Petroleo"/>
    <m/>
    <m/>
    <m/>
    <m/>
    <s v="ASEGURADO"/>
    <m/>
    <m/>
    <m/>
    <m/>
    <m/>
    <m/>
    <m/>
    <m/>
    <m/>
    <m/>
    <n v="3092158"/>
    <x v="12"/>
    <m/>
    <m/>
    <s v="ABASTECIMIENTO"/>
    <m/>
  </r>
  <r>
    <n v="102"/>
    <s v="3-1-14-01 "/>
    <m/>
    <n v="300"/>
    <s v="ACTIVO FIJO"/>
    <s v="AP"/>
    <n v="13"/>
    <s v="Branda Servicios"/>
    <s v="CAMIÓN"/>
    <s v="Chevrolet"/>
    <s v="NQR919"/>
    <s v="PDYP-29"/>
    <n v="2020"/>
    <s v="Camion Combustible"/>
    <s v="4X2"/>
    <s v="Blanco"/>
    <s v="Petroleo"/>
    <s v="4HK10AS780"/>
    <s v="JAAN1R90LK7100504"/>
    <m/>
    <m/>
    <s v="ASEGURADO"/>
    <m/>
    <m/>
    <m/>
    <m/>
    <m/>
    <m/>
    <m/>
    <m/>
    <m/>
    <m/>
    <n v="0"/>
    <x v="2"/>
    <m/>
    <m/>
    <s v="MAQ SALE"/>
    <m/>
  </r>
  <r>
    <n v="179"/>
    <s v="3-1-13-02"/>
    <m/>
    <n v="300"/>
    <s v="ACTIVO FIJO"/>
    <s v="AL"/>
    <n v="27"/>
    <s v="Eklipse"/>
    <s v="Camioneta"/>
    <s v="Nissan"/>
    <s v="NAVARA MC SC S 2.3 4X4 MT"/>
    <s v="SFHS-82"/>
    <n v="2022"/>
    <s v="Camioneta Termica"/>
    <s v="4X4"/>
    <s v="Blanco"/>
    <s v="Petroleo"/>
    <s v="YS23A260C072066"/>
    <s v="3N6BD33BXNK818411"/>
    <m/>
    <m/>
    <s v="LEASING"/>
    <m/>
    <s v="BCI"/>
    <n v="114465"/>
    <n v="37"/>
    <m/>
    <m/>
    <n v="44819"/>
    <n v="45915"/>
    <m/>
    <m/>
    <n v="918952"/>
    <x v="13"/>
    <m/>
    <m/>
    <e v="#N/A"/>
    <m/>
  </r>
  <r>
    <n v="104"/>
    <s v="3-1-14-01 "/>
    <m/>
    <n v="300"/>
    <s v="ACTIVO FIJO"/>
    <s v="AP"/>
    <n v="19"/>
    <s v="Branda Servicios"/>
    <s v="Furgon carga"/>
    <s v="Chevrolet"/>
    <s v="N400"/>
    <s v="LRSH-49"/>
    <n v="2020"/>
    <s v="Furgon de carga"/>
    <s v="4X2"/>
    <s v="Blanco"/>
    <s v="Petroleo"/>
    <m/>
    <m/>
    <m/>
    <m/>
    <s v="ASEGURADO"/>
    <m/>
    <m/>
    <m/>
    <m/>
    <m/>
    <m/>
    <m/>
    <m/>
    <m/>
    <m/>
    <n v="654450"/>
    <x v="14"/>
    <m/>
    <m/>
    <s v="CHAÑARCILLO"/>
    <m/>
  </r>
  <r>
    <n v="189"/>
    <s v="3-1-13-02"/>
    <s v="30-15-01"/>
    <n v="300"/>
    <s v="ACTIVO FIJO"/>
    <s v="AL"/>
    <n v="2"/>
    <s v="Branda Servicios"/>
    <s v="Bulldozer "/>
    <s v="CATERPILLAR"/>
    <s v="D8T"/>
    <s v="SHJP31"/>
    <n v="2023"/>
    <s v="Maquinaria"/>
    <m/>
    <s v="Amarillo"/>
    <s v="Petroleo"/>
    <s v=" TXY07343"/>
    <s v="MB800854"/>
    <n v="1494.5"/>
    <n v="200.96080000000001"/>
    <s v="LEASING"/>
    <m/>
    <s v="CAT"/>
    <s v="730-10011907-001"/>
    <n v="36"/>
    <m/>
    <m/>
    <n v="44936"/>
    <n v="46001"/>
    <n v="665000"/>
    <s v="USD 950"/>
    <n v="23161273"/>
    <x v="11"/>
    <m/>
    <m/>
    <s v="SANTOS"/>
    <m/>
  </r>
  <r>
    <n v="106"/>
    <s v="3-1-14-01 "/>
    <m/>
    <n v="300"/>
    <s v="ACTIVO FIJO"/>
    <s v="AP"/>
    <n v="10"/>
    <s v="Branda Servicios"/>
    <s v="Minibus"/>
    <s v="Iveco"/>
    <s v="NEW DAILY 50C17 V H2"/>
    <s v="LWKP-50"/>
    <n v="2020"/>
    <s v="Bus de pasajeros"/>
    <s v="4X2"/>
    <s v="Amarillo"/>
    <s v="Petroleo"/>
    <n v="3266862"/>
    <s v="ZCFC235A5K5236362"/>
    <m/>
    <m/>
    <s v="SIN SEGURO"/>
    <m/>
    <m/>
    <m/>
    <m/>
    <m/>
    <m/>
    <m/>
    <m/>
    <m/>
    <m/>
    <n v="1"/>
    <x v="6"/>
    <m/>
    <m/>
    <s v="TALLER MECANICO SERENA"/>
    <m/>
  </r>
  <r>
    <n v="107"/>
    <s v="3-1-14-01 "/>
    <m/>
    <n v="300"/>
    <s v="ACTIVO FIJO"/>
    <s v="AP"/>
    <n v="17"/>
    <s v="Branda Servicios"/>
    <s v="CAMIÓN"/>
    <s v="Iveco "/>
    <s v="Tector 170E28"/>
    <s v="PKBF-57"/>
    <n v="2020"/>
    <s v="Carga Fria(carga asegurada)"/>
    <s v="4X2"/>
    <s v="Blanco"/>
    <s v="Petroleo"/>
    <s v="F4AE3681E8057248"/>
    <s v="93ZA1MRH0K8934842"/>
    <m/>
    <m/>
    <s v="ASEGURADO"/>
    <m/>
    <m/>
    <m/>
    <m/>
    <m/>
    <m/>
    <m/>
    <m/>
    <m/>
    <m/>
    <n v="1317031"/>
    <x v="12"/>
    <m/>
    <m/>
    <s v="ABASTECIMIENTO"/>
    <m/>
  </r>
  <r>
    <n v="190"/>
    <s v="3-1-13-02"/>
    <s v="30-10-01"/>
    <n v="300"/>
    <s v="ACTIVO FIJO"/>
    <s v="AL"/>
    <n v="2"/>
    <s v="Branda Servicios"/>
    <s v="Bulldozer "/>
    <s v="CATERPILLAR"/>
    <s v="D8T"/>
    <s v="SHJP34"/>
    <n v="2023"/>
    <s v="Maquinaria"/>
    <m/>
    <s v="Amarillo"/>
    <s v="Petroleo"/>
    <s v="  TXY07359"/>
    <s v="MB800856"/>
    <n v="990.2"/>
    <n v="170.6986"/>
    <s v="LEASING"/>
    <m/>
    <s v="CAT"/>
    <s v="730-10011907-002"/>
    <n v="36"/>
    <m/>
    <m/>
    <n v="44936"/>
    <n v="46001"/>
    <n v="665000"/>
    <s v="USD 950"/>
    <n v="23161273"/>
    <x v="11"/>
    <m/>
    <m/>
    <s v="SANTOS"/>
    <m/>
  </r>
  <r>
    <n v="109"/>
    <s v="3-1-14-01 "/>
    <m/>
    <n v="300"/>
    <s v="ACTIVO FIJO"/>
    <s v="AP"/>
    <n v="3"/>
    <s v="Branda Servicios"/>
    <s v="Retroexcavadora"/>
    <s v="New Holland"/>
    <s v="B-90"/>
    <m/>
    <n v="2021"/>
    <s v="Retroexcavadora"/>
    <s v="4X4"/>
    <s v="Amarillo"/>
    <s v="Petroleo"/>
    <n v="11685349"/>
    <s v="NKHH03411"/>
    <m/>
    <m/>
    <s v="SIN SEGURO"/>
    <m/>
    <m/>
    <m/>
    <m/>
    <m/>
    <m/>
    <m/>
    <m/>
    <m/>
    <m/>
    <n v="2563261"/>
    <x v="9"/>
    <m/>
    <m/>
    <e v="#N/A"/>
    <m/>
  </r>
  <r>
    <n v="110"/>
    <s v="3-1-14-01 "/>
    <m/>
    <n v="300"/>
    <s v="ACTIVO FIJO"/>
    <s v="AP"/>
    <n v="3"/>
    <s v="Branda Servicios"/>
    <s v="CAMIÓN"/>
    <s v="Iveco "/>
    <s v="TRAKKER AD 380T50 Automat"/>
    <s v="PPJL-52(27)"/>
    <n v="2021"/>
    <s v="Camion tolva"/>
    <s v="6X4"/>
    <s v="Rojo"/>
    <s v="Petroleo"/>
    <n v="261872"/>
    <s v="WJME3TUS4KC400774"/>
    <m/>
    <m/>
    <s v="SIN SEGURO"/>
    <m/>
    <m/>
    <m/>
    <m/>
    <m/>
    <m/>
    <m/>
    <m/>
    <m/>
    <m/>
    <n v="3000000"/>
    <x v="9"/>
    <m/>
    <m/>
    <e v="#N/A"/>
    <m/>
  </r>
  <r>
    <n v="111"/>
    <s v="3-1-14-01 "/>
    <m/>
    <n v="300"/>
    <s v="ACTIVO FIJO"/>
    <s v="AP"/>
    <n v="11"/>
    <s v="Branda Servicios"/>
    <s v="CAMIÓN"/>
    <s v="Iveco "/>
    <s v="TRAKKER AD 380T50 Automat"/>
    <s v="PPJL-51(26)"/>
    <n v="2021"/>
    <s v="Camion tolva"/>
    <s v="6X4"/>
    <s v="Rojo"/>
    <s v="Petroleo"/>
    <n v="268618"/>
    <s v="WJME3TUD6LC423564"/>
    <m/>
    <m/>
    <s v="SIN SEGURO"/>
    <m/>
    <m/>
    <m/>
    <m/>
    <m/>
    <m/>
    <m/>
    <m/>
    <m/>
    <m/>
    <n v="1"/>
    <x v="5"/>
    <m/>
    <m/>
    <e v="#N/A"/>
    <m/>
  </r>
  <r>
    <n v="112"/>
    <s v="3-1-14-01 "/>
    <m/>
    <n v="300"/>
    <s v="ACTIVO FIJO"/>
    <s v="AP"/>
    <n v="3"/>
    <s v="Branda Servicios"/>
    <s v="Camioneta"/>
    <s v="Nissan"/>
    <s v="Navara D CAB MT4X4 2.3 (Salfa)"/>
    <s v="PYST-32"/>
    <n v="2021"/>
    <s v="Pick up "/>
    <s v="4X4"/>
    <s v="PLATA"/>
    <s v="Petroleo"/>
    <s v="YS23A260C059106"/>
    <s v="3N6BD33BXNK802127"/>
    <m/>
    <m/>
    <s v="ASEGURADO"/>
    <n v="18.5"/>
    <m/>
    <m/>
    <m/>
    <m/>
    <m/>
    <m/>
    <m/>
    <m/>
    <m/>
    <n v="437431"/>
    <x v="9"/>
    <m/>
    <m/>
    <s v="TAMBO"/>
    <m/>
  </r>
  <r>
    <n v="113"/>
    <s v="3-1-14-01 "/>
    <m/>
    <n v="300"/>
    <s v="ACTIVO FIJO"/>
    <s v="AP"/>
    <n v="10"/>
    <s v="Branda Servicios"/>
    <s v="Camioneta"/>
    <s v="Nissan"/>
    <s v="Navara D CAB MT4X4 2.3 (Callegari)"/>
    <s v="PYRY-25"/>
    <n v="2021"/>
    <s v="Pick up "/>
    <s v="4X4"/>
    <s v="PLATA"/>
    <s v="Petroleo"/>
    <s v="YS23A260059423C"/>
    <s v="3N6BD33B1NK801318"/>
    <m/>
    <m/>
    <s v="ASEGURADO"/>
    <n v="18.5"/>
    <m/>
    <m/>
    <m/>
    <m/>
    <m/>
    <m/>
    <m/>
    <m/>
    <m/>
    <n v="1"/>
    <x v="6"/>
    <m/>
    <m/>
    <s v="ABASTECIMIENTO"/>
    <m/>
  </r>
  <r>
    <n v="114"/>
    <s v="3-1-14-01 "/>
    <m/>
    <n v="300"/>
    <s v="ACTIVO FIJO"/>
    <s v="AP"/>
    <n v="3"/>
    <s v="Branda Servicios"/>
    <s v="Camioneta"/>
    <s v="Nissan"/>
    <s v="Navara D CAB MT4X4 2.3 (Callegari)"/>
    <s v="PZVP-55"/>
    <n v="2021"/>
    <s v="Pick up "/>
    <s v="4X4"/>
    <s v="PLATA"/>
    <s v="Petroleo"/>
    <s v="YS23A260C060792"/>
    <s v="3N6BD33B7NK802635"/>
    <m/>
    <m/>
    <s v="ASEGURADO"/>
    <n v="18.5"/>
    <m/>
    <m/>
    <m/>
    <m/>
    <m/>
    <m/>
    <m/>
    <m/>
    <m/>
    <n v="437431"/>
    <x v="9"/>
    <m/>
    <m/>
    <s v="TAMBO"/>
    <m/>
  </r>
  <r>
    <n v="188"/>
    <s v="3-1-13-02"/>
    <s v="30-07-05"/>
    <n v="300"/>
    <s v="ACTIVO FIJO"/>
    <s v="AL"/>
    <n v="2"/>
    <s v="Branda Servicios"/>
    <s v="Cargador Frontal"/>
    <s v="VOLVO"/>
    <s v="L120H "/>
    <s v="SGXS-62"/>
    <n v="2023"/>
    <s v="Cargador Frontal"/>
    <s v="4X4"/>
    <s v="Amarillo"/>
    <s v="Petroleo"/>
    <n v="12868574"/>
    <s v="VCEL120HJN0019248"/>
    <m/>
    <m/>
    <s v="LEASING"/>
    <m/>
    <s v="BCI"/>
    <n v="115479"/>
    <n v="37"/>
    <n v="3"/>
    <n v="25770609"/>
    <n v="44809"/>
    <n v="45935"/>
    <n v="326718447"/>
    <m/>
    <n v="8851407"/>
    <x v="11"/>
    <m/>
    <m/>
    <s v="SANTOS"/>
    <m/>
  </r>
  <r>
    <n v="116"/>
    <s v="3-1-14-01 "/>
    <m/>
    <n v="300"/>
    <s v="ACTIVO FIJO"/>
    <s v="AP"/>
    <n v="3"/>
    <s v="Branda Servicios"/>
    <s v="Retroexcavadora"/>
    <s v="CATERPILLAR"/>
    <s v="416F2"/>
    <s v="RDLZ-87"/>
    <n v="2021"/>
    <s v="Retroexcavadora"/>
    <s v="4X4"/>
    <s v="Amarilla"/>
    <s v="Petroleo"/>
    <s v="G8X06511"/>
    <s v="CAT00416LL9P01106"/>
    <n v="4634.6099999999997"/>
    <n v="0"/>
    <s v="SIN SEGURO"/>
    <m/>
    <m/>
    <m/>
    <m/>
    <m/>
    <m/>
    <m/>
    <m/>
    <m/>
    <m/>
    <n v="2563261"/>
    <x v="9"/>
    <m/>
    <m/>
    <s v="TAMBO"/>
    <m/>
  </r>
  <r>
    <n v="117"/>
    <s v="3-1-14-01 "/>
    <m/>
    <n v="300"/>
    <s v="ACTIVO FIJO"/>
    <s v="AP"/>
    <n v="3"/>
    <s v="Branda Servicios"/>
    <s v="Minicargador"/>
    <s v="CATERPILLAR"/>
    <s v="236D3 A/C"/>
    <s v="RBWY-96"/>
    <n v="2021"/>
    <s v="Mini cargador"/>
    <s v="4X4"/>
    <s v="Amarillo"/>
    <s v="Petroleo"/>
    <s v="8MC7590"/>
    <s v="CAT0236DCAZ600586"/>
    <m/>
    <m/>
    <s v="SIN SEGURO"/>
    <m/>
    <m/>
    <m/>
    <m/>
    <m/>
    <m/>
    <m/>
    <m/>
    <m/>
    <m/>
    <n v="928390"/>
    <x v="9"/>
    <m/>
    <m/>
    <e v="#N/A"/>
    <m/>
  </r>
  <r>
    <n v="118"/>
    <s v="3-1-14-01 "/>
    <m/>
    <n v="300"/>
    <s v="ACTIVO FIJO"/>
    <s v="AP"/>
    <n v="29"/>
    <s v="Branda Servicios"/>
    <s v="Motoniveladora"/>
    <s v="CATERPILLAR"/>
    <n v="140"/>
    <s v="RBWX-97"/>
    <n v="2021"/>
    <s v="Motoniveladora"/>
    <s v="6X4"/>
    <s v="Amarillo"/>
    <s v="Petroleo"/>
    <s v="TX711084"/>
    <s v="CAT00140LB5400413"/>
    <m/>
    <m/>
    <s v="SIN SEGURO"/>
    <m/>
    <m/>
    <m/>
    <m/>
    <n v="0"/>
    <m/>
    <m/>
    <m/>
    <m/>
    <m/>
    <n v="4601834"/>
    <x v="7"/>
    <m/>
    <m/>
    <s v="MANTOS DE LA LUNA"/>
    <m/>
  </r>
  <r>
    <n v="119"/>
    <s v="3-1-14-01 "/>
    <m/>
    <n v="300"/>
    <s v="ACTIVO FIJO"/>
    <s v="AP"/>
    <n v="3"/>
    <s v="Branda Servicios"/>
    <s v="Minibus"/>
    <s v="Ford"/>
    <s v="TRANSIT 2.2L 17+1"/>
    <s v="PTRR-68"/>
    <n v="2021"/>
    <s v="Bus de pasajeros"/>
    <s v="4X2"/>
    <s v="Blanco"/>
    <s v="Petroleo"/>
    <s v="TT58896"/>
    <s v="WF0HXXTTGMTT58896"/>
    <m/>
    <m/>
    <s v="ASEGURADO"/>
    <m/>
    <m/>
    <m/>
    <m/>
    <m/>
    <m/>
    <m/>
    <m/>
    <m/>
    <m/>
    <n v="1550576"/>
    <x v="9"/>
    <m/>
    <m/>
    <s v="TAMBO"/>
    <m/>
  </r>
  <r>
    <n v="225"/>
    <s v="3-1-14-01 "/>
    <m/>
    <n v="300"/>
    <s v="ACTIVO FIJO"/>
    <s v="AP"/>
    <n v="27"/>
    <s v="Eklipse"/>
    <s v="Camioneta"/>
    <s v="Nissan"/>
    <s v="Navara D CAB MT4X4 2.3 (Salfa)"/>
    <s v="SJSY-73"/>
    <n v="2023"/>
    <s v="Carga Fria"/>
    <s v="4X4"/>
    <s v="PLATA"/>
    <s v="Petroleo"/>
    <s v="YS23A260C082913"/>
    <s v="3N6BD33BXPK807279"/>
    <m/>
    <m/>
    <s v="ASEGURADO"/>
    <n v="18.5"/>
    <m/>
    <n v="3010808"/>
    <m/>
    <m/>
    <m/>
    <m/>
    <m/>
    <m/>
    <m/>
    <n v="547422"/>
    <x v="13"/>
    <m/>
    <m/>
    <s v="CENIZAS"/>
    <m/>
  </r>
  <r>
    <n v="121"/>
    <s v="3-1-14-01 "/>
    <m/>
    <n v="300"/>
    <s v="ACTIVO FIJO"/>
    <s v="AP"/>
    <n v="10"/>
    <s v="Branda Servicios"/>
    <s v="Camioneta"/>
    <s v="Nissan"/>
    <s v="Navara D CAB MT4X4 2.3 (Callegari)"/>
    <s v="PYDG-60"/>
    <n v="2021"/>
    <s v="Pick up "/>
    <s v="4X4"/>
    <s v="Gris Metalico"/>
    <s v="Petroleo"/>
    <s v="YS23A260059489C"/>
    <s v="3N6BD33B6NK801167"/>
    <m/>
    <m/>
    <s v="SIN SEGURO"/>
    <m/>
    <m/>
    <m/>
    <m/>
    <m/>
    <m/>
    <m/>
    <m/>
    <m/>
    <m/>
    <n v="1"/>
    <x v="6"/>
    <m/>
    <m/>
    <s v="TALLER MECANICO SERENA"/>
    <m/>
  </r>
  <r>
    <n v="122"/>
    <s v="3-1-14-01 "/>
    <m/>
    <n v="300"/>
    <s v="ACTIVO FIJO"/>
    <s v="AP"/>
    <n v="12"/>
    <s v="Branda Servicios"/>
    <s v="Camioneta"/>
    <s v="Ford"/>
    <s v="F-150 Screw Lariat 5.0 L 4X4 Luxury"/>
    <s v="PHFY-20"/>
    <n v="2021"/>
    <s v="Camioneta"/>
    <s v="4X4"/>
    <s v="Blanca"/>
    <s v="Bencina"/>
    <s v="LFC25913"/>
    <s v="1FTEW1E56LFC25913"/>
    <m/>
    <m/>
    <s v="ASEGURADO"/>
    <m/>
    <m/>
    <m/>
    <m/>
    <m/>
    <m/>
    <m/>
    <m/>
    <m/>
    <m/>
    <n v="0"/>
    <x v="3"/>
    <m/>
    <m/>
    <s v="GERENCIA GENERAL"/>
    <m/>
  </r>
  <r>
    <n v="123"/>
    <s v="3-1-13-02"/>
    <m/>
    <n v="300"/>
    <s v="ACTIVO FIJO"/>
    <s v="AL"/>
    <n v="12"/>
    <s v="Branda Servicios"/>
    <s v="Camioneta"/>
    <s v="Ford"/>
    <s v="RANGER DSL LIMITED 4X4 3.2L AT"/>
    <s v="PRZZ-28"/>
    <n v="2021"/>
    <s v="Camioneta Pick UP"/>
    <s v="4X4"/>
    <s v="Blanca"/>
    <s v="Petroleo"/>
    <s v="SA2S MJ228727"/>
    <s v="8AFAR23W4MJ228727"/>
    <m/>
    <m/>
    <s v="SIN SEGURO"/>
    <s v="JM"/>
    <s v="BCI"/>
    <n v="104447"/>
    <n v="37"/>
    <m/>
    <m/>
    <n v="44321"/>
    <n v="45417"/>
    <m/>
    <m/>
    <n v="792583"/>
    <x v="3"/>
    <m/>
    <m/>
    <s v="GERENCIA GENERAL"/>
    <m/>
  </r>
  <r>
    <n v="124"/>
    <s v="3-1-13-02"/>
    <m/>
    <n v="300"/>
    <s v="ACTIVO FIJO"/>
    <s v="AL"/>
    <n v="12"/>
    <s v="Eklipse"/>
    <s v="Camioneta"/>
    <s v="Ford"/>
    <s v="RANGER DSL LIMITED 4X4 3.2L AT"/>
    <s v="PTSD-25"/>
    <n v="2021"/>
    <s v="Camioneta Pick UP"/>
    <s v="4X4"/>
    <s v="Gris Grafito"/>
    <s v="Petroleo"/>
    <s v="SA2S NJ236348"/>
    <s v="8AFAR23W1NJ236348"/>
    <m/>
    <m/>
    <s v="SIN SEGURO"/>
    <s v="PR"/>
    <s v="BCI"/>
    <n v="105341"/>
    <n v="37"/>
    <m/>
    <m/>
    <n v="44362"/>
    <n v="45458"/>
    <m/>
    <m/>
    <n v="792583"/>
    <x v="3"/>
    <m/>
    <m/>
    <s v="GERENCIA GENERAL"/>
    <m/>
  </r>
  <r>
    <n v="125"/>
    <s v="3-1-13-02"/>
    <m/>
    <n v="300"/>
    <s v="ACTIVO FIJO"/>
    <s v="AL"/>
    <n v="12"/>
    <s v="Branda Servicios"/>
    <s v="Camioneta"/>
    <s v="Ford"/>
    <s v="RANGER DSL LIMITED 4X4 3.2L AT"/>
    <s v="PTSC-92"/>
    <n v="2021"/>
    <s v="Camioneta Pick UP"/>
    <s v="4X4"/>
    <s v="Gris Grafito"/>
    <s v="Petroleo"/>
    <s v="SA2S NJ232555"/>
    <s v="8AFAR23W8NJ232555"/>
    <m/>
    <m/>
    <s v="SIN SEGURO"/>
    <s v="AR"/>
    <s v="BCI"/>
    <n v="105342"/>
    <n v="37"/>
    <m/>
    <m/>
    <n v="44362"/>
    <n v="45458"/>
    <m/>
    <m/>
    <n v="792583"/>
    <x v="3"/>
    <m/>
    <m/>
    <s v="GERENCIA GENERAL"/>
    <m/>
  </r>
  <r>
    <n v="126"/>
    <s v="3-1-14-01 "/>
    <m/>
    <n v="300"/>
    <s v="ACTIVO FIJO"/>
    <s v="AP"/>
    <n v="10"/>
    <s v="Branda Servicios"/>
    <s v="CAMIÓN"/>
    <s v="Chevrolet"/>
    <s v="NQR919"/>
    <s v="LZRC-28"/>
    <n v="2021"/>
    <s v="Camion Combustible"/>
    <s v="4X2"/>
    <s v="Blanco"/>
    <s v="Petroleo"/>
    <s v="4HK10DC839"/>
    <s v="JAAN1R90LL7100357"/>
    <m/>
    <m/>
    <s v="SIN SEGURO"/>
    <m/>
    <m/>
    <m/>
    <m/>
    <m/>
    <m/>
    <m/>
    <m/>
    <m/>
    <m/>
    <n v="1"/>
    <x v="6"/>
    <m/>
    <m/>
    <s v="TALLER MECANICO SERENA"/>
    <m/>
  </r>
  <r>
    <n v="127"/>
    <s v="3-1-14-01 "/>
    <m/>
    <n v="300"/>
    <s v="ACTIVO FIJO"/>
    <s v="AP"/>
    <n v="11"/>
    <s v="Branda Servicios"/>
    <s v="CAMIÓN"/>
    <s v="VOLVO"/>
    <s v="A-30G N°26"/>
    <s v="PJFZ-18"/>
    <n v="2021"/>
    <s v="Camion Articulado"/>
    <s v="6X6"/>
    <s v="Amarillo"/>
    <s v="Petroleo"/>
    <n v="2004500"/>
    <s v="VCE0A30GE00732068"/>
    <m/>
    <m/>
    <s v="SIN SEGURO"/>
    <m/>
    <m/>
    <m/>
    <m/>
    <m/>
    <m/>
    <m/>
    <m/>
    <m/>
    <m/>
    <n v="1"/>
    <x v="5"/>
    <m/>
    <m/>
    <e v="#N/A"/>
    <m/>
  </r>
  <r>
    <n v="128"/>
    <s v="3-1-14-01 "/>
    <m/>
    <n v="300"/>
    <s v="ACTIVO FIJO"/>
    <s v="AP"/>
    <n v="4"/>
    <s v="Branda Servicios"/>
    <s v="CAMIÓN"/>
    <s v="VOLVO"/>
    <s v="A-30G N°27"/>
    <s v="PJFZ-21"/>
    <n v="2021"/>
    <s v="Camion Articulado"/>
    <s v="6X6"/>
    <s v="Amarillo"/>
    <s v="Petroleo"/>
    <n v="2005050"/>
    <s v="VCE0A30GL00732066"/>
    <m/>
    <m/>
    <s v="SIN SEGURO"/>
    <m/>
    <m/>
    <m/>
    <m/>
    <m/>
    <m/>
    <m/>
    <m/>
    <m/>
    <m/>
    <n v="1"/>
    <x v="0"/>
    <m/>
    <m/>
    <s v="TALLER MECANICO COPIAPO"/>
    <m/>
  </r>
  <r>
    <n v="227"/>
    <s v="3-1-13-02"/>
    <m/>
    <n v="300"/>
    <s v="ACTIVO FIJO"/>
    <s v="AL"/>
    <n v="27"/>
    <s v="Branda Servicios"/>
    <s v="Camioneta"/>
    <s v="Toyota Hylux"/>
    <s v="Hylux DCAB MT 4X4 2.4"/>
    <s v="SVYV-57"/>
    <n v="2023"/>
    <s v="Camioneta Termica"/>
    <s v="4X4"/>
    <m/>
    <m/>
    <s v="2gd381623"/>
    <s v="8AJDB3CD7P1336744"/>
    <m/>
    <m/>
    <s v="LEASING"/>
    <m/>
    <s v="ITAU"/>
    <n v="3011751"/>
    <n v="37"/>
    <m/>
    <m/>
    <n v="45108"/>
    <n v="46204"/>
    <m/>
    <m/>
    <n v="1193362"/>
    <x v="13"/>
    <m/>
    <m/>
    <s v="CENIZAS"/>
    <m/>
  </r>
  <r>
    <n v="130"/>
    <s v="3-1-14-01 "/>
    <m/>
    <n v="300"/>
    <s v="ACTIVO FIJO"/>
    <s v="AP"/>
    <n v="10"/>
    <s v="Eklipse"/>
    <s v="Camioneta"/>
    <s v="Chevrolet"/>
    <s v="DMAX  CC 2.5D 4WD "/>
    <s v="LZRC-26"/>
    <n v="2021"/>
    <s v="Carga Fria"/>
    <s v="4X4"/>
    <s v="Roja"/>
    <s v="Petroleo"/>
    <s v="UR1291"/>
    <s v="MPATFS86JLT004211"/>
    <m/>
    <m/>
    <s v="ASEGURADO"/>
    <m/>
    <m/>
    <m/>
    <m/>
    <m/>
    <m/>
    <m/>
    <m/>
    <m/>
    <m/>
    <n v="1"/>
    <x v="6"/>
    <m/>
    <m/>
    <s v="CASA MATRIZ"/>
    <m/>
  </r>
  <r>
    <n v="131"/>
    <s v="3-1-14-01 "/>
    <m/>
    <n v="300"/>
    <s v="ACTIVO FIJO"/>
    <s v="AP"/>
    <n v="17"/>
    <s v="Eklipse"/>
    <s v="CAMIÓN"/>
    <s v="VOLVO"/>
    <s v="VM 6X2 270"/>
    <s v="PHXY-13"/>
    <n v="2021"/>
    <s v="Carga Fria(carga asegurada)"/>
    <s v="6X4"/>
    <s v="Blanco"/>
    <s v="Petroleo"/>
    <s v="Y1A050985"/>
    <s v="93KP0R1C1ME169534"/>
    <m/>
    <m/>
    <s v="REVISAR"/>
    <m/>
    <m/>
    <m/>
    <m/>
    <m/>
    <m/>
    <m/>
    <m/>
    <m/>
    <m/>
    <n v="3092158"/>
    <x v="12"/>
    <m/>
    <m/>
    <s v="ABASTECIMIENTO"/>
    <m/>
  </r>
  <r>
    <n v="228"/>
    <s v="3-1-13-02"/>
    <m/>
    <n v="300"/>
    <s v="ACTIVO FIJO"/>
    <s v="AL"/>
    <n v="27"/>
    <s v="Branda Servicios"/>
    <s v="Camioneta"/>
    <s v="Toyota Hylux"/>
    <s v="Hylux DCAB MT 4X4 2.4"/>
    <s v="SVYV-73"/>
    <n v="2023"/>
    <s v="Camioneta Termica"/>
    <s v="4X4"/>
    <m/>
    <m/>
    <s v="2GDG380939"/>
    <s v="8AJDB3CD7P1336629"/>
    <m/>
    <m/>
    <s v="LEASING "/>
    <m/>
    <s v="ITAU"/>
    <n v="3011751"/>
    <n v="37"/>
    <m/>
    <m/>
    <n v="45108"/>
    <n v="46204"/>
    <m/>
    <m/>
    <n v="1193362"/>
    <x v="13"/>
    <m/>
    <m/>
    <s v="CENIZAS"/>
    <m/>
  </r>
  <r>
    <n v="133"/>
    <s v="3-1-14-01 "/>
    <m/>
    <n v="300"/>
    <s v="ACTIVO FIJO"/>
    <s v="AP"/>
    <n v="24"/>
    <s v="Branda Servicios"/>
    <s v="Camioneta"/>
    <s v="Nissan"/>
    <s v="Navara D CAB MT4X4 2.3 (Salfa)"/>
    <s v="PYRY-34"/>
    <n v="2021"/>
    <s v="Pick up "/>
    <s v="4X4"/>
    <s v="PLATA"/>
    <s v="Petroleo"/>
    <s v="YS23A260C061210"/>
    <s v="3N6BD33B4NK802768"/>
    <m/>
    <m/>
    <s v="ASEGURADO"/>
    <n v="18.5"/>
    <m/>
    <m/>
    <m/>
    <m/>
    <m/>
    <m/>
    <m/>
    <m/>
    <m/>
    <n v="437431"/>
    <x v="15"/>
    <m/>
    <m/>
    <s v="MANTENCION"/>
    <m/>
  </r>
  <r>
    <n v="134"/>
    <s v="3-1-14-01 "/>
    <m/>
    <n v="300"/>
    <s v="ACTIVO FIJO"/>
    <s v="AP"/>
    <n v="12"/>
    <s v="Branda Servicios"/>
    <s v="Camioneta"/>
    <s v="Nissan"/>
    <s v="Navara D CAB MT4X4 2.3 (Callegari)"/>
    <s v="PYRY-31"/>
    <n v="2021"/>
    <s v="Pick up "/>
    <s v="4X4"/>
    <s v="Gris Metalico"/>
    <s v="Petroleo"/>
    <s v="YS23A260C061270"/>
    <s v="3N6BD33B9NK802863"/>
    <m/>
    <m/>
    <s v="ASEGURADO"/>
    <n v="18.5"/>
    <m/>
    <m/>
    <m/>
    <m/>
    <m/>
    <m/>
    <m/>
    <m/>
    <m/>
    <n v="437431"/>
    <x v="3"/>
    <m/>
    <m/>
    <s v="GERENCIA GENERAL"/>
    <m/>
  </r>
  <r>
    <n v="135"/>
    <s v="3-1-14-01 "/>
    <m/>
    <n v="300"/>
    <s v="ACTIVO FIJO"/>
    <s v="AP"/>
    <n v="25"/>
    <s v="Branda Servicios"/>
    <s v="Camioneta"/>
    <s v="Nissan"/>
    <s v="Navara D CAB MT4X4 2.3 (Callegari)"/>
    <s v="PZJR-67"/>
    <n v="2021"/>
    <s v="Pick up "/>
    <s v="4X4"/>
    <s v="PLATA"/>
    <s v="Petroleo"/>
    <s v="YS23A260059369C"/>
    <s v="3N6BD33BXNK801673"/>
    <m/>
    <m/>
    <s v="ASEGURADO"/>
    <n v="18.5"/>
    <m/>
    <m/>
    <m/>
    <m/>
    <m/>
    <m/>
    <m/>
    <m/>
    <m/>
    <n v="845592"/>
    <x v="16"/>
    <m/>
    <m/>
    <s v="G.OPERACIONES"/>
    <m/>
  </r>
  <r>
    <n v="183"/>
    <s v="3-1-13-02"/>
    <m/>
    <n v="300"/>
    <s v="ACTIVO FIJO"/>
    <s v="AL"/>
    <n v="28"/>
    <s v="Eklipse"/>
    <s v="Camioneta"/>
    <s v="Nissan "/>
    <s v="MC DC SE 2.3 4X4 MT"/>
    <s v="RYJD-52"/>
    <n v="2022"/>
    <s v="Camioneta Pick UP"/>
    <s v="4X4"/>
    <s v="Blanco"/>
    <s v="Petroleo"/>
    <s v="YS23B266C056974"/>
    <s v="3N6BD31B2PK802628"/>
    <m/>
    <m/>
    <s v="LEASING"/>
    <m/>
    <s v="SANTANDER"/>
    <n v="593545"/>
    <n v="37"/>
    <m/>
    <m/>
    <n v="44732"/>
    <n v="45828"/>
    <m/>
    <m/>
    <n v="1094846"/>
    <x v="17"/>
    <m/>
    <m/>
    <s v="CERRO NEGRO"/>
    <m/>
  </r>
  <r>
    <n v="137"/>
    <s v="3-1-13-02"/>
    <m/>
    <n v="300"/>
    <s v="ACTIVO FIJO"/>
    <s v="AL"/>
    <n v="26"/>
    <s v="Eklipse"/>
    <s v="Camioneta"/>
    <s v="Nissan"/>
    <s v="SC S 2.3TD 4WD"/>
    <s v="RCBJ-31"/>
    <n v="2021"/>
    <s v="Camioneta Termica"/>
    <s v="Pick up "/>
    <s v="Roja"/>
    <s v="Petroleo"/>
    <s v="YS23B266C052889"/>
    <m/>
    <m/>
    <m/>
    <s v="LEASING"/>
    <m/>
    <s v="BCI"/>
    <n v="114465"/>
    <n v="37"/>
    <m/>
    <m/>
    <n v="44788"/>
    <n v="45915"/>
    <m/>
    <m/>
    <n v="885576"/>
    <x v="18"/>
    <m/>
    <m/>
    <s v="AURA"/>
    <m/>
  </r>
  <r>
    <n v="138"/>
    <s v="3-1-13-02"/>
    <n v="37225"/>
    <n v="300"/>
    <s v="ACTIVO FIJO"/>
    <s v="AP"/>
    <n v="30"/>
    <s v="Branda Servicios"/>
    <s v="Camioneta"/>
    <s v="JMC"/>
    <s v="VIGUS WORK 4X4 2.5"/>
    <s v="RYFW-86"/>
    <n v="2022"/>
    <s v="Camioneta Pick UP"/>
    <s v="4X4"/>
    <s v="Gris Grafito"/>
    <s v="Petroleo"/>
    <s v="MCD81919"/>
    <s v="LEFEDDE18PTP00149"/>
    <m/>
    <m/>
    <s v="SIN SEGURO"/>
    <m/>
    <s v="ITAU"/>
    <n v="3005065"/>
    <n v="25"/>
    <m/>
    <m/>
    <n v="44694"/>
    <n v="45425"/>
    <n v="7199900"/>
    <m/>
    <n v="717769"/>
    <x v="16"/>
    <m/>
    <m/>
    <s v="GERENCIA DE OPERACIONES HR"/>
    <m/>
  </r>
  <r>
    <n v="209"/>
    <s v="3-1-13-02"/>
    <s v="30-07-11"/>
    <n v="300"/>
    <s v="ACTIVO FIJO"/>
    <s v="AL"/>
    <n v="2"/>
    <s v="Branda Servicios"/>
    <s v="Cargador Frontal"/>
    <s v="VOLVO"/>
    <s v="L120H "/>
    <s v="SHRT-23"/>
    <n v="2023"/>
    <s v="Cargador Frontal"/>
    <s v="4X4"/>
    <s v="Amarillo"/>
    <s v="Petroleo"/>
    <n v="12868930"/>
    <s v="VCEL120HCN0019227"/>
    <m/>
    <m/>
    <s v="LEASING"/>
    <m/>
    <s v="BCI"/>
    <n v="115963"/>
    <n v="37"/>
    <n v="3"/>
    <s v=" $  26.077.500 "/>
    <n v="44849"/>
    <n v="45945"/>
    <m/>
    <m/>
    <n v="8735706"/>
    <x v="11"/>
    <m/>
    <m/>
    <s v="SANTOS"/>
    <m/>
  </r>
  <r>
    <n v="186"/>
    <s v="3-1-13-02"/>
    <s v="30-07-04"/>
    <n v="300"/>
    <s v="ACTIVO FIJO"/>
    <s v="AL"/>
    <n v="2"/>
    <s v="Branda Servicios"/>
    <s v="Cargador Frontal"/>
    <s v="VOLVO"/>
    <s v="L120H "/>
    <s v="SGXT-34"/>
    <n v="2023"/>
    <s v="Cargador Frontal"/>
    <s v="4X4"/>
    <s v="Amarillo"/>
    <s v="Petroleo"/>
    <n v="12844266"/>
    <s v="VCEL120HVN0019141"/>
    <m/>
    <m/>
    <s v="LEASING"/>
    <m/>
    <s v="BCI"/>
    <n v="115477"/>
    <n v="37"/>
    <n v="3"/>
    <n v="25770609"/>
    <n v="44839"/>
    <n v="45935"/>
    <m/>
    <m/>
    <n v="8572593"/>
    <x v="11"/>
    <m/>
    <m/>
    <s v="SANTOS"/>
    <m/>
  </r>
  <r>
    <n v="120"/>
    <s v="3-1-14-01 "/>
    <m/>
    <n v="300"/>
    <s v="ACTIVO FIJO"/>
    <s v="AP"/>
    <n v="20"/>
    <s v="Eklipse"/>
    <s v="Camioneta"/>
    <s v="Chevrolet"/>
    <s v="DMAX  CC 2.5D 4WD "/>
    <s v="LZRC-23"/>
    <n v="2021"/>
    <s v="Carga Fria"/>
    <s v="4X4"/>
    <s v="Roja"/>
    <s v="Petroleo"/>
    <s v="UX9268"/>
    <s v="MPATFS86JLT004790"/>
    <m/>
    <m/>
    <s v="ASEGURADO"/>
    <m/>
    <m/>
    <m/>
    <m/>
    <m/>
    <m/>
    <m/>
    <m/>
    <m/>
    <m/>
    <n v="500000"/>
    <x v="19"/>
    <m/>
    <m/>
    <s v="TALLER MECANICO SERENA"/>
    <m/>
  </r>
  <r>
    <n v="187"/>
    <s v="3-1-13-02"/>
    <s v="30-07-03"/>
    <n v="300"/>
    <s v="ACTIVO FIJO"/>
    <s v="AL"/>
    <n v="2"/>
    <s v="Branda Servicios"/>
    <s v="Cargador Frontal"/>
    <s v="VOLVO"/>
    <s v="L120H "/>
    <s v="SGXT-39"/>
    <n v="2023"/>
    <s v="Cargador Frontal"/>
    <s v="4X4"/>
    <s v="Amarillo"/>
    <s v="Petroleo"/>
    <n v="12831094"/>
    <s v="VCEL120HLN0019076"/>
    <m/>
    <m/>
    <s v="LEASING"/>
    <m/>
    <s v="BCI"/>
    <n v="115477"/>
    <n v="37"/>
    <n v="3"/>
    <n v="25770609"/>
    <n v="44839"/>
    <n v="45935"/>
    <m/>
    <m/>
    <n v="8572593"/>
    <x v="11"/>
    <m/>
    <m/>
    <s v="SANTOS"/>
    <m/>
  </r>
  <r>
    <n v="178"/>
    <s v="3-1-13-02"/>
    <m/>
    <n v="300"/>
    <s v="ACTIVO FIJO"/>
    <s v="AP"/>
    <n v="20"/>
    <s v="Eklipse"/>
    <s v="Camioneta"/>
    <s v="Nissan"/>
    <s v="NAVARA MC SC S 2.3 4X4 MT"/>
    <s v="RZCH-61"/>
    <n v="2022"/>
    <s v="Camioneta Termica"/>
    <s v="4X4"/>
    <s v="Blanco"/>
    <s v="Petroleo"/>
    <s v="YS23B266C056573"/>
    <s v="3N6BD31B8PK800365"/>
    <m/>
    <m/>
    <s v="SIN SEGURO"/>
    <m/>
    <s v="BCI"/>
    <n v="112309"/>
    <n v="25"/>
    <n v="0"/>
    <n v="0"/>
    <n v="44717"/>
    <n v="45448"/>
    <m/>
    <m/>
    <n v="1439466"/>
    <x v="19"/>
    <m/>
    <m/>
    <s v="COLBUN"/>
    <m/>
  </r>
  <r>
    <n v="166"/>
    <s v="3-1-13-02"/>
    <n v="39385"/>
    <n v="300"/>
    <s v="ACTIVO FIJO"/>
    <s v="AL"/>
    <n v="2"/>
    <s v="Branda Servicios"/>
    <s v="Motoniveladora"/>
    <s v="CATERPILLAR"/>
    <n v="140"/>
    <s v="SFYL-23"/>
    <n v="2022"/>
    <s v="Motoniveladora"/>
    <s v="6X4"/>
    <s v="Amarillo"/>
    <s v="Petroleo"/>
    <s v="TX712134"/>
    <s v="CAT00140CB5400570"/>
    <m/>
    <m/>
    <s v="LEASING"/>
    <m/>
    <s v="CAT"/>
    <s v="730-00992-006"/>
    <n v="38"/>
    <n v="3"/>
    <m/>
    <n v="44798"/>
    <n v="45955"/>
    <n v="261300"/>
    <s v="USD 945.35"/>
    <n v="8450265"/>
    <x v="11"/>
    <m/>
    <m/>
    <s v="SANTOS"/>
    <m/>
  </r>
  <r>
    <n v="164"/>
    <s v="3-1-13-02"/>
    <s v="30-07-08"/>
    <n v="300"/>
    <s v="ACTIVO FIJO"/>
    <s v="AL"/>
    <n v="2"/>
    <s v="Branda Servicios"/>
    <s v="Excavadora"/>
    <s v="CATERPILLAR"/>
    <n v="320"/>
    <s v="SFHS-80"/>
    <n v="2022"/>
    <s v="Excavadora"/>
    <s v="Oruga"/>
    <s v="Amarillo"/>
    <s v="Petroleo"/>
    <s v="E7A49572"/>
    <s v="CAT00320PZBN31519"/>
    <n v="1345.3"/>
    <n v="860.51469999999995"/>
    <s v="LEASING"/>
    <m/>
    <s v="CAT"/>
    <s v="730-00992-007"/>
    <n v="38"/>
    <n v="3"/>
    <m/>
    <n v="44798"/>
    <n v="45955"/>
    <n v="247700"/>
    <s v="USD 945.35"/>
    <n v="8358278"/>
    <x v="11"/>
    <m/>
    <m/>
    <s v="SANTOS"/>
    <m/>
  </r>
  <r>
    <n v="155"/>
    <s v="3-1-13-02"/>
    <s v="30-08-03"/>
    <n v="300"/>
    <s v="ACTIVO FIJO"/>
    <s v="AL"/>
    <n v="2"/>
    <s v="Branda Servicios"/>
    <s v="CAMIÓN"/>
    <s v="VOLVO"/>
    <s v="FMX-500 8X4 TOLVA"/>
    <s v=" SDJD-99"/>
    <n v="2022"/>
    <s v="TOLVA"/>
    <s v="8X4"/>
    <s v="Amarillo"/>
    <s v="Petroleo"/>
    <s v="D138077775C2E"/>
    <s v="93KXG30G7PE921561"/>
    <m/>
    <m/>
    <s v="LEASING"/>
    <m/>
    <s v="SANTANDER"/>
    <n v="595290"/>
    <n v="25"/>
    <m/>
    <m/>
    <n v="44839"/>
    <n v="45570"/>
    <n v="201256505"/>
    <m/>
    <n v="8050260"/>
    <x v="11"/>
    <m/>
    <m/>
    <e v="#N/A"/>
    <m/>
  </r>
  <r>
    <n v="156"/>
    <s v="3-1-13-02"/>
    <s v="30-08-04"/>
    <n v="300"/>
    <s v="ACTIVO FIJO"/>
    <s v="AL"/>
    <n v="2"/>
    <s v="Branda Servicios"/>
    <s v="CAMIÓN"/>
    <s v="VOLVO"/>
    <s v="FMX-500 8X4 TOLVA"/>
    <s v="SDWZ-10"/>
    <n v="2022"/>
    <s v="TOLVA"/>
    <s v="8X4"/>
    <s v="Amarillo"/>
    <s v="Petroleo"/>
    <s v="D138077683C2E"/>
    <s v="93KXG30G8PE921565"/>
    <m/>
    <m/>
    <s v="LEASING"/>
    <m/>
    <s v="SANTANDER"/>
    <n v="595290"/>
    <n v="25"/>
    <m/>
    <m/>
    <n v="44839"/>
    <n v="45570"/>
    <n v="201256505"/>
    <m/>
    <n v="8050260"/>
    <x v="11"/>
    <m/>
    <m/>
    <s v="SANTOS"/>
    <m/>
  </r>
  <r>
    <n v="157"/>
    <s v="3-1-13-02"/>
    <s v="30-08-05"/>
    <n v="300"/>
    <s v="ACTIVO FIJO"/>
    <s v="AL"/>
    <n v="2"/>
    <s v="Branda Servicios"/>
    <s v="CAMIÓN"/>
    <s v="VOLVO"/>
    <s v="FMX-500 8X4 TOLVA"/>
    <s v="SDWZ-11"/>
    <n v="2022"/>
    <s v="TOLVA"/>
    <s v="8X4"/>
    <s v="Amarillo"/>
    <s v="Petroleo"/>
    <s v="D138077912C2E"/>
    <s v="93KXG30G6PE922072"/>
    <m/>
    <m/>
    <s v="LEASING"/>
    <m/>
    <s v="SANTANDER"/>
    <n v="595290"/>
    <n v="25"/>
    <m/>
    <m/>
    <n v="44839"/>
    <n v="45570"/>
    <n v="201256505"/>
    <m/>
    <n v="8050260"/>
    <x v="11"/>
    <m/>
    <m/>
    <s v="SANTOS"/>
    <m/>
  </r>
  <r>
    <n v="149"/>
    <s v="3-1-13-02"/>
    <s v="30-09-05"/>
    <n v="300"/>
    <s v="ACTIVO FIJO"/>
    <s v="AL"/>
    <n v="29"/>
    <s v="Branda Servicios"/>
    <s v="CAMIÓN"/>
    <s v="VOLVO"/>
    <s v="FMX-500 Auto encarpe"/>
    <s v="SCCC-34"/>
    <n v="2022"/>
    <s v="Tolva Auto encarpe"/>
    <s v="6X4"/>
    <s v="Amarillo"/>
    <s v="Petroleo"/>
    <s v="D138070635C2E"/>
    <s v="93KXG30GXPE914975"/>
    <m/>
    <m/>
    <s v="LEASING/SEG RENTA"/>
    <m/>
    <s v="VFS"/>
    <n v="103967"/>
    <n v="37"/>
    <m/>
    <n v="15967900"/>
    <n v="44844"/>
    <n v="45971"/>
    <m/>
    <m/>
    <n v="4709051"/>
    <x v="7"/>
    <m/>
    <m/>
    <s v="MANTOS DE LA LUNA"/>
    <m/>
  </r>
  <r>
    <n v="150"/>
    <s v="3-1-13-02"/>
    <s v="30-08-02"/>
    <n v="300"/>
    <s v="ACTIVO FIJO"/>
    <s v="AL"/>
    <n v="29"/>
    <s v="Branda Servicios"/>
    <s v="CAMIÓN"/>
    <s v="VOLVO"/>
    <s v="FMX-500 Auto encarpe"/>
    <s v="SCCC-31"/>
    <n v="2022"/>
    <s v="Tolva Auto encarpe"/>
    <s v="6X4"/>
    <s v="Amarillo"/>
    <s v="Petroleo"/>
    <s v="D138073109C2E"/>
    <s v="93KXG30G5PE917511"/>
    <m/>
    <m/>
    <s v="LEASING/SEG RENTA"/>
    <m/>
    <s v="VFS"/>
    <n v="103967"/>
    <n v="37"/>
    <m/>
    <n v="15967900"/>
    <n v="44844"/>
    <n v="45971"/>
    <m/>
    <m/>
    <n v="4709051"/>
    <x v="7"/>
    <m/>
    <m/>
    <s v="MANTOS DE LA LUNA"/>
    <m/>
  </r>
  <r>
    <n v="151"/>
    <s v="3-1-13-02"/>
    <s v="30-09-03"/>
    <n v="300"/>
    <s v="ACTIVO FIJO"/>
    <s v="AL"/>
    <n v="29"/>
    <s v="Branda Servicios"/>
    <s v="CAMIÓN"/>
    <s v="VOLVO"/>
    <s v="FMX-500 Auto encarpe"/>
    <s v="SCCC-32"/>
    <n v="2022"/>
    <s v="Tolva Auto encarpe"/>
    <s v="6X4"/>
    <s v="Amarillo"/>
    <s v="Petroleo"/>
    <s v="D138072088C2E"/>
    <s v="93KXG30G8PE916480"/>
    <m/>
    <m/>
    <s v="LEASING/SEG RENTA"/>
    <m/>
    <s v="VFS"/>
    <n v="103967"/>
    <n v="37"/>
    <m/>
    <n v="15967900"/>
    <n v="44844"/>
    <n v="45971"/>
    <m/>
    <m/>
    <n v="4709051"/>
    <x v="7"/>
    <m/>
    <m/>
    <s v="MANTOS DE LA LUNA"/>
    <m/>
  </r>
  <r>
    <n v="158"/>
    <s v="3-1-13-02"/>
    <n v="38959"/>
    <n v="300"/>
    <s v="ACTIVO FIJO"/>
    <s v="AL"/>
    <n v="2"/>
    <s v="Branda Servicios"/>
    <s v="CAMIÓN"/>
    <s v="VOLVO"/>
    <s v="FMX-500 8X4 TOLVA"/>
    <s v="SDJD-97"/>
    <n v="2022"/>
    <s v="TOLVA"/>
    <s v="8X4"/>
    <s v="Amarillo"/>
    <s v="Petroleo"/>
    <s v="D138077571C2E"/>
    <s v="93KXG30G1PE921473"/>
    <m/>
    <m/>
    <s v="LEASING"/>
    <m/>
    <s v="SANTANDER"/>
    <n v="595290"/>
    <n v="25"/>
    <m/>
    <m/>
    <n v="44839"/>
    <n v="45570"/>
    <n v="201256505"/>
    <m/>
    <n v="8050260"/>
    <x v="11"/>
    <m/>
    <m/>
    <e v="#N/A"/>
    <m/>
  </r>
  <r>
    <n v="159"/>
    <s v="3-1-13-02"/>
    <n v="39324"/>
    <n v="300"/>
    <s v="ACTIVO FIJO"/>
    <s v="AL"/>
    <n v="2"/>
    <s v="Branda Servicios"/>
    <s v="CAMIÓN"/>
    <s v="VOLVO"/>
    <s v="FMX-500 8X4 TOLVA"/>
    <s v="SDJD-98"/>
    <n v="2022"/>
    <s v="TOLVA"/>
    <s v="8X4"/>
    <s v="Amarillo"/>
    <s v="Petroleo"/>
    <s v="D138077070C2E"/>
    <s v="93KXG30G8PE921479"/>
    <m/>
    <m/>
    <s v="LEASING"/>
    <m/>
    <s v="SANTANDER"/>
    <n v="595290"/>
    <n v="25"/>
    <m/>
    <m/>
    <n v="44839"/>
    <n v="45570"/>
    <n v="201256505"/>
    <m/>
    <n v="8050260"/>
    <x v="11"/>
    <m/>
    <m/>
    <s v="SANTOS"/>
    <m/>
  </r>
  <r>
    <n v="219"/>
    <s v="3-1-13-02"/>
    <s v="30-07-13"/>
    <n v="300"/>
    <s v="ACTIVO FIJO"/>
    <s v="AL"/>
    <n v="2"/>
    <s v="Branda Servicios"/>
    <s v="Cargador Frontal"/>
    <s v="VOLVO"/>
    <s v="L120F"/>
    <s v="SRTH-68"/>
    <n v="2023"/>
    <s v="Cargador Frontal"/>
    <m/>
    <s v="Amarillo"/>
    <s v="Petroleo"/>
    <n v="12888733"/>
    <s v="VCEL120FK00073980"/>
    <m/>
    <m/>
    <s v="LEASING"/>
    <m/>
    <s v="SANTANDER"/>
    <n v="601422"/>
    <n v="37"/>
    <m/>
    <m/>
    <n v="45109"/>
    <n v="46205"/>
    <n v="266592474"/>
    <m/>
    <n v="7205202"/>
    <x v="11"/>
    <m/>
    <m/>
    <s v="SANTOS"/>
    <m/>
  </r>
  <r>
    <n v="167"/>
    <s v="3-1-13-02"/>
    <n v="38351"/>
    <n v="300"/>
    <s v="ACTIVO FIJO"/>
    <s v="AL"/>
    <n v="2"/>
    <s v="Branda Servicios"/>
    <s v="Excavadora"/>
    <s v="CATERPILLAR"/>
    <n v="320"/>
    <s v="SGXJ-41-4"/>
    <n v="2022"/>
    <s v="Excavadora"/>
    <s v="Oruga"/>
    <s v="Amarillo"/>
    <s v="Petroleo"/>
    <s v="E7A48995"/>
    <s v="CAT00320CZBN31394"/>
    <n v="1415.4"/>
    <n v="41.758099999999999"/>
    <s v="LEASING"/>
    <m/>
    <s v="CAT"/>
    <s v="730-00992-009"/>
    <n v="38"/>
    <n v="3"/>
    <m/>
    <n v="44829"/>
    <n v="45986"/>
    <n v="198300"/>
    <s v="USD 950"/>
    <n v="6740505"/>
    <x v="11"/>
    <m/>
    <m/>
    <s v="SANTOS"/>
    <m/>
  </r>
  <r>
    <n v="169"/>
    <s v="3-1-13-02"/>
    <n v="39690"/>
    <n v="300"/>
    <s v="ACTIVO FIJO"/>
    <s v="AL"/>
    <n v="2"/>
    <s v="Branda Servicios"/>
    <s v="CAMIÓN"/>
    <s v="VOLVO"/>
    <s v="FMX-500 8X4 TOLVA"/>
    <s v="SGXF-55-5"/>
    <n v="2022"/>
    <s v="TOLVA"/>
    <s v="8X4"/>
    <s v="Amarillo"/>
    <s v="Petroleo"/>
    <s v="D138077929C2E"/>
    <s v="93KXG30G3PE922071"/>
    <m/>
    <m/>
    <s v="LEASING"/>
    <m/>
    <s v="BCI"/>
    <n v="115760"/>
    <n v="37"/>
    <n v="3"/>
    <n v="17720500"/>
    <n v="44839"/>
    <n v="45935"/>
    <m/>
    <m/>
    <n v="5949813"/>
    <x v="11"/>
    <m/>
    <m/>
    <s v="SANTOS"/>
    <m/>
  </r>
  <r>
    <n v="172"/>
    <s v="3-1-13-02"/>
    <n v="40785"/>
    <n v="300"/>
    <s v="ACTIVO FIJO"/>
    <s v="AL"/>
    <n v="2"/>
    <s v="Branda Servicios"/>
    <s v="CAMIÓN"/>
    <s v="VOLVO"/>
    <s v="FMX-500 8X4 TOLVA"/>
    <s v="SGXD-92-3"/>
    <n v="2022"/>
    <s v="TOLVA"/>
    <s v="8X4"/>
    <s v="Amarillo"/>
    <s v="Petroleo"/>
    <s v="D138077458C2E"/>
    <s v="93KXG30G5PE921564"/>
    <m/>
    <m/>
    <s v="LEASING"/>
    <m/>
    <s v="BCI"/>
    <n v="115760"/>
    <n v="37"/>
    <n v="3"/>
    <n v="17720500"/>
    <n v="44839"/>
    <n v="45935"/>
    <m/>
    <m/>
    <n v="5949813"/>
    <x v="11"/>
    <m/>
    <m/>
    <s v="SANTOS"/>
    <m/>
  </r>
  <r>
    <n v="170"/>
    <s v="3-1-13-02"/>
    <n v="40055"/>
    <n v="300"/>
    <s v="ACTIVO FIJO"/>
    <s v="AL"/>
    <n v="2"/>
    <s v="Branda Servicios"/>
    <s v="CAMIÓN"/>
    <s v="VOLVO"/>
    <s v="FMX-500 8X4 TOLVA"/>
    <s v="SGXD-67-2"/>
    <n v="2022"/>
    <s v="TOLVA"/>
    <s v="8X4"/>
    <s v="Amarillo"/>
    <s v="Petroleo"/>
    <s v="D138077076C2E"/>
    <s v="93KXG30G4PE921469"/>
    <m/>
    <m/>
    <s v="LEASING"/>
    <m/>
    <s v="BCI"/>
    <n v="115762"/>
    <n v="37"/>
    <n v="3"/>
    <n v="17720500"/>
    <n v="44839"/>
    <n v="45935"/>
    <m/>
    <m/>
    <n v="5948813"/>
    <x v="11"/>
    <m/>
    <m/>
    <s v="SANTOS"/>
    <m/>
  </r>
  <r>
    <n v="171"/>
    <s v="3-1-13-02"/>
    <n v="40420"/>
    <n v="300"/>
    <s v="ACTIVO FIJO"/>
    <s v="AL"/>
    <n v="2"/>
    <s v="Branda Servicios"/>
    <s v="CAMIÓN"/>
    <s v="VOLVO"/>
    <s v="FMX-500 8X4 TOLVA"/>
    <s v="SGXD-68-0"/>
    <n v="2022"/>
    <s v="TOLVA"/>
    <s v="8X4"/>
    <s v="Amarillo"/>
    <s v="Petroleo"/>
    <s v="D138077796C2E"/>
    <s v="93KXG30G2PE921477"/>
    <m/>
    <m/>
    <s v="LEASING"/>
    <m/>
    <s v="BCI"/>
    <n v="115762"/>
    <n v="37"/>
    <n v="3"/>
    <n v="17720500"/>
    <n v="44839"/>
    <n v="45935"/>
    <m/>
    <m/>
    <n v="5948813"/>
    <x v="11"/>
    <m/>
    <m/>
    <s v="SANTOS"/>
    <m/>
  </r>
  <r>
    <n v="184"/>
    <s v="3-1-13-02"/>
    <n v="37164"/>
    <n v="300"/>
    <s v="ACTIVO FIJO"/>
    <s v="AL"/>
    <n v="2"/>
    <s v="Branda Servicios"/>
    <s v="CAMIÓN"/>
    <s v="Mercedes Benz"/>
    <s v="AROCS 4848 K 4500 RET      "/>
    <s v="SGXT-35"/>
    <n v="2023"/>
    <s v="TOLVA"/>
    <s v="8X4"/>
    <s v="Naranjo"/>
    <s v="Petroleo"/>
    <s v="471922C0706407"/>
    <s v="W1T964231P0577813"/>
    <m/>
    <m/>
    <s v="LEASING"/>
    <m/>
    <s v="BCI"/>
    <n v="115737"/>
    <n v="37"/>
    <n v="3"/>
    <n v="17695000"/>
    <n v="44839"/>
    <n v="45935"/>
    <m/>
    <m/>
    <n v="5941306"/>
    <x v="11"/>
    <m/>
    <m/>
    <s v="SANTOS"/>
    <m/>
  </r>
  <r>
    <n v="185"/>
    <s v="3-1-13-02"/>
    <n v="37529"/>
    <n v="300"/>
    <s v="ACTIVO FIJO"/>
    <s v="AL"/>
    <n v="2"/>
    <s v="Branda Servicios"/>
    <s v="CAMIÓN"/>
    <s v="Mercedes Benz"/>
    <s v="AROCS 4848 K 4500 RET    "/>
    <s v="SGXT-36"/>
    <n v="2023"/>
    <s v="TOLVA"/>
    <s v="8X4"/>
    <s v="Naranjo"/>
    <s v="Petroleo"/>
    <s v="471922C0705012"/>
    <s v="W1T964231P0575633"/>
    <m/>
    <m/>
    <s v="LEASING"/>
    <m/>
    <s v="BCI"/>
    <n v="115737"/>
    <n v="37"/>
    <n v="3"/>
    <n v="17695000"/>
    <n v="44839"/>
    <n v="45935"/>
    <m/>
    <m/>
    <n v="5941306"/>
    <x v="11"/>
    <m/>
    <m/>
    <s v="SANTOS"/>
    <m/>
  </r>
  <r>
    <n v="162"/>
    <s v="3-1-13-02"/>
    <n v="38290"/>
    <n v="300"/>
    <s v="ACTIVO FIJO"/>
    <s v="AL"/>
    <n v="29"/>
    <s v="Branda Servicios"/>
    <s v="Minicargador"/>
    <s v="CATERPILLAR"/>
    <s v="236D3"/>
    <s v=" SFHS-76"/>
    <n v="2022"/>
    <s v="Mini cargador "/>
    <s v="4X4"/>
    <s v="Amarillo"/>
    <s v="Petroleo"/>
    <s v="8MN5893"/>
    <s v="CAT0236DAAZ601000"/>
    <m/>
    <m/>
    <s v="LEASING"/>
    <m/>
    <s v="CAT"/>
    <s v="730-00992-003"/>
    <n v="38"/>
    <n v="3"/>
    <m/>
    <n v="44798"/>
    <n v="45955"/>
    <n v="55000"/>
    <s v="USD 945.35"/>
    <n v="1856781"/>
    <x v="7"/>
    <m/>
    <m/>
    <e v="#N/A"/>
    <m/>
  </r>
  <r>
    <n v="163"/>
    <s v="3-1-13-02"/>
    <n v="39293"/>
    <n v="300"/>
    <s v="ACTIVO FIJO"/>
    <s v="AL"/>
    <n v="29"/>
    <s v="Branda Servicios"/>
    <s v="Retroexcavadora"/>
    <s v="CATERPILLAR"/>
    <n v="416"/>
    <s v="SFHS-78"/>
    <n v="2022"/>
    <s v="Retroexcavadora"/>
    <s v="4X4"/>
    <s v="Amarillo"/>
    <s v="Petroleo"/>
    <s v="G8X08523"/>
    <s v="CAT00416HL9P03066"/>
    <n v="798.6"/>
    <n v="484.00850000000003"/>
    <s v="LEASING"/>
    <m/>
    <s v="CAT"/>
    <s v="730-00992-001"/>
    <n v="38"/>
    <n v="3"/>
    <m/>
    <n v="44798"/>
    <n v="45955"/>
    <n v="98900"/>
    <s v="USD 945.35"/>
    <n v="3338829"/>
    <x v="7"/>
    <m/>
    <m/>
    <s v="MANTOS DE LA LUNA"/>
    <m/>
  </r>
  <r>
    <n v="206"/>
    <s v="3-1-13-02"/>
    <n v="41881"/>
    <n v="300"/>
    <s v="ACTIVO FIJO"/>
    <s v="AL"/>
    <n v="2"/>
    <s v="Branda Servicios"/>
    <s v="CAMIÓN"/>
    <s v="VOLVO"/>
    <s v="FMX-500 8X4 TOLVA"/>
    <s v="SHWR-75"/>
    <n v="2023"/>
    <s v="TOLVA"/>
    <s v="8X4"/>
    <s v="Amarillo"/>
    <s v="Petroleo"/>
    <m/>
    <m/>
    <m/>
    <m/>
    <s v="LEASING"/>
    <m/>
    <s v="BCI"/>
    <n v="116021"/>
    <n v="37"/>
    <n v="3"/>
    <n v="17141500"/>
    <n v="44849"/>
    <n v="45945"/>
    <n v="217750595"/>
    <m/>
    <n v="5900268"/>
    <x v="11"/>
    <m/>
    <m/>
    <s v="SANTOS"/>
    <m/>
  </r>
  <r>
    <n v="165"/>
    <m/>
    <m/>
    <n v="300"/>
    <s v="ACTIVO FIJO"/>
    <s v="V"/>
    <n v="0"/>
    <s v="Branda Servicios"/>
    <s v="Cargador Frontal"/>
    <s v="CATERPILLAR"/>
    <n v="980"/>
    <s v="SFHS-86"/>
    <n v="2022"/>
    <s v="Cargador Frontal"/>
    <s v="4X4"/>
    <s v="Amarillo"/>
    <s v="Petroleo"/>
    <s v="P4E04393"/>
    <s v="CAT00980LMK900407"/>
    <n v="1345.3"/>
    <n v="860.51469999999995"/>
    <s v="LEASING"/>
    <m/>
    <s v="CAT"/>
    <s v="730-00992-005"/>
    <n v="38"/>
    <n v="3"/>
    <m/>
    <n v="44798"/>
    <n v="45955"/>
    <n v="553000"/>
    <s v="USD 945.35"/>
    <n v="19107937"/>
    <x v="8"/>
    <m/>
    <m/>
    <e v="#N/A"/>
    <m/>
  </r>
  <r>
    <n v="207"/>
    <s v="3-1-13-02"/>
    <n v="42246"/>
    <n v="300"/>
    <s v="ACTIVO FIJO"/>
    <s v="AL"/>
    <n v="2"/>
    <s v="Branda Servicios"/>
    <s v="CAMIÓN"/>
    <s v="VOLVO"/>
    <s v="FMX-500 8X4 TOLVA"/>
    <s v="SHWR-76"/>
    <n v="2023"/>
    <s v="TOLVA"/>
    <s v="8X4"/>
    <s v="Amarillo"/>
    <s v="Petroleo"/>
    <m/>
    <m/>
    <m/>
    <m/>
    <s v="LEASING"/>
    <m/>
    <s v="BCI"/>
    <n v="116021"/>
    <n v="37"/>
    <n v="3"/>
    <n v="17141500"/>
    <n v="44849"/>
    <n v="45945"/>
    <n v="217750595"/>
    <m/>
    <n v="5900268"/>
    <x v="11"/>
    <m/>
    <m/>
    <s v="SANTOS"/>
    <m/>
  </r>
  <r>
    <n v="115"/>
    <s v="3-1-13-02"/>
    <s v="30-17-09"/>
    <n v="300"/>
    <s v="ACTIVO FIJO"/>
    <s v="AL"/>
    <n v="2"/>
    <s v="Branda Servicios"/>
    <s v="Cargador Frontal"/>
    <s v="VOLVO"/>
    <s v="L120H(9)"/>
    <s v="PBGF-41"/>
    <n v="2021"/>
    <s v="Cargador Frontal"/>
    <s v="4X4"/>
    <s v="Amarillo"/>
    <s v="Petroleo"/>
    <n v="12649481"/>
    <s v="VCEL120HLM0018296"/>
    <m/>
    <m/>
    <s v="LEASING"/>
    <m/>
    <s v="SANTANDER"/>
    <n v="586153"/>
    <n v="37"/>
    <m/>
    <m/>
    <n v="44388"/>
    <n v="45484"/>
    <m/>
    <m/>
    <n v="5798954"/>
    <x v="11"/>
    <m/>
    <m/>
    <s v="SANTOS"/>
    <m/>
  </r>
  <r>
    <n v="195"/>
    <s v="3-1-13-02"/>
    <n v="41151"/>
    <n v="300"/>
    <s v="ACTIVO FIJO"/>
    <s v="AL"/>
    <n v="2"/>
    <s v="Branda Servicios"/>
    <s v="CAMIÓN"/>
    <s v="VOLVO"/>
    <s v="FMX-500 8X4 TOLVA"/>
    <s v="SHJS-80"/>
    <n v="2023"/>
    <s v="TOLVA"/>
    <s v="8X4"/>
    <s v="Amarillo"/>
    <s v="Petroleo"/>
    <s v="D138077679C2E"/>
    <s v="93KXG30G8PE921570"/>
    <m/>
    <m/>
    <s v="LEASING"/>
    <m/>
    <s v="SCOTIABANK"/>
    <n v="7015748"/>
    <n v="37"/>
    <m/>
    <n v="15971126"/>
    <n v="44878"/>
    <n v="45974"/>
    <n v="213167043"/>
    <m/>
    <n v="5262449"/>
    <x v="11"/>
    <m/>
    <m/>
    <s v="SANTOS"/>
    <m/>
  </r>
  <r>
    <n v="208"/>
    <s v="3-1-13-02"/>
    <s v="30-14-02"/>
    <n v="300"/>
    <s v="ACTIVO FIJO"/>
    <s v="AL"/>
    <n v="2"/>
    <s v="Branda Servicios"/>
    <s v="CAMIÓN"/>
    <s v="VOLVO"/>
    <s v="FMX-500 8X4 TRACTO CAMION"/>
    <s v="SHJS-94"/>
    <n v="2023"/>
    <s v="TRACTOCAMION"/>
    <s v="6X4"/>
    <s v="Amarillo"/>
    <s v="Petroleo"/>
    <s v="D138082076C5E"/>
    <s v="9BVXG30D2PE926440"/>
    <m/>
    <m/>
    <s v="LEASING"/>
    <m/>
    <s v="SCOTIABANK"/>
    <n v="7015748"/>
    <n v="37"/>
    <m/>
    <n v="15971126"/>
    <n v="44878"/>
    <n v="45974"/>
    <n v="174136458"/>
    <m/>
    <n v="5262449"/>
    <x v="11"/>
    <m/>
    <m/>
    <s v="SANTOS"/>
    <m/>
  </r>
  <r>
    <n v="80"/>
    <s v="3-1-14-01 "/>
    <s v="30-10-08"/>
    <n v="300"/>
    <s v="ACTIVO FIJO"/>
    <s v="AP"/>
    <n v="2"/>
    <s v="Branda Servicios"/>
    <s v="Cargador Frontal"/>
    <s v="New Holland"/>
    <s v="W-270"/>
    <s v="LLWV-38"/>
    <n v="2019"/>
    <s v="Cargador Frontal"/>
    <s v="4X4"/>
    <s v="Amarillo"/>
    <s v="Petroleo"/>
    <n v="45758"/>
    <s v="NHF240401"/>
    <m/>
    <m/>
    <s v="ASEGURADO"/>
    <m/>
    <m/>
    <m/>
    <m/>
    <m/>
    <m/>
    <m/>
    <m/>
    <m/>
    <m/>
    <n v="4286297"/>
    <x v="11"/>
    <m/>
    <m/>
    <s v="SANTOS"/>
    <m/>
  </r>
  <r>
    <n v="147"/>
    <s v="3-1-13-02"/>
    <s v="30-09-04"/>
    <n v="300"/>
    <s v="ACTIVO FIJO"/>
    <s v="AL"/>
    <n v="2"/>
    <s v="Branda Servicios"/>
    <s v="CAMIÓN"/>
    <s v="VOLVO"/>
    <s v="FMX-500 Auto encarpe"/>
    <s v="SCCC-33"/>
    <n v="2022"/>
    <s v="Tolva Auto encarpe"/>
    <s v="6X4"/>
    <s v="Amarillo"/>
    <s v="Petroleo"/>
    <s v="D138070653C2E"/>
    <s v="93KXG30G0PE914979"/>
    <m/>
    <m/>
    <s v="LEASING/SEG RENTA"/>
    <m/>
    <s v="VFS"/>
    <n v="103967"/>
    <n v="37"/>
    <m/>
    <n v="15967900"/>
    <n v="44844"/>
    <n v="45971"/>
    <m/>
    <m/>
    <n v="4709051"/>
    <x v="11"/>
    <m/>
    <m/>
    <s v="SANTOS"/>
    <m/>
  </r>
  <r>
    <n v="148"/>
    <s v="3-1-13-02"/>
    <s v="30-08-01"/>
    <n v="300"/>
    <s v="ACTIVO FIJO"/>
    <s v="AL"/>
    <n v="2"/>
    <s v="Branda Servicios"/>
    <s v="CAMIÓN"/>
    <s v="VOLVO"/>
    <s v="FMX-500 Auto encarpe/BOLONES"/>
    <s v="SCCC-30"/>
    <n v="2022"/>
    <s v="Tolva Auto encarpe"/>
    <s v="6X4"/>
    <s v="Amarillo"/>
    <s v="Petroleo"/>
    <s v="D138070639C2E"/>
    <s v="93KXG30G2PE914976"/>
    <m/>
    <m/>
    <s v="LEASING/SEG RENTA"/>
    <m/>
    <s v="VFS"/>
    <n v="103967"/>
    <n v="37"/>
    <m/>
    <n v="15967900"/>
    <n v="44844"/>
    <n v="45971"/>
    <m/>
    <m/>
    <n v="4709051"/>
    <x v="11"/>
    <m/>
    <m/>
    <s v="SANTOS"/>
    <m/>
  </r>
  <r>
    <n v="173"/>
    <s v="3-1-13-02"/>
    <m/>
    <n v="300"/>
    <s v="ACTIVO FIJO"/>
    <s v="AL"/>
    <n v="3"/>
    <s v="Branda Servicios"/>
    <s v="CAMIÓN"/>
    <s v="VOLVO"/>
    <s v="FMX-460"/>
    <s v="RWYY-19(29)"/>
    <n v="2022"/>
    <s v="Camion Tolva"/>
    <s v="6X4"/>
    <s v="Amarillo"/>
    <s v="Petroleo"/>
    <s v="D138067277C2E"/>
    <s v="93KXG20D7NE911632"/>
    <m/>
    <m/>
    <s v="LEASING"/>
    <m/>
    <s v="ITAU"/>
    <n v="3004282"/>
    <n v="37"/>
    <n v="0"/>
    <n v="0"/>
    <n v="44572"/>
    <n v="45699"/>
    <m/>
    <m/>
    <n v="4270187"/>
    <x v="9"/>
    <m/>
    <m/>
    <e v="#N/A"/>
    <m/>
  </r>
  <r>
    <n v="174"/>
    <s v="3-1-13-02"/>
    <m/>
    <n v="300"/>
    <s v="ACTIVO FIJO"/>
    <s v="AL"/>
    <n v="3"/>
    <s v="Branda Servicios"/>
    <s v="CAMIÓN"/>
    <s v="VOLVO"/>
    <s v="FMX-460"/>
    <s v="RWYY-18(28)"/>
    <n v="2022"/>
    <s v="Camion Tolva"/>
    <s v="6X4"/>
    <s v="Amarillo"/>
    <s v="Petroleo"/>
    <s v="D138067273C2E"/>
    <s v="93KXG20DXNE911633"/>
    <m/>
    <m/>
    <s v="LEASING"/>
    <m/>
    <s v="ITAU"/>
    <n v="3004282"/>
    <n v="37"/>
    <n v="0"/>
    <n v="0"/>
    <n v="44572"/>
    <n v="45699"/>
    <m/>
    <m/>
    <n v="4270187"/>
    <x v="9"/>
    <m/>
    <m/>
    <e v="#N/A"/>
    <m/>
  </r>
  <r>
    <n v="141"/>
    <s v="3-1-13-02"/>
    <n v="38686"/>
    <n v="300"/>
    <s v="ACTIVO FIJO"/>
    <s v="AL"/>
    <n v="2"/>
    <s v="Branda Servicios"/>
    <s v="Camioneta"/>
    <s v="JMC"/>
    <s v="VIGUS WORK 4X4 2.5"/>
    <s v="RYYD-46"/>
    <n v="2022"/>
    <s v="Camioneta Pick UP"/>
    <s v="4X4"/>
    <m/>
    <s v="Petroleo"/>
    <s v="N1D03806"/>
    <s v="LEFEDDE11PTP00753"/>
    <m/>
    <m/>
    <s v="LEASING"/>
    <m/>
    <s v="BCI"/>
    <n v="112830"/>
    <n v="25"/>
    <m/>
    <m/>
    <n v="44747"/>
    <n v="45478"/>
    <m/>
    <m/>
    <n v="744552"/>
    <x v="11"/>
    <m/>
    <m/>
    <s v="SANTOS"/>
    <m/>
  </r>
  <r>
    <n v="176"/>
    <s v="3-1-14-01 "/>
    <m/>
    <n v="300"/>
    <s v="ACTIVO FIJO"/>
    <s v="AP"/>
    <n v="12"/>
    <s v="Branda Servicios"/>
    <s v="Camioneta"/>
    <s v="Ford"/>
    <s v="F-150 Lariat 5.0 L 4X4 Luxury"/>
    <s v="RFVW-25"/>
    <n v="2022"/>
    <s v="Pick up "/>
    <s v="4X4"/>
    <m/>
    <s v="Bencina"/>
    <s v="MFB59189"/>
    <s v="1FTFW1E58MFB59189"/>
    <m/>
    <m/>
    <s v="ASEGURADO"/>
    <m/>
    <m/>
    <m/>
    <m/>
    <m/>
    <m/>
    <m/>
    <m/>
    <m/>
    <m/>
    <n v="0"/>
    <x v="3"/>
    <m/>
    <m/>
    <s v="GERENCIA GENERAL"/>
    <m/>
  </r>
  <r>
    <n v="177"/>
    <s v="3-1-13-02"/>
    <m/>
    <n v="300"/>
    <s v="ACTIVO FIJO"/>
    <s v="AP"/>
    <n v="30"/>
    <s v="Branda Servicios"/>
    <s v="Camioneta"/>
    <s v="JMC"/>
    <s v="VIGUS WORK 4X4 2.5"/>
    <s v="RYFW-87"/>
    <n v="2022"/>
    <s v="Camioneta Pick UP"/>
    <s v="4X4"/>
    <s v="Plateado"/>
    <s v="Petroleo"/>
    <s v="MCD81912"/>
    <s v="LEFEDDE18PTP00198"/>
    <m/>
    <m/>
    <s v="SIN SEGURO"/>
    <m/>
    <s v="ITAU"/>
    <n v="3005065"/>
    <n v="25"/>
    <m/>
    <m/>
    <n v="44694"/>
    <n v="45425"/>
    <n v="7199900"/>
    <m/>
    <n v="717769"/>
    <x v="16"/>
    <m/>
    <m/>
    <s v="GERENCIA DE OPERACIONES LS"/>
    <m/>
  </r>
  <r>
    <n v="143"/>
    <s v="3-1-13-02"/>
    <n v="39416"/>
    <n v="300"/>
    <s v="ACTIVO FIJO"/>
    <s v="AL"/>
    <n v="30"/>
    <s v="Branda Servicios"/>
    <s v="Camioneta"/>
    <s v="JMC"/>
    <s v="VIGUS WORK 4X4 2.5"/>
    <s v="RYYB-29"/>
    <n v="2022"/>
    <s v="Camioneta Pick UP"/>
    <s v="4X4"/>
    <m/>
    <s v="Petroleo"/>
    <s v="MCD81878"/>
    <s v="LEFEDDE17PTP00174"/>
    <m/>
    <m/>
    <s v="LEASING"/>
    <m/>
    <s v="BCI"/>
    <n v="112830"/>
    <n v="25"/>
    <m/>
    <m/>
    <n v="44747"/>
    <n v="45478"/>
    <m/>
    <m/>
    <n v="744552"/>
    <x v="16"/>
    <m/>
    <m/>
    <s v="G.OPERACIONES"/>
    <m/>
  </r>
  <r>
    <n v="175"/>
    <s v="3-1-13-02"/>
    <m/>
    <n v="300"/>
    <s v="ACTIVO FIJO"/>
    <s v="AL"/>
    <n v="30"/>
    <s v="Branda Servicios"/>
    <s v="Camioneta "/>
    <s v="Maxus"/>
    <s v="T-60"/>
    <s v="SFRK.65"/>
    <n v="2022"/>
    <s v="Camioneta Pick UP"/>
    <s v="4X4"/>
    <s v="Rojo"/>
    <s v="Petroleo"/>
    <s v="R9223003463"/>
    <s v="LSFAM11A6 NA069873"/>
    <m/>
    <m/>
    <s v="LEASING"/>
    <m/>
    <s v="BCI"/>
    <n v="114894"/>
    <n v="37"/>
    <m/>
    <m/>
    <n v="44839"/>
    <n v="45935"/>
    <m/>
    <m/>
    <n v="647499"/>
    <x v="16"/>
    <m/>
    <m/>
    <e v="#N/A"/>
    <m/>
  </r>
  <r>
    <n v="182"/>
    <s v="3-1-13-02"/>
    <m/>
    <n v="300"/>
    <s v="ACTIVO FIJO"/>
    <s v="AL"/>
    <n v="17"/>
    <s v="Eklipse"/>
    <s v="Camioneta"/>
    <s v="Nissan"/>
    <s v="MC DC SE 2.3 4X4 MT"/>
    <s v="RYJD-51"/>
    <n v="2022"/>
    <s v="Camioneta Termica"/>
    <s v="4X4"/>
    <s v="Rojo"/>
    <s v="Petroleo"/>
    <s v="YS23B266C061185"/>
    <s v="3N6BD31B4PK802226"/>
    <m/>
    <m/>
    <s v="LEASING"/>
    <m/>
    <s v="SANTANDER"/>
    <n v="593545"/>
    <n v="37"/>
    <m/>
    <m/>
    <n v="44732"/>
    <n v="45828"/>
    <m/>
    <m/>
    <n v="1094846"/>
    <x v="12"/>
    <m/>
    <m/>
    <s v="DETENIDOS COQUIMBO"/>
    <m/>
  </r>
  <r>
    <n v="181"/>
    <s v="3-1-13-02"/>
    <m/>
    <n v="300"/>
    <s v="ACTIVO FIJO"/>
    <s v="AL"/>
    <n v="17"/>
    <s v="Eklipse"/>
    <s v="CAMIÓN"/>
    <s v="VOLVO"/>
    <s v="VM 8X4 330"/>
    <s v="SDFJ-53"/>
    <n v="2022"/>
    <s v="Camion (CARGA ASEGURADA)"/>
    <s v="8X4"/>
    <s v="Blanco"/>
    <s v="Petroleo"/>
    <s v="Y1A067445"/>
    <s v="93KP0S1GXPE183603"/>
    <m/>
    <m/>
    <s v="LEASING"/>
    <m/>
    <s v="ITAU"/>
    <n v="305847"/>
    <n v="37"/>
    <m/>
    <m/>
    <n v="44805"/>
    <n v="45901"/>
    <m/>
    <m/>
    <n v="3338131"/>
    <x v="12"/>
    <m/>
    <m/>
    <s v="ABASTECIMIENTO"/>
    <m/>
  </r>
  <r>
    <n v="232"/>
    <s v="3-1-13-02"/>
    <m/>
    <n v="300"/>
    <s v="ACTIVO FIJO"/>
    <s v="AL"/>
    <n v="18"/>
    <s v="Eklipse"/>
    <s v="CAMIÓN"/>
    <s v="Chevrolet"/>
    <s v="NPR 816"/>
    <s v="TBDG-40"/>
    <n v="2024"/>
    <s v="Carga Fria"/>
    <s v="4X4"/>
    <s v="Blanco"/>
    <s v="Petroleo"/>
    <s v="4HK10TW512"/>
    <s v="JAANPR75KP7102590"/>
    <m/>
    <m/>
    <s v="LEASING"/>
    <m/>
    <s v="BCI"/>
    <n v="127013"/>
    <n v="25"/>
    <m/>
    <m/>
    <n v="45356"/>
    <n v="46086"/>
    <m/>
    <m/>
    <n v="1327168"/>
    <x v="20"/>
    <m/>
    <m/>
    <s v="CERRO NEGRO"/>
    <m/>
  </r>
  <r>
    <n v="180"/>
    <s v="3-1-13-02"/>
    <m/>
    <n v="300"/>
    <s v="ACTIVO FIJO"/>
    <s v="AL"/>
    <n v="9"/>
    <s v="Eklipse"/>
    <s v="Camioneta"/>
    <s v="Nissan"/>
    <s v="NAVARA MC SC S 2.3 4X4 MT"/>
    <s v="SFHS-83"/>
    <n v="2022"/>
    <s v="Camioneta Termica"/>
    <s v="4X4"/>
    <s v="Blanco"/>
    <s v="Petroleo"/>
    <s v="YS23A260C072801"/>
    <s v="3N6BD33B7NK816471"/>
    <m/>
    <m/>
    <s v="LEASING"/>
    <m/>
    <s v="BCI"/>
    <n v="114465"/>
    <n v="37"/>
    <m/>
    <m/>
    <n v="44819"/>
    <n v="45915"/>
    <m/>
    <m/>
    <n v="918952"/>
    <x v="21"/>
    <m/>
    <m/>
    <s v="TALLER MECANICO SERENA"/>
    <m/>
  </r>
  <r>
    <n v="212"/>
    <s v="3-1-13-02"/>
    <s v="30-14-01"/>
    <n v="300"/>
    <s v="ACTIVO FIJO"/>
    <s v="AL"/>
    <n v="2"/>
    <s v="Branda Servicios"/>
    <s v="CAMIÓN"/>
    <s v="VOLVO"/>
    <s v="FMX-500 8X4 TRACTO CAMION"/>
    <s v="SPCK-90"/>
    <n v="2023"/>
    <s v="TRACTOCAMION"/>
    <s v="6X4"/>
    <s v="Amarillo"/>
    <s v="Petroleo"/>
    <s v="D138082007C5E"/>
    <s v="9BVXG30D0PE926443"/>
    <m/>
    <m/>
    <s v="LEASING"/>
    <m/>
    <s v="BCI"/>
    <n v="118195"/>
    <n v="37"/>
    <m/>
    <m/>
    <n v="44972"/>
    <n v="46068"/>
    <m/>
    <m/>
    <n v="4240700"/>
    <x v="11"/>
    <m/>
    <m/>
    <s v="SANTOS"/>
    <m/>
  </r>
  <r>
    <n v="160"/>
    <s v="3-1-13-02"/>
    <s v="30-10-02"/>
    <n v="300"/>
    <s v="ACTIVO FIJO"/>
    <s v="AL"/>
    <n v="2"/>
    <s v="Branda Servicios"/>
    <s v="CAMIÓN"/>
    <s v="VOLVO"/>
    <s v="VM Aljibe"/>
    <s v="SDJD-95"/>
    <n v="2022"/>
    <s v="Aljibe"/>
    <s v="6X4"/>
    <s v="Amarillo"/>
    <s v="Petroleo"/>
    <s v="Y1A068575"/>
    <s v="93KK0S1D9PE184511"/>
    <m/>
    <m/>
    <s v="LEASING"/>
    <m/>
    <s v="SANTANDER"/>
    <n v="595393"/>
    <n v="25"/>
    <m/>
    <m/>
    <n v="44839"/>
    <n v="45570"/>
    <n v="100813300"/>
    <m/>
    <n v="4032532"/>
    <x v="11"/>
    <m/>
    <m/>
    <s v="SANTOS"/>
    <m/>
  </r>
  <r>
    <n v="161"/>
    <s v="3-1-13-02"/>
    <s v="30-15-02"/>
    <n v="300"/>
    <s v="ACTIVO FIJO"/>
    <s v="AL"/>
    <n v="2"/>
    <s v="Branda Servicios"/>
    <s v="CAMIÓN"/>
    <s v="VOLVO"/>
    <s v="VM Aljibe"/>
    <s v="SDJD-96"/>
    <n v="2022"/>
    <s v="Aljibe"/>
    <s v="6X4"/>
    <s v="Amarillo"/>
    <s v="Petroleo"/>
    <s v="Y1A068110"/>
    <s v="93KK0S1D6PE184510"/>
    <m/>
    <m/>
    <s v="LEASING"/>
    <m/>
    <s v="SANTANDER"/>
    <n v="595393"/>
    <n v="25"/>
    <m/>
    <m/>
    <n v="44839"/>
    <n v="45570"/>
    <n v="100813300"/>
    <m/>
    <n v="4032532"/>
    <x v="11"/>
    <m/>
    <m/>
    <s v="SANTOS"/>
    <m/>
  </r>
  <r>
    <n v="168"/>
    <s v="3-1-13-02"/>
    <n v="37985"/>
    <n v="300"/>
    <s v="ACTIVO FIJO"/>
    <s v="AL"/>
    <n v="2"/>
    <s v="Branda Servicios"/>
    <s v="Retroexcavadora"/>
    <s v="CATERPILLAR"/>
    <n v="416"/>
    <s v="SGXG-33-0"/>
    <n v="2022"/>
    <s v="Retroexcavadora"/>
    <s v="4X4"/>
    <s v="Amarillo"/>
    <s v="Petroleo"/>
    <s v="G8X09004"/>
    <s v="CAT00416LL9P03485"/>
    <n v="1345.3"/>
    <n v="860.51469999999995"/>
    <s v="LEASING"/>
    <m/>
    <s v="CAT"/>
    <s v="730-0092-008"/>
    <n v="38"/>
    <n v="3"/>
    <m/>
    <n v="44829"/>
    <n v="45986"/>
    <n v="98900"/>
    <s v="USD 950"/>
    <n v="3361684"/>
    <x v="11"/>
    <m/>
    <m/>
    <s v="SANTOS"/>
    <m/>
  </r>
  <r>
    <n v="196"/>
    <s v="3-1-13-02"/>
    <s v="30-17-01"/>
    <n v="300"/>
    <s v="ACTIVO FIJO"/>
    <s v="AL"/>
    <n v="2"/>
    <s v="Branda Servicios"/>
    <s v="CAMIÓN"/>
    <s v="Machile"/>
    <s v="SCB-50-3E"/>
    <s v="PWYL-25"/>
    <n v="2023"/>
    <s v="Cama Baja"/>
    <s v="3 ejes"/>
    <s v="Amarillo"/>
    <s v="N/A"/>
    <s v="N/A"/>
    <s v="SCB5113"/>
    <m/>
    <m/>
    <s v="LEASING"/>
    <m/>
    <s v="BCI"/>
    <n v="115874"/>
    <n v="37"/>
    <n v="3"/>
    <n v="4690000"/>
    <n v="44849"/>
    <n v="45945"/>
    <m/>
    <m/>
    <n v="1637948"/>
    <x v="11"/>
    <m/>
    <m/>
    <s v="SANTOS"/>
    <m/>
  </r>
  <r>
    <n v="218"/>
    <s v="3-1-13-02"/>
    <s v="30-17-02"/>
    <n v="300"/>
    <s v="ACTIVO FIJO"/>
    <s v="AL"/>
    <n v="2"/>
    <s v="Branda Servicios"/>
    <s v="Grua Horquilla"/>
    <s v="Toyota"/>
    <s v="72-8FD30"/>
    <s v="SVYY-47"/>
    <n v="2023"/>
    <s v="Grua Horquilla"/>
    <m/>
    <m/>
    <m/>
    <s v="2Z-0139482"/>
    <s v="708FDJ35-81182"/>
    <m/>
    <m/>
    <s v="LEASING"/>
    <m/>
    <s v="BCI"/>
    <n v="120807"/>
    <n v="25"/>
    <m/>
    <m/>
    <n v="45051"/>
    <n v="45792"/>
    <m/>
    <m/>
    <n v="1373410"/>
    <x v="11"/>
    <m/>
    <m/>
    <s v="SANTOS"/>
    <m/>
  </r>
  <r>
    <n v="213"/>
    <s v="3-1-13-02"/>
    <s v="30-17-03"/>
    <n v="300"/>
    <s v="ACTIVO FIJO"/>
    <s v="AL"/>
    <n v="2"/>
    <s v="Branda Servicios"/>
    <s v="CAMIÓN"/>
    <s v="Chevrolet"/>
    <s v="NQR 919 AC"/>
    <s v="SRCV-87"/>
    <n v="2023"/>
    <s v="PLANO"/>
    <s v="4X2"/>
    <s v="Blanco"/>
    <s v="Petroleo"/>
    <s v="4HK10MJ381"/>
    <s v="JAAN1R90LP7100248"/>
    <m/>
    <m/>
    <s v="LEASING"/>
    <m/>
    <s v="BCI"/>
    <n v="118192"/>
    <n v="37"/>
    <m/>
    <m/>
    <n v="44972"/>
    <n v="46068"/>
    <m/>
    <m/>
    <n v="1348836"/>
    <x v="11"/>
    <m/>
    <m/>
    <s v="SANTOS"/>
    <m/>
  </r>
  <r>
    <n v="210"/>
    <s v="3-1-13-02"/>
    <s v="30-17-05"/>
    <n v="300"/>
    <s v="ACTIVO FIJO"/>
    <s v="AP"/>
    <n v="2"/>
    <s v="Branda Servicios"/>
    <s v="Torre Iluminacion"/>
    <s v="HIMOINSA"/>
    <s v="AS4005 ECO MS"/>
    <n v="91"/>
    <n v="2023"/>
    <s v="Torre Iluminacion"/>
    <s v="N/A"/>
    <m/>
    <s v="Petroleo"/>
    <m/>
    <s v="X1CH119972"/>
    <m/>
    <m/>
    <s v="SIN SEGURO"/>
    <m/>
    <s v="BCI"/>
    <n v="116328"/>
    <n v="19"/>
    <m/>
    <m/>
    <n v="44900"/>
    <n v="45448"/>
    <m/>
    <m/>
    <n v="1304741"/>
    <x v="11"/>
    <m/>
    <m/>
    <e v="#N/A"/>
    <m/>
  </r>
  <r>
    <n v="211"/>
    <s v="3-1-13-02"/>
    <s v="30-17-07"/>
    <n v="300"/>
    <s v="ACTIVO FIJO"/>
    <s v="AP"/>
    <n v="2"/>
    <s v="Branda Servicios"/>
    <s v="Torre Iluminacion"/>
    <s v="HIMOINSA"/>
    <s v="AS4005 ECO MS"/>
    <n v="92"/>
    <n v="2023"/>
    <s v="Torre Iluminacion"/>
    <s v="N/A"/>
    <m/>
    <s v="Petroleo"/>
    <m/>
    <s v="X1CH119979"/>
    <m/>
    <m/>
    <s v="SIN SEGURO"/>
    <m/>
    <s v="BCI"/>
    <n v="116328"/>
    <n v="19"/>
    <m/>
    <m/>
    <n v="44900"/>
    <n v="45448"/>
    <m/>
    <m/>
    <n v="1304741"/>
    <x v="11"/>
    <m/>
    <m/>
    <e v="#N/A"/>
    <m/>
  </r>
  <r>
    <n v="193"/>
    <s v="3-1-13-02"/>
    <n v="37255"/>
    <n v="300"/>
    <s v="ACTIVO FIJO"/>
    <s v="AL"/>
    <n v="29"/>
    <s v="Branda Servicios"/>
    <s v="Scoop"/>
    <s v="CATERPILLAR"/>
    <s v="R-1700"/>
    <s v="SSDB-56"/>
    <n v="2023"/>
    <s v="Scoop"/>
    <s v="4X4"/>
    <s v="Amarillo"/>
    <s v="Petroleo"/>
    <s v="TXX04800"/>
    <s v="CATR1700CKT400389"/>
    <m/>
    <m/>
    <s v="LEASING/SEG RENTA"/>
    <m/>
    <s v="CAT"/>
    <s v="730-10012317-001"/>
    <n v="36"/>
    <m/>
    <m/>
    <n v="45071"/>
    <n v="46137"/>
    <s v="1,141,000"/>
    <s v="USD 800"/>
    <n v="31794121"/>
    <x v="7"/>
    <m/>
    <m/>
    <s v="MANTOS DE LA LUNA"/>
    <s v="SE CARGA MITAD MANTOS MITAD SANTOS"/>
  </r>
  <r>
    <n v="194"/>
    <s v="3-1-13-02"/>
    <n v="41516"/>
    <n v="300"/>
    <s v="ACTIVO FIJO"/>
    <s v="AL"/>
    <n v="29"/>
    <s v="Branda Servicios"/>
    <s v="CAMIÓN"/>
    <s v="VOLVO"/>
    <s v="FMX-500 8X4 TOLVA"/>
    <s v="SHJS-81"/>
    <n v="2023"/>
    <s v="TOLVA"/>
    <s v="8X4"/>
    <s v="Amarillo"/>
    <s v="Petroleo"/>
    <s v="D138077720C2E"/>
    <s v="93KXG30G9PE921569"/>
    <m/>
    <m/>
    <s v="LEASING"/>
    <m/>
    <s v="SCOTIABANK"/>
    <n v="7015748"/>
    <n v="37"/>
    <m/>
    <n v="15971126"/>
    <n v="44878"/>
    <n v="45974"/>
    <n v="213167043"/>
    <m/>
    <n v="5262449"/>
    <x v="7"/>
    <m/>
    <m/>
    <s v="MANTOS DE LA LUNA"/>
    <m/>
  </r>
  <r>
    <n v="145"/>
    <s v="3-1-13-02"/>
    <n v="42704"/>
    <n v="300"/>
    <s v="ACTIVO FIJO"/>
    <s v="AL"/>
    <n v="2"/>
    <s v="Branda Servicios"/>
    <s v="Camioneta"/>
    <s v="Maxus"/>
    <s v="T-60"/>
    <s v="RZZY-82"/>
    <n v="2022"/>
    <s v="Camioneta Pick UP"/>
    <s v="4X4"/>
    <m/>
    <s v="Petroleo"/>
    <s v="R921C039707"/>
    <s v="LSFAM11A3NA054702"/>
    <m/>
    <m/>
    <s v="LEASING"/>
    <m/>
    <s v="BCI"/>
    <n v="112985"/>
    <n v="25"/>
    <m/>
    <m/>
    <n v="44757"/>
    <n v="45488"/>
    <m/>
    <m/>
    <n v="752104"/>
    <x v="11"/>
    <m/>
    <m/>
    <e v="#N/A"/>
    <m/>
  </r>
  <r>
    <n v="146"/>
    <s v="3-1-13-02"/>
    <n v="42338"/>
    <n v="300"/>
    <s v="ACTIVO FIJO"/>
    <s v="AL"/>
    <n v="2"/>
    <s v="Branda Servicios"/>
    <s v="Camioneta"/>
    <s v="Maxus"/>
    <s v="T-60"/>
    <s v="RZZY-84"/>
    <n v="2022"/>
    <s v="Camioneta Pick UP"/>
    <s v="4X4"/>
    <m/>
    <s v="Petroleo"/>
    <s v="R9219034547"/>
    <s v="LSFAM11A1NA041849"/>
    <m/>
    <m/>
    <s v="LEASING"/>
    <m/>
    <s v="BCI"/>
    <n v="112985"/>
    <n v="25"/>
    <m/>
    <m/>
    <n v="44757"/>
    <n v="45488"/>
    <m/>
    <m/>
    <n v="752104"/>
    <x v="11"/>
    <m/>
    <m/>
    <e v="#N/A"/>
    <m/>
  </r>
  <r>
    <n v="197"/>
    <s v="3-1-13-02"/>
    <s v="30-14-12"/>
    <n v="300"/>
    <s v="ACTIVO FIJO"/>
    <s v="AL"/>
    <n v="8"/>
    <s v="Branda Servicios"/>
    <s v="Batea 60 ton"/>
    <s v="Machile"/>
    <s v="SRV-30-3E"/>
    <s v="PWYL-24"/>
    <n v="2023"/>
    <s v="BATEA 60 TON"/>
    <s v="3 ejes"/>
    <s v="Amarillo"/>
    <s v="N/A"/>
    <s v="N/A"/>
    <s v="SRV4528"/>
    <m/>
    <m/>
    <s v="LEASING"/>
    <m/>
    <s v="BCI"/>
    <n v="115877"/>
    <n v="37"/>
    <n v="3"/>
    <n v="30957983"/>
    <n v="44849"/>
    <n v="45945"/>
    <n v="109903000"/>
    <m/>
    <n v="2321940"/>
    <x v="22"/>
    <m/>
    <m/>
    <s v="MAQ STANDBAY"/>
    <m/>
  </r>
  <r>
    <n v="198"/>
    <s v="3-1-13-02"/>
    <s v="30-14-10"/>
    <n v="300"/>
    <s v="ACTIVO FIJO"/>
    <s v="AL"/>
    <n v="8"/>
    <s v="Branda Servicios"/>
    <s v="Batea 60 ton"/>
    <s v="Machile"/>
    <s v="SRV-30-3E"/>
    <s v="PWYL-28"/>
    <n v="2023"/>
    <s v="BATEA 60 TON"/>
    <s v="3 ejes"/>
    <s v="Amarillo"/>
    <s v="N/A"/>
    <s v="N/A"/>
    <s v="SRV4529"/>
    <m/>
    <m/>
    <s v="LEASING"/>
    <m/>
    <s v="BCI"/>
    <n v="115877"/>
    <n v="37"/>
    <n v="3"/>
    <n v="30957983"/>
    <n v="44849"/>
    <n v="45945"/>
    <n v="109903000"/>
    <m/>
    <n v="2321940"/>
    <x v="22"/>
    <m/>
    <m/>
    <s v="MAQ STANDBAY"/>
    <m/>
  </r>
  <r>
    <n v="199"/>
    <s v="3-1-13-02"/>
    <s v="30-14-18"/>
    <n v="300"/>
    <s v="ACTIVO FIJO"/>
    <s v="AL"/>
    <n v="8"/>
    <s v="Branda Servicios"/>
    <s v="Batea 60 ton"/>
    <s v="Machile"/>
    <s v="SRV-30-3E"/>
    <s v="PWYL-27"/>
    <n v="2023"/>
    <s v="BATEA 60 TON"/>
    <s v="3 ejes"/>
    <s v="Amarillo"/>
    <s v="N/A"/>
    <s v="N/A"/>
    <s v="SRV4530"/>
    <m/>
    <m/>
    <s v="LEASING"/>
    <m/>
    <s v="BCI"/>
    <n v="115877"/>
    <n v="37"/>
    <n v="3"/>
    <n v="30957983"/>
    <n v="44849"/>
    <n v="45945"/>
    <n v="109903000"/>
    <m/>
    <n v="2321940"/>
    <x v="22"/>
    <m/>
    <m/>
    <s v="MAQ STANDBAY"/>
    <m/>
  </r>
  <r>
    <n v="200"/>
    <s v="3-1-13-02"/>
    <s v="30-14-11"/>
    <n v="300"/>
    <s v="ACTIVO FIJO"/>
    <s v="AL"/>
    <n v="8"/>
    <s v="Branda Servicios"/>
    <s v="Batea 60 ton"/>
    <s v="Machile"/>
    <s v="SRV-30-3E"/>
    <s v="PWYL-23"/>
    <n v="2023"/>
    <s v="BATEA 60 TON"/>
    <s v="3 ejes"/>
    <s v="Amarillo"/>
    <s v="N/A"/>
    <s v="N/A"/>
    <s v="SRV4531"/>
    <m/>
    <m/>
    <s v="LEASING"/>
    <m/>
    <s v="BCI"/>
    <n v="115877"/>
    <n v="37"/>
    <n v="3"/>
    <n v="30957983"/>
    <n v="44849"/>
    <n v="45945"/>
    <n v="109903000"/>
    <m/>
    <n v="2321940"/>
    <x v="22"/>
    <m/>
    <m/>
    <s v="MAQ STANDBAY"/>
    <m/>
  </r>
  <r>
    <n v="201"/>
    <s v="3-1-13-02"/>
    <s v="30-14-14"/>
    <n v="300"/>
    <s v="ACTIVO FIJO"/>
    <s v="AL"/>
    <n v="8"/>
    <s v="Branda Servicios"/>
    <s v="Batea 60 ton"/>
    <s v="Machile"/>
    <s v="SRV-30-3E"/>
    <s v="PWYL-26"/>
    <n v="2023"/>
    <s v="BATEA 60 TON"/>
    <s v="3 ejes"/>
    <s v="Amarillo"/>
    <s v="N/A"/>
    <s v="N/A"/>
    <s v="SRV4532"/>
    <m/>
    <m/>
    <s v="LEASING"/>
    <m/>
    <s v="BCI"/>
    <n v="115877"/>
    <n v="37"/>
    <n v="3"/>
    <n v="30957983"/>
    <n v="44849"/>
    <n v="45945"/>
    <n v="109903000"/>
    <m/>
    <n v="2321940"/>
    <x v="22"/>
    <m/>
    <m/>
    <s v="MAQ STANDBAY"/>
    <m/>
  </r>
  <r>
    <n v="202"/>
    <s v="3-1-13-02"/>
    <s v="30-14-17"/>
    <n v="300"/>
    <s v="ACTIVO FIJO"/>
    <s v="AL"/>
    <n v="8"/>
    <s v="Branda Servicios"/>
    <s v="Batea 60 ton"/>
    <s v="Machile"/>
    <s v="SRV-30-3E"/>
    <s v="PWYL-22"/>
    <n v="2023"/>
    <s v="BATEA 60 TON"/>
    <s v="3 ejes"/>
    <s v="Amarillo"/>
    <s v="N/A"/>
    <s v="N/A"/>
    <s v="SRV4533"/>
    <m/>
    <m/>
    <s v="LEASING"/>
    <m/>
    <s v="BCI"/>
    <n v="115890"/>
    <n v="37"/>
    <n v="3"/>
    <n v="30957983"/>
    <n v="44849"/>
    <n v="45945"/>
    <n v="109903000"/>
    <m/>
    <n v="2321940"/>
    <x v="22"/>
    <m/>
    <m/>
    <s v="MAQ STANDBAY"/>
    <m/>
  </r>
  <r>
    <n v="203"/>
    <s v="3-1-13-02"/>
    <s v="30-14-16"/>
    <n v="300"/>
    <s v="ACTIVO FIJO"/>
    <s v="AL"/>
    <n v="8"/>
    <s v="Branda Servicios"/>
    <s v="Batea 60 ton"/>
    <s v="Machile"/>
    <s v="SRV-30-3E"/>
    <s v="PWYL-21"/>
    <n v="2023"/>
    <s v="BATEA 60 TON"/>
    <s v="3 ejes"/>
    <s v="Amarillo"/>
    <s v="N/A"/>
    <s v="N/A"/>
    <s v="SRV4534"/>
    <m/>
    <m/>
    <s v="LEASING"/>
    <m/>
    <s v="BCI"/>
    <n v="115890"/>
    <n v="37"/>
    <n v="3"/>
    <n v="30957983"/>
    <n v="44849"/>
    <n v="45945"/>
    <n v="109903000"/>
    <m/>
    <n v="2321940"/>
    <x v="22"/>
    <m/>
    <m/>
    <s v="MAQ STANDBAY"/>
    <m/>
  </r>
  <r>
    <n v="204"/>
    <s v="3-1-13-02"/>
    <s v="30-14-13"/>
    <n v="300"/>
    <s v="ACTIVO FIJO"/>
    <s v="AL"/>
    <n v="8"/>
    <s v="Branda Servicios"/>
    <s v="Batea 60 ton"/>
    <s v="Machile"/>
    <s v="SRV-30-3E"/>
    <s v="PWYL-19"/>
    <n v="2023"/>
    <s v="BATEA 60 TON"/>
    <s v="3 ejes"/>
    <s v="Amarillo"/>
    <s v="N/A"/>
    <s v="N/A"/>
    <s v="SRV4535"/>
    <m/>
    <m/>
    <s v="LEASING"/>
    <m/>
    <s v="BCI"/>
    <n v="115890"/>
    <n v="37"/>
    <n v="3"/>
    <n v="30957983"/>
    <n v="44849"/>
    <n v="45945"/>
    <n v="109903000"/>
    <m/>
    <n v="2321940"/>
    <x v="22"/>
    <m/>
    <m/>
    <s v="MAQ STANDBAY"/>
    <m/>
  </r>
  <r>
    <n v="205"/>
    <s v="3-1-13-02"/>
    <s v="30-14-15"/>
    <n v="300"/>
    <s v="ACTIVO FIJO"/>
    <s v="AL"/>
    <n v="8"/>
    <s v="Branda Servicios"/>
    <s v="Batea 60 ton"/>
    <s v="Machile"/>
    <s v="SRV-30-3E"/>
    <s v="PWYL-20"/>
    <n v="2023"/>
    <s v="BATEA 60 TON"/>
    <s v="3 ejes"/>
    <s v="Amarillo"/>
    <s v="N/A"/>
    <s v="N/A"/>
    <s v="SRV4536"/>
    <m/>
    <m/>
    <s v="LEASING"/>
    <m/>
    <s v="BCI"/>
    <n v="115890"/>
    <n v="37"/>
    <n v="3"/>
    <n v="30957983"/>
    <n v="44849"/>
    <n v="45945"/>
    <n v="109903000"/>
    <m/>
    <n v="2321940"/>
    <x v="22"/>
    <m/>
    <m/>
    <s v="MAQ STANDBAY"/>
    <m/>
  </r>
  <r>
    <n v="139"/>
    <s v="3-1-13-02"/>
    <n v="37955"/>
    <n v="300"/>
    <s v="ACTIVO FIJO"/>
    <s v="AL"/>
    <n v="2"/>
    <s v="Branda Servicios"/>
    <s v="Camioneta"/>
    <s v="JMC"/>
    <s v="VIGUS WORK 4X4 2.5"/>
    <s v="RYYD-45"/>
    <n v="2022"/>
    <s v="Camioneta Pick UP"/>
    <s v="4X4"/>
    <m/>
    <s v="Petroleo"/>
    <s v="N1D03787"/>
    <s v="LEFEDDE11PTP00672"/>
    <m/>
    <m/>
    <s v="LEASING"/>
    <m/>
    <s v="BCI"/>
    <n v="112830"/>
    <n v="25"/>
    <m/>
    <m/>
    <n v="44747"/>
    <n v="45478"/>
    <m/>
    <m/>
    <n v="744552"/>
    <x v="11"/>
    <m/>
    <m/>
    <s v="SANTOS"/>
    <m/>
  </r>
  <r>
    <n v="140"/>
    <s v="3-1-13-02"/>
    <n v="38321"/>
    <n v="300"/>
    <s v="ACTIVO FIJO"/>
    <s v="AL"/>
    <n v="2"/>
    <s v="Branda Servicios"/>
    <s v="Camioneta"/>
    <s v="JMC"/>
    <s v="VIGUS WORK 4X4 2.5"/>
    <s v="RYYD-48"/>
    <n v="2022"/>
    <s v="Camioneta Pick UP"/>
    <s v="4X4"/>
    <m/>
    <s v="Petroleo"/>
    <s v="N1D03779"/>
    <s v="LEFEDDE10PTP00758"/>
    <m/>
    <m/>
    <s v="LEASING"/>
    <m/>
    <s v="BCI"/>
    <n v="112830"/>
    <n v="25"/>
    <m/>
    <m/>
    <n v="44747"/>
    <n v="45478"/>
    <m/>
    <m/>
    <n v="744552"/>
    <x v="11"/>
    <m/>
    <m/>
    <s v="SANTOS"/>
    <m/>
  </r>
  <r>
    <n v="142"/>
    <s v="3-1-13-02"/>
    <n v="39051"/>
    <n v="300"/>
    <s v="ACTIVO FIJO"/>
    <s v="AL"/>
    <n v="2"/>
    <s v="Branda Servicios"/>
    <s v="Camioneta"/>
    <s v="JMC"/>
    <s v="VIGUS WORK 4X4 2.5"/>
    <s v="RYYB-68"/>
    <n v="2022"/>
    <s v="Camioneta Pick UP"/>
    <s v="4X4"/>
    <m/>
    <s v="Petroleo"/>
    <s v="N1D03782"/>
    <s v="LEFEDDE10PTP00677"/>
    <m/>
    <m/>
    <s v="LEASING"/>
    <m/>
    <s v="BCI"/>
    <n v="112830"/>
    <n v="25"/>
    <m/>
    <m/>
    <n v="44747"/>
    <n v="45478"/>
    <m/>
    <m/>
    <n v="744552"/>
    <x v="11"/>
    <m/>
    <m/>
    <s v="SANTOS"/>
    <m/>
  </r>
  <r>
    <n v="144"/>
    <s v="3-1-13-02"/>
    <n v="39782"/>
    <n v="300"/>
    <s v="ACTIVO FIJO"/>
    <s v="AL"/>
    <n v="2"/>
    <s v="Branda Servicios"/>
    <s v="Camioneta"/>
    <s v="JMC"/>
    <s v="VIGUS WORK 4X4 2.5"/>
    <s v="RYYC-21"/>
    <n v="2022"/>
    <s v="Camioneta Pick UP"/>
    <s v="4X4"/>
    <m/>
    <s v="Petroleo"/>
    <s v="N1D03776"/>
    <s v="LEFEDDE10PTP00680"/>
    <m/>
    <m/>
    <s v="LEASING"/>
    <m/>
    <s v="BCI"/>
    <n v="112830"/>
    <n v="25"/>
    <m/>
    <m/>
    <n v="44747"/>
    <n v="45478"/>
    <m/>
    <m/>
    <n v="744552"/>
    <x v="11"/>
    <m/>
    <m/>
    <s v="SANTOS"/>
    <m/>
  </r>
  <r>
    <n v="108"/>
    <s v="3-1-13-02"/>
    <s v="30-11-13"/>
    <n v="300"/>
    <s v="ACTIVO FIJO"/>
    <s v="AL"/>
    <n v="2"/>
    <s v="Branda Servicios"/>
    <s v="Camioneta"/>
    <s v="Ford"/>
    <s v="RANGER DCAB 4X4 3.2 AUT"/>
    <s v="PZJP-85"/>
    <n v="2021"/>
    <s v="Pick up "/>
    <s v="4X4"/>
    <s v="Blanca"/>
    <s v="Petroleo"/>
    <s v="SA2SNJ239484"/>
    <s v="8AFAR23W2NJ239484"/>
    <m/>
    <m/>
    <s v="LEASING"/>
    <s v="M"/>
    <s v="ITAU"/>
    <n v="3002675"/>
    <n v="37"/>
    <m/>
    <m/>
    <n v="44379"/>
    <n v="45506"/>
    <m/>
    <m/>
    <n v="723809"/>
    <x v="11"/>
    <m/>
    <m/>
    <s v="SANTOS"/>
    <m/>
  </r>
  <r>
    <n v="152"/>
    <s v="3-1-13-02"/>
    <n v="40877"/>
    <n v="300"/>
    <s v="ACTIVO FIJO"/>
    <s v="AL"/>
    <n v="2"/>
    <s v="Branda Servicios"/>
    <s v="Camioneta"/>
    <s v="Maxus"/>
    <s v="T-60"/>
    <s v="SFRK-25"/>
    <n v="2022"/>
    <s v="Camioneta Pick UP"/>
    <s v="4X4"/>
    <s v="Rojo"/>
    <s v="Petroleo"/>
    <s v="R9223004179"/>
    <s v="LSFAM11A5 NA069900"/>
    <m/>
    <m/>
    <s v="LEASING"/>
    <m/>
    <s v="BCI"/>
    <n v="114894"/>
    <n v="37"/>
    <m/>
    <m/>
    <n v="44839"/>
    <n v="45935"/>
    <m/>
    <m/>
    <n v="647499"/>
    <x v="11"/>
    <m/>
    <m/>
    <s v="SANTOS"/>
    <m/>
  </r>
  <r>
    <n v="153"/>
    <s v="3-1-13-02"/>
    <n v="40512"/>
    <n v="300"/>
    <s v="ACTIVO FIJO"/>
    <s v="AL"/>
    <n v="2"/>
    <s v="Branda Servicios"/>
    <s v="Camioneta"/>
    <s v="Maxus"/>
    <s v="T-60"/>
    <s v="SFRK-37"/>
    <n v="2022"/>
    <s v="Camioneta Pick UP"/>
    <s v="4X4"/>
    <s v="Rojo"/>
    <s v="Petroleo"/>
    <s v="R9223004185"/>
    <s v="LSFAM11A2 NA069921"/>
    <m/>
    <m/>
    <s v="LEASING"/>
    <m/>
    <s v="BCI"/>
    <n v="114894"/>
    <n v="37"/>
    <m/>
    <m/>
    <n v="44839"/>
    <n v="45935"/>
    <m/>
    <m/>
    <n v="647499"/>
    <x v="11"/>
    <m/>
    <m/>
    <s v="SANTOS"/>
    <m/>
  </r>
  <r>
    <n v="154"/>
    <s v="3-1-13-02"/>
    <n v="41243"/>
    <n v="300"/>
    <s v="ACTIVO FIJO"/>
    <s v="AL"/>
    <n v="2"/>
    <s v="Branda Servicios"/>
    <s v="Camioneta"/>
    <s v="Maxus"/>
    <s v="T-60"/>
    <s v="SFRK.38"/>
    <n v="2022"/>
    <s v="Camioneta Pick UP"/>
    <s v="4X4"/>
    <s v="Rojo"/>
    <s v="Petroleo"/>
    <s v="R9222002605"/>
    <s v="LSFAM11AX NA069875"/>
    <m/>
    <m/>
    <s v="LEASING"/>
    <m/>
    <s v="BCI"/>
    <n v="114894"/>
    <n v="37"/>
    <m/>
    <m/>
    <n v="44839"/>
    <n v="45935"/>
    <m/>
    <m/>
    <n v="647499"/>
    <x v="11"/>
    <m/>
    <m/>
    <e v="#N/A"/>
    <m/>
  </r>
  <r>
    <n v="214"/>
    <s v="3-1-13-02"/>
    <s v="30-13-01"/>
    <n v="300"/>
    <s v="ACTIVO FIJO"/>
    <s v="AL"/>
    <n v="8"/>
    <s v="Branda Servicios"/>
    <s v="CAMIÓN"/>
    <s v="BELL"/>
    <s v="B30E"/>
    <s v="SRKB-38"/>
    <n v="2023"/>
    <s v="Camion Articulado"/>
    <s v="6X6"/>
    <s v="Amarillo"/>
    <s v="Petroleo"/>
    <s v="926915U1339366"/>
    <s v="AEBA830ET03010318"/>
    <m/>
    <m/>
    <s v="LEASING"/>
    <m/>
    <s v="DLL"/>
    <s v="611-1110086-000"/>
    <n v="37"/>
    <m/>
    <m/>
    <n v="45056"/>
    <n v="46152"/>
    <m/>
    <m/>
    <n v="10728229"/>
    <x v="22"/>
    <m/>
    <m/>
    <s v="MAQ STANDBAY"/>
    <m/>
  </r>
  <r>
    <n v="215"/>
    <s v="3-1-13-02"/>
    <s v="30-13-02"/>
    <n v="300"/>
    <s v="ACTIVO FIJO"/>
    <s v="AL"/>
    <n v="8"/>
    <s v="Branda Servicios"/>
    <s v="CAMIÓN"/>
    <s v="BELL"/>
    <s v="B30E"/>
    <s v="SRKB-32"/>
    <n v="2023"/>
    <s v="Camion Articulado"/>
    <s v="6X6"/>
    <s v="Amarillo"/>
    <s v="Petroleo"/>
    <s v="926915U1373696"/>
    <s v="AEBA830EA03210513"/>
    <m/>
    <m/>
    <s v="LEASING"/>
    <m/>
    <s v="DLL"/>
    <s v="611-1110086-000"/>
    <n v="37"/>
    <m/>
    <m/>
    <n v="45056"/>
    <n v="46152"/>
    <m/>
    <m/>
    <n v="10728229"/>
    <x v="22"/>
    <m/>
    <m/>
    <s v="MAQ STANDBAY"/>
    <m/>
  </r>
  <r>
    <n v="216"/>
    <s v="3-1-13-02"/>
    <s v="30-13-05"/>
    <n v="300"/>
    <s v="ACTIVO FIJO"/>
    <s v="AL"/>
    <n v="8"/>
    <s v="Branda Servicios"/>
    <s v="CAMIÓN"/>
    <s v="VOLVO"/>
    <s v="A-30G N°"/>
    <s v="SRYL-11"/>
    <n v="2023"/>
    <s v="Camion Articulado"/>
    <s v="6X6"/>
    <s v="Amarillo"/>
    <s v="Petroleo"/>
    <n v="2044286"/>
    <s v="VCEOA30GE00732152"/>
    <m/>
    <m/>
    <s v="LEASING"/>
    <m/>
    <s v="BCI"/>
    <n v="119618"/>
    <n v="37"/>
    <m/>
    <n v="35514411"/>
    <n v="44980"/>
    <n v="46086"/>
    <m/>
    <m/>
    <n v="10834334"/>
    <x v="22"/>
    <m/>
    <m/>
    <s v="MAQ STANDBAY"/>
    <m/>
  </r>
  <r>
    <n v="217"/>
    <s v="3-1-13-02"/>
    <s v="30-13-06"/>
    <n v="300"/>
    <s v="ACTIVO FIJO"/>
    <s v="AL"/>
    <n v="8"/>
    <s v="Branda Servicios"/>
    <s v="CAMIÓN"/>
    <s v="VOLVO"/>
    <s v="A-30G N°"/>
    <s v="SRYK-98"/>
    <n v="2023"/>
    <s v="Camion Articulado"/>
    <s v="6X6"/>
    <s v="Amarillo"/>
    <s v="Petroleo"/>
    <n v="2045405"/>
    <s v="VCEOA30GK00732156"/>
    <m/>
    <m/>
    <s v="LEASING"/>
    <m/>
    <s v="BCI"/>
    <n v="119618"/>
    <n v="37"/>
    <m/>
    <n v="35514411"/>
    <n v="44980"/>
    <n v="46086"/>
    <m/>
    <m/>
    <n v="10834334"/>
    <x v="22"/>
    <m/>
    <m/>
    <s v="MAQ STANDBAY"/>
    <m/>
  </r>
  <r>
    <n v="81"/>
    <s v="3-1-14-01 "/>
    <m/>
    <n v="300"/>
    <s v="ACTIVO FIJO"/>
    <s v="AP"/>
    <n v="2"/>
    <s v="Branda Servicios"/>
    <s v="Minicargador"/>
    <s v="CATERPILLAR"/>
    <s v="236D3 A/C Black"/>
    <s v="RBWY-15"/>
    <n v="2019"/>
    <s v="Mini cargador"/>
    <s v="4X4"/>
    <s v="NEGRO"/>
    <s v="Petroleo"/>
    <s v="8JC2559"/>
    <s v="CAT0236DLMPW02116"/>
    <m/>
    <m/>
    <s v="SIN SEGURO"/>
    <m/>
    <m/>
    <m/>
    <m/>
    <m/>
    <m/>
    <m/>
    <m/>
    <m/>
    <m/>
    <n v="928390"/>
    <x v="11"/>
    <m/>
    <m/>
    <s v="TALLER MECANICO COPIAPO"/>
    <m/>
  </r>
  <r>
    <n v="105"/>
    <s v="3-1-14-01 "/>
    <m/>
    <n v="300"/>
    <s v="ACTIVO FIJO"/>
    <s v="AP"/>
    <n v="2"/>
    <s v="Branda Servicios"/>
    <s v="Minibus"/>
    <s v="Iveco"/>
    <s v="NEW DAILY 50C17 V H2"/>
    <s v="PFRZ-39"/>
    <n v="2020"/>
    <s v="Bus de pasajeros"/>
    <s v="4X2"/>
    <s v="Blanco"/>
    <s v="Petroleo"/>
    <n v="3312533"/>
    <s v="ZCFC250C2K5246660"/>
    <m/>
    <m/>
    <s v="ASEGURADO/PASAJERO"/>
    <m/>
    <m/>
    <m/>
    <m/>
    <m/>
    <m/>
    <m/>
    <m/>
    <m/>
    <m/>
    <n v="1550576"/>
    <x v="11"/>
    <m/>
    <m/>
    <s v="SANTOS"/>
    <m/>
  </r>
  <r>
    <n v="220"/>
    <s v="3-1-13-02"/>
    <m/>
    <n v="300"/>
    <s v="ACTIVO FIJO"/>
    <s v="AL"/>
    <n v="3"/>
    <s v="Branda Servicios"/>
    <s v="CAMIÓN"/>
    <s v="VOLVO"/>
    <s v="FMX-500 8X4 TOLVA"/>
    <s v="SLKB-85"/>
    <n v="2023"/>
    <s v="Camion Tolva"/>
    <s v="8X4"/>
    <s v="Amarillo"/>
    <s v="Petroleo"/>
    <s v="D138082018C5E"/>
    <s v="9BVXG30D8PE926442"/>
    <m/>
    <m/>
    <s v="LEASING"/>
    <m/>
    <s v="BCI"/>
    <n v="117796"/>
    <n v="37"/>
    <n v="0"/>
    <n v="0"/>
    <n v="44941"/>
    <n v="46037"/>
    <m/>
    <m/>
    <n v="4025831"/>
    <x v="9"/>
    <m/>
    <m/>
    <s v="TAMBO"/>
    <m/>
  </r>
  <r>
    <n v="221"/>
    <s v="3-1-13-02"/>
    <m/>
    <n v="300"/>
    <s v="ACTIVO FIJO"/>
    <s v="AL"/>
    <n v="3"/>
    <s v="Branda Servicios"/>
    <s v="CAMIÓN"/>
    <s v="VOLVO"/>
    <s v="FMX-500 8X4 TOLVA"/>
    <s v="SLKB-86"/>
    <n v="2023"/>
    <s v="Camion Tolva"/>
    <s v="8X4"/>
    <s v="Amarillo"/>
    <s v="Petroleo"/>
    <s v="D138082041C5E"/>
    <s v="9BVXG30D5PE926441"/>
    <m/>
    <m/>
    <s v="LEASING"/>
    <m/>
    <s v="BCI"/>
    <n v="117796"/>
    <n v="37"/>
    <n v="0"/>
    <n v="0"/>
    <n v="44941"/>
    <n v="46037"/>
    <m/>
    <m/>
    <n v="4025831"/>
    <x v="9"/>
    <m/>
    <m/>
    <s v="TAMBO"/>
    <m/>
  </r>
  <r>
    <n v="222"/>
    <s v="3-1-13-02"/>
    <m/>
    <n v="300"/>
    <s v="ACTIVO FIJO"/>
    <s v="AL"/>
    <n v="3"/>
    <s v="Branda Servicios"/>
    <s v="CAMIÓN"/>
    <s v="Chevrolet"/>
    <s v="NQR 919 AC"/>
    <s v="SRCV-66"/>
    <n v="2023"/>
    <s v="PLANO"/>
    <s v="4X2"/>
    <s v="Blanco"/>
    <s v="Petroleo"/>
    <s v="4HK10MN779"/>
    <s v="JAAN1R90LP7100291"/>
    <m/>
    <m/>
    <s v="LEASING"/>
    <m/>
    <s v="BCI"/>
    <n v="118192"/>
    <n v="37"/>
    <m/>
    <m/>
    <n v="44972"/>
    <n v="46068"/>
    <m/>
    <m/>
    <n v="1348836"/>
    <x v="9"/>
    <m/>
    <m/>
    <s v="TAMBO"/>
    <m/>
  </r>
  <r>
    <n v="223"/>
    <s v="3-1-13-02"/>
    <m/>
    <n v="300"/>
    <s v="ACTIVO FIJO"/>
    <s v="AL"/>
    <n v="3"/>
    <s v="Branda Servicios"/>
    <s v="Cargador Frontal"/>
    <s v="VOLVO"/>
    <s v="L120F CF-11"/>
    <s v="SRCV-52"/>
    <n v="2023"/>
    <s v="Cargador Frontal"/>
    <s v="4X4"/>
    <s v="Amarillo"/>
    <s v="Petroleo"/>
    <n v="12892613"/>
    <s v="VCEL120FL00073985"/>
    <m/>
    <m/>
    <s v="LEASING"/>
    <m/>
    <s v="BCI"/>
    <n v="118660"/>
    <n v="37"/>
    <n v="3"/>
    <n v="22062000"/>
    <n v="44962"/>
    <n v="46058"/>
    <m/>
    <m/>
    <n v="7166258"/>
    <x v="9"/>
    <m/>
    <m/>
    <s v="TAMBO"/>
    <m/>
  </r>
  <r>
    <n v="224"/>
    <s v="3-1-13-02"/>
    <m/>
    <n v="300"/>
    <s v="ACTIVO FIJO"/>
    <s v="AL"/>
    <n v="3"/>
    <s v="Branda Servicios"/>
    <s v="Cargador Frontal"/>
    <s v="VOLVO"/>
    <s v="L120H CF-10"/>
    <s v="SGXS-61"/>
    <n v="2023"/>
    <s v="Cargador Frontal"/>
    <s v="4X4"/>
    <s v="Amarillo"/>
    <s v="Petroleo"/>
    <n v="12861812"/>
    <s v="VCEL120HVN0019205"/>
    <m/>
    <m/>
    <s v="LEASING"/>
    <m/>
    <s v="BCI"/>
    <n v="115479"/>
    <n v="37"/>
    <n v="3"/>
    <n v="25770609"/>
    <n v="44809"/>
    <n v="45935"/>
    <n v="326718447"/>
    <m/>
    <n v="8851407"/>
    <x v="9"/>
    <m/>
    <m/>
    <s v="TAMBO"/>
    <m/>
  </r>
  <r>
    <n v="103"/>
    <s v="3-1-14-01 "/>
    <m/>
    <n v="300"/>
    <s v="ACTIVO FIJO"/>
    <s v="AP"/>
    <n v="18"/>
    <s v="Eklipse"/>
    <s v="Camioneta"/>
    <s v="Chevrolet"/>
    <s v="DMAX  CC 2.5D 4WD "/>
    <s v="LRSH-38"/>
    <n v="2020"/>
    <s v="Camioneta"/>
    <s v="4X4"/>
    <s v="Roja"/>
    <s v="Petroleo"/>
    <s v="UN5394"/>
    <s v="MPATFS86JLT003985"/>
    <m/>
    <m/>
    <s v="ASEGURADO"/>
    <m/>
    <m/>
    <m/>
    <m/>
    <m/>
    <m/>
    <m/>
    <m/>
    <m/>
    <m/>
    <n v="500000"/>
    <x v="20"/>
    <m/>
    <m/>
    <s v="INCA DE ORO"/>
    <m/>
  </r>
  <r>
    <n v="129"/>
    <s v="3-1-14-01 "/>
    <m/>
    <n v="300"/>
    <s v="ACTIVO FIJO"/>
    <s v="AP"/>
    <n v="18"/>
    <s v="Eklipse"/>
    <s v="Camioneta"/>
    <s v="Chevrolet"/>
    <s v="DMAX  CC 2.5D 4WD "/>
    <s v="LZRC-25"/>
    <n v="2021"/>
    <s v="Carga Fria"/>
    <s v="4X4"/>
    <s v="Roja"/>
    <s v="Petroleo"/>
    <s v="UR1274"/>
    <s v="MPATFS86JLT004221"/>
    <m/>
    <m/>
    <s v="ASEGURADO"/>
    <m/>
    <m/>
    <m/>
    <m/>
    <m/>
    <m/>
    <m/>
    <m/>
    <m/>
    <m/>
    <n v="500000"/>
    <x v="20"/>
    <m/>
    <m/>
    <s v="INCA DE ORO"/>
    <m/>
  </r>
  <r>
    <n v="226"/>
    <s v="3-1-13-02"/>
    <m/>
    <n v="300"/>
    <s v="ACTIVO FIJO"/>
    <s v="AL"/>
    <n v="18"/>
    <s v="Eklipse"/>
    <s v="CAMIÓN"/>
    <s v="Chevrolet"/>
    <s v="NQR 919 AC"/>
    <s v="SVYY-51"/>
    <n v="2023"/>
    <s v="Carga Fria"/>
    <s v="4X4"/>
    <m/>
    <m/>
    <s v="4HK10MH969"/>
    <s v="JAAN1R90LP7100239"/>
    <m/>
    <m/>
    <s v="LEASING"/>
    <m/>
    <s v="BCI"/>
    <n v="121017"/>
    <m/>
    <m/>
    <m/>
    <n v="45082"/>
    <n v="45813"/>
    <m/>
    <m/>
    <n v="2407262"/>
    <x v="20"/>
    <m/>
    <m/>
    <s v="INCA DE ORO"/>
    <m/>
  </r>
  <r>
    <n v="132"/>
    <s v="3-1-14-01 "/>
    <m/>
    <n v="300"/>
    <s v="ACTIVO FIJO"/>
    <s v="AP"/>
    <n v="23"/>
    <s v="Eklipse"/>
    <s v="Camioneta"/>
    <s v="Nissan"/>
    <s v="Navara D CAB MT4X4 2.3 (Salfa)"/>
    <s v="PYST-34"/>
    <n v="2021"/>
    <s v="Carga Fria"/>
    <s v="4X4"/>
    <s v="PLATA"/>
    <s v="Petroleo"/>
    <s v="YS23A260C060585"/>
    <s v="3N6BD33B9NK801969"/>
    <m/>
    <m/>
    <s v="ASEGURADO"/>
    <n v="18.5"/>
    <m/>
    <m/>
    <m/>
    <m/>
    <m/>
    <m/>
    <m/>
    <m/>
    <m/>
    <n v="500000"/>
    <x v="23"/>
    <m/>
    <m/>
    <s v="PUCOBRE"/>
    <m/>
  </r>
  <r>
    <n v="136"/>
    <s v="3-1-13-02"/>
    <m/>
    <n v="300"/>
    <s v="ACTIVO FIJO"/>
    <s v="AL"/>
    <n v="23"/>
    <s v="Eklipse"/>
    <s v="Camioneta"/>
    <s v="Nissan"/>
    <s v="SC S 2.3TD 4WD"/>
    <s v="RCBJ-28"/>
    <n v="2021"/>
    <s v="Camioneta Termica"/>
    <s v="Pick up "/>
    <s v="Roja"/>
    <s v="Petroleo"/>
    <s v="YS23B266C05282"/>
    <m/>
    <m/>
    <m/>
    <s v="LEASING"/>
    <m/>
    <s v="BCI"/>
    <n v="114465"/>
    <n v="37"/>
    <m/>
    <m/>
    <n v="44788"/>
    <n v="45915"/>
    <m/>
    <m/>
    <n v="885576"/>
    <x v="23"/>
    <m/>
    <m/>
    <s v="PUCOBRE"/>
    <m/>
  </r>
  <r>
    <n v="230"/>
    <s v="3-1-13-02"/>
    <m/>
    <n v="300"/>
    <s v="ACTIVO FIJO"/>
    <s v="AL"/>
    <n v="9"/>
    <s v="Eklipse"/>
    <s v="Camioneta"/>
    <s v="Toyota Hylux"/>
    <s v="Hylux DCAB MT 4X4 2.4"/>
    <s v="TCTW-12"/>
    <n v="2024"/>
    <s v="Camioneta Termica"/>
    <s v="4X4"/>
    <s v="Roja"/>
    <s v="Petroleo"/>
    <s v="2GDG423235"/>
    <m/>
    <m/>
    <m/>
    <s v="LEASING"/>
    <m/>
    <s v="BCI"/>
    <n v="127441"/>
    <n v="25"/>
    <m/>
    <m/>
    <n v="45387"/>
    <n v="46117"/>
    <m/>
    <m/>
    <n v="1172506"/>
    <x v="21"/>
    <m/>
    <m/>
    <s v="CASA MATRIZ"/>
    <m/>
  </r>
  <r>
    <n v="231"/>
    <s v="3-1-13-02"/>
    <m/>
    <n v="300"/>
    <s v="ACTIVO FIJO"/>
    <s v="AL"/>
    <n v="9"/>
    <s v="Eklipse"/>
    <s v="Camioneta"/>
    <s v="Toyota Hylux"/>
    <s v="Hylux DCAB MT 4X4 2.4"/>
    <s v="TCTW-13"/>
    <n v="2024"/>
    <s v="Camioneta Termica"/>
    <s v="4X4"/>
    <s v="Roja"/>
    <s v="Petroleo"/>
    <s v="2GDG423258"/>
    <m/>
    <m/>
    <m/>
    <s v="LEASING"/>
    <m/>
    <s v="BCI"/>
    <n v="127441"/>
    <n v="25"/>
    <m/>
    <m/>
    <n v="45387"/>
    <n v="46117"/>
    <m/>
    <m/>
    <n v="1172506"/>
    <x v="21"/>
    <m/>
    <m/>
    <s v="CASA MATRIZ"/>
    <m/>
  </r>
  <r>
    <n v="229"/>
    <s v="3-1-13-02"/>
    <m/>
    <n v="300"/>
    <s v="ACTIVO FIJO"/>
    <s v="AL"/>
    <n v="18"/>
    <s v="Eklipse"/>
    <s v="CAMIÓN"/>
    <s v="Chevrolet"/>
    <s v="NPR 816"/>
    <s v="SXDH-96"/>
    <n v="2023"/>
    <s v="CAMION PLANO"/>
    <s v="4X4"/>
    <s v="Blanco"/>
    <s v="Petroleo"/>
    <s v="4HK10MM475"/>
    <s v="JAANPR75KP7100555"/>
    <m/>
    <m/>
    <s v="LEASING"/>
    <m/>
    <s v="BCI"/>
    <n v="121828"/>
    <n v="25"/>
    <n v="0"/>
    <n v="0"/>
    <n v="45122"/>
    <n v="45853"/>
    <m/>
    <m/>
    <n v="1440965"/>
    <x v="20"/>
    <m/>
    <m/>
    <s v="PUCOBRE"/>
    <m/>
  </r>
  <r>
    <n v="233"/>
    <s v="3-1-13-02"/>
    <m/>
    <n v="300"/>
    <s v=" ACTIVO FIJO "/>
    <s v="AL"/>
    <n v="29"/>
    <s v="Branda Servicios"/>
    <s v="Retroexcavadora"/>
    <s v="CATERPILLAR"/>
    <s v="416 Con Martillo"/>
    <s v="TLZR-82"/>
    <n v="2024"/>
    <m/>
    <s v="4X4"/>
    <m/>
    <s v="Petroleo"/>
    <m/>
    <m/>
    <m/>
    <m/>
    <s v="LEASING"/>
    <m/>
    <s v="BCI"/>
    <n v="129612"/>
    <n v="25"/>
    <m/>
    <m/>
    <n v="45458"/>
    <n v="46188"/>
    <m/>
    <m/>
    <n v="5126522"/>
    <x v="7"/>
    <m/>
    <m/>
    <s v="MANTOS DE LA LUNA"/>
    <m/>
  </r>
  <r>
    <n v="234"/>
    <s v="3-1-13-02"/>
    <m/>
    <n v="300"/>
    <s v=" ACTIVO FIJO "/>
    <s v="AL"/>
    <n v="3"/>
    <s v="Branda Servicios"/>
    <s v="Camioneta"/>
    <s v="Nissan"/>
    <s v="NAVARA "/>
    <s v="TLTG-50"/>
    <n v="2024"/>
    <s v="Camioneta"/>
    <m/>
    <m/>
    <m/>
    <m/>
    <m/>
    <m/>
    <m/>
    <s v="LEASING"/>
    <m/>
    <s v="ITAU"/>
    <n v="3015927"/>
    <n v="25"/>
    <m/>
    <m/>
    <n v="45444"/>
    <n v="46174"/>
    <m/>
    <m/>
    <n v="1325926"/>
    <x v="9"/>
    <m/>
    <m/>
    <s v="TAMBO"/>
    <m/>
  </r>
  <r>
    <n v="235"/>
    <s v="3-1-13-02"/>
    <m/>
    <n v="300"/>
    <s v=" ACTIVO FIJO "/>
    <s v="AL"/>
    <n v="29"/>
    <s v="Branda Servicios"/>
    <s v="Cargador Frontal"/>
    <s v="VOLVO"/>
    <s v="L120F "/>
    <s v="TKZW-90"/>
    <n v="2024"/>
    <s v="Cargador Frontal"/>
    <s v="6X4"/>
    <m/>
    <s v="Petroleo"/>
    <s v="D1381074554C5E"/>
    <s v="93KXG30G4SE601323"/>
    <m/>
    <m/>
    <s v="LEASING"/>
    <m/>
    <s v="BCI"/>
    <n v="129580"/>
    <n v="37"/>
    <m/>
    <m/>
    <n v="45458"/>
    <n v="46553"/>
    <m/>
    <m/>
    <n v="8265011"/>
    <x v="7"/>
    <m/>
    <m/>
    <s v="MANTOS DE LA LUNA"/>
    <m/>
  </r>
  <r>
    <n v="236"/>
    <s v="3-1-13-02"/>
    <m/>
    <n v="300"/>
    <s v=" ACTIVO FIJO "/>
    <s v="AL"/>
    <n v="29"/>
    <s v="Branda Servicios"/>
    <s v="CAMIÓN"/>
    <s v="VOLVO"/>
    <s v="FMX-500 8X4 TOLVA"/>
    <s v="TKZX-53"/>
    <n v="2024"/>
    <s v="Camion Tolva"/>
    <s v="6X4"/>
    <m/>
    <s v="Petroleo"/>
    <s v="D1381074554C5E"/>
    <s v="93KXG30G4SE601323"/>
    <m/>
    <m/>
    <s v="LEASING"/>
    <m/>
    <s v="BCI"/>
    <n v="129588"/>
    <n v="37"/>
    <m/>
    <m/>
    <n v="45458"/>
    <n v="46553"/>
    <m/>
    <m/>
    <n v="5462682"/>
    <x v="7"/>
    <m/>
    <m/>
    <s v="MANTOS DE LA LUNA"/>
    <m/>
  </r>
  <r>
    <n v="237"/>
    <s v="3-1-13-02"/>
    <m/>
    <n v="300"/>
    <s v=" ACTIVO FIJO "/>
    <s v="AL"/>
    <n v="29"/>
    <s v="Branda Servicios"/>
    <s v="Camioneta"/>
    <s v="Toyota Hylux"/>
    <s v="Hylux DCAB MT 4X4 2.4"/>
    <s v="TKZY-47"/>
    <n v="2024"/>
    <s v="Pick up"/>
    <s v="4X4"/>
    <s v="Roja"/>
    <s v="Petroleo"/>
    <s v="2GDG443742"/>
    <s v="8AJDB3CD6R1349732"/>
    <m/>
    <m/>
    <s v="LEASING"/>
    <m/>
    <s v="ITAU"/>
    <n v="3015915"/>
    <n v="25"/>
    <m/>
    <m/>
    <n v="45444"/>
    <n v="46174"/>
    <m/>
    <m/>
    <n v="1339558"/>
    <x v="7"/>
    <m/>
    <m/>
    <s v="MANTOS DE LA LUNA"/>
    <m/>
  </r>
  <r>
    <n v="238"/>
    <s v="3-1-13-02"/>
    <m/>
    <n v="300"/>
    <s v=" ACTIVO FIJO "/>
    <s v="AL"/>
    <n v="29"/>
    <s v="Branda Servicios"/>
    <s v="Camioneta"/>
    <s v="Toyota Hylux"/>
    <s v="Hylux DCAB MT 4X4 2.4"/>
    <s v="TKZV-49"/>
    <n v="2024"/>
    <s v="Pick up"/>
    <s v="4X4"/>
    <s v="Roja"/>
    <s v="Petroleo"/>
    <s v="2GDG443925"/>
    <s v="8AJDB3CD2R1349775"/>
    <m/>
    <m/>
    <s v="LEASING"/>
    <m/>
    <s v="ITAU"/>
    <n v="3015915"/>
    <n v="25"/>
    <m/>
    <m/>
    <n v="45444"/>
    <n v="46174"/>
    <m/>
    <m/>
    <n v="1339558"/>
    <x v="7"/>
    <m/>
    <m/>
    <s v="MANTOS DE LA LUNA"/>
    <m/>
  </r>
  <r>
    <n v="239"/>
    <s v="3-1-13-02"/>
    <m/>
    <n v="300"/>
    <s v=" ACTIVO FIJO "/>
    <s v="AL"/>
    <n v="29"/>
    <s v="Branda Servicios"/>
    <s v="Camioneta"/>
    <s v="Toyota Hylux"/>
    <s v="Hylux DCAB MT 4X4 2.4"/>
    <s v="TKZV-50"/>
    <n v="2024"/>
    <s v="Pick up"/>
    <s v="4X4"/>
    <s v="Roja"/>
    <s v="Petroleo"/>
    <s v="2GDG443798"/>
    <s v="8AJDB3CD6R1349746"/>
    <m/>
    <m/>
    <s v="LEASING"/>
    <m/>
    <s v="ITAU"/>
    <n v="3015915"/>
    <n v="25"/>
    <m/>
    <m/>
    <n v="45444"/>
    <n v="46174"/>
    <m/>
    <m/>
    <n v="1339558"/>
    <x v="7"/>
    <m/>
    <m/>
    <s v="MANTOS DE LA LUNA"/>
    <m/>
  </r>
  <r>
    <n v="240"/>
    <s v="3-1-13-02"/>
    <m/>
    <n v="300"/>
    <s v=" ACTIVO FIJO "/>
    <s v="AP"/>
    <n v="12"/>
    <s v="Branda Servicios"/>
    <s v="Statio wagon"/>
    <s v="Mercedes Benz"/>
    <s v="G-500"/>
    <s v="TK"/>
    <n v="2024"/>
    <s v="Jeep"/>
    <s v="4X4"/>
    <s v="Gris"/>
    <m/>
    <m/>
    <m/>
    <m/>
    <m/>
    <s v="LEASING"/>
    <m/>
    <s v="ITAU"/>
    <n v="3015885"/>
    <n v="37"/>
    <m/>
    <m/>
    <n v="45421"/>
    <n v="45421"/>
    <m/>
    <m/>
    <n v="4639598"/>
    <x v="3"/>
    <m/>
    <m/>
    <e v="#N/A"/>
    <m/>
  </r>
  <r>
    <n v="241"/>
    <s v="3-1-13-02"/>
    <m/>
    <n v="300"/>
    <s v=" ACTIVO FIJO "/>
    <s v="AL"/>
    <n v="3"/>
    <s v="Branda Servicios"/>
    <s v="CAMIÓN"/>
    <s v="VOLVO"/>
    <s v="FMX-500 8X4 TOLVA"/>
    <s v="TPDV-86"/>
    <n v="2024"/>
    <s v="Camion Tolva"/>
    <s v="4X4"/>
    <m/>
    <m/>
    <m/>
    <m/>
    <m/>
    <m/>
    <s v="LEASING"/>
    <m/>
    <s v="CHILE"/>
    <n v="10001559"/>
    <n v="37"/>
    <m/>
    <m/>
    <n v="45471"/>
    <n v="46566"/>
    <m/>
    <m/>
    <n v="4962113"/>
    <x v="9"/>
    <m/>
    <m/>
    <s v="TAMBO"/>
    <m/>
  </r>
  <r>
    <n v="242"/>
    <s v="3-1-13-02"/>
    <m/>
    <n v="300"/>
    <s v=" ACTIVO FIJO "/>
    <s v="AL"/>
    <n v="3"/>
    <s v="Branda Servicios"/>
    <s v="CAMIÓN"/>
    <s v="VOLVO"/>
    <s v="FMX-500 8X4 TOLVA"/>
    <s v="TPDV-59"/>
    <n v="2024"/>
    <s v="Camion Tolva"/>
    <s v="4X4"/>
    <m/>
    <m/>
    <m/>
    <m/>
    <m/>
    <m/>
    <s v="LEASING"/>
    <m/>
    <s v="CHILE"/>
    <n v="10001559"/>
    <n v="37"/>
    <m/>
    <m/>
    <n v="45471"/>
    <n v="46566"/>
    <m/>
    <m/>
    <n v="4962113"/>
    <x v="9"/>
    <m/>
    <m/>
    <s v="TAMBO"/>
    <m/>
  </r>
  <r>
    <n v="243"/>
    <s v="3-1-13-02"/>
    <m/>
    <n v="300"/>
    <s v=" ACTIVO FIJO "/>
    <s v="AR"/>
    <n v="29"/>
    <s v="Branda Servicios"/>
    <s v="CAMIÓN"/>
    <m/>
    <m/>
    <s v="TBZK-65"/>
    <n v="2024"/>
    <s v="Camion Lubricador"/>
    <m/>
    <m/>
    <m/>
    <m/>
    <m/>
    <m/>
    <m/>
    <s v="ARRENDADO"/>
    <m/>
    <m/>
    <m/>
    <m/>
    <m/>
    <m/>
    <m/>
    <m/>
    <m/>
    <m/>
    <n v="0"/>
    <x v="7"/>
    <m/>
    <m/>
    <e v="#N/A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n v="1"/>
    <s v="3-1-14-01 "/>
    <m/>
    <n v="300"/>
    <s v="ACTIVO FIJO"/>
    <x v="0"/>
    <n v="4"/>
    <s v="Branda Servicios"/>
    <s v="Cargador Frontal"/>
    <s v="VOLVO"/>
    <s v="L120E  70941 (Transmision Reman)"/>
    <s v="C-70941"/>
    <n v="2005"/>
    <s v="Cargador Frontal"/>
    <s v="4X4"/>
    <s v="Amarillo"/>
    <s v="Petroleo"/>
    <m/>
    <s v="L120EV70941"/>
    <m/>
    <m/>
    <s v="SIN SEGURO"/>
    <m/>
    <m/>
    <m/>
    <m/>
    <m/>
    <m/>
    <m/>
    <m/>
    <m/>
    <m/>
    <n v="1"/>
    <s v="TALLER MECANICO COPIAPO"/>
    <m/>
    <m/>
    <e v="#N/A"/>
    <m/>
    <x v="0"/>
    <x v="0"/>
    <x v="0"/>
    <x v="0"/>
    <x v="0"/>
    <x v="0"/>
    <x v="0"/>
    <x v="0"/>
  </r>
  <r>
    <n v="2"/>
    <s v="3-1-14-01 "/>
    <m/>
    <n v="300"/>
    <s v="ACTIVO FIJO"/>
    <x v="0"/>
    <n v="14"/>
    <s v="Branda Servicios"/>
    <s v="CAMIÓN"/>
    <s v="Iveco"/>
    <s v="MPE 410 E 38 H"/>
    <s v="WW-9846"/>
    <n v="2007"/>
    <s v="Tolva"/>
    <s v="8X4"/>
    <s v="Rojo"/>
    <s v="Petroleo"/>
    <n v="54389"/>
    <s v="WJMJ4CRS06C157034"/>
    <m/>
    <m/>
    <s v="SIN SEGURO"/>
    <m/>
    <m/>
    <m/>
    <m/>
    <m/>
    <m/>
    <m/>
    <m/>
    <m/>
    <m/>
    <n v="1"/>
    <s v="DE BAJA"/>
    <m/>
    <m/>
    <s v="DE BAJA"/>
    <m/>
    <x v="1"/>
    <x v="1"/>
    <x v="1"/>
    <x v="0"/>
    <x v="0"/>
    <x v="0"/>
    <x v="0"/>
    <x v="0"/>
  </r>
  <r>
    <n v="3"/>
    <s v="3-1-14-01 "/>
    <m/>
    <n v="300"/>
    <s v="ACTIVO FIJO"/>
    <x v="0"/>
    <n v="14"/>
    <s v="Branda Servicios"/>
    <s v="CAMIÓN"/>
    <s v="Iveco"/>
    <s v="MPE 410 E 38 H"/>
    <s v="WR-1134"/>
    <n v="2007"/>
    <s v="Tolva"/>
    <s v="8X4"/>
    <s v="Rojo"/>
    <s v="Petroleo"/>
    <n v="54646"/>
    <s v="WJMJ4CRS06C157033"/>
    <m/>
    <m/>
    <s v="SIN SEGURO"/>
    <m/>
    <m/>
    <m/>
    <m/>
    <m/>
    <m/>
    <m/>
    <m/>
    <m/>
    <m/>
    <n v="1"/>
    <s v="DE BAJA"/>
    <m/>
    <m/>
    <s v="DE BAJA"/>
    <m/>
    <x v="1"/>
    <x v="1"/>
    <x v="2"/>
    <x v="0"/>
    <x v="0"/>
    <x v="0"/>
    <x v="0"/>
    <x v="0"/>
  </r>
  <r>
    <n v="4"/>
    <s v="3-1-14-01 "/>
    <m/>
    <n v="300"/>
    <s v="ACTIVO FIJO"/>
    <x v="0"/>
    <n v="13"/>
    <s v="Branda Servicios"/>
    <s v="CAMIÓN"/>
    <s v="Iveco"/>
    <s v="AD410 T 38 H"/>
    <s v="BFVP-65"/>
    <n v="2008"/>
    <s v="Tolva"/>
    <s v="8X4"/>
    <s v="Rojo"/>
    <s v="Petroleo"/>
    <n v="102609"/>
    <s v="WJMJ4CRS28C195178"/>
    <m/>
    <m/>
    <s v="SIN SEGURO"/>
    <m/>
    <m/>
    <m/>
    <m/>
    <m/>
    <m/>
    <m/>
    <m/>
    <m/>
    <m/>
    <n v="1"/>
    <s v="MAQ SALE"/>
    <m/>
    <m/>
    <s v="MAQ SALE"/>
    <m/>
    <x v="1"/>
    <x v="1"/>
    <x v="3"/>
    <x v="0"/>
    <x v="0"/>
    <x v="0"/>
    <x v="0"/>
    <x v="0"/>
  </r>
  <r>
    <n v="5"/>
    <s v="3-1-14-01 "/>
    <m/>
    <n v="300"/>
    <s v="ACTIVO FIJO"/>
    <x v="0"/>
    <n v="12"/>
    <s v="Eklipse"/>
    <s v="Furgon carga"/>
    <s v="Changan"/>
    <s v="Cargo Van"/>
    <s v="BYBG-90"/>
    <n v="2009"/>
    <s v="Carga"/>
    <s v="4X2"/>
    <s v="Blanco"/>
    <s v="Bencina"/>
    <s v="85BJ078485"/>
    <s v="LS4BDB3D59A451912"/>
    <m/>
    <m/>
    <s v="SIN SEGURO"/>
    <m/>
    <m/>
    <m/>
    <m/>
    <m/>
    <m/>
    <m/>
    <m/>
    <m/>
    <m/>
    <n v="1"/>
    <s v="GERENCIA GENERAL"/>
    <m/>
    <m/>
    <s v="GERENCIA GENERAL"/>
    <m/>
    <x v="2"/>
    <x v="2"/>
    <x v="4"/>
    <x v="1"/>
    <x v="1"/>
    <x v="1"/>
    <x v="1"/>
    <x v="0"/>
  </r>
  <r>
    <n v="6"/>
    <s v="3-1-14-01 "/>
    <m/>
    <n v="300"/>
    <s v="ACTIVO FIJO"/>
    <x v="0"/>
    <n v="12"/>
    <s v="Eklipse"/>
    <s v="Camioneta"/>
    <s v="Nissan"/>
    <s v="Terrano CDMTT21010"/>
    <s v="CRSG-74"/>
    <n v="2010"/>
    <s v="Pick-Up"/>
    <s v="4X2"/>
    <s v="Blanca"/>
    <s v="Bencina"/>
    <s v="KA2469790A"/>
    <s v="3N6DD23TOZK872818"/>
    <m/>
    <m/>
    <s v="SIN SEGURO"/>
    <m/>
    <m/>
    <m/>
    <m/>
    <m/>
    <m/>
    <m/>
    <m/>
    <m/>
    <m/>
    <n v="1"/>
    <s v="GERENCIA GENERAL"/>
    <m/>
    <m/>
    <s v="GERENCIA GENERAL"/>
    <m/>
    <x v="2"/>
    <x v="2"/>
    <x v="5"/>
    <x v="1"/>
    <x v="1"/>
    <x v="1"/>
    <x v="1"/>
    <x v="0"/>
  </r>
  <r>
    <n v="7"/>
    <s v="3-1-14-01 "/>
    <m/>
    <n v="300"/>
    <s v="ACTIVO FIJO"/>
    <x v="0"/>
    <n v="12"/>
    <s v="Branda Servicios"/>
    <s v="Automovil"/>
    <s v="Toyota "/>
    <s v="FJ CRUISER LIMITED 4X4 4.0 AUT"/>
    <s v="CGHD-73"/>
    <n v="2010"/>
    <s v="Jeep"/>
    <s v="4X4"/>
    <s v="Gris Metalico"/>
    <s v="Bencina"/>
    <s v="1GRA017023"/>
    <s v="JTEBU11F2AK070994"/>
    <m/>
    <m/>
    <s v="ASEGURADO"/>
    <m/>
    <m/>
    <m/>
    <m/>
    <m/>
    <m/>
    <m/>
    <m/>
    <m/>
    <m/>
    <n v="1"/>
    <s v="GERENCIA GENERAL (B)"/>
    <m/>
    <m/>
    <s v="GERENCIA GENERAL"/>
    <m/>
    <x v="3"/>
    <x v="2"/>
    <x v="6"/>
    <x v="0"/>
    <x v="0"/>
    <x v="0"/>
    <x v="0"/>
    <x v="0"/>
  </r>
  <r>
    <n v="8"/>
    <s v="3-1-14-01 "/>
    <m/>
    <n v="300"/>
    <s v="ACTIVO FIJO"/>
    <x v="0"/>
    <n v="12"/>
    <s v="Branda Servicios"/>
    <s v="Automovil"/>
    <s v="Toyota "/>
    <s v="FJ CRUISER LIMITED 4X4 4.0 AUT"/>
    <s v="CGHD-74"/>
    <n v="2010"/>
    <s v="Jeep"/>
    <s v="4X4"/>
    <s v="Gris Metalico"/>
    <s v="Bencina"/>
    <s v="1GRA019266"/>
    <s v="JTEBU11F9AK071480"/>
    <m/>
    <m/>
    <s v="ASEGURADO"/>
    <m/>
    <m/>
    <m/>
    <m/>
    <m/>
    <m/>
    <m/>
    <m/>
    <m/>
    <m/>
    <n v="1"/>
    <s v="GERENCIA GENERAL (B)"/>
    <m/>
    <m/>
    <s v="GERENCIA GENERAL"/>
    <m/>
    <x v="3"/>
    <x v="2"/>
    <x v="7"/>
    <x v="0"/>
    <x v="0"/>
    <x v="0"/>
    <x v="0"/>
    <x v="0"/>
  </r>
  <r>
    <n v="9"/>
    <s v="3-1-14-01 "/>
    <m/>
    <n v="300"/>
    <s v="ACTIVO FIJO"/>
    <x v="0"/>
    <n v="12"/>
    <s v="Branda Servicios"/>
    <s v="Automovil"/>
    <s v="Toyota "/>
    <s v="FJ CRUISER 4X4 4.0 AUT"/>
    <s v="CRHK-65"/>
    <n v="2010"/>
    <s v="Jeep"/>
    <s v="4X4"/>
    <s v="Gris Metalico"/>
    <s v="Bencina"/>
    <s v="1GRA042017"/>
    <s v="JTEBU11F4AK077509"/>
    <m/>
    <m/>
    <s v="ASEGURADO"/>
    <m/>
    <m/>
    <m/>
    <m/>
    <m/>
    <m/>
    <m/>
    <m/>
    <m/>
    <m/>
    <n v="1"/>
    <s v="GERENCIA GENERAL (B)"/>
    <m/>
    <m/>
    <s v="GERENCIA GENERAL"/>
    <m/>
    <x v="3"/>
    <x v="2"/>
    <x v="8"/>
    <x v="0"/>
    <x v="0"/>
    <x v="0"/>
    <x v="0"/>
    <x v="0"/>
  </r>
  <r>
    <n v="10"/>
    <s v="3-1-14-01 "/>
    <m/>
    <n v="300"/>
    <s v="ACTIVO FIJO"/>
    <x v="0"/>
    <n v="13"/>
    <s v="Branda Servicios"/>
    <s v="CAMIÓN"/>
    <s v="Mercedes Benz"/>
    <s v="711 42 5"/>
    <s v="CFRR-61"/>
    <n v="2010"/>
    <s v="Plano"/>
    <s v="4X2"/>
    <s v="Blanco"/>
    <s v="Petroleo"/>
    <s v="374976U0844492"/>
    <s v="9BM688159AB675517"/>
    <m/>
    <m/>
    <s v="SIN SEGURO"/>
    <m/>
    <m/>
    <m/>
    <m/>
    <m/>
    <m/>
    <m/>
    <m/>
    <m/>
    <m/>
    <n v="1"/>
    <s v="MAQ SALE"/>
    <m/>
    <m/>
    <s v="VENDIDO"/>
    <m/>
    <x v="1"/>
    <x v="1"/>
    <x v="9"/>
    <x v="1"/>
    <x v="1"/>
    <x v="2"/>
    <x v="1"/>
    <x v="0"/>
  </r>
  <r>
    <n v="11"/>
    <s v="3-1-14-01 "/>
    <m/>
    <n v="300"/>
    <s v="ACTIVO FIJO"/>
    <x v="0"/>
    <n v="14"/>
    <s v="Branda Servicios"/>
    <s v="Camioneta"/>
    <s v="Nissan"/>
    <s v="Terrano"/>
    <s v="CJLJ-60"/>
    <n v="2010"/>
    <s v="Pick-Up"/>
    <s v="4X4"/>
    <s v="Rojo Metalico"/>
    <s v="Petroleo"/>
    <s v="YD25281634A"/>
    <s v="JN1CPUD22Z0151336"/>
    <m/>
    <m/>
    <s v="SIN SEGURO"/>
    <m/>
    <m/>
    <m/>
    <m/>
    <m/>
    <m/>
    <m/>
    <m/>
    <m/>
    <m/>
    <n v="1"/>
    <s v="DE BAJA"/>
    <m/>
    <m/>
    <s v="DE BAJA"/>
    <m/>
    <x v="1"/>
    <x v="1"/>
    <x v="10"/>
    <x v="2"/>
    <x v="2"/>
    <x v="3"/>
    <x v="2"/>
    <x v="0"/>
  </r>
  <r>
    <n v="12"/>
    <s v="3-1-14-01 "/>
    <m/>
    <n v="300"/>
    <s v="ACTIVO FIJO"/>
    <x v="0"/>
    <n v="12"/>
    <s v="Eklipse"/>
    <s v="Camioneta"/>
    <s v="Changan"/>
    <s v="1.0"/>
    <s v="DCPV-78"/>
    <n v="2011"/>
    <s v="Pick-Up"/>
    <s v="4X2"/>
    <s v="Blanca"/>
    <s v="Bencina"/>
    <s v="85BT121848"/>
    <s v="LSCBB13D79G003463"/>
    <m/>
    <m/>
    <s v="SIN SEGURO"/>
    <m/>
    <m/>
    <m/>
    <m/>
    <m/>
    <m/>
    <m/>
    <m/>
    <m/>
    <m/>
    <n v="1"/>
    <s v="GERENCIA GENERAL"/>
    <m/>
    <m/>
    <s v="GERENCIA GENERAL"/>
    <m/>
    <x v="2"/>
    <x v="2"/>
    <x v="11"/>
    <x v="1"/>
    <x v="1"/>
    <x v="1"/>
    <x v="1"/>
    <x v="0"/>
  </r>
  <r>
    <n v="13"/>
    <s v="3-1-14-01 "/>
    <m/>
    <n v="300"/>
    <s v="ACTIVO FIJO"/>
    <x v="0"/>
    <n v="12"/>
    <s v="Eklipse"/>
    <s v="Automovil"/>
    <s v="Hyunday"/>
    <s v="SonataYF 2.0 GLS AT sun"/>
    <s v="DCPW-59"/>
    <n v="2011"/>
    <s v="sedan"/>
    <s v="4X2"/>
    <s v="Gris Plata"/>
    <s v="Bencina"/>
    <s v="G4KDAAS78810"/>
    <s v="KMHEC41BBBA228268"/>
    <m/>
    <m/>
    <s v="SIN SEGURO"/>
    <m/>
    <m/>
    <m/>
    <m/>
    <m/>
    <m/>
    <m/>
    <m/>
    <m/>
    <m/>
    <n v="1"/>
    <s v="GERENCIA GENERAL"/>
    <m/>
    <m/>
    <s v="GERENCIA GENERAL"/>
    <m/>
    <x v="2"/>
    <x v="2"/>
    <x v="12"/>
    <x v="1"/>
    <x v="1"/>
    <x v="1"/>
    <x v="1"/>
    <x v="0"/>
  </r>
  <r>
    <n v="14"/>
    <s v="3-1-14-01 "/>
    <m/>
    <n v="300"/>
    <s v="ACTIVO FIJO"/>
    <x v="0"/>
    <n v="13"/>
    <s v="Branda Servicios"/>
    <s v="CAMIÓN"/>
    <s v="Chevrolet"/>
    <s v="FRR-1121"/>
    <s v="CVBF-49"/>
    <n v="2011"/>
    <s v="Carga Fria"/>
    <s v="4X2"/>
    <s v="Blanco"/>
    <s v="Petroleo"/>
    <s v="4HK1803360"/>
    <s v="JALFRR90MA7000028"/>
    <m/>
    <m/>
    <s v="SIN SEGURO"/>
    <m/>
    <m/>
    <m/>
    <m/>
    <m/>
    <m/>
    <m/>
    <m/>
    <m/>
    <m/>
    <n v="1"/>
    <s v="MAQ SALE"/>
    <m/>
    <m/>
    <s v="MAQ SALE"/>
    <m/>
    <x v="1"/>
    <x v="1"/>
    <x v="13"/>
    <x v="0"/>
    <x v="0"/>
    <x v="0"/>
    <x v="0"/>
    <x v="0"/>
  </r>
  <r>
    <n v="15"/>
    <s v="3-1-14-01 "/>
    <m/>
    <n v="300"/>
    <s v="ACTIVO FIJO"/>
    <x v="0"/>
    <n v="13"/>
    <s v="JR Transportes"/>
    <s v="CAMIÓN"/>
    <s v="Chevrolet"/>
    <s v="FRR-1121"/>
    <s v="CVXZ-72"/>
    <n v="2011"/>
    <s v="Carga Fria"/>
    <s v="4X2"/>
    <s v="Blanco"/>
    <s v="Petroleo"/>
    <s v="4HK1777358"/>
    <s v="JALFRR90MA7000009"/>
    <m/>
    <m/>
    <s v="SIN SEGURO"/>
    <m/>
    <m/>
    <m/>
    <m/>
    <m/>
    <m/>
    <m/>
    <m/>
    <m/>
    <m/>
    <n v="1"/>
    <s v="MAQ SALE"/>
    <m/>
    <m/>
    <s v="MAQ SALE"/>
    <m/>
    <x v="1"/>
    <x v="1"/>
    <x v="14"/>
    <x v="3"/>
    <x v="3"/>
    <x v="0"/>
    <x v="0"/>
    <x v="0"/>
  </r>
  <r>
    <n v="16"/>
    <s v="3-1-14-01 "/>
    <m/>
    <n v="300"/>
    <s v="ACTIVO FIJO"/>
    <x v="0"/>
    <n v="14"/>
    <s v="Transp. Ravazzano"/>
    <s v="Camioneta"/>
    <s v="Nissan"/>
    <s v="Terrano"/>
    <s v="CZHH-11"/>
    <n v="2011"/>
    <s v="Pick-Up"/>
    <s v="4X4"/>
    <s v="Roja"/>
    <s v="Petroleo"/>
    <s v="YD25298310A"/>
    <s v="JN1CPUD22E0155417"/>
    <m/>
    <m/>
    <s v="SIN SEGURO"/>
    <m/>
    <m/>
    <m/>
    <m/>
    <m/>
    <m/>
    <m/>
    <m/>
    <m/>
    <m/>
    <n v="1"/>
    <s v="DE BAJA"/>
    <m/>
    <m/>
    <s v="DE BAJA"/>
    <m/>
    <x v="1"/>
    <x v="1"/>
    <x v="15"/>
    <x v="4"/>
    <x v="4"/>
    <x v="0"/>
    <x v="0"/>
    <x v="0"/>
  </r>
  <r>
    <n v="17"/>
    <s v="3-1-14-01 "/>
    <m/>
    <n v="300"/>
    <s v="ACTIVO FIJO"/>
    <x v="0"/>
    <n v="15"/>
    <s v="JR Transportes"/>
    <s v="CAMIÓN"/>
    <s v="Chevrolet"/>
    <s v="NKR-513"/>
    <s v="CZRV-50"/>
    <n v="2011"/>
    <s v="Carga gral."/>
    <s v="4X2"/>
    <s v="Blanco"/>
    <s v="Petroleo"/>
    <s v="4JJ1987448"/>
    <s v="JAANLR85EB7100054"/>
    <m/>
    <m/>
    <s v="ASEGURADO"/>
    <m/>
    <m/>
    <m/>
    <m/>
    <m/>
    <m/>
    <m/>
    <m/>
    <m/>
    <m/>
    <n v="580000"/>
    <s v="KOPPAS"/>
    <m/>
    <m/>
    <s v="KOPPAS"/>
    <m/>
    <x v="4"/>
    <x v="3"/>
    <x v="16"/>
    <x v="3"/>
    <x v="3"/>
    <x v="0"/>
    <x v="0"/>
    <x v="0"/>
  </r>
  <r>
    <n v="18"/>
    <s v="3-1-14-01 "/>
    <m/>
    <n v="300"/>
    <s v="ACTIVO FIJO"/>
    <x v="0"/>
    <n v="11"/>
    <s v="Branda Servicios"/>
    <s v="CAMIÓN"/>
    <s v="Iveco"/>
    <s v="Trakker ADN 380T 42"/>
    <s v="DLYZ-32"/>
    <n v="2012"/>
    <s v="Tolva Cola Pato"/>
    <s v="6X4"/>
    <s v="Blanco"/>
    <s v="Petroleo"/>
    <s v="F3BE06815026926"/>
    <s v="8ATE3TST0CX076445"/>
    <m/>
    <m/>
    <s v="SIN SEGURO"/>
    <m/>
    <m/>
    <m/>
    <m/>
    <m/>
    <m/>
    <m/>
    <m/>
    <m/>
    <m/>
    <n v="1"/>
    <s v="TALLER MECANICO PUNITAQUI"/>
    <m/>
    <m/>
    <s v="TALLER MECANICO PUNITAQUI"/>
    <m/>
    <x v="0"/>
    <x v="0"/>
    <x v="17"/>
    <x v="0"/>
    <x v="0"/>
    <x v="0"/>
    <x v="0"/>
    <x v="0"/>
  </r>
  <r>
    <n v="19"/>
    <s v="3-1-14-01 "/>
    <m/>
    <n v="300"/>
    <s v="ACTIVO FIJO"/>
    <x v="0"/>
    <n v="11"/>
    <s v="Branda Servicios"/>
    <s v="CAMIÓN"/>
    <s v="Iveco"/>
    <s v="Trakker ADN 380T 42"/>
    <s v="DLYZ.31"/>
    <n v="2012"/>
    <s v="Tolva Cola Pato"/>
    <s v="6X4"/>
    <s v="Blanco"/>
    <s v="Petroleo"/>
    <s v="F3BE06815026595"/>
    <s v="8ATE3TST0CX076516"/>
    <m/>
    <m/>
    <s v="SIN SEGURO"/>
    <m/>
    <m/>
    <m/>
    <m/>
    <m/>
    <m/>
    <m/>
    <m/>
    <m/>
    <m/>
    <n v="1"/>
    <s v="TALLER MECANICO PUNITAQUI"/>
    <m/>
    <m/>
    <s v="TALLER MECANICO PUNITAQUI"/>
    <m/>
    <x v="0"/>
    <x v="0"/>
    <x v="18"/>
    <x v="0"/>
    <x v="0"/>
    <x v="0"/>
    <x v="0"/>
    <x v="0"/>
  </r>
  <r>
    <n v="20"/>
    <s v="3-1-14-01 "/>
    <m/>
    <n v="300"/>
    <s v="ACTIVO FIJO"/>
    <x v="0"/>
    <n v="11"/>
    <s v="Branda Servicios"/>
    <s v="CAMIÓN"/>
    <s v="Iveco"/>
    <s v="Trakker ADN 380T 42"/>
    <s v="DLZD-47"/>
    <n v="2012"/>
    <s v="Tolva Cola Pato"/>
    <s v="6X4"/>
    <s v="Blanco"/>
    <s v="Petroleo"/>
    <s v="F3BE06815027066"/>
    <s v="8ATE3TST0CX076426"/>
    <m/>
    <m/>
    <s v="SIN SEGURO"/>
    <m/>
    <m/>
    <m/>
    <m/>
    <m/>
    <m/>
    <m/>
    <m/>
    <m/>
    <m/>
    <n v="1"/>
    <s v="TALLER MECANICO PUNITAQUI"/>
    <m/>
    <m/>
    <s v="TALLER MECANICO PUNITAQUI"/>
    <m/>
    <x v="0"/>
    <x v="0"/>
    <x v="19"/>
    <x v="0"/>
    <x v="0"/>
    <x v="0"/>
    <x v="0"/>
    <x v="0"/>
  </r>
  <r>
    <n v="21"/>
    <s v="3-1-14-01 "/>
    <m/>
    <n v="300"/>
    <s v="ACTIVO FIJO"/>
    <x v="0"/>
    <n v="10"/>
    <s v="Eklipse"/>
    <s v="Furgon carga"/>
    <s v="Chevrolet"/>
    <s v="Combo Van SP 1.4"/>
    <s v="DVVF-41"/>
    <n v="2012"/>
    <s v="Furgon carga"/>
    <s v="4X2"/>
    <s v="Blanco"/>
    <s v="Bencina"/>
    <s v="Z14XEP19WR1948"/>
    <s v="WOLVXCF25B4388130"/>
    <m/>
    <m/>
    <s v="SIN SEGURO"/>
    <m/>
    <m/>
    <m/>
    <m/>
    <m/>
    <m/>
    <m/>
    <m/>
    <m/>
    <m/>
    <n v="1"/>
    <s v="TALLER MECANICO SERENA."/>
    <m/>
    <m/>
    <s v="TALLER MECANICO SERENA"/>
    <m/>
    <x v="5"/>
    <x v="4"/>
    <x v="20"/>
    <x v="1"/>
    <x v="1"/>
    <x v="1"/>
    <x v="1"/>
    <x v="0"/>
  </r>
  <r>
    <n v="22"/>
    <s v="3-1-14-01 "/>
    <m/>
    <n v="300"/>
    <s v="ACTIVO FIJO"/>
    <x v="0"/>
    <n v="13"/>
    <s v="Branda Servicios"/>
    <s v="Motoniveladora"/>
    <s v="New Holland"/>
    <s v="RG-200 B"/>
    <s v="DLRZ-63"/>
    <n v="2012"/>
    <s v="Motoniveladora"/>
    <s v="4X6"/>
    <s v="Amarilla"/>
    <s v="Petroleo"/>
    <m/>
    <m/>
    <m/>
    <m/>
    <s v="SIN SEGURO"/>
    <m/>
    <m/>
    <m/>
    <m/>
    <m/>
    <m/>
    <m/>
    <m/>
    <m/>
    <m/>
    <n v="1"/>
    <s v="MAQ SALE"/>
    <m/>
    <m/>
    <e v="#N/A"/>
    <m/>
    <x v="1"/>
    <x v="1"/>
    <x v="21"/>
    <x v="0"/>
    <x v="0"/>
    <x v="0"/>
    <x v="0"/>
    <x v="0"/>
  </r>
  <r>
    <n v="23"/>
    <s v="3-1-14-01 "/>
    <m/>
    <n v="300"/>
    <s v="ACTIVO FIJO"/>
    <x v="0"/>
    <n v="11"/>
    <s v="Branda Servicios"/>
    <s v="CAMIÓN"/>
    <s v="Iveco"/>
    <s v="TRAKKER AD 380T45 Automat"/>
    <s v="FKTW-73"/>
    <n v="2013"/>
    <s v="Tolva"/>
    <s v="6X4"/>
    <s v="Rojo"/>
    <s v="Petroleo Euro 5"/>
    <n v="199715"/>
    <s v="WJME3TTS4DC258992"/>
    <m/>
    <m/>
    <s v="SIN SEGURO"/>
    <m/>
    <m/>
    <m/>
    <m/>
    <m/>
    <m/>
    <m/>
    <m/>
    <m/>
    <m/>
    <n v="1"/>
    <s v="TALLER MECANICO PUNITAQUI"/>
    <m/>
    <m/>
    <s v="TALLER MECANICO PUNITAQUI"/>
    <m/>
    <x v="0"/>
    <x v="0"/>
    <x v="22"/>
    <x v="0"/>
    <x v="0"/>
    <x v="0"/>
    <x v="0"/>
    <x v="0"/>
  </r>
  <r>
    <n v="24"/>
    <s v="3-1-14-01 "/>
    <m/>
    <n v="300"/>
    <s v="ACTIVO FIJO"/>
    <x v="0"/>
    <n v="4"/>
    <s v="Branda Servicios"/>
    <s v="Cargador Frontal"/>
    <s v="VOLVO"/>
    <s v="L120F 72413 (102)"/>
    <s v="FTDJ-40"/>
    <n v="2013"/>
    <s v="Cargador Frontal"/>
    <s v="4X4"/>
    <s v="Amarillo"/>
    <s v="Petroleo"/>
    <n v="11312438"/>
    <s v="VCEL120FC00072413"/>
    <m/>
    <m/>
    <s v="SIN SEGURO"/>
    <m/>
    <m/>
    <m/>
    <m/>
    <m/>
    <m/>
    <m/>
    <m/>
    <m/>
    <m/>
    <n v="1"/>
    <s v="TALLER MECANICO COPIAPO"/>
    <m/>
    <m/>
    <s v="TALLER MECANICO COPIAPO"/>
    <m/>
    <x v="0"/>
    <x v="0"/>
    <x v="23"/>
    <x v="0"/>
    <x v="0"/>
    <x v="0"/>
    <x v="0"/>
    <x v="0"/>
  </r>
  <r>
    <n v="25"/>
    <s v="3-1-14-01 "/>
    <m/>
    <n v="300"/>
    <s v="ACTIVO FIJO"/>
    <x v="0"/>
    <n v="4"/>
    <s v="Branda Servicios"/>
    <s v="Cargador Frontal"/>
    <s v="VOLVO"/>
    <s v="L120F 72403 (101)"/>
    <s v="C-72403"/>
    <n v="2013"/>
    <s v="Cargador Frontal"/>
    <s v="4X4"/>
    <s v="Amarillo"/>
    <s v="Petroleo"/>
    <n v="11311403"/>
    <s v="VCEL120FH00072403"/>
    <m/>
    <m/>
    <s v="SIN SEGURO"/>
    <m/>
    <m/>
    <m/>
    <m/>
    <m/>
    <m/>
    <m/>
    <m/>
    <m/>
    <m/>
    <n v="1"/>
    <s v="TALLER MECANICO COPIAPO"/>
    <m/>
    <m/>
    <e v="#N/A"/>
    <m/>
    <x v="0"/>
    <x v="0"/>
    <x v="24"/>
    <x v="0"/>
    <x v="0"/>
    <x v="0"/>
    <x v="0"/>
    <x v="0"/>
  </r>
  <r>
    <n v="26"/>
    <s v="3-1-14-01 "/>
    <m/>
    <n v="300"/>
    <s v="ACTIVO FIJO"/>
    <x v="0"/>
    <n v="4"/>
    <s v="Branda Servicios"/>
    <s v="Minicargador"/>
    <s v="VOLVO"/>
    <s v="MC95C"/>
    <s v="M-C95C"/>
    <n v="2013"/>
    <s v="Mini cargador"/>
    <s v="4X4"/>
    <s v="Amarillo"/>
    <s v="Petroleo"/>
    <s v="6152N771307W"/>
    <s v="GEO095SSAC1644492"/>
    <m/>
    <m/>
    <s v="SIN SEGURO"/>
    <m/>
    <m/>
    <m/>
    <m/>
    <m/>
    <m/>
    <m/>
    <m/>
    <m/>
    <m/>
    <n v="1"/>
    <s v="TALLER MECANICO COPIAPO"/>
    <m/>
    <m/>
    <e v="#N/A"/>
    <m/>
    <x v="0"/>
    <x v="0"/>
    <x v="25"/>
    <x v="0"/>
    <x v="0"/>
    <x v="0"/>
    <x v="0"/>
    <x v="0"/>
  </r>
  <r>
    <n v="27"/>
    <s v="3-1-14-01"/>
    <m/>
    <n v="300"/>
    <s v="ACTIVO FIJO"/>
    <x v="0"/>
    <n v="13"/>
    <s v="Transp. Ravazzano"/>
    <s v="Minibus"/>
    <s v="Chevrolet"/>
    <s v="Passenger Van"/>
    <s v="FHVL-30"/>
    <n v="2013"/>
    <s v="Van Pasajeros(ASIENTO PASAJERO"/>
    <s v="4X2"/>
    <s v="Rojo"/>
    <s v="Bencina"/>
    <s v="CC1183747"/>
    <s v="1GAZG9FG8C1183747"/>
    <m/>
    <m/>
    <s v="ASEGURADO"/>
    <m/>
    <m/>
    <m/>
    <m/>
    <m/>
    <m/>
    <m/>
    <m/>
    <m/>
    <m/>
    <n v="1"/>
    <s v="MAQ SALE"/>
    <m/>
    <m/>
    <s v="MAQ SALE"/>
    <m/>
    <x v="1"/>
    <x v="1"/>
    <x v="26"/>
    <x v="4"/>
    <x v="4"/>
    <x v="0"/>
    <x v="0"/>
    <x v="0"/>
  </r>
  <r>
    <n v="28"/>
    <s v="3-1-14-01"/>
    <m/>
    <n v="300"/>
    <s v="ACTIVO FIJO"/>
    <x v="0"/>
    <n v="10"/>
    <s v="Transp. Ravazzano"/>
    <s v="Minibus"/>
    <s v="Chevrolet"/>
    <s v="Passenger Van"/>
    <s v="FJGV-62"/>
    <n v="2013"/>
    <s v="Van Pasajeros"/>
    <s v="4X2"/>
    <s v="Gris Plata"/>
    <s v="Bencina"/>
    <s v="CC1184141"/>
    <s v="1GAZG9FGXC1184141"/>
    <m/>
    <m/>
    <s v="SIN SEGURO"/>
    <m/>
    <m/>
    <m/>
    <m/>
    <m/>
    <m/>
    <m/>
    <m/>
    <m/>
    <m/>
    <n v="1"/>
    <s v="TALLER MECANICO SERENA"/>
    <m/>
    <m/>
    <e v="#N/A"/>
    <m/>
    <x v="0"/>
    <x v="0"/>
    <x v="27"/>
    <x v="4"/>
    <x v="4"/>
    <x v="0"/>
    <x v="0"/>
    <x v="0"/>
  </r>
  <r>
    <n v="29"/>
    <s v="3-1-14-01 "/>
    <m/>
    <n v="300"/>
    <s v="ACTIVO FIJO"/>
    <x v="0"/>
    <n v="13"/>
    <s v="Branda Servicios"/>
    <s v="CAMIÓN"/>
    <s v="Iveco"/>
    <s v="TRAKKER AD 380T50 Automat"/>
    <s v="GJTZ-11"/>
    <n v="2014"/>
    <s v="Tolva"/>
    <s v="6X4"/>
    <s v="Rojo"/>
    <s v="Petroleo Euro 5"/>
    <n v="207450"/>
    <s v="WJME3TUS4DC267150"/>
    <m/>
    <m/>
    <s v="SIN SEGURO"/>
    <m/>
    <m/>
    <m/>
    <m/>
    <m/>
    <m/>
    <m/>
    <m/>
    <m/>
    <m/>
    <n v="1"/>
    <s v="MAQ SALE"/>
    <m/>
    <m/>
    <s v="MAQ SALE"/>
    <m/>
    <x v="1"/>
    <x v="1"/>
    <x v="28"/>
    <x v="0"/>
    <x v="0"/>
    <x v="0"/>
    <x v="0"/>
    <x v="0"/>
  </r>
  <r>
    <n v="30"/>
    <s v="3-1-14-01 "/>
    <m/>
    <n v="300"/>
    <s v="ACTIVO FIJO"/>
    <x v="0"/>
    <n v="11"/>
    <s v="Branda Servicios"/>
    <s v="CAMIÓN"/>
    <s v="Iveco"/>
    <s v="TRAKKER AD 380T50 Automat"/>
    <s v="GXVX-64"/>
    <n v="2015"/>
    <s v="Tolva"/>
    <s v="6X4"/>
    <s v="Rojo"/>
    <s v="Petroleo Euro 5"/>
    <n v="222091"/>
    <s v="WJME3TUS4EC285804"/>
    <m/>
    <m/>
    <s v="SIN SEGURO"/>
    <m/>
    <m/>
    <m/>
    <m/>
    <m/>
    <m/>
    <m/>
    <m/>
    <m/>
    <m/>
    <n v="1"/>
    <s v="TALLER MECANICO PUNITAQUI"/>
    <m/>
    <m/>
    <s v="TALLER MECANICO PUNITAQUI"/>
    <m/>
    <x v="0"/>
    <x v="0"/>
    <x v="29"/>
    <x v="0"/>
    <x v="0"/>
    <x v="0"/>
    <x v="0"/>
    <x v="0"/>
  </r>
  <r>
    <n v="31"/>
    <s v="3-1-14-01 "/>
    <m/>
    <n v="300"/>
    <s v="ACTIVO FIJO"/>
    <x v="0"/>
    <n v="4"/>
    <s v="Branda Servicios"/>
    <s v="Perforadora"/>
    <s v="Perforadora DTH"/>
    <s v="PWH5000-DTH-STD"/>
    <s v="P-PWH5000"/>
    <n v="2015"/>
    <s v="Maquinaria"/>
    <m/>
    <s v="Amarillo"/>
    <m/>
    <m/>
    <m/>
    <m/>
    <m/>
    <s v="SIN SEGURO"/>
    <m/>
    <m/>
    <m/>
    <m/>
    <m/>
    <m/>
    <m/>
    <m/>
    <m/>
    <m/>
    <n v="1"/>
    <s v="TALLER MECANICO COPIAPO"/>
    <m/>
    <m/>
    <e v="#N/A"/>
    <m/>
    <x v="0"/>
    <x v="0"/>
    <x v="30"/>
    <x v="0"/>
    <x v="0"/>
    <x v="0"/>
    <x v="0"/>
    <x v="0"/>
  </r>
  <r>
    <n v="32"/>
    <s v="3-1-14-01 "/>
    <s v="30-07-10"/>
    <n v="300"/>
    <s v="ACTIVO FIJO"/>
    <x v="0"/>
    <n v="4"/>
    <s v="Branda Servicios"/>
    <s v="Scoop"/>
    <s v="CATERPILLAR"/>
    <s v="R1600G"/>
    <s v="HDTY-78"/>
    <n v="2015"/>
    <s v="Cargador Bajo Perfil"/>
    <s v="4X4"/>
    <s v="Amarillo"/>
    <s v="Petroleo"/>
    <s v="7ZR27335"/>
    <s v="LNYEBKA40EVT12870"/>
    <m/>
    <m/>
    <s v="SIN SEGURO"/>
    <m/>
    <m/>
    <m/>
    <m/>
    <m/>
    <m/>
    <m/>
    <m/>
    <m/>
    <m/>
    <n v="1"/>
    <s v="TALLER MECANICO COPIAPO"/>
    <m/>
    <m/>
    <s v="TALLER MECANICO COPIAPO"/>
    <m/>
    <x v="0"/>
    <x v="0"/>
    <x v="31"/>
    <x v="0"/>
    <x v="0"/>
    <x v="0"/>
    <x v="0"/>
    <x v="0"/>
  </r>
  <r>
    <n v="33"/>
    <s v="3-1-14-01 "/>
    <s v="30-07-09"/>
    <n v="300"/>
    <s v="ACTIVO FIJO"/>
    <x v="0"/>
    <n v="29"/>
    <s v="Branda Servicios"/>
    <s v="Scoop"/>
    <s v="CATERPILLAR"/>
    <s v="R1700G"/>
    <s v="HJRW.26-7"/>
    <n v="2015"/>
    <s v="Cargador Bajo Perfil"/>
    <s v="4X4"/>
    <s v="Amarillo"/>
    <s v="Petroleo"/>
    <s v="TXE10251"/>
    <s v="SBR01077"/>
    <m/>
    <m/>
    <s v="ASEGURADO"/>
    <m/>
    <m/>
    <m/>
    <m/>
    <m/>
    <m/>
    <m/>
    <m/>
    <m/>
    <m/>
    <n v="15897060"/>
    <s v="MANTOS DE LA LUNA"/>
    <m/>
    <m/>
    <s v="MANTOS DE LA LUNA"/>
    <m/>
    <x v="6"/>
    <x v="5"/>
    <x v="32"/>
    <x v="0"/>
    <x v="0"/>
    <x v="0"/>
    <x v="0"/>
    <x v="0"/>
  </r>
  <r>
    <n v="34"/>
    <s v="3-1-14-01 "/>
    <m/>
    <n v="300"/>
    <s v="ACTIVO FIJO"/>
    <x v="0"/>
    <n v="13"/>
    <s v="Branda Servicios"/>
    <s v="Minibus"/>
    <s v="Iveco"/>
    <s v="PowerDaily A50.15 "/>
    <s v="GTLG-68"/>
    <n v="2015"/>
    <s v="Furgon pasajeros"/>
    <s v="4X2"/>
    <s v="Blanco"/>
    <s v="Petroleo"/>
    <n v="9002743"/>
    <s v="LNYEBKA43FV313772"/>
    <m/>
    <m/>
    <s v="SIN SEGURO"/>
    <m/>
    <m/>
    <m/>
    <m/>
    <m/>
    <m/>
    <m/>
    <m/>
    <m/>
    <m/>
    <n v="1"/>
    <s v="MAQ SALE"/>
    <m/>
    <m/>
    <s v="MAQ SALE"/>
    <m/>
    <x v="1"/>
    <x v="1"/>
    <x v="33"/>
    <x v="0"/>
    <x v="0"/>
    <x v="0"/>
    <x v="0"/>
    <x v="0"/>
  </r>
  <r>
    <n v="35"/>
    <m/>
    <m/>
    <n v="300"/>
    <s v="ACTIVO FIJO"/>
    <x v="1"/>
    <n v="0"/>
    <s v="Branda Servicios"/>
    <s v="Camioneta"/>
    <s v="Chevrolet"/>
    <s v="D-MAX II CC 2.5D 4WD  DAB ABS"/>
    <s v="GWGR-80"/>
    <n v="2015"/>
    <s v="Carga Fria"/>
    <s v="4X4"/>
    <m/>
    <s v="Petroleo"/>
    <s v="MG0667"/>
    <s v="MPATFS86JFT001895"/>
    <m/>
    <m/>
    <s v="SIN SEGURO"/>
    <m/>
    <m/>
    <m/>
    <m/>
    <m/>
    <m/>
    <m/>
    <m/>
    <m/>
    <m/>
    <n v="1"/>
    <m/>
    <m/>
    <m/>
    <e v="#N/A"/>
    <m/>
    <x v="1"/>
    <x v="1"/>
    <x v="34"/>
    <x v="5"/>
    <x v="2"/>
    <x v="3"/>
    <x v="2"/>
    <x v="0"/>
  </r>
  <r>
    <n v="36"/>
    <s v="3-1-14-01 "/>
    <m/>
    <n v="300"/>
    <s v="ACTIVO FIJO"/>
    <x v="0"/>
    <n v="10"/>
    <s v="Branda Servicios"/>
    <s v="Cargador Frontal"/>
    <s v="VOLVO"/>
    <s v="L120F  72648 (104)"/>
    <s v="HDWP-86"/>
    <n v="2015"/>
    <s v="Cargador Frontal"/>
    <s v="4X4"/>
    <s v="Amarillo"/>
    <s v="Petroleo"/>
    <n v="11599429"/>
    <s v="VCEL120FP00072648"/>
    <m/>
    <m/>
    <s v="SIN SEGURO"/>
    <m/>
    <m/>
    <m/>
    <m/>
    <m/>
    <m/>
    <m/>
    <m/>
    <m/>
    <m/>
    <n v="1"/>
    <s v="TALLER MECANICO SERENA"/>
    <m/>
    <m/>
    <s v="TALLER MECANICO SERENA"/>
    <m/>
    <x v="0"/>
    <x v="0"/>
    <x v="35"/>
    <x v="0"/>
    <x v="0"/>
    <x v="0"/>
    <x v="0"/>
    <x v="0"/>
  </r>
  <r>
    <n v="37"/>
    <s v="3-1-14-01 "/>
    <m/>
    <n v="300"/>
    <s v="ACTIVO FIJO"/>
    <x v="0"/>
    <n v="10"/>
    <s v="Branda Servicios"/>
    <s v="Camioneta"/>
    <s v="Mitsubishi"/>
    <s v="L200 D/C 4X4 KATANA CRM"/>
    <s v="GZBS-15"/>
    <n v="2015"/>
    <s v="Carga Fria"/>
    <s v="4X4"/>
    <s v="Rojo"/>
    <s v="Petroleo"/>
    <s v="4D56UCFT5128"/>
    <s v="MMBJNKB40FD063874"/>
    <m/>
    <m/>
    <s v="SIN SEGURO"/>
    <m/>
    <m/>
    <m/>
    <m/>
    <m/>
    <m/>
    <m/>
    <m/>
    <m/>
    <m/>
    <n v="1"/>
    <s v="TALLER MECANICO SERENA"/>
    <m/>
    <m/>
    <s v="TALLER MECANICO SERENA"/>
    <m/>
    <x v="0"/>
    <x v="0"/>
    <x v="36"/>
    <x v="0"/>
    <x v="0"/>
    <x v="0"/>
    <x v="0"/>
    <x v="0"/>
  </r>
  <r>
    <n v="38"/>
    <s v="3-1-14-01 "/>
    <m/>
    <n v="300"/>
    <s v="ACTIVO FIJO"/>
    <x v="0"/>
    <n v="11"/>
    <s v="Branda Servicios"/>
    <s v="CAMIÓN"/>
    <s v="Iveco"/>
    <s v="TRAKKER AD 380T50 Automat"/>
    <s v="HTBZ-40"/>
    <n v="2016"/>
    <s v="Tolva"/>
    <s v="6X4"/>
    <s v="Rojo"/>
    <s v="Petroleo"/>
    <n v="240574"/>
    <s v="WJMEW3TUS4GC323475"/>
    <m/>
    <m/>
    <s v="SIN SEGURO"/>
    <m/>
    <m/>
    <m/>
    <m/>
    <m/>
    <m/>
    <m/>
    <m/>
    <m/>
    <m/>
    <n v="1"/>
    <s v="TALLER MECANICO PUNITAQUI"/>
    <m/>
    <m/>
    <s v="TALLER MECANICO PUNITAQUI"/>
    <m/>
    <x v="0"/>
    <x v="0"/>
    <x v="37"/>
    <x v="0"/>
    <x v="0"/>
    <x v="0"/>
    <x v="0"/>
    <x v="0"/>
  </r>
  <r>
    <n v="39"/>
    <s v="3-1-14-01 "/>
    <m/>
    <n v="300"/>
    <s v="ACTIVO FIJO"/>
    <x v="0"/>
    <n v="11"/>
    <s v="Branda Servicios"/>
    <s v="CAMIÓN"/>
    <s v="Iveco"/>
    <s v="TRAKKER AD 380T50 Automat"/>
    <s v="HTBZ-38"/>
    <n v="2016"/>
    <s v="Tolva"/>
    <s v="6X4"/>
    <s v="Rojo"/>
    <s v="Petroleo"/>
    <n v="239962"/>
    <s v="WJMEW3TUS4GC322007"/>
    <m/>
    <m/>
    <s v="SIN SEGURO"/>
    <m/>
    <m/>
    <m/>
    <m/>
    <m/>
    <m/>
    <m/>
    <m/>
    <m/>
    <m/>
    <n v="1"/>
    <s v="TALLER MECANICO PUNITAQUI"/>
    <m/>
    <m/>
    <s v="TALLER MECANICO PUNITAQUI"/>
    <m/>
    <x v="0"/>
    <x v="0"/>
    <x v="38"/>
    <x v="0"/>
    <x v="0"/>
    <x v="0"/>
    <x v="0"/>
    <x v="0"/>
  </r>
  <r>
    <n v="40"/>
    <s v="3-1-14-01 "/>
    <m/>
    <n v="300"/>
    <s v="ACTIVO FIJO"/>
    <x v="0"/>
    <n v="11"/>
    <s v="Branda Servicios"/>
    <s v="CAMIÓN"/>
    <s v="Iveco"/>
    <s v="TRAKKER AD 380T50 Automat"/>
    <s v="HTWC-15"/>
    <n v="2016"/>
    <s v="Tolva"/>
    <s v="6X4"/>
    <s v="Rojo"/>
    <s v="Petroleo"/>
    <n v="240619"/>
    <s v="WJME3TUS4GC323750"/>
    <m/>
    <m/>
    <s v="SIN SEGURO"/>
    <m/>
    <m/>
    <m/>
    <m/>
    <m/>
    <m/>
    <m/>
    <m/>
    <m/>
    <m/>
    <n v="1"/>
    <s v="TALLER MECANICO PUNITAQUI"/>
    <m/>
    <m/>
    <s v="TALLER MECANICO PUNITAQUI"/>
    <m/>
    <x v="0"/>
    <x v="0"/>
    <x v="39"/>
    <x v="0"/>
    <x v="0"/>
    <x v="0"/>
    <x v="0"/>
    <x v="0"/>
  </r>
  <r>
    <n v="41"/>
    <s v="3-1-14-01 "/>
    <m/>
    <n v="300"/>
    <s v="ACTIVO FIJO"/>
    <x v="0"/>
    <n v="10"/>
    <s v="Branda Servicios"/>
    <s v="CAMIÓN"/>
    <s v="Iveco"/>
    <s v="TRAKKER AD 380T50 Automat"/>
    <s v="HXXS-18"/>
    <n v="2016"/>
    <s v="Camion Tolva"/>
    <s v="6X4"/>
    <s v="Rojo"/>
    <s v="Petroleo"/>
    <n v="240607"/>
    <s v="WJME3TUS4GC3223614"/>
    <m/>
    <m/>
    <s v="SIN SEGURO"/>
    <m/>
    <m/>
    <m/>
    <m/>
    <m/>
    <m/>
    <m/>
    <m/>
    <m/>
    <m/>
    <n v="1"/>
    <s v="TALLER MECANICO SERENA"/>
    <m/>
    <m/>
    <s v="TALLER MECANICO SERENA"/>
    <m/>
    <x v="0"/>
    <x v="0"/>
    <x v="40"/>
    <x v="0"/>
    <x v="0"/>
    <x v="0"/>
    <x v="0"/>
    <x v="0"/>
  </r>
  <r>
    <n v="42"/>
    <m/>
    <m/>
    <n v="300"/>
    <s v="ACTIVO FIJO"/>
    <x v="1"/>
    <n v="0"/>
    <s v="Branda Servicios"/>
    <s v="Camioneta"/>
    <s v="Chevrolet"/>
    <s v="D-MAX II CC 2.5D 4WD  DAB ABS"/>
    <s v="HSVH-93"/>
    <n v="2016"/>
    <s v="Carga Fria"/>
    <s v="4X4"/>
    <s v="Rojo Terracota"/>
    <s v="Petroleo"/>
    <s v="NJ0047"/>
    <s v="MPATFS86JFT020449"/>
    <m/>
    <m/>
    <s v="SIN SEGURO"/>
    <m/>
    <m/>
    <m/>
    <m/>
    <m/>
    <m/>
    <m/>
    <m/>
    <m/>
    <m/>
    <n v="1"/>
    <m/>
    <m/>
    <m/>
    <e v="#N/A"/>
    <m/>
    <x v="1"/>
    <x v="1"/>
    <x v="41"/>
    <x v="0"/>
    <x v="0"/>
    <x v="0"/>
    <x v="0"/>
    <x v="0"/>
  </r>
  <r>
    <n v="43"/>
    <s v="3-1-14-01 "/>
    <m/>
    <n v="300"/>
    <s v="ACTIVO FIJO"/>
    <x v="0"/>
    <n v="10"/>
    <s v="Eklipse"/>
    <s v="CAMIÓN"/>
    <s v="Iveco"/>
    <s v="DAILY 70C15DC"/>
    <s v="HTWC-50"/>
    <n v="2016"/>
    <s v="Carga Fria"/>
    <s v="4X2"/>
    <s v="Blanco"/>
    <s v="Petroleo"/>
    <n v="2470465"/>
    <s v="ZCFC370AXG5070987"/>
    <m/>
    <m/>
    <s v="ASEGURADO"/>
    <m/>
    <m/>
    <m/>
    <m/>
    <m/>
    <m/>
    <m/>
    <m/>
    <m/>
    <m/>
    <n v="1"/>
    <s v="TALLER MECANICO SERENA."/>
    <m/>
    <m/>
    <s v="TALLER MECANICO SERENA"/>
    <m/>
    <x v="5"/>
    <x v="4"/>
    <x v="42"/>
    <x v="1"/>
    <x v="1"/>
    <x v="1"/>
    <x v="1"/>
    <x v="0"/>
  </r>
  <r>
    <n v="44"/>
    <s v="3-1-14-01 "/>
    <m/>
    <n v="300"/>
    <s v="ACTIVO FIJO"/>
    <x v="1"/>
    <n v="10"/>
    <s v="Branda Servicios"/>
    <s v="Retroexcavadora"/>
    <s v="New Holland"/>
    <s v="B-90"/>
    <s v="HXXS-32"/>
    <n v="2016"/>
    <s v="Retroexcavadora"/>
    <s v="4X4"/>
    <s v="Amarillo"/>
    <s v="Petroleo"/>
    <n v="1366378"/>
    <s v="NFHH02543"/>
    <m/>
    <m/>
    <s v="SIN SEGURO"/>
    <m/>
    <m/>
    <m/>
    <m/>
    <m/>
    <m/>
    <m/>
    <m/>
    <m/>
    <m/>
    <n v="1"/>
    <s v="TALLER MECANICO SERENA"/>
    <m/>
    <m/>
    <e v="#N/A"/>
    <m/>
    <x v="0"/>
    <x v="0"/>
    <x v="43"/>
    <x v="6"/>
    <x v="2"/>
    <x v="3"/>
    <x v="2"/>
    <x v="0"/>
  </r>
  <r>
    <n v="45"/>
    <s v="3-1-14-01 "/>
    <m/>
    <n v="300"/>
    <s v="ACTIVO FIJO"/>
    <x v="0"/>
    <n v="10"/>
    <s v="Branda Servicios"/>
    <s v="CAMIÓN"/>
    <s v="Iveco"/>
    <s v="TRAKKER AD 380T50 Automat"/>
    <s v="HXXS-19"/>
    <n v="2016"/>
    <s v="Camion ALJIBE"/>
    <s v="6X4"/>
    <s v="Rojo"/>
    <s v="Petroleo"/>
    <n v="240924"/>
    <s v="WJME3TUS4GC324023"/>
    <m/>
    <m/>
    <s v="ASEGURADO"/>
    <m/>
    <m/>
    <m/>
    <m/>
    <m/>
    <m/>
    <m/>
    <m/>
    <m/>
    <m/>
    <n v="1"/>
    <s v="TALLER MECANICO SERENA"/>
    <m/>
    <m/>
    <s v="TALLER MECANICO SERENA"/>
    <m/>
    <x v="0"/>
    <x v="0"/>
    <x v="44"/>
    <x v="0"/>
    <x v="0"/>
    <x v="0"/>
    <x v="0"/>
    <x v="0"/>
  </r>
  <r>
    <n v="46"/>
    <s v="3-1-14-01 "/>
    <m/>
    <n v="300"/>
    <s v="ACTIVO FIJO"/>
    <x v="0"/>
    <n v="13"/>
    <s v="Branda Servicios"/>
    <s v="Cargador Frontal"/>
    <s v="New Holland"/>
    <s v="W190C(105)"/>
    <s v="HXXS-31"/>
    <n v="2016"/>
    <s v="Cargador Frontal"/>
    <s v="4X4"/>
    <s v="Amarillo"/>
    <s v="Petroleo"/>
    <n v="1330453"/>
    <s v="NFF232631"/>
    <m/>
    <m/>
    <s v="SIN SEGURO"/>
    <m/>
    <m/>
    <m/>
    <m/>
    <m/>
    <m/>
    <m/>
    <m/>
    <m/>
    <m/>
    <n v="1"/>
    <s v="MAQ SALE"/>
    <m/>
    <m/>
    <s v="MAQ SALE"/>
    <m/>
    <x v="1"/>
    <x v="1"/>
    <x v="45"/>
    <x v="0"/>
    <x v="0"/>
    <x v="0"/>
    <x v="0"/>
    <x v="0"/>
  </r>
  <r>
    <n v="47"/>
    <s v="3-1-14-01 "/>
    <m/>
    <n v="300"/>
    <s v="ACTIVO FIJO"/>
    <x v="0"/>
    <n v="4"/>
    <s v="Branda Servicios"/>
    <s v="CAMIÓN"/>
    <s v="Iveco"/>
    <s v="TRAKKER AD 380T50 Automat"/>
    <s v="HXXS-17"/>
    <n v="2016"/>
    <s v="Camion Tolva(aljibe)"/>
    <s v="6X4"/>
    <s v="Rojo"/>
    <s v="Petroleo"/>
    <n v="240099"/>
    <s v="WJME3TUS4GC322409"/>
    <m/>
    <m/>
    <s v="SIN SEGURO"/>
    <m/>
    <m/>
    <m/>
    <m/>
    <m/>
    <m/>
    <m/>
    <m/>
    <m/>
    <m/>
    <n v="1"/>
    <s v="TALLER MECANICO COPIAPO"/>
    <m/>
    <m/>
    <s v="TALLER MECANICO COPIAPO"/>
    <m/>
    <x v="0"/>
    <x v="0"/>
    <x v="46"/>
    <x v="0"/>
    <x v="0"/>
    <x v="0"/>
    <x v="0"/>
    <x v="0"/>
  </r>
  <r>
    <n v="48"/>
    <s v="3-1-14-01"/>
    <m/>
    <n v="300"/>
    <s v="ACTIVO FIJO"/>
    <x v="0"/>
    <n v="12"/>
    <s v="Transp. Ravazzano"/>
    <s v="Automovil"/>
    <s v="Toyota "/>
    <s v="FJ CRUISER LIMITED 4X4 4.0 AUT"/>
    <s v="HVGV-43"/>
    <n v="2016"/>
    <s v="Jeep"/>
    <s v="4X4"/>
    <s v="Negro Metalico"/>
    <s v="Bencina"/>
    <s v="1GRB160870"/>
    <s v="JTEBU11F4GK222623"/>
    <m/>
    <m/>
    <s v="ASEGURADO"/>
    <m/>
    <m/>
    <m/>
    <m/>
    <m/>
    <m/>
    <m/>
    <m/>
    <m/>
    <m/>
    <n v="1"/>
    <s v="GERENCIA GENERAL"/>
    <m/>
    <m/>
    <s v="GERENCIA GENERAL"/>
    <m/>
    <x v="2"/>
    <x v="2"/>
    <x v="47"/>
    <x v="4"/>
    <x v="4"/>
    <x v="0"/>
    <x v="0"/>
    <x v="0"/>
  </r>
  <r>
    <n v="49"/>
    <s v="3-1-14-01 "/>
    <m/>
    <n v="300"/>
    <s v="ACTIVO FIJO"/>
    <x v="0"/>
    <n v="13"/>
    <s v="Branda Servicios"/>
    <s v="CAMIÓN"/>
    <s v="Iveco"/>
    <s v="TRAKKER AD 380T50 Automat"/>
    <s v="HTBZ-39"/>
    <n v="2016"/>
    <s v="Tolva"/>
    <s v="6X4"/>
    <s v="Rojo"/>
    <s v="Petroleo"/>
    <n v="240551"/>
    <s v="WJMEW3TUS4GC323474"/>
    <m/>
    <m/>
    <s v="SIN SEGURO"/>
    <m/>
    <m/>
    <m/>
    <m/>
    <m/>
    <m/>
    <m/>
    <m/>
    <m/>
    <m/>
    <n v="1"/>
    <s v="MAQ SALE"/>
    <m/>
    <m/>
    <s v="MAQ SALE"/>
    <m/>
    <x v="1"/>
    <x v="1"/>
    <x v="48"/>
    <x v="0"/>
    <x v="0"/>
    <x v="0"/>
    <x v="0"/>
    <x v="0"/>
  </r>
  <r>
    <n v="51"/>
    <s v="3-1-14-01 "/>
    <m/>
    <n v="300"/>
    <s v="ACTIVO FIJO"/>
    <x v="0"/>
    <n v="10"/>
    <s v="Eklipse"/>
    <s v="CAMIÓN"/>
    <s v="Iveco"/>
    <s v="DAILY 70C15DC"/>
    <s v="HTWC-51"/>
    <n v="2016"/>
    <s v="Carga Fria"/>
    <s v="4X2"/>
    <s v="Blanco"/>
    <s v="Petroleo"/>
    <n v="2427600"/>
    <s v="ZCFC370A9G5063240"/>
    <m/>
    <m/>
    <s v="ASEGURADO"/>
    <m/>
    <m/>
    <m/>
    <m/>
    <m/>
    <m/>
    <m/>
    <m/>
    <m/>
    <m/>
    <n v="1"/>
    <s v="TALLER MECANICO SERENA."/>
    <m/>
    <m/>
    <s v="TALLER MECANICO SERENA"/>
    <m/>
    <x v="5"/>
    <x v="4"/>
    <x v="49"/>
    <x v="1"/>
    <x v="1"/>
    <x v="1"/>
    <x v="1"/>
    <x v="0"/>
  </r>
  <r>
    <n v="52"/>
    <s v="3-1-14-01 "/>
    <m/>
    <n v="300"/>
    <s v="ACTIVO FIJO"/>
    <x v="0"/>
    <n v="14"/>
    <s v="Branda Servicios"/>
    <s v="Camioneta"/>
    <s v="Chevrolet"/>
    <s v="D-MAX II CC 2.5D 4WD  DAB ABS"/>
    <s v="HSVH-84"/>
    <n v="2016"/>
    <s v="Camioneta"/>
    <s v="4X4"/>
    <s v="Rojo Terracota"/>
    <s v="Petroleo"/>
    <s v="NJ0040"/>
    <s v="MPATFS86JFT020447"/>
    <m/>
    <m/>
    <s v="SIN SEGURO"/>
    <m/>
    <m/>
    <m/>
    <m/>
    <m/>
    <m/>
    <m/>
    <m/>
    <m/>
    <m/>
    <n v="1"/>
    <s v="DE BAJA"/>
    <m/>
    <m/>
    <s v="VENDIDA"/>
    <m/>
    <x v="1"/>
    <x v="1"/>
    <x v="50"/>
    <x v="0"/>
    <x v="0"/>
    <x v="0"/>
    <x v="0"/>
    <x v="0"/>
  </r>
  <r>
    <n v="53"/>
    <s v="3-1-14-01 "/>
    <m/>
    <n v="300"/>
    <s v="ACTIVO FIJO"/>
    <x v="0"/>
    <n v="11"/>
    <s v="Branda Servicios"/>
    <s v="CAMIÓN"/>
    <s v="VOLVO"/>
    <s v="A-25F (17)"/>
    <s v="JFTH-53"/>
    <n v="2017"/>
    <s v="Camion Articulado"/>
    <s v="6X6"/>
    <s v="Amarillo"/>
    <s v="Petroleo"/>
    <m/>
    <m/>
    <m/>
    <m/>
    <s v="SIN SEGURO"/>
    <m/>
    <m/>
    <m/>
    <m/>
    <m/>
    <m/>
    <m/>
    <m/>
    <m/>
    <m/>
    <n v="1"/>
    <s v="TALLER MECANICO PUNITAQUI"/>
    <m/>
    <m/>
    <s v="TALLER MECANICO PUNITAQUI"/>
    <m/>
    <x v="0"/>
    <x v="0"/>
    <x v="51"/>
    <x v="0"/>
    <x v="0"/>
    <x v="0"/>
    <x v="0"/>
    <x v="0"/>
  </r>
  <r>
    <n v="54"/>
    <s v="3-1-14-01 "/>
    <m/>
    <n v="300"/>
    <s v="ACTIVO FIJO"/>
    <x v="0"/>
    <n v="3"/>
    <s v="Branda Servicios"/>
    <s v="Rodillo"/>
    <s v="CATERPILLAR"/>
    <s v="CS533E"/>
    <s v="JKDV-17"/>
    <n v="2017"/>
    <s v="Rodillo Compactad"/>
    <m/>
    <s v="Amarillo"/>
    <s v="Petroleo"/>
    <s v="CST11053"/>
    <s v="TJL05848"/>
    <m/>
    <m/>
    <s v="ASEGURADO"/>
    <m/>
    <m/>
    <m/>
    <m/>
    <m/>
    <m/>
    <m/>
    <m/>
    <m/>
    <m/>
    <n v="2500000"/>
    <s v="TAMBO"/>
    <m/>
    <m/>
    <s v="TAMBO"/>
    <m/>
    <x v="7"/>
    <x v="6"/>
    <x v="52"/>
    <x v="0"/>
    <x v="0"/>
    <x v="0"/>
    <x v="0"/>
    <x v="0"/>
  </r>
  <r>
    <n v="55"/>
    <s v="3-1-14-01 "/>
    <m/>
    <n v="300"/>
    <s v="ACTIVO FIJO"/>
    <x v="0"/>
    <n v="3"/>
    <s v="Branda Servicios"/>
    <s v="Motoniveladora"/>
    <s v="New Holland"/>
    <s v="RG-200 B"/>
    <s v="JKCW-71"/>
    <n v="2017"/>
    <s v="Motoniveladora"/>
    <m/>
    <s v="Amarillo"/>
    <s v="Petroleo"/>
    <n v="1323117"/>
    <s v="HBZN0200KFAF05264"/>
    <m/>
    <m/>
    <s v="ASEGURADO"/>
    <m/>
    <m/>
    <m/>
    <m/>
    <m/>
    <m/>
    <m/>
    <m/>
    <m/>
    <m/>
    <n v="5200000"/>
    <s v="TAMBO"/>
    <m/>
    <m/>
    <s v="TALLER MECANICO SERENA"/>
    <m/>
    <x v="7"/>
    <x v="6"/>
    <x v="53"/>
    <x v="0"/>
    <x v="0"/>
    <x v="0"/>
    <x v="0"/>
    <x v="0"/>
  </r>
  <r>
    <n v="56"/>
    <s v="3-1-14-01 "/>
    <m/>
    <n v="300"/>
    <s v="ACTIVO FIJO"/>
    <x v="0"/>
    <n v="4"/>
    <s v="Branda Servicios"/>
    <s v="CAMIÓN"/>
    <s v="VOLVO"/>
    <s v="A-25F(16)"/>
    <s v="JFTH-52"/>
    <n v="2017"/>
    <s v="Camion Articulado"/>
    <s v="6X6"/>
    <s v="Amarillo"/>
    <s v="Petroleo"/>
    <m/>
    <m/>
    <m/>
    <m/>
    <s v="SIN SEGURO"/>
    <m/>
    <m/>
    <m/>
    <m/>
    <m/>
    <m/>
    <m/>
    <m/>
    <m/>
    <m/>
    <n v="1"/>
    <s v="TALLER MECANICO COPIAPO"/>
    <m/>
    <m/>
    <s v="TALLER MECANICO COPIAPO"/>
    <m/>
    <x v="0"/>
    <x v="0"/>
    <x v="54"/>
    <x v="0"/>
    <x v="0"/>
    <x v="0"/>
    <x v="0"/>
    <x v="0"/>
  </r>
  <r>
    <n v="57"/>
    <s v="3-1-14-01 "/>
    <m/>
    <n v="300"/>
    <s v="ACTIVO FIJO"/>
    <x v="0"/>
    <n v="13"/>
    <s v="Branda Servicios"/>
    <s v="CAMIÓN"/>
    <s v="Iveco"/>
    <s v="TRAKKER HI LAND 380T50 Automat"/>
    <s v="HYSR-80"/>
    <n v="2017"/>
    <s v="Camion Tolva"/>
    <s v="6X4"/>
    <s v="Rojo"/>
    <s v="Petroleo"/>
    <n v="247637"/>
    <s v="WJME3TUS4HC350338"/>
    <m/>
    <m/>
    <s v="SIN SEGURO"/>
    <m/>
    <m/>
    <m/>
    <m/>
    <m/>
    <m/>
    <m/>
    <m/>
    <m/>
    <m/>
    <n v="1"/>
    <s v="MAQ SALE"/>
    <m/>
    <m/>
    <s v="MAQ SALE"/>
    <m/>
    <x v="1"/>
    <x v="1"/>
    <x v="55"/>
    <x v="0"/>
    <x v="0"/>
    <x v="0"/>
    <x v="0"/>
    <x v="0"/>
  </r>
  <r>
    <n v="58"/>
    <s v="3-1-14-01 "/>
    <m/>
    <n v="300"/>
    <s v="ACTIVO FIJO"/>
    <x v="0"/>
    <n v="13"/>
    <s v="Branda Servicios"/>
    <s v="CAMIÓN"/>
    <s v="Iveco"/>
    <s v="TRAKKER HI LAND 380T50 Automat"/>
    <s v="HYSR-79"/>
    <n v="2017"/>
    <s v="Camion LUBRICADOR"/>
    <s v="6X4"/>
    <s v="Rojo"/>
    <s v="Petroleo"/>
    <m/>
    <m/>
    <m/>
    <m/>
    <s v="SIN SEGURO"/>
    <m/>
    <m/>
    <m/>
    <m/>
    <m/>
    <m/>
    <m/>
    <m/>
    <m/>
    <m/>
    <n v="1"/>
    <s v="MAQ SALE"/>
    <m/>
    <m/>
    <s v="MAQ SALE"/>
    <m/>
    <x v="1"/>
    <x v="1"/>
    <x v="56"/>
    <x v="0"/>
    <x v="0"/>
    <x v="0"/>
    <x v="0"/>
    <x v="0"/>
  </r>
  <r>
    <n v="59"/>
    <s v="3-1-14-01 "/>
    <m/>
    <n v="300"/>
    <s v="ACTIVO FIJO"/>
    <x v="0"/>
    <n v="13"/>
    <s v="Branda Servicios"/>
    <s v="Elevador"/>
    <s v="MANITOU"/>
    <s v="MT-X1030ST"/>
    <s v="JVXR-45"/>
    <n v="2017"/>
    <s v="Elevador de carga"/>
    <s v="4X4"/>
    <s v="Rojo"/>
    <s v="Petroleo"/>
    <s v="U277298B"/>
    <n v="971375"/>
    <m/>
    <m/>
    <s v="SIN SEGURO"/>
    <m/>
    <m/>
    <m/>
    <m/>
    <m/>
    <m/>
    <m/>
    <m/>
    <m/>
    <m/>
    <n v="1"/>
    <s v="MAQ SALE"/>
    <m/>
    <m/>
    <s v="MAQ SALE"/>
    <m/>
    <x v="1"/>
    <x v="1"/>
    <x v="57"/>
    <x v="0"/>
    <x v="0"/>
    <x v="0"/>
    <x v="0"/>
    <x v="0"/>
  </r>
  <r>
    <n v="60"/>
    <m/>
    <m/>
    <n v="300"/>
    <s v="ACTIVO FIJO"/>
    <x v="1"/>
    <n v="0"/>
    <s v="Branda Servicios"/>
    <s v="Camioneta"/>
    <s v="Chevrolet"/>
    <s v="DMAX  CC 2.5D 4WD DAB ABS NAT"/>
    <s v="JKCZ-18"/>
    <n v="2017"/>
    <s v="Camioneta"/>
    <s v="4X4"/>
    <s v="Gris Plata"/>
    <s v="Petroleo"/>
    <s v="PT9515"/>
    <s v="MPATFS86JHT003717"/>
    <m/>
    <m/>
    <s v="SIN SEGURO"/>
    <m/>
    <m/>
    <m/>
    <m/>
    <m/>
    <m/>
    <m/>
    <m/>
    <m/>
    <m/>
    <n v="1"/>
    <m/>
    <m/>
    <m/>
    <e v="#N/A"/>
    <m/>
    <x v="1"/>
    <x v="1"/>
    <x v="58"/>
    <x v="0"/>
    <x v="0"/>
    <x v="0"/>
    <x v="0"/>
    <x v="0"/>
  </r>
  <r>
    <n v="61"/>
    <s v="3-1-14-01 "/>
    <m/>
    <n v="300"/>
    <s v="ACTIVO FIJO"/>
    <x v="0"/>
    <n v="14"/>
    <s v="Branda Servicios"/>
    <s v="Camioneta"/>
    <s v="Chevrolet"/>
    <s v="DMAX  CC 2.5D 4WD DAB ABS NAT"/>
    <s v="JKCZ-19"/>
    <n v="2017"/>
    <s v="Camioneta"/>
    <s v="4X4"/>
    <s v="Gris Plata"/>
    <s v="Petroleo"/>
    <s v="PT9523"/>
    <s v="MPATFS86JHT003722"/>
    <m/>
    <m/>
    <s v="SIN SEGURO"/>
    <m/>
    <m/>
    <m/>
    <m/>
    <m/>
    <m/>
    <m/>
    <m/>
    <m/>
    <m/>
    <n v="1"/>
    <s v="DE BAJA"/>
    <m/>
    <m/>
    <e v="#N/A"/>
    <m/>
    <x v="1"/>
    <x v="1"/>
    <x v="59"/>
    <x v="0"/>
    <x v="0"/>
    <x v="0"/>
    <x v="0"/>
    <x v="0"/>
  </r>
  <r>
    <n v="62"/>
    <s v="3-1-14-01 "/>
    <m/>
    <n v="300"/>
    <s v="ACTIVO FIJO"/>
    <x v="0"/>
    <n v="10"/>
    <s v="Branda Servicios"/>
    <s v="Camioneta"/>
    <s v="Chevrolet"/>
    <s v="DMAX  CC 2.5D 4WD DAB ABS NAT"/>
    <s v="JKJW-94"/>
    <n v="2017"/>
    <s v="Camioneta"/>
    <s v="4X4"/>
    <s v="Gris Plata"/>
    <s v="Petroleo"/>
    <s v="PU9750"/>
    <s v="MPATFS86JHT003898"/>
    <m/>
    <m/>
    <s v="SIN SEGURO"/>
    <m/>
    <m/>
    <m/>
    <m/>
    <m/>
    <m/>
    <m/>
    <m/>
    <m/>
    <m/>
    <n v="1"/>
    <s v="TALLER MECANICO SERENA"/>
    <m/>
    <m/>
    <s v="TALLER MECANICO SERENA"/>
    <m/>
    <x v="0"/>
    <x v="0"/>
    <x v="60"/>
    <x v="0"/>
    <x v="0"/>
    <x v="0"/>
    <x v="0"/>
    <x v="0"/>
  </r>
  <r>
    <n v="63"/>
    <s v="3-1-14-01 "/>
    <m/>
    <n v="300"/>
    <s v="ACTIVO FIJO"/>
    <x v="0"/>
    <n v="14"/>
    <s v="Branda Servicios"/>
    <s v="Camioneta"/>
    <s v="Chevrolet"/>
    <s v="DMAX  CC 2.5D 4WD DAB ABS NAT"/>
    <s v="JKJW-90"/>
    <n v="2017"/>
    <s v="Camioneta"/>
    <s v="4X4"/>
    <s v="Gris Plata"/>
    <s v="Petroleo"/>
    <s v="PU0853"/>
    <s v="MPATFS86JHT003813"/>
    <m/>
    <m/>
    <s v="SIN SEGURO"/>
    <m/>
    <m/>
    <m/>
    <m/>
    <m/>
    <m/>
    <m/>
    <m/>
    <m/>
    <m/>
    <n v="1"/>
    <s v="DE BAJA"/>
    <m/>
    <m/>
    <s v="DE BAJA"/>
    <m/>
    <x v="1"/>
    <x v="1"/>
    <x v="61"/>
    <x v="0"/>
    <x v="0"/>
    <x v="0"/>
    <x v="0"/>
    <x v="0"/>
  </r>
  <r>
    <n v="64"/>
    <s v="3-1-14-01 "/>
    <m/>
    <n v="300"/>
    <s v="ACTIVO FIJO"/>
    <x v="0"/>
    <n v="11"/>
    <s v="Branda Servicios"/>
    <s v="CAMIÓN"/>
    <s v="Iveco"/>
    <s v="TRAKKER AD 380T50 Automat"/>
    <s v="JZJK-82 (18)"/>
    <n v="2018"/>
    <s v="Camion Tolva"/>
    <m/>
    <s v="Rojo"/>
    <s v="Petroleo"/>
    <n v="254191"/>
    <s v="WJME3TUS4HC370499"/>
    <m/>
    <m/>
    <s v="SIN SEGURO"/>
    <m/>
    <m/>
    <m/>
    <m/>
    <m/>
    <m/>
    <m/>
    <m/>
    <m/>
    <m/>
    <n v="1"/>
    <s v="TALLER MECANICO PUNITAQUI"/>
    <m/>
    <m/>
    <e v="#N/A"/>
    <m/>
    <x v="0"/>
    <x v="0"/>
    <x v="62"/>
    <x v="0"/>
    <x v="0"/>
    <x v="0"/>
    <x v="0"/>
    <x v="0"/>
  </r>
  <r>
    <n v="65"/>
    <s v="3-1-14-01 "/>
    <m/>
    <n v="300"/>
    <s v="ACTIVO FIJO"/>
    <x v="0"/>
    <n v="11"/>
    <s v="Branda Servicios"/>
    <s v="CAMIÓN"/>
    <s v="Iveco"/>
    <s v="TRAKKER AD 380T50 Automat"/>
    <s v="JZJK-84 (19)"/>
    <n v="2018"/>
    <s v="Camion Tolva"/>
    <m/>
    <s v="Rojo"/>
    <s v="Petroleo"/>
    <n v="254179"/>
    <s v="WJME3TUS4HC370633"/>
    <m/>
    <m/>
    <s v="ASEGURADO"/>
    <m/>
    <m/>
    <m/>
    <m/>
    <m/>
    <m/>
    <m/>
    <m/>
    <m/>
    <m/>
    <n v="1"/>
    <s v="TALLER MECANICO PUNITAQUI"/>
    <m/>
    <m/>
    <e v="#N/A"/>
    <m/>
    <x v="0"/>
    <x v="0"/>
    <x v="63"/>
    <x v="0"/>
    <x v="0"/>
    <x v="0"/>
    <x v="0"/>
    <x v="0"/>
  </r>
  <r>
    <n v="66"/>
    <s v="3-1-14-01 "/>
    <m/>
    <n v="300"/>
    <s v="ACTIVO FIJO"/>
    <x v="0"/>
    <n v="3"/>
    <s v="Branda Servicios"/>
    <s v="Bulldozer "/>
    <s v="CATERPILLAR"/>
    <s v="D-6T"/>
    <s v="KFLB-44-5"/>
    <n v="2018"/>
    <s v="Maquinaria"/>
    <s v="Oruga"/>
    <s v="Amarillo"/>
    <s v="Petroleo"/>
    <s v="TXD17304"/>
    <s v="SMC01884"/>
    <n v="6834.39"/>
    <n v="36"/>
    <s v="SIN SEGURO"/>
    <m/>
    <m/>
    <m/>
    <m/>
    <m/>
    <m/>
    <m/>
    <m/>
    <m/>
    <m/>
    <n v="2862691"/>
    <s v="TAMBO"/>
    <m/>
    <m/>
    <s v="TAMBO"/>
    <m/>
    <x v="7"/>
    <x v="6"/>
    <x v="64"/>
    <x v="0"/>
    <x v="0"/>
    <x v="0"/>
    <x v="0"/>
    <x v="0"/>
  </r>
  <r>
    <n v="67"/>
    <s v="3-1-14-01 "/>
    <m/>
    <n v="300"/>
    <s v="ACTIVO FIJO"/>
    <x v="0"/>
    <n v="11"/>
    <s v="Branda Servicios"/>
    <s v="Cargador Frontal"/>
    <s v="VOLVO"/>
    <s v="L120F (108)/CF-8"/>
    <s v="KRPH-60"/>
    <n v="2018"/>
    <s v="Cargador Frontal"/>
    <s v="4X4"/>
    <s v="amarrillo"/>
    <s v="Petroleo"/>
    <n v="12145365"/>
    <s v="VCEL120FHJ0072948"/>
    <m/>
    <m/>
    <s v="ASEGURADO"/>
    <m/>
    <m/>
    <m/>
    <m/>
    <m/>
    <m/>
    <m/>
    <m/>
    <m/>
    <m/>
    <n v="1"/>
    <s v="TALLER MECANICO PUNITAQUI"/>
    <m/>
    <m/>
    <s v="TALLER MECANICO PUNITAQUI"/>
    <m/>
    <x v="0"/>
    <x v="0"/>
    <x v="65"/>
    <x v="0"/>
    <x v="0"/>
    <x v="0"/>
    <x v="0"/>
    <x v="0"/>
  </r>
  <r>
    <n v="68"/>
    <s v="3-1-14-01 "/>
    <m/>
    <n v="300"/>
    <s v="ACTIVO FIJO"/>
    <x v="0"/>
    <n v="10"/>
    <s v="Branda Servicios"/>
    <s v="Cargador Frontal"/>
    <s v="VOLVO"/>
    <s v="L120F(N°6)"/>
    <s v="KRPF-63"/>
    <n v="2018"/>
    <s v="Cargador Frontal"/>
    <s v="4X4"/>
    <s v="amarrillo"/>
    <s v="Petroleo"/>
    <n v="12168793"/>
    <s v="VCEL120FHJ0072953"/>
    <m/>
    <m/>
    <s v="ASEGURADO"/>
    <m/>
    <m/>
    <m/>
    <m/>
    <m/>
    <m/>
    <m/>
    <m/>
    <m/>
    <m/>
    <n v="1"/>
    <s v="TALLER MECANICO SERENA"/>
    <m/>
    <m/>
    <e v="#N/A"/>
    <m/>
    <x v="0"/>
    <x v="0"/>
    <x v="66"/>
    <x v="0"/>
    <x v="0"/>
    <x v="0"/>
    <x v="0"/>
    <x v="0"/>
  </r>
  <r>
    <n v="69"/>
    <s v="3-1-14-01 "/>
    <m/>
    <n v="300"/>
    <s v="ACTIVO FIJO"/>
    <x v="0"/>
    <n v="10"/>
    <s v="Branda Servicios"/>
    <s v="Bulldozer "/>
    <s v="CATERPILLAR"/>
    <s v="D-6T"/>
    <s v="KTRR-40"/>
    <n v="2018"/>
    <s v="Maquinaria"/>
    <s v="Oruga"/>
    <s v="amarrillo"/>
    <s v="Petroleo"/>
    <s v="TXD19182"/>
    <s v="SMC01907"/>
    <n v="8898.32"/>
    <n v="243"/>
    <s v="ASEGURADO"/>
    <m/>
    <m/>
    <m/>
    <m/>
    <m/>
    <m/>
    <m/>
    <m/>
    <m/>
    <m/>
    <n v="1"/>
    <s v="TALLER MECANICO SERENA"/>
    <m/>
    <m/>
    <s v="TALLER MECANICO SERENA"/>
    <m/>
    <x v="0"/>
    <x v="0"/>
    <x v="67"/>
    <x v="0"/>
    <x v="0"/>
    <x v="0"/>
    <x v="0"/>
    <x v="0"/>
  </r>
  <r>
    <n v="70"/>
    <s v="3-1-14-01 "/>
    <m/>
    <n v="300"/>
    <s v="ACTIVO FIJO"/>
    <x v="0"/>
    <n v="10"/>
    <s v="Branda Servicios"/>
    <s v="Camioneta"/>
    <s v="Chevrolet"/>
    <s v="DMAX  CC 2.5D 4WD "/>
    <s v="KSPY-72"/>
    <n v="2018"/>
    <s v="Carga Fria"/>
    <s v="4X4"/>
    <s v="Gris Titanio"/>
    <s v="Petroleo"/>
    <s v="SF9255"/>
    <s v="MPATFS86JJT005146"/>
    <m/>
    <m/>
    <s v="ASEGURADO"/>
    <m/>
    <m/>
    <m/>
    <m/>
    <m/>
    <m/>
    <m/>
    <m/>
    <m/>
    <m/>
    <n v="1"/>
    <s v="TALLER MECANICO SERENA."/>
    <m/>
    <m/>
    <s v="TALLER MECANICO SERENA"/>
    <m/>
    <x v="5"/>
    <x v="4"/>
    <x v="68"/>
    <x v="1"/>
    <x v="1"/>
    <x v="1"/>
    <x v="1"/>
    <x v="0"/>
  </r>
  <r>
    <n v="71"/>
    <s v="3-1-14-01 "/>
    <m/>
    <n v="300"/>
    <s v="ACTIVO FIJO"/>
    <x v="0"/>
    <n v="4"/>
    <s v="Branda Servicios"/>
    <s v="CAMIÓN"/>
    <s v="VOLVO"/>
    <s v="A-30G"/>
    <s v="KDVD-68"/>
    <n v="2018"/>
    <s v="Camion Articulado"/>
    <s v="6X6"/>
    <s v="Amarillo"/>
    <s v="Petroleo"/>
    <n v="426242"/>
    <s v="VCE0A30GTH0732005"/>
    <m/>
    <m/>
    <s v="SIN SEGURO"/>
    <m/>
    <m/>
    <m/>
    <m/>
    <m/>
    <m/>
    <m/>
    <m/>
    <m/>
    <m/>
    <n v="1"/>
    <s v="TALLER MECANICO COPIAPO"/>
    <m/>
    <m/>
    <s v="TALLER MECANICO COPIAPO"/>
    <m/>
    <x v="0"/>
    <x v="0"/>
    <x v="69"/>
    <x v="0"/>
    <x v="0"/>
    <x v="0"/>
    <x v="0"/>
    <x v="0"/>
  </r>
  <r>
    <n v="72"/>
    <s v="3-1-14-01 "/>
    <m/>
    <n v="300"/>
    <s v="ACTIVO FIJO"/>
    <x v="0"/>
    <n v="4"/>
    <s v="Branda Servicios"/>
    <s v="CAMIÓN"/>
    <s v="VOLVO"/>
    <s v="A-30G"/>
    <s v="KDVD-67"/>
    <n v="2018"/>
    <s v="Camion Articulado"/>
    <s v="6X6"/>
    <s v="Amarillo"/>
    <s v="Petroleo"/>
    <n v="425926"/>
    <s v="VCE0A30GCH0732004"/>
    <m/>
    <m/>
    <s v="SIN SEGURO"/>
    <m/>
    <m/>
    <m/>
    <m/>
    <m/>
    <m/>
    <m/>
    <m/>
    <m/>
    <m/>
    <n v="1"/>
    <s v="TALLER MECANICO COPIAPO"/>
    <m/>
    <m/>
    <s v="TALLER MECANICO COPIAPO"/>
    <m/>
    <x v="0"/>
    <x v="0"/>
    <x v="70"/>
    <x v="0"/>
    <x v="0"/>
    <x v="0"/>
    <x v="0"/>
    <x v="0"/>
  </r>
  <r>
    <n v="73"/>
    <s v="3-1-14-01 "/>
    <m/>
    <n v="300"/>
    <s v="ACTIVO FIJO"/>
    <x v="0"/>
    <n v="4"/>
    <s v="Branda Servicios"/>
    <s v="Retroexcavadora"/>
    <s v="New Holland"/>
    <s v="B-90"/>
    <s v="KGBW-42"/>
    <n v="2018"/>
    <s v="Retroexcavadora"/>
    <s v="4X4"/>
    <s v="amarrillo"/>
    <s v="Petroleo"/>
    <n v="1525787"/>
    <s v="NHHH01987"/>
    <m/>
    <m/>
    <s v="SIN SEGURO"/>
    <m/>
    <m/>
    <m/>
    <m/>
    <m/>
    <m/>
    <m/>
    <m/>
    <m/>
    <m/>
    <n v="1"/>
    <s v="TALLER MECANICO COPIAPO"/>
    <m/>
    <m/>
    <s v="TALLER MECANICO COPIAPO"/>
    <m/>
    <x v="0"/>
    <x v="0"/>
    <x v="71"/>
    <x v="0"/>
    <x v="0"/>
    <x v="0"/>
    <x v="0"/>
    <x v="0"/>
  </r>
  <r>
    <n v="74"/>
    <s v="3-1-14-01 "/>
    <m/>
    <n v="300"/>
    <s v="ACTIVO FIJO"/>
    <x v="0"/>
    <n v="4"/>
    <s v="Branda Servicios"/>
    <s v="Rodillo"/>
    <s v="SDLG"/>
    <s v="RS7120"/>
    <s v="KHFF-67-5"/>
    <n v="2018"/>
    <s v="Rodillo "/>
    <m/>
    <m/>
    <s v="Petroleo"/>
    <m/>
    <m/>
    <m/>
    <m/>
    <s v="SIN SEGURO"/>
    <m/>
    <m/>
    <m/>
    <m/>
    <m/>
    <m/>
    <m/>
    <m/>
    <m/>
    <m/>
    <n v="1"/>
    <s v="TALLER MECANICO COPIAPO"/>
    <m/>
    <m/>
    <s v="TALLER MECANICO COPIAPO"/>
    <m/>
    <x v="0"/>
    <x v="0"/>
    <x v="72"/>
    <x v="0"/>
    <x v="0"/>
    <x v="0"/>
    <x v="0"/>
    <x v="0"/>
  </r>
  <r>
    <n v="75"/>
    <s v="3-1-14-01 "/>
    <m/>
    <n v="300"/>
    <s v="ACTIVO FIJO"/>
    <x v="0"/>
    <n v="13"/>
    <s v="Branda Servicios"/>
    <s v="CAMIÓN"/>
    <s v="Iveco"/>
    <s v="TRAKKER AD 380T50 Automat"/>
    <s v="KCBS-82"/>
    <n v="2018"/>
    <s v="Camion Tolva"/>
    <s v="6X4"/>
    <s v="Blanco"/>
    <s v="Petroleo"/>
    <n v="254183"/>
    <s v="WJME3TUS4HC370900"/>
    <m/>
    <m/>
    <s v="SIN SEGURO"/>
    <m/>
    <m/>
    <m/>
    <m/>
    <m/>
    <m/>
    <m/>
    <m/>
    <m/>
    <m/>
    <n v="1"/>
    <s v="MAQ SALE"/>
    <m/>
    <m/>
    <s v="MAQ SALE"/>
    <m/>
    <x v="1"/>
    <x v="1"/>
    <x v="73"/>
    <x v="0"/>
    <x v="0"/>
    <x v="0"/>
    <x v="0"/>
    <x v="0"/>
  </r>
  <r>
    <n v="76"/>
    <s v="3-1-14-01 "/>
    <m/>
    <n v="300"/>
    <s v="ACTIVO FIJO"/>
    <x v="0"/>
    <n v="14"/>
    <s v="Branda Servicios"/>
    <s v="CAMIÓN"/>
    <s v="Iveco"/>
    <s v="TRAKKER AD 380T50 Automat"/>
    <s v="KCBS-55"/>
    <n v="2018"/>
    <s v="Camion Tolva"/>
    <s v="6X4"/>
    <s v="Blanco"/>
    <s v="Petroleo"/>
    <n v="254216"/>
    <s v="WJME3TUS4HC370634"/>
    <m/>
    <m/>
    <s v="SIN SEGURO"/>
    <m/>
    <m/>
    <m/>
    <m/>
    <m/>
    <m/>
    <m/>
    <m/>
    <m/>
    <m/>
    <n v="1"/>
    <s v="DE BAJA"/>
    <m/>
    <m/>
    <s v="DE BAJA"/>
    <m/>
    <x v="1"/>
    <x v="1"/>
    <x v="74"/>
    <x v="0"/>
    <x v="0"/>
    <x v="0"/>
    <x v="0"/>
    <x v="0"/>
  </r>
  <r>
    <n v="77"/>
    <s v="3-1-14-01 "/>
    <m/>
    <n v="300"/>
    <s v="ACTIVO FIJO"/>
    <x v="0"/>
    <n v="16"/>
    <s v="Branda Servicios"/>
    <s v="Jumbo"/>
    <s v="Atlas Copco"/>
    <s v="JUMBO 282S"/>
    <s v="KGXP-61"/>
    <n v="2018"/>
    <s v="PERFORADORA"/>
    <m/>
    <m/>
    <s v="Petroleo"/>
    <n v="8919146"/>
    <s v="CNN17URE0210"/>
    <m/>
    <m/>
    <s v="SIN SEGURO"/>
    <m/>
    <m/>
    <m/>
    <m/>
    <m/>
    <m/>
    <m/>
    <m/>
    <m/>
    <m/>
    <n v="1"/>
    <s v="TALLER SANTIAGO"/>
    <m/>
    <m/>
    <s v="TALLER SANTIAGO"/>
    <m/>
    <x v="0"/>
    <x v="0"/>
    <x v="75"/>
    <x v="0"/>
    <x v="0"/>
    <x v="0"/>
    <x v="0"/>
    <x v="0"/>
  </r>
  <r>
    <n v="79"/>
    <s v="3-1-14-01 "/>
    <m/>
    <n v="300"/>
    <s v="ACTIVO FIJO"/>
    <x v="0"/>
    <n v="10"/>
    <s v="Branda Servicios"/>
    <s v="Camioneta"/>
    <s v="Nissan"/>
    <s v="NP-300 sc s 2.3D MT"/>
    <s v="KRWG-24"/>
    <n v="2018"/>
    <s v="Carga Fria"/>
    <s v="4X4"/>
    <s v="Blanca"/>
    <s v="Petroleo"/>
    <s v="YS23B266C028670"/>
    <s v="3N6BD31BXKK805432"/>
    <m/>
    <m/>
    <s v="SIN SEGURO"/>
    <m/>
    <m/>
    <m/>
    <m/>
    <m/>
    <m/>
    <m/>
    <m/>
    <m/>
    <m/>
    <n v="1"/>
    <s v="TALLER MECANICO SERENA"/>
    <m/>
    <m/>
    <s v="ABASTECIMIENTO"/>
    <m/>
    <x v="0"/>
    <x v="0"/>
    <x v="76"/>
    <x v="0"/>
    <x v="0"/>
    <x v="0"/>
    <x v="0"/>
    <x v="0"/>
  </r>
  <r>
    <n v="191"/>
    <s v="3-1-13-02"/>
    <n v="37102"/>
    <n v="300"/>
    <s v="ACTIVO FIJO"/>
    <x v="2"/>
    <n v="2"/>
    <s v="Branda Servicios"/>
    <s v="Scoop"/>
    <s v="CATERPILLAR"/>
    <s v="R-1700"/>
    <s v="SBLD-93"/>
    <n v="2023"/>
    <s v="Scoop"/>
    <s v="4X4"/>
    <s v="Amarillo"/>
    <s v="Petroleo"/>
    <s v="TXX04358"/>
    <s v="CATR1700KKT400381"/>
    <m/>
    <m/>
    <s v="LEASING/SEG RENTA"/>
    <m/>
    <s v="CAT"/>
    <s v="730-01002-001-001"/>
    <n v="36"/>
    <m/>
    <m/>
    <d v="2023-01-10T00:00:00"/>
    <d v="2025-12-10T00:00:00"/>
    <n v="1105000"/>
    <s v="USD 980"/>
    <n v="37772909"/>
    <s v="SANTOS"/>
    <m/>
    <m/>
    <s v="SANTOS"/>
    <m/>
    <x v="8"/>
    <x v="7"/>
    <x v="77"/>
    <x v="7"/>
    <x v="0"/>
    <x v="4"/>
    <x v="3"/>
    <x v="0"/>
  </r>
  <r>
    <n v="192"/>
    <s v="3-1-13-02"/>
    <n v="37467"/>
    <n v="300"/>
    <s v="ACTIVO FIJO"/>
    <x v="2"/>
    <n v="2"/>
    <s v="Branda Servicios"/>
    <s v="Scoop"/>
    <s v="CATERPILLAR"/>
    <s v="R-1700"/>
    <s v="SBLD-94"/>
    <n v="2023"/>
    <s v="Scoop"/>
    <s v="4X4"/>
    <s v="Amarillo"/>
    <s v="Petroleo"/>
    <s v="TXX04640"/>
    <s v="CATR1700JKT400382"/>
    <m/>
    <m/>
    <s v="LEASING/SEG RENTA"/>
    <m/>
    <s v="CAT"/>
    <s v="730-01002-001-002"/>
    <n v="36"/>
    <m/>
    <m/>
    <d v="2023-01-10T00:00:00"/>
    <d v="2025-12-10T00:00:00"/>
    <n v="1105000"/>
    <s v="USD 980"/>
    <n v="37772909"/>
    <s v="SANTOS"/>
    <m/>
    <m/>
    <s v="SANTOS"/>
    <m/>
    <x v="8"/>
    <x v="7"/>
    <x v="78"/>
    <x v="7"/>
    <x v="0"/>
    <x v="4"/>
    <x v="3"/>
    <x v="0"/>
  </r>
  <r>
    <n v="82"/>
    <s v="3-1-14-01 "/>
    <m/>
    <n v="300"/>
    <s v="ACTIVO FIJO"/>
    <x v="0"/>
    <n v="3"/>
    <s v="Branda Servicios"/>
    <s v="CAMIÓN"/>
    <s v="Iveco "/>
    <s v="Tector 170E28"/>
    <s v="LDBC-12"/>
    <n v="2019"/>
    <s v="Camion ALJIBE"/>
    <s v="4X2"/>
    <s v="Blanco"/>
    <s v="Petroleo"/>
    <s v="F4AE3681E8057241"/>
    <s v="93ZA1RMHOK8934886"/>
    <m/>
    <m/>
    <s v="ASEGURADO"/>
    <m/>
    <m/>
    <m/>
    <m/>
    <m/>
    <m/>
    <m/>
    <m/>
    <m/>
    <m/>
    <n v="2221580"/>
    <s v="TAMBO"/>
    <m/>
    <m/>
    <s v="TAMBO"/>
    <m/>
    <x v="7"/>
    <x v="6"/>
    <x v="79"/>
    <x v="0"/>
    <x v="0"/>
    <x v="0"/>
    <x v="0"/>
    <x v="0"/>
  </r>
  <r>
    <n v="83"/>
    <s v="3-1-14-01 "/>
    <m/>
    <n v="300"/>
    <s v="ACTIVO FIJO"/>
    <x v="0"/>
    <n v="10"/>
    <s v="Branda Servicios"/>
    <s v="Cargador Frontal"/>
    <s v="VOLVO"/>
    <s v="L110F"/>
    <s v="LPBY-54"/>
    <n v="2019"/>
    <s v="Cargador Frontal"/>
    <s v="4X4"/>
    <s v="Amarillo"/>
    <s v="Petroleo"/>
    <n v="12333894"/>
    <s v="VCEL110FHk0071220"/>
    <m/>
    <m/>
    <s v="ASEGURADO"/>
    <m/>
    <m/>
    <m/>
    <m/>
    <m/>
    <m/>
    <m/>
    <m/>
    <m/>
    <m/>
    <n v="1"/>
    <s v="TALLER MECANICO SERENA"/>
    <m/>
    <m/>
    <s v="TALLER MECANICO SERENA"/>
    <m/>
    <x v="0"/>
    <x v="0"/>
    <x v="80"/>
    <x v="0"/>
    <x v="0"/>
    <x v="0"/>
    <x v="0"/>
    <x v="0"/>
  </r>
  <r>
    <n v="84"/>
    <s v="3-1-14-01 "/>
    <m/>
    <n v="300"/>
    <s v="ACTIVO FIJO"/>
    <x v="0"/>
    <n v="10"/>
    <s v="Branda Servicios"/>
    <s v="Cargador Frontal"/>
    <s v="VOLVO"/>
    <s v="L110F"/>
    <s v="LKPX-88"/>
    <n v="2019"/>
    <s v="Cargador Frontal"/>
    <s v="4X4"/>
    <s v="Amarillo"/>
    <s v="Petroleo"/>
    <n v="12348233"/>
    <s v="VCEL110FHk0071233"/>
    <m/>
    <m/>
    <s v="ASEGURADO"/>
    <m/>
    <m/>
    <m/>
    <m/>
    <m/>
    <m/>
    <m/>
    <m/>
    <m/>
    <m/>
    <n v="1"/>
    <s v="TALLER MECANICO SERENA"/>
    <m/>
    <m/>
    <s v="TALLER MECANICO SERENA"/>
    <m/>
    <x v="0"/>
    <x v="0"/>
    <x v="81"/>
    <x v="0"/>
    <x v="0"/>
    <x v="0"/>
    <x v="0"/>
    <x v="0"/>
  </r>
  <r>
    <n v="85"/>
    <s v="3-1-14-01 "/>
    <m/>
    <n v="300"/>
    <s v="ACTIVO FIJO"/>
    <x v="0"/>
    <n v="4"/>
    <s v="Branda Servicios"/>
    <s v="CAMIÓN"/>
    <s v="VOLVO"/>
    <s v="A-30G"/>
    <s v="LGGK-91"/>
    <n v="2019"/>
    <s v="Camion Articulado"/>
    <s v="6X6"/>
    <s v="Amarillo"/>
    <s v="Petroleo"/>
    <n v="464518"/>
    <s v="VCE0A30GCK0732026"/>
    <m/>
    <m/>
    <s v="SIN SEGURO"/>
    <m/>
    <m/>
    <m/>
    <m/>
    <m/>
    <m/>
    <m/>
    <m/>
    <m/>
    <m/>
    <n v="1"/>
    <s v="TALLER MECANICO COPIAPO"/>
    <m/>
    <m/>
    <s v="TALLER MECANICO COPIAPO"/>
    <m/>
    <x v="0"/>
    <x v="0"/>
    <x v="82"/>
    <x v="0"/>
    <x v="0"/>
    <x v="0"/>
    <x v="0"/>
    <x v="0"/>
  </r>
  <r>
    <n v="86"/>
    <s v="3-1-14-01 "/>
    <m/>
    <n v="300"/>
    <s v="ACTIVO FIJO"/>
    <x v="0"/>
    <n v="4"/>
    <s v="Branda Servicios"/>
    <s v="CAMIÓN"/>
    <s v="VOLVO"/>
    <s v="A-30G"/>
    <s v="LGGK-92"/>
    <n v="2019"/>
    <s v="Camion Articulado"/>
    <s v="6X6"/>
    <s v="Amarillo"/>
    <s v="Petroleo"/>
    <n v="458200"/>
    <s v="VCE0A30GHK0732024"/>
    <m/>
    <m/>
    <s v="SIN SEGURO"/>
    <m/>
    <m/>
    <m/>
    <m/>
    <m/>
    <m/>
    <m/>
    <m/>
    <m/>
    <m/>
    <n v="1"/>
    <s v="TALLER MECANICO COPIAPO"/>
    <m/>
    <m/>
    <s v="TALLER MECANICO COPIAPO"/>
    <m/>
    <x v="0"/>
    <x v="0"/>
    <x v="83"/>
    <x v="0"/>
    <x v="0"/>
    <x v="0"/>
    <x v="0"/>
    <x v="0"/>
  </r>
  <r>
    <n v="87"/>
    <s v="3-1-14-01 "/>
    <m/>
    <n v="300"/>
    <s v="ACTIVO FIJO"/>
    <x v="0"/>
    <n v="4"/>
    <s v="Branda Servicios"/>
    <s v="Minicargador"/>
    <s v="VOLVO"/>
    <s v="MC110C"/>
    <s v="LGPB-53"/>
    <n v="2019"/>
    <s v="Mini cargador"/>
    <s v="4X2"/>
    <s v="Amarillo"/>
    <s v="Petroleo"/>
    <s v="U0307118"/>
    <s v="GE0110WRCJ2610322"/>
    <m/>
    <m/>
    <s v="SIN SEGURO"/>
    <m/>
    <m/>
    <m/>
    <m/>
    <m/>
    <m/>
    <m/>
    <m/>
    <m/>
    <m/>
    <n v="1"/>
    <s v="TALLER MECANICO COPIAPO"/>
    <m/>
    <m/>
    <s v="TALLER MECANICO COPIAPO"/>
    <m/>
    <x v="0"/>
    <x v="0"/>
    <x v="84"/>
    <x v="0"/>
    <x v="0"/>
    <x v="0"/>
    <x v="0"/>
    <x v="0"/>
  </r>
  <r>
    <n v="88"/>
    <s v="3-1-14-01 "/>
    <m/>
    <n v="300"/>
    <s v="ACTIVO FIJO"/>
    <x v="0"/>
    <n v="12"/>
    <s v="Branda Servicios"/>
    <s v="Camioneta"/>
    <s v="Chevrolet"/>
    <s v="DMAX  CC 2.5D 4WD "/>
    <s v="KWLP-43"/>
    <n v="2019"/>
    <s v="Camioneta"/>
    <s v="4X4"/>
    <s v="Rojo"/>
    <s v="Petroleo"/>
    <s v="SW8655"/>
    <s v="MPATFS86JKT002203"/>
    <m/>
    <m/>
    <s v="ASEGURADO"/>
    <m/>
    <m/>
    <m/>
    <m/>
    <m/>
    <m/>
    <m/>
    <m/>
    <m/>
    <m/>
    <n v="1"/>
    <s v="GERENCIA GENERAL (B)"/>
    <m/>
    <m/>
    <s v="GERENCIA GENERAL"/>
    <m/>
    <x v="3"/>
    <x v="2"/>
    <x v="85"/>
    <x v="0"/>
    <x v="0"/>
    <x v="0"/>
    <x v="0"/>
    <x v="0"/>
  </r>
  <r>
    <n v="89"/>
    <s v="3-1-14-01 "/>
    <m/>
    <n v="300"/>
    <s v="ACTIVO FIJO"/>
    <x v="0"/>
    <n v="13"/>
    <s v="Branda Servicios"/>
    <s v="CAMIÓN"/>
    <s v="Iveco "/>
    <s v="Tector 170E28"/>
    <s v="KWYB-23-6"/>
    <n v="2019"/>
    <s v="Aljibe"/>
    <s v="4X2"/>
    <s v="Blanco"/>
    <s v="Petroleo"/>
    <s v="F4AE3681E8057725"/>
    <s v="93ZA1RMH0K8934912"/>
    <m/>
    <m/>
    <s v="SIN SEGURO"/>
    <m/>
    <m/>
    <m/>
    <m/>
    <m/>
    <m/>
    <m/>
    <m/>
    <m/>
    <m/>
    <n v="1"/>
    <s v="MAQ SALE"/>
    <m/>
    <m/>
    <s v="MAQ SALE"/>
    <m/>
    <x v="1"/>
    <x v="1"/>
    <x v="86"/>
    <x v="0"/>
    <x v="0"/>
    <x v="0"/>
    <x v="0"/>
    <x v="0"/>
  </r>
  <r>
    <n v="90"/>
    <s v="3-1-14-01 "/>
    <m/>
    <n v="300"/>
    <s v="ACTIVO FIJO"/>
    <x v="0"/>
    <n v="13"/>
    <s v="Branda Servicios"/>
    <s v="CAMIÓN"/>
    <s v="JMC"/>
    <s v="CARRYNG"/>
    <s v="LJDV-57"/>
    <n v="2019"/>
    <s v="CAMION PLANO"/>
    <s v="4X2"/>
    <s v="Blanco"/>
    <s v="Petroleo"/>
    <s v="HC186838"/>
    <s v="LEFAECG24JHN02173"/>
    <m/>
    <m/>
    <s v="SIN SEGURO"/>
    <m/>
    <m/>
    <m/>
    <m/>
    <m/>
    <m/>
    <m/>
    <m/>
    <m/>
    <m/>
    <n v="1"/>
    <s v="MAQ SALE"/>
    <m/>
    <m/>
    <s v="MAQ SALE"/>
    <m/>
    <x v="1"/>
    <x v="1"/>
    <x v="87"/>
    <x v="0"/>
    <x v="0"/>
    <x v="0"/>
    <x v="0"/>
    <x v="0"/>
  </r>
  <r>
    <n v="91"/>
    <s v="3-1-14-01 "/>
    <m/>
    <n v="300"/>
    <s v="ACTIVO FIJO"/>
    <x v="0"/>
    <n v="4"/>
    <s v="Branda Servicios"/>
    <s v="Scoop"/>
    <s v="CATERPILLAR"/>
    <s v="R-1600H"/>
    <s v="LDCL-37"/>
    <n v="2019"/>
    <s v="Scoop"/>
    <s v="4X4"/>
    <s v="Amarillo"/>
    <s v="Petroleo"/>
    <s v="TXE13633"/>
    <s v="CATR1600K9SD00455"/>
    <n v="5486.8"/>
    <n v="6.2100000000000002E-2"/>
    <s v="SIN SEGURO"/>
    <m/>
    <m/>
    <m/>
    <m/>
    <m/>
    <m/>
    <m/>
    <m/>
    <m/>
    <m/>
    <n v="1"/>
    <s v="TALLER MECANICO COPIAPO"/>
    <m/>
    <m/>
    <s v="TALLER MECANICO COPIAPO"/>
    <m/>
    <x v="0"/>
    <x v="0"/>
    <x v="88"/>
    <x v="0"/>
    <x v="0"/>
    <x v="0"/>
    <x v="0"/>
    <x v="0"/>
  </r>
  <r>
    <n v="92"/>
    <s v="3-1-14-01 "/>
    <m/>
    <n v="300"/>
    <s v="ACTIVO FIJO"/>
    <x v="0"/>
    <n v="17"/>
    <s v="Branda Servicios"/>
    <s v="Grua Horquilla"/>
    <s v="Toyota"/>
    <s v="FGZN25"/>
    <s v="LJWG-82"/>
    <n v="2019"/>
    <s v="Grua Horquilla"/>
    <s v="4X2"/>
    <s v="Naranja"/>
    <s v="Gas/Bencina"/>
    <m/>
    <s v="FGZN2523072"/>
    <m/>
    <m/>
    <s v="ASEGURADO"/>
    <m/>
    <m/>
    <m/>
    <m/>
    <m/>
    <m/>
    <m/>
    <m/>
    <m/>
    <m/>
    <n v="686705"/>
    <s v="ABASTECIMIENTO"/>
    <m/>
    <m/>
    <s v="ABASTECIMIENTO"/>
    <m/>
    <x v="9"/>
    <x v="8"/>
    <x v="89"/>
    <x v="0"/>
    <x v="0"/>
    <x v="0"/>
    <x v="0"/>
    <x v="1"/>
  </r>
  <r>
    <n v="93"/>
    <m/>
    <m/>
    <n v="300"/>
    <s v="ACTIVO FIJO"/>
    <x v="1"/>
    <n v="0"/>
    <s v="Eklipse"/>
    <s v="Camioneta"/>
    <s v="Chevrolet"/>
    <s v="DMAX  CC 2.5D 4WD "/>
    <s v="LJFX-93"/>
    <n v="2019"/>
    <s v="Camioneta"/>
    <s v="4X4"/>
    <s v="Roja"/>
    <s v="Petroleo"/>
    <s v="TK8008"/>
    <s v="MPATFS86JKT004996"/>
    <m/>
    <m/>
    <s v="ASEGURADO"/>
    <m/>
    <m/>
    <m/>
    <m/>
    <m/>
    <m/>
    <m/>
    <m/>
    <m/>
    <m/>
    <n v="1"/>
    <m/>
    <m/>
    <m/>
    <e v="#N/A"/>
    <m/>
    <x v="1"/>
    <x v="1"/>
    <x v="90"/>
    <x v="8"/>
    <x v="2"/>
    <x v="3"/>
    <x v="2"/>
    <x v="0"/>
  </r>
  <r>
    <n v="94"/>
    <m/>
    <m/>
    <n v="300"/>
    <s v="ACTIVO FIJO"/>
    <x v="1"/>
    <n v="0"/>
    <s v="Eklipse"/>
    <s v="Camioneta"/>
    <s v="Chevrolet"/>
    <s v="DMAX  CC 2.5D 4WD "/>
    <s v="LJFX-98"/>
    <n v="2019"/>
    <s v="Camioneta"/>
    <s v="4X4"/>
    <s v="Roja"/>
    <s v="Petroleo"/>
    <s v="TK8015"/>
    <s v="MPATFS86JKT005000"/>
    <m/>
    <m/>
    <s v="SIN SEGURO"/>
    <m/>
    <m/>
    <m/>
    <m/>
    <m/>
    <m/>
    <m/>
    <m/>
    <m/>
    <m/>
    <n v="1"/>
    <m/>
    <m/>
    <m/>
    <e v="#N/A"/>
    <m/>
    <x v="1"/>
    <x v="1"/>
    <x v="91"/>
    <x v="0"/>
    <x v="2"/>
    <x v="3"/>
    <x v="2"/>
    <x v="0"/>
  </r>
  <r>
    <n v="95"/>
    <s v="3-1-14-01"/>
    <m/>
    <n v="300"/>
    <s v="ACTIVO FIJO"/>
    <x v="0"/>
    <n v="10"/>
    <s v="BCI"/>
    <s v="Camioneta"/>
    <s v="Chevrolet"/>
    <s v="DMAX  CC 2.5D 4WD "/>
    <s v="LJFX-99"/>
    <n v="2019"/>
    <s v="Camioneta"/>
    <s v="4X4"/>
    <s v="Roja"/>
    <s v="Petroleo"/>
    <s v="TK8018"/>
    <s v="MPATFS86JKT005003"/>
    <m/>
    <m/>
    <s v="SIN SEGURO"/>
    <m/>
    <m/>
    <m/>
    <m/>
    <m/>
    <m/>
    <m/>
    <m/>
    <m/>
    <m/>
    <n v="1"/>
    <s v="TALLER MECANICO SERENA"/>
    <m/>
    <m/>
    <s v="TALLER MECANICO SERENA"/>
    <m/>
    <x v="0"/>
    <x v="0"/>
    <x v="92"/>
    <x v="0"/>
    <x v="0"/>
    <x v="0"/>
    <x v="0"/>
    <x v="0"/>
  </r>
  <r>
    <n v="96"/>
    <s v="3-1-14-01 "/>
    <s v="30-07-14"/>
    <n v="300"/>
    <s v="ACTIVO FIJO"/>
    <x v="0"/>
    <n v="29"/>
    <s v="Branda Servicios"/>
    <s v="Cargador Frontal"/>
    <s v="VOLVO"/>
    <s v="L120F(113)"/>
    <s v="LVWP-33"/>
    <n v="2020"/>
    <s v="Cargador Frontal"/>
    <s v="4X4"/>
    <s v="Amarillo"/>
    <s v="Petroleo"/>
    <n v="12369857"/>
    <s v="VCEL120FEK0073202"/>
    <m/>
    <m/>
    <s v="SIN SEGURO"/>
    <m/>
    <m/>
    <m/>
    <m/>
    <m/>
    <m/>
    <m/>
    <m/>
    <m/>
    <m/>
    <n v="4286297"/>
    <s v="MANTOS DE LA LUNA"/>
    <m/>
    <m/>
    <s v="MANTOS DE LA LUNA"/>
    <m/>
    <x v="6"/>
    <x v="5"/>
    <x v="93"/>
    <x v="0"/>
    <x v="0"/>
    <x v="0"/>
    <x v="0"/>
    <x v="0"/>
  </r>
  <r>
    <n v="97"/>
    <s v="3-1-14-01 "/>
    <m/>
    <n v="300"/>
    <s v="ACTIVO FIJO"/>
    <x v="0"/>
    <n v="3"/>
    <s v="Branda Servicios"/>
    <s v="Retroexcavadora"/>
    <s v="CATERPILLAR"/>
    <s v="416F2"/>
    <s v="LXWH-25"/>
    <n v="2020"/>
    <s v="Retroexcavadora"/>
    <s v="4X4"/>
    <s v="Amarilla"/>
    <s v="Petroleo"/>
    <s v="G4D60324"/>
    <s v="LBF05461"/>
    <m/>
    <m/>
    <s v="ASEGURADO"/>
    <m/>
    <m/>
    <m/>
    <m/>
    <m/>
    <m/>
    <m/>
    <m/>
    <m/>
    <m/>
    <n v="2563261"/>
    <s v="TAMBO"/>
    <m/>
    <m/>
    <s v="TAMBO"/>
    <m/>
    <x v="7"/>
    <x v="6"/>
    <x v="94"/>
    <x v="0"/>
    <x v="0"/>
    <x v="0"/>
    <x v="0"/>
    <x v="0"/>
  </r>
  <r>
    <n v="98"/>
    <s v="3-1-14-01 "/>
    <m/>
    <n v="300"/>
    <s v="ACTIVO FIJO"/>
    <x v="0"/>
    <n v="3"/>
    <s v="Branda Servicios"/>
    <s v="CAMIÓN"/>
    <s v="Iveco"/>
    <s v="TRAKKER AD 380T50 Automat"/>
    <s v="LSXX-83(24)"/>
    <n v="2020"/>
    <s v="Camion Tolva"/>
    <s v="6X4"/>
    <s v="Rojo"/>
    <s v="Petroleo"/>
    <n v="261862"/>
    <s v="WJME3TUS4KC400627"/>
    <m/>
    <m/>
    <s v="ASEGURADO"/>
    <m/>
    <m/>
    <m/>
    <m/>
    <m/>
    <m/>
    <m/>
    <m/>
    <m/>
    <m/>
    <n v="1"/>
    <s v="TALLER MECANICO PUNITAQUI"/>
    <m/>
    <m/>
    <e v="#N/A"/>
    <m/>
    <x v="0"/>
    <x v="0"/>
    <x v="95"/>
    <x v="0"/>
    <x v="0"/>
    <x v="0"/>
    <x v="0"/>
    <x v="0"/>
  </r>
  <r>
    <n v="99"/>
    <s v="3-1-14-01 "/>
    <m/>
    <n v="300"/>
    <s v="ACTIVO FIJO"/>
    <x v="0"/>
    <n v="3"/>
    <s v="Branda Servicios"/>
    <s v="CAMIÓN"/>
    <s v="Iveco"/>
    <s v="TRAKKER AD 380T50 Automat"/>
    <s v="LSXX-84(25)"/>
    <n v="2020"/>
    <s v="Camion Tolva"/>
    <s v="6X4"/>
    <s v="Rojo"/>
    <s v="Petroleo"/>
    <n v="261810"/>
    <s v="WJME3TUS4KC400628"/>
    <m/>
    <m/>
    <s v="ASEGURADO"/>
    <m/>
    <m/>
    <m/>
    <m/>
    <m/>
    <m/>
    <m/>
    <m/>
    <m/>
    <m/>
    <n v="1"/>
    <s v="TALLER MECANICO PUNITAQUI"/>
    <m/>
    <m/>
    <e v="#N/A"/>
    <m/>
    <x v="0"/>
    <x v="0"/>
    <x v="96"/>
    <x v="0"/>
    <x v="0"/>
    <x v="0"/>
    <x v="0"/>
    <x v="0"/>
  </r>
  <r>
    <n v="100"/>
    <s v="3-1-14-01 "/>
    <m/>
    <n v="300"/>
    <s v="ACTIVO FIJO"/>
    <x v="0"/>
    <n v="3"/>
    <s v="Branda Servicios"/>
    <s v="Cargador Frontal"/>
    <s v="VOLVO"/>
    <s v="L120F(114)"/>
    <s v="LVWP-34"/>
    <n v="2020"/>
    <s v="Cargador Frontal"/>
    <s v="4X4"/>
    <s v="Amarillo"/>
    <s v="Petroleo"/>
    <n v="12374831"/>
    <s v="VCEL120FTK0073204"/>
    <m/>
    <m/>
    <s v="ASEGURADO"/>
    <m/>
    <m/>
    <m/>
    <m/>
    <m/>
    <m/>
    <m/>
    <m/>
    <m/>
    <m/>
    <n v="4286297"/>
    <s v="TAMBO"/>
    <m/>
    <m/>
    <s v="TAMBO"/>
    <m/>
    <x v="7"/>
    <x v="6"/>
    <x v="97"/>
    <x v="0"/>
    <x v="0"/>
    <x v="0"/>
    <x v="0"/>
    <x v="0"/>
  </r>
  <r>
    <n v="101"/>
    <s v="3-1-14-01 "/>
    <m/>
    <n v="300"/>
    <s v="ACTIVO FIJO"/>
    <x v="0"/>
    <n v="17"/>
    <s v="Branda Servicios"/>
    <s v="CAMIÓN"/>
    <s v="VOLVO"/>
    <s v="VM 6X2 270"/>
    <s v="PDCJ-90"/>
    <n v="2020"/>
    <s v="Carga Fria(carga asegurada)"/>
    <s v="6X4"/>
    <s v="Blanco"/>
    <s v="Petroleo"/>
    <m/>
    <m/>
    <m/>
    <m/>
    <s v="ASEGURADO"/>
    <m/>
    <m/>
    <m/>
    <m/>
    <m/>
    <m/>
    <m/>
    <m/>
    <m/>
    <m/>
    <n v="3092158"/>
    <s v="ABASTECIMIENTO"/>
    <m/>
    <m/>
    <s v="ABASTECIMIENTO"/>
    <m/>
    <x v="9"/>
    <x v="8"/>
    <x v="98"/>
    <x v="0"/>
    <x v="0"/>
    <x v="0"/>
    <x v="0"/>
    <x v="1"/>
  </r>
  <r>
    <n v="102"/>
    <s v="3-1-14-01 "/>
    <m/>
    <n v="300"/>
    <s v="ACTIVO FIJO"/>
    <x v="1"/>
    <n v="13"/>
    <s v="Branda Servicios"/>
    <s v="CAMIÓN"/>
    <s v="Chevrolet"/>
    <s v="NQR919"/>
    <s v="PDYP-29"/>
    <n v="2020"/>
    <s v="Camion Combustible"/>
    <s v="4X2"/>
    <s v="Blanco"/>
    <s v="Petroleo"/>
    <s v="4HK10AS780"/>
    <s v="JAAN1R90LK7100504"/>
    <m/>
    <m/>
    <s v="ASEGURADO"/>
    <m/>
    <m/>
    <m/>
    <m/>
    <m/>
    <m/>
    <m/>
    <m/>
    <m/>
    <m/>
    <n v="1"/>
    <s v="MAQ SALE"/>
    <m/>
    <m/>
    <s v="MAQ SALE"/>
    <m/>
    <x v="1"/>
    <x v="1"/>
    <x v="99"/>
    <x v="9"/>
    <x v="2"/>
    <x v="3"/>
    <x v="2"/>
    <x v="0"/>
  </r>
  <r>
    <n v="179"/>
    <s v="3-1-13-02"/>
    <m/>
    <n v="300"/>
    <s v="ACTIVO FIJO"/>
    <x v="2"/>
    <n v="27"/>
    <s v="Eklipse"/>
    <s v="Camioneta"/>
    <s v="Nissan"/>
    <s v="NAVARA MC SC S 2.3 4X4 MT"/>
    <s v="SFHS-82"/>
    <n v="2022"/>
    <s v="Camioneta Termica"/>
    <s v="4X4"/>
    <s v="Blanco"/>
    <s v="Petroleo"/>
    <s v="YS23A260C072066"/>
    <s v="3N6BD33BXNK818411"/>
    <m/>
    <m/>
    <s v="LEASING"/>
    <m/>
    <s v="BCI"/>
    <n v="114465"/>
    <n v="37"/>
    <m/>
    <m/>
    <d v="2022-09-15T00:00:00"/>
    <d v="2025-09-15T00:00:00"/>
    <m/>
    <m/>
    <n v="918952"/>
    <s v="CENIZAS"/>
    <m/>
    <m/>
    <e v="#N/A"/>
    <m/>
    <x v="10"/>
    <x v="9"/>
    <x v="100"/>
    <x v="10"/>
    <x v="1"/>
    <x v="5"/>
    <x v="3"/>
    <x v="0"/>
  </r>
  <r>
    <n v="104"/>
    <s v="3-1-14-01 "/>
    <m/>
    <n v="300"/>
    <s v="ACTIVO FIJO"/>
    <x v="0"/>
    <n v="19"/>
    <s v="Branda Servicios"/>
    <s v="Furgon carga"/>
    <s v="Chevrolet"/>
    <s v="N400"/>
    <s v="LRSH-49"/>
    <n v="2020"/>
    <s v="Furgon de carga"/>
    <s v="4X2"/>
    <s v="Blanco"/>
    <s v="Petroleo"/>
    <m/>
    <m/>
    <m/>
    <m/>
    <s v="ASEGURADO"/>
    <m/>
    <m/>
    <m/>
    <m/>
    <m/>
    <m/>
    <m/>
    <m/>
    <m/>
    <m/>
    <n v="654450"/>
    <s v="CHAÑARCILLO"/>
    <m/>
    <m/>
    <s v="CHAÑARCILLO"/>
    <m/>
    <x v="11"/>
    <x v="3"/>
    <x v="101"/>
    <x v="0"/>
    <x v="0"/>
    <x v="0"/>
    <x v="0"/>
    <x v="1"/>
  </r>
  <r>
    <n v="189"/>
    <s v="3-1-13-02"/>
    <s v="30-15-01"/>
    <n v="300"/>
    <s v="ACTIVO FIJO"/>
    <x v="2"/>
    <n v="2"/>
    <s v="Branda Servicios"/>
    <s v="Bulldozer "/>
    <s v="CATERPILLAR"/>
    <s v="D8T"/>
    <s v="SHJP31"/>
    <n v="2023"/>
    <s v="Maquinaria"/>
    <m/>
    <s v="Amarillo"/>
    <s v="Petroleo"/>
    <s v=" TXY07343"/>
    <s v="MB800854"/>
    <n v="1494.5"/>
    <n v="200.96080000000001"/>
    <s v="LEASING"/>
    <m/>
    <s v="CAT"/>
    <s v="730-10011907-001"/>
    <n v="36"/>
    <m/>
    <m/>
    <d v="2023-01-10T00:00:00"/>
    <d v="2025-12-10T00:00:00"/>
    <n v="665000"/>
    <s v="USD 950"/>
    <n v="23161273"/>
    <s v="SANTOS"/>
    <m/>
    <m/>
    <s v="SANTOS"/>
    <m/>
    <x v="8"/>
    <x v="7"/>
    <x v="102"/>
    <x v="7"/>
    <x v="0"/>
    <x v="4"/>
    <x v="3"/>
    <x v="0"/>
  </r>
  <r>
    <n v="106"/>
    <s v="3-1-14-01 "/>
    <m/>
    <n v="300"/>
    <s v="ACTIVO FIJO"/>
    <x v="0"/>
    <n v="10"/>
    <s v="Branda Servicios"/>
    <s v="Minibus"/>
    <s v="Iveco"/>
    <s v="NEW DAILY 50C17 V H2"/>
    <s v="LWKP-50"/>
    <n v="2020"/>
    <s v="Bus de pasajeros"/>
    <s v="4X2"/>
    <s v="Amarillo"/>
    <s v="Petroleo"/>
    <n v="3266862"/>
    <s v="ZCFC235A5K5236362"/>
    <m/>
    <m/>
    <s v="SIN SEGURO"/>
    <m/>
    <m/>
    <m/>
    <m/>
    <m/>
    <m/>
    <m/>
    <m/>
    <m/>
    <m/>
    <n v="1"/>
    <s v="TALLER MECANICO SERENA"/>
    <m/>
    <m/>
    <s v="TALLER MECANICO SERENA"/>
    <m/>
    <x v="0"/>
    <x v="0"/>
    <x v="103"/>
    <x v="0"/>
    <x v="0"/>
    <x v="0"/>
    <x v="0"/>
    <x v="0"/>
  </r>
  <r>
    <n v="107"/>
    <s v="3-1-14-01 "/>
    <m/>
    <n v="300"/>
    <s v="ACTIVO FIJO"/>
    <x v="0"/>
    <n v="17"/>
    <s v="Branda Servicios"/>
    <s v="CAMIÓN"/>
    <s v="Iveco "/>
    <s v="Tector 170E28"/>
    <s v="PKBF-57"/>
    <n v="2020"/>
    <s v="Carga Fria(carga asegurada)"/>
    <s v="4X2"/>
    <s v="Blanco"/>
    <s v="Petroleo"/>
    <s v="F4AE3681E8057248"/>
    <s v="93ZA1MRH0K8934842"/>
    <m/>
    <m/>
    <s v="ASEGURADO"/>
    <m/>
    <m/>
    <m/>
    <m/>
    <m/>
    <m/>
    <m/>
    <m/>
    <m/>
    <m/>
    <n v="1317031"/>
    <s v="ABASTECIMIENTO"/>
    <m/>
    <m/>
    <s v="ABASTECIMIENTO"/>
    <m/>
    <x v="9"/>
    <x v="8"/>
    <x v="104"/>
    <x v="1"/>
    <x v="1"/>
    <x v="1"/>
    <x v="1"/>
    <x v="0"/>
  </r>
  <r>
    <n v="190"/>
    <s v="3-1-13-02"/>
    <s v="30-10-01"/>
    <n v="300"/>
    <s v="ACTIVO FIJO"/>
    <x v="2"/>
    <n v="2"/>
    <s v="Branda Servicios"/>
    <s v="Bulldozer "/>
    <s v="CATERPILLAR"/>
    <s v="D8T"/>
    <s v="SHJP34"/>
    <n v="2023"/>
    <s v="Maquinaria"/>
    <m/>
    <s v="Amarillo"/>
    <s v="Petroleo"/>
    <s v="  TXY07359"/>
    <s v="MB800856"/>
    <n v="990.2"/>
    <n v="170.6986"/>
    <s v="LEASING"/>
    <m/>
    <s v="CAT"/>
    <s v="730-10011907-002"/>
    <n v="36"/>
    <m/>
    <m/>
    <d v="2023-01-10T00:00:00"/>
    <d v="2025-12-10T00:00:00"/>
    <n v="665000"/>
    <s v="USD 950"/>
    <n v="23161273"/>
    <s v="SANTOS"/>
    <m/>
    <m/>
    <s v="SANTOS"/>
    <m/>
    <x v="8"/>
    <x v="7"/>
    <x v="105"/>
    <x v="7"/>
    <x v="0"/>
    <x v="4"/>
    <x v="3"/>
    <x v="0"/>
  </r>
  <r>
    <n v="109"/>
    <s v="3-1-14-01 "/>
    <m/>
    <n v="300"/>
    <s v="ACTIVO FIJO"/>
    <x v="0"/>
    <n v="3"/>
    <s v="Branda Servicios"/>
    <s v="Retroexcavadora"/>
    <s v="New Holland"/>
    <s v="B-90"/>
    <s v="R-B-90"/>
    <n v="2021"/>
    <s v="Retroexcavadora"/>
    <s v="4X4"/>
    <s v="Amarillo"/>
    <s v="Petroleo"/>
    <n v="11685349"/>
    <s v="NKHH03411"/>
    <m/>
    <m/>
    <s v="SIN SEGURO"/>
    <m/>
    <m/>
    <m/>
    <m/>
    <m/>
    <m/>
    <m/>
    <m/>
    <m/>
    <m/>
    <n v="2563261"/>
    <s v="TAMBO"/>
    <m/>
    <m/>
    <e v="#N/A"/>
    <m/>
    <x v="7"/>
    <x v="6"/>
    <x v="106"/>
    <x v="0"/>
    <x v="0"/>
    <x v="0"/>
    <x v="0"/>
    <x v="0"/>
  </r>
  <r>
    <n v="110"/>
    <s v="3-1-14-01 "/>
    <m/>
    <n v="300"/>
    <s v="ACTIVO FIJO"/>
    <x v="0"/>
    <n v="3"/>
    <s v="Branda Servicios"/>
    <s v="CAMIÓN"/>
    <s v="Iveco "/>
    <s v="TRAKKER AD 380T50 Automat"/>
    <s v="PPJL-52(27)"/>
    <n v="2021"/>
    <s v="Camion tolva"/>
    <s v="6X4"/>
    <s v="Rojo"/>
    <s v="Petroleo"/>
    <n v="261872"/>
    <s v="WJME3TUS4KC400774"/>
    <m/>
    <m/>
    <s v="SIN SEGURO"/>
    <m/>
    <m/>
    <m/>
    <m/>
    <m/>
    <m/>
    <m/>
    <m/>
    <m/>
    <m/>
    <n v="1"/>
    <s v="TALLER MECANICO PUNITAQUI"/>
    <m/>
    <m/>
    <e v="#N/A"/>
    <m/>
    <x v="0"/>
    <x v="0"/>
    <x v="107"/>
    <x v="0"/>
    <x v="0"/>
    <x v="0"/>
    <x v="0"/>
    <x v="0"/>
  </r>
  <r>
    <n v="111"/>
    <s v="3-1-14-01 "/>
    <m/>
    <n v="300"/>
    <s v="ACTIVO FIJO"/>
    <x v="0"/>
    <n v="11"/>
    <s v="Branda Servicios"/>
    <s v="CAMIÓN"/>
    <s v="Iveco "/>
    <s v="TRAKKER AD 380T50 Automat"/>
    <s v="PPJL-51(26)"/>
    <n v="2021"/>
    <s v="Camion tolva"/>
    <s v="6X4"/>
    <s v="Rojo"/>
    <s v="Petroleo"/>
    <n v="268618"/>
    <s v="WJME3TUD6LC423564"/>
    <m/>
    <m/>
    <s v="SIN SEGURO"/>
    <m/>
    <m/>
    <m/>
    <m/>
    <m/>
    <m/>
    <m/>
    <m/>
    <m/>
    <m/>
    <n v="1"/>
    <s v="TALLER MECANICO PUNITAQUI"/>
    <m/>
    <m/>
    <e v="#N/A"/>
    <m/>
    <x v="0"/>
    <x v="0"/>
    <x v="108"/>
    <x v="0"/>
    <x v="0"/>
    <x v="0"/>
    <x v="0"/>
    <x v="0"/>
  </r>
  <r>
    <n v="112"/>
    <s v="3-1-14-01 "/>
    <m/>
    <n v="300"/>
    <s v="ACTIVO FIJO"/>
    <x v="0"/>
    <n v="3"/>
    <s v="Branda Servicios"/>
    <s v="Camioneta"/>
    <s v="Nissan"/>
    <s v="Navara D CAB MT4X4 2.3 (Salfa)"/>
    <s v="PYST-32"/>
    <n v="2021"/>
    <s v="Pick up "/>
    <s v="4X4"/>
    <s v="PLATA"/>
    <s v="Petroleo"/>
    <s v="YS23A260C059106"/>
    <s v="3N6BD33BXNK802127"/>
    <m/>
    <m/>
    <s v="ASEGURADO"/>
    <n v="18.5"/>
    <m/>
    <m/>
    <m/>
    <m/>
    <m/>
    <m/>
    <m/>
    <m/>
    <m/>
    <n v="437431"/>
    <s v="TAMBO"/>
    <m/>
    <m/>
    <s v="TAMBO"/>
    <m/>
    <x v="7"/>
    <x v="6"/>
    <x v="109"/>
    <x v="0"/>
    <x v="0"/>
    <x v="0"/>
    <x v="0"/>
    <x v="0"/>
  </r>
  <r>
    <n v="113"/>
    <s v="3-1-14-01 "/>
    <m/>
    <n v="300"/>
    <s v="ACTIVO FIJO"/>
    <x v="0"/>
    <n v="10"/>
    <s v="Branda Servicios"/>
    <s v="Camioneta"/>
    <s v="Nissan"/>
    <s v="Navara D CAB MT4X4 2.3 (Callegari)"/>
    <s v="PYRY-25"/>
    <n v="2021"/>
    <s v="Pick up "/>
    <s v="4X4"/>
    <s v="PLATA"/>
    <s v="Petroleo"/>
    <s v="YS23A260059423C"/>
    <s v="3N6BD33B1NK801318"/>
    <m/>
    <m/>
    <s v="ASEGURADO"/>
    <n v="18.5"/>
    <m/>
    <m/>
    <m/>
    <m/>
    <m/>
    <m/>
    <m/>
    <m/>
    <m/>
    <n v="1"/>
    <s v="TALLER MECANICO SERENA"/>
    <m/>
    <m/>
    <s v="ABASTECIMIENTO"/>
    <m/>
    <x v="0"/>
    <x v="0"/>
    <x v="110"/>
    <x v="0"/>
    <x v="0"/>
    <x v="0"/>
    <x v="0"/>
    <x v="0"/>
  </r>
  <r>
    <n v="114"/>
    <s v="3-1-14-01 "/>
    <m/>
    <n v="300"/>
    <s v="ACTIVO FIJO"/>
    <x v="0"/>
    <n v="3"/>
    <s v="Branda Servicios"/>
    <s v="Camioneta"/>
    <s v="Nissan"/>
    <s v="Navara D CAB MT4X4 2.3 (Callegari)"/>
    <s v="PZVP-55"/>
    <n v="2021"/>
    <s v="Pick up "/>
    <s v="4X4"/>
    <s v="PLATA"/>
    <s v="Petroleo"/>
    <s v="YS23A260C060792"/>
    <s v="3N6BD33B7NK802635"/>
    <m/>
    <m/>
    <s v="ASEGURADO"/>
    <n v="18.5"/>
    <m/>
    <m/>
    <m/>
    <m/>
    <m/>
    <m/>
    <m/>
    <m/>
    <m/>
    <n v="437431"/>
    <s v="TAMBO"/>
    <m/>
    <m/>
    <s v="TAMBO"/>
    <m/>
    <x v="7"/>
    <x v="6"/>
    <x v="111"/>
    <x v="0"/>
    <x v="0"/>
    <x v="0"/>
    <x v="0"/>
    <x v="0"/>
  </r>
  <r>
    <n v="188"/>
    <s v="3-1-13-02"/>
    <s v="30-07-05"/>
    <n v="300"/>
    <s v="ACTIVO FIJO"/>
    <x v="2"/>
    <n v="2"/>
    <s v="Branda Servicios"/>
    <s v="Cargador Frontal"/>
    <s v="VOLVO"/>
    <s v="L120H "/>
    <s v="SGXS-62"/>
    <n v="2023"/>
    <s v="Cargador Frontal"/>
    <s v="4X4"/>
    <s v="Amarillo"/>
    <s v="Petroleo"/>
    <n v="12868574"/>
    <s v="VCEL120HJN0019248"/>
    <m/>
    <m/>
    <s v="LEASING"/>
    <m/>
    <s v="BCI"/>
    <n v="115479"/>
    <n v="37"/>
    <n v="3"/>
    <n v="25770609"/>
    <d v="2022-09-05T00:00:00"/>
    <d v="2025-10-05T00:00:00"/>
    <n v="326718447"/>
    <m/>
    <n v="8851407"/>
    <s v="SANTOS"/>
    <m/>
    <m/>
    <s v="SANTOS"/>
    <m/>
    <x v="8"/>
    <x v="7"/>
    <x v="112"/>
    <x v="10"/>
    <x v="0"/>
    <x v="4"/>
    <x v="3"/>
    <x v="0"/>
  </r>
  <r>
    <n v="116"/>
    <s v="3-1-14-01 "/>
    <m/>
    <n v="300"/>
    <s v="ACTIVO FIJO"/>
    <x v="0"/>
    <n v="3"/>
    <s v="Branda Servicios"/>
    <s v="Retroexcavadora"/>
    <s v="CATERPILLAR"/>
    <s v="416F2"/>
    <s v="RDLZ-87"/>
    <n v="2021"/>
    <s v="Retroexcavadora"/>
    <s v="4X4"/>
    <s v="Amarilla"/>
    <s v="Petroleo"/>
    <s v="G8X06511"/>
    <s v="CAT00416LL9P01106"/>
    <n v="4634.6099999999997"/>
    <n v="0"/>
    <s v="SIN SEGURO"/>
    <m/>
    <m/>
    <m/>
    <m/>
    <m/>
    <m/>
    <m/>
    <m/>
    <m/>
    <m/>
    <n v="2563261"/>
    <s v="TAMBO"/>
    <m/>
    <m/>
    <s v="TAMBO"/>
    <m/>
    <x v="7"/>
    <x v="6"/>
    <x v="113"/>
    <x v="0"/>
    <x v="0"/>
    <x v="0"/>
    <x v="0"/>
    <x v="0"/>
  </r>
  <r>
    <n v="117"/>
    <s v="3-1-14-01 "/>
    <m/>
    <n v="300"/>
    <s v="ACTIVO FIJO"/>
    <x v="0"/>
    <n v="3"/>
    <s v="Branda Servicios"/>
    <s v="Minicargador"/>
    <s v="CATERPILLAR"/>
    <s v="236D3 A/C"/>
    <s v="RBWY-96"/>
    <n v="2021"/>
    <s v="Mini cargador"/>
    <s v="4X4"/>
    <s v="Amarillo"/>
    <s v="Petroleo"/>
    <s v="8MC7590"/>
    <s v="CAT0236DCAZ600586"/>
    <m/>
    <m/>
    <s v="SIN SEGURO"/>
    <m/>
    <m/>
    <m/>
    <m/>
    <m/>
    <m/>
    <m/>
    <m/>
    <m/>
    <m/>
    <n v="928390"/>
    <s v="TAMBO"/>
    <m/>
    <m/>
    <e v="#N/A"/>
    <m/>
    <x v="7"/>
    <x v="6"/>
    <x v="114"/>
    <x v="0"/>
    <x v="0"/>
    <x v="0"/>
    <x v="0"/>
    <x v="0"/>
  </r>
  <r>
    <n v="118"/>
    <s v="3-1-14-01 "/>
    <m/>
    <n v="300"/>
    <s v="ACTIVO FIJO"/>
    <x v="0"/>
    <n v="29"/>
    <s v="Branda Servicios"/>
    <s v="Motoniveladora"/>
    <s v="CATERPILLAR"/>
    <n v="140"/>
    <s v="RBWX-97"/>
    <n v="2021"/>
    <s v="Motoniveladora"/>
    <s v="6X4"/>
    <s v="Amarillo"/>
    <s v="Petroleo"/>
    <s v="TX711084"/>
    <s v="CAT00140LB5400413"/>
    <m/>
    <m/>
    <s v="SIN SEGURO"/>
    <m/>
    <m/>
    <m/>
    <m/>
    <n v="0"/>
    <m/>
    <m/>
    <m/>
    <m/>
    <m/>
    <n v="4601834"/>
    <s v="MANTOS DE LA LUNA"/>
    <m/>
    <m/>
    <s v="MANTOS DE LA LUNA"/>
    <m/>
    <x v="6"/>
    <x v="5"/>
    <x v="115"/>
    <x v="0"/>
    <x v="0"/>
    <x v="0"/>
    <x v="0"/>
    <x v="0"/>
  </r>
  <r>
    <n v="119"/>
    <s v="3-1-14-01 "/>
    <m/>
    <n v="300"/>
    <s v="ACTIVO FIJO"/>
    <x v="0"/>
    <n v="3"/>
    <s v="Branda Servicios"/>
    <s v="Minibus"/>
    <s v="Ford"/>
    <s v="TRANSIT 2.2L 17+1"/>
    <s v="PTRR-68"/>
    <n v="2021"/>
    <s v="Bus de pasajeros"/>
    <s v="4X2"/>
    <s v="Blanco"/>
    <s v="Petroleo"/>
    <s v="TT58896"/>
    <s v="WF0HXXTTGMTT58896"/>
    <m/>
    <m/>
    <s v="ASEGURADO"/>
    <m/>
    <m/>
    <m/>
    <m/>
    <m/>
    <m/>
    <m/>
    <m/>
    <m/>
    <m/>
    <n v="1550576"/>
    <s v="TAMBO"/>
    <m/>
    <m/>
    <s v="TAMBO"/>
    <m/>
    <x v="7"/>
    <x v="6"/>
    <x v="116"/>
    <x v="0"/>
    <x v="0"/>
    <x v="0"/>
    <x v="0"/>
    <x v="0"/>
  </r>
  <r>
    <n v="225"/>
    <s v="3-1-14-01 "/>
    <m/>
    <n v="300"/>
    <s v="ACTIVO FIJO"/>
    <x v="0"/>
    <n v="27"/>
    <s v="Eklipse"/>
    <s v="Camioneta"/>
    <s v="Nissan"/>
    <s v="Navara D CAB MT4X4 2.3 (Salfa)"/>
    <s v="SJSY-73"/>
    <n v="2023"/>
    <s v="Carga Fria"/>
    <s v="4X4"/>
    <s v="PLATA"/>
    <s v="Petroleo"/>
    <s v="YS23A260C082913"/>
    <s v="3N6BD33BXPK807279"/>
    <m/>
    <m/>
    <s v="ASEGURADO"/>
    <n v="18.5"/>
    <m/>
    <n v="3010808"/>
    <m/>
    <m/>
    <m/>
    <m/>
    <m/>
    <m/>
    <m/>
    <n v="547422"/>
    <s v="CENIZAS"/>
    <m/>
    <m/>
    <s v="CENIZAS"/>
    <m/>
    <x v="10"/>
    <x v="9"/>
    <x v="117"/>
    <x v="1"/>
    <x v="1"/>
    <x v="2"/>
    <x v="1"/>
    <x v="0"/>
  </r>
  <r>
    <n v="121"/>
    <s v="3-1-14-01 "/>
    <m/>
    <n v="300"/>
    <s v="ACTIVO FIJO"/>
    <x v="0"/>
    <n v="10"/>
    <s v="Branda Servicios"/>
    <s v="Camioneta"/>
    <s v="Nissan"/>
    <s v="Navara D CAB MT4X4 2.3 (Callegari)"/>
    <s v="PYDG-60"/>
    <n v="2021"/>
    <s v="Pick up "/>
    <s v="4X4"/>
    <s v="Gris Metalico"/>
    <s v="Petroleo"/>
    <s v="YS23A260059489C"/>
    <s v="3N6BD33B6NK801167"/>
    <m/>
    <m/>
    <s v="SIN SEGURO"/>
    <m/>
    <m/>
    <m/>
    <m/>
    <m/>
    <m/>
    <m/>
    <m/>
    <m/>
    <m/>
    <n v="437431"/>
    <s v="PREVENCION Y CALIDAD"/>
    <m/>
    <m/>
    <s v="PREVENCION Y CALIDAD"/>
    <m/>
    <x v="12"/>
    <x v="10"/>
    <x v="118"/>
    <x v="0"/>
    <x v="0"/>
    <x v="0"/>
    <x v="0"/>
    <x v="1"/>
  </r>
  <r>
    <n v="122"/>
    <s v="3-1-14-01 "/>
    <m/>
    <n v="300"/>
    <s v="ACTIVO FIJO"/>
    <x v="0"/>
    <n v="12"/>
    <s v="Branda Servicios"/>
    <s v="Camioneta"/>
    <s v="Ford"/>
    <s v="F-150 Screw Lariat 5.0 L 4X4 Luxury"/>
    <s v="PHFY-20"/>
    <n v="2021"/>
    <s v="Camioneta"/>
    <s v="4X4"/>
    <s v="Blanca"/>
    <s v="Bencina"/>
    <s v="LFC25913"/>
    <s v="1FTEW1E56LFC25913"/>
    <m/>
    <m/>
    <s v="ASEGURADO"/>
    <m/>
    <m/>
    <m/>
    <m/>
    <m/>
    <m/>
    <m/>
    <m/>
    <m/>
    <m/>
    <n v="1"/>
    <s v="GERENCIA GENERAL (B)"/>
    <m/>
    <m/>
    <s v="GERENCIA GENERAL"/>
    <m/>
    <x v="3"/>
    <x v="2"/>
    <x v="119"/>
    <x v="0"/>
    <x v="0"/>
    <x v="0"/>
    <x v="0"/>
    <x v="0"/>
  </r>
  <r>
    <n v="123"/>
    <s v="3-1-13-02"/>
    <m/>
    <n v="300"/>
    <s v="ACTIVO FIJO"/>
    <x v="2"/>
    <n v="12"/>
    <s v="Branda Servicios"/>
    <s v="Camioneta"/>
    <s v="Ford"/>
    <s v="RANGER DSL LIMITED 4X4 3.2L AT"/>
    <s v="PRZZ-28"/>
    <n v="2021"/>
    <s v="Camioneta Pick UP"/>
    <s v="4X4"/>
    <s v="Blanca"/>
    <s v="Petroleo"/>
    <s v="SA2S MJ228727"/>
    <s v="8AFAR23W4MJ228727"/>
    <m/>
    <m/>
    <s v="SIN SEGURO"/>
    <s v="JM"/>
    <s v="BCI"/>
    <n v="104447"/>
    <n v="37"/>
    <m/>
    <m/>
    <d v="2021-05-05T00:00:00"/>
    <d v="2024-05-05T00:00:00"/>
    <m/>
    <m/>
    <n v="554808.1"/>
    <s v="CASA MATRIZ"/>
    <m/>
    <m/>
    <s v="GERENCIA GENERAL"/>
    <m/>
    <x v="13"/>
    <x v="11"/>
    <x v="120"/>
    <x v="10"/>
    <x v="1"/>
    <x v="5"/>
    <x v="3"/>
    <x v="0"/>
  </r>
  <r>
    <n v="124"/>
    <s v="3-1-13-02"/>
    <m/>
    <n v="300"/>
    <s v="ACTIVO FIJO"/>
    <x v="2"/>
    <n v="12"/>
    <s v="Eklipse"/>
    <s v="Camioneta"/>
    <s v="Ford"/>
    <s v="RANGER DSL LIMITED 4X4 3.2L AT"/>
    <s v="PTSD-25"/>
    <n v="2021"/>
    <s v="Camioneta Pick UP"/>
    <s v="4X4"/>
    <s v="Gris Grafito"/>
    <s v="Petroleo"/>
    <s v="SA2S NJ236348"/>
    <s v="8AFAR23W1NJ236348"/>
    <m/>
    <m/>
    <s v="SIN SEGURO"/>
    <s v="PR"/>
    <s v="BCI"/>
    <n v="105341"/>
    <n v="37"/>
    <m/>
    <m/>
    <d v="2021-06-15T00:00:00"/>
    <d v="2024-06-15T00:00:00"/>
    <m/>
    <m/>
    <n v="554808.1"/>
    <s v="MANTENCION"/>
    <m/>
    <m/>
    <s v="GERENCIA GENERAL"/>
    <m/>
    <x v="14"/>
    <x v="12"/>
    <x v="121"/>
    <x v="10"/>
    <x v="1"/>
    <x v="5"/>
    <x v="3"/>
    <x v="0"/>
  </r>
  <r>
    <n v="125"/>
    <s v="3-1-13-02"/>
    <m/>
    <n v="300"/>
    <s v="ACTIVO FIJO"/>
    <x v="2"/>
    <n v="12"/>
    <s v="Branda Servicios"/>
    <s v="Camioneta"/>
    <s v="Ford"/>
    <s v="RANGER DSL LIMITED 4X4 3.2L AT"/>
    <s v="PTSC-92"/>
    <n v="2021"/>
    <s v="Camioneta Pick UP"/>
    <s v="4X4"/>
    <s v="Gris Grafito"/>
    <s v="Petroleo"/>
    <s v="SA2S NJ232555"/>
    <s v="8AFAR23W8NJ232555"/>
    <m/>
    <m/>
    <s v="SIN SEGURO"/>
    <s v="AR"/>
    <s v="BCI"/>
    <n v="105342"/>
    <n v="37"/>
    <m/>
    <m/>
    <d v="2021-06-15T00:00:00"/>
    <d v="2024-06-15T00:00:00"/>
    <m/>
    <m/>
    <n v="554808.1"/>
    <s v="GERENCIA GENERAL (B)"/>
    <m/>
    <m/>
    <s v="GERENCIA GENERAL"/>
    <m/>
    <x v="3"/>
    <x v="2"/>
    <x v="122"/>
    <x v="10"/>
    <x v="0"/>
    <x v="4"/>
    <x v="3"/>
    <x v="0"/>
  </r>
  <r>
    <n v="126"/>
    <s v="3-1-14-01 "/>
    <m/>
    <n v="300"/>
    <s v="ACTIVO FIJO"/>
    <x v="0"/>
    <n v="10"/>
    <s v="Branda Servicios"/>
    <s v="CAMIÓN"/>
    <s v="Chevrolet"/>
    <s v="NQR919"/>
    <s v="LZRC-28"/>
    <n v="2021"/>
    <s v="Camion Combustible"/>
    <s v="4X2"/>
    <s v="Blanco"/>
    <s v="Petroleo"/>
    <s v="4HK10DC839"/>
    <s v="JAAN1R90LL7100357"/>
    <m/>
    <m/>
    <s v="SIN SEGURO"/>
    <m/>
    <m/>
    <m/>
    <m/>
    <m/>
    <m/>
    <m/>
    <m/>
    <m/>
    <m/>
    <n v="1"/>
    <s v="TALLER MECANICO SERENA"/>
    <m/>
    <m/>
    <s v="TALLER MECANICO SERENA"/>
    <m/>
    <x v="0"/>
    <x v="0"/>
    <x v="123"/>
    <x v="0"/>
    <x v="0"/>
    <x v="0"/>
    <x v="0"/>
    <x v="0"/>
  </r>
  <r>
    <n v="127"/>
    <s v="3-1-14-01 "/>
    <m/>
    <n v="300"/>
    <s v="ACTIVO FIJO"/>
    <x v="0"/>
    <n v="11"/>
    <s v="Branda Servicios"/>
    <s v="CAMIÓN"/>
    <s v="VOLVO"/>
    <s v="A-30G N°26"/>
    <s v="PJFZ-18"/>
    <n v="2021"/>
    <s v="Camion Articulado"/>
    <s v="6X6"/>
    <s v="Amarillo"/>
    <s v="Petroleo"/>
    <n v="2004500"/>
    <s v="VCE0A30GE00732068"/>
    <m/>
    <m/>
    <s v="SIN SEGURO"/>
    <m/>
    <m/>
    <m/>
    <m/>
    <m/>
    <m/>
    <m/>
    <m/>
    <m/>
    <m/>
    <n v="1"/>
    <s v="TALLER MECANICO PUNITAQUI"/>
    <m/>
    <m/>
    <e v="#N/A"/>
    <m/>
    <x v="0"/>
    <x v="0"/>
    <x v="124"/>
    <x v="0"/>
    <x v="0"/>
    <x v="0"/>
    <x v="0"/>
    <x v="0"/>
  </r>
  <r>
    <n v="128"/>
    <s v="3-1-14-01 "/>
    <m/>
    <n v="300"/>
    <s v="ACTIVO FIJO"/>
    <x v="0"/>
    <n v="4"/>
    <s v="Branda Servicios"/>
    <s v="CAMIÓN"/>
    <s v="VOLVO"/>
    <s v="A-30G N°27"/>
    <s v="PJFZ-21"/>
    <n v="2021"/>
    <s v="Camion Articulado"/>
    <s v="6X6"/>
    <s v="Amarillo"/>
    <s v="Petroleo"/>
    <n v="2005050"/>
    <s v="VCE0A30GL00732066"/>
    <m/>
    <m/>
    <s v="SIN SEGURO"/>
    <m/>
    <m/>
    <m/>
    <m/>
    <m/>
    <m/>
    <m/>
    <m/>
    <m/>
    <m/>
    <n v="1"/>
    <s v="TALLER MECANICO COPIAPO"/>
    <m/>
    <m/>
    <s v="TALLER MECANICO COPIAPO"/>
    <m/>
    <x v="0"/>
    <x v="0"/>
    <x v="125"/>
    <x v="0"/>
    <x v="0"/>
    <x v="0"/>
    <x v="0"/>
    <x v="0"/>
  </r>
  <r>
    <n v="227"/>
    <s v="3-1-13-02"/>
    <m/>
    <n v="300"/>
    <s v="ACTIVO FIJO"/>
    <x v="2"/>
    <n v="27"/>
    <s v="Branda Servicios"/>
    <s v="Camioneta"/>
    <s v="Toyota Hylux"/>
    <s v="Hylux DCAB MT 4X4 2.4"/>
    <s v="SVYV-57"/>
    <n v="2023"/>
    <s v="Camioneta Termica"/>
    <s v="4X4"/>
    <m/>
    <m/>
    <s v="2gd381623"/>
    <s v="8AJDB3CD7P1336744"/>
    <m/>
    <m/>
    <s v="LEASING"/>
    <m/>
    <s v="ITAU"/>
    <n v="3011751"/>
    <n v="37"/>
    <m/>
    <m/>
    <d v="2023-07-01T00:00:00"/>
    <d v="2026-07-01T00:00:00"/>
    <m/>
    <m/>
    <n v="1193362"/>
    <s v="CENIZAS"/>
    <m/>
    <m/>
    <s v="CENIZAS"/>
    <m/>
    <x v="10"/>
    <x v="9"/>
    <x v="126"/>
    <x v="11"/>
    <x v="1"/>
    <x v="5"/>
    <x v="3"/>
    <x v="0"/>
  </r>
  <r>
    <n v="130"/>
    <s v="3-1-14-01 "/>
    <m/>
    <n v="300"/>
    <s v="ACTIVO FIJO"/>
    <x v="0"/>
    <n v="10"/>
    <s v="Eklipse"/>
    <s v="Camioneta"/>
    <s v="Chevrolet"/>
    <s v="DMAX  CC 2.5D 4WD "/>
    <s v="LZRC-26"/>
    <n v="2021"/>
    <s v="Carga Fria"/>
    <s v="4X4"/>
    <s v="Roja"/>
    <s v="Petroleo"/>
    <s v="UR1291"/>
    <s v="MPATFS86JLT004211"/>
    <m/>
    <m/>
    <s v="ASEGURADO"/>
    <m/>
    <m/>
    <m/>
    <m/>
    <m/>
    <m/>
    <m/>
    <m/>
    <m/>
    <m/>
    <n v="1"/>
    <s v="TALLER MECANICO SERENA."/>
    <m/>
    <m/>
    <s v="CASA MATRIZ"/>
    <m/>
    <x v="5"/>
    <x v="4"/>
    <x v="127"/>
    <x v="1"/>
    <x v="1"/>
    <x v="1"/>
    <x v="1"/>
    <x v="0"/>
  </r>
  <r>
    <n v="131"/>
    <s v="3-1-14-01 "/>
    <m/>
    <n v="300"/>
    <s v="ACTIVO FIJO"/>
    <x v="0"/>
    <n v="17"/>
    <s v="Eklipse"/>
    <s v="CAMIÓN"/>
    <s v="VOLVO"/>
    <s v="VM 6X2 270"/>
    <s v="PHXY-13"/>
    <n v="2021"/>
    <s v="Carga Fria(carga asegurada)"/>
    <s v="6X4"/>
    <s v="Blanco"/>
    <s v="Petroleo"/>
    <s v="Y1A050985"/>
    <s v="93KP0R1C1ME169534"/>
    <m/>
    <m/>
    <s v="REVISAR"/>
    <m/>
    <m/>
    <m/>
    <m/>
    <m/>
    <m/>
    <m/>
    <m/>
    <m/>
    <m/>
    <n v="3092158"/>
    <s v="ABASTECIMIENTO"/>
    <m/>
    <m/>
    <s v="ABASTECIMIENTO"/>
    <m/>
    <x v="9"/>
    <x v="8"/>
    <x v="128"/>
    <x v="1"/>
    <x v="1"/>
    <x v="1"/>
    <x v="1"/>
    <x v="0"/>
  </r>
  <r>
    <n v="228"/>
    <s v="3-1-13-02"/>
    <m/>
    <n v="300"/>
    <s v="ACTIVO FIJO"/>
    <x v="2"/>
    <n v="27"/>
    <s v="Branda Servicios"/>
    <s v="Camioneta"/>
    <s v="Toyota Hylux"/>
    <s v="Hylux DCAB MT 4X4 2.4"/>
    <s v="SVYV-73"/>
    <n v="2023"/>
    <s v="Camioneta Termica"/>
    <s v="4X4"/>
    <m/>
    <m/>
    <s v="2GDG380939"/>
    <s v="8AJDB3CD7P1336629"/>
    <m/>
    <m/>
    <s v="LEASING "/>
    <m/>
    <s v="ITAU"/>
    <n v="3011751"/>
    <n v="37"/>
    <m/>
    <m/>
    <d v="2023-07-01T00:00:00"/>
    <d v="2026-07-01T00:00:00"/>
    <m/>
    <m/>
    <n v="1193362"/>
    <s v="CENIZAS"/>
    <m/>
    <m/>
    <s v="CENIZAS"/>
    <m/>
    <x v="10"/>
    <x v="9"/>
    <x v="129"/>
    <x v="11"/>
    <x v="1"/>
    <x v="5"/>
    <x v="3"/>
    <x v="0"/>
  </r>
  <r>
    <n v="133"/>
    <s v="3-1-14-01 "/>
    <m/>
    <n v="300"/>
    <s v="ACTIVO FIJO"/>
    <x v="0"/>
    <n v="24"/>
    <s v="Branda Servicios"/>
    <s v="Camioneta"/>
    <s v="Nissan"/>
    <s v="Navara D CAB MT4X4 2.3 (Salfa)"/>
    <s v="PYRY-34"/>
    <n v="2021"/>
    <s v="Pick up "/>
    <s v="4X4"/>
    <s v="PLATA"/>
    <s v="Petroleo"/>
    <s v="YS23A260C061210"/>
    <s v="3N6BD33B4NK802768"/>
    <m/>
    <m/>
    <s v="ASEGURADO"/>
    <n v="18.5"/>
    <m/>
    <m/>
    <m/>
    <m/>
    <m/>
    <m/>
    <m/>
    <m/>
    <m/>
    <n v="437431"/>
    <s v="MANTENCION"/>
    <m/>
    <m/>
    <s v="MANTENCION"/>
    <m/>
    <x v="14"/>
    <x v="12"/>
    <x v="130"/>
    <x v="0"/>
    <x v="0"/>
    <x v="0"/>
    <x v="0"/>
    <x v="1"/>
  </r>
  <r>
    <n v="134"/>
    <s v="3-1-14-01 "/>
    <m/>
    <n v="300"/>
    <s v="ACTIVO FIJO"/>
    <x v="0"/>
    <n v="12"/>
    <s v="Branda Servicios"/>
    <s v="Camioneta"/>
    <s v="Nissan"/>
    <s v="Navara D CAB MT4X4 2.3 (Callegari)"/>
    <s v="PYRY-31"/>
    <n v="2021"/>
    <s v="Pick up "/>
    <s v="4X4"/>
    <s v="Gris Metalico"/>
    <s v="Petroleo"/>
    <s v="YS23A260C061270"/>
    <s v="3N6BD33B9NK802863"/>
    <m/>
    <m/>
    <s v="ASEGURADO"/>
    <n v="18.5"/>
    <m/>
    <m/>
    <m/>
    <m/>
    <m/>
    <m/>
    <m/>
    <m/>
    <m/>
    <n v="437431"/>
    <s v="GERENCIA GENERAL (B)"/>
    <m/>
    <m/>
    <s v="GERENCIA GENERAL"/>
    <m/>
    <x v="3"/>
    <x v="2"/>
    <x v="131"/>
    <x v="0"/>
    <x v="0"/>
    <x v="0"/>
    <x v="0"/>
    <x v="0"/>
  </r>
  <r>
    <n v="135"/>
    <s v="3-1-14-01 "/>
    <m/>
    <n v="300"/>
    <s v="ACTIVO FIJO"/>
    <x v="0"/>
    <n v="25"/>
    <s v="Branda Servicios"/>
    <s v="Camioneta"/>
    <s v="Nissan"/>
    <s v="Navara D CAB MT4X4 2.3 (Callegari)"/>
    <s v="PZJR-67"/>
    <n v="2021"/>
    <s v="Pick up "/>
    <s v="4X4"/>
    <s v="PLATA"/>
    <s v="Petroleo"/>
    <s v="YS23A260059369C"/>
    <s v="3N6BD33BXNK801673"/>
    <m/>
    <m/>
    <s v="ASEGURADO"/>
    <n v="18.5"/>
    <m/>
    <m/>
    <m/>
    <m/>
    <m/>
    <m/>
    <m/>
    <m/>
    <m/>
    <n v="845592"/>
    <s v="COMERCIAL"/>
    <m/>
    <m/>
    <s v="G.OPERACIONES"/>
    <m/>
    <x v="15"/>
    <x v="13"/>
    <x v="132"/>
    <x v="0"/>
    <x v="0"/>
    <x v="0"/>
    <x v="0"/>
    <x v="1"/>
  </r>
  <r>
    <n v="183"/>
    <s v="3-1-13-02"/>
    <m/>
    <n v="300"/>
    <s v="ACTIVO FIJO"/>
    <x v="2"/>
    <n v="28"/>
    <s v="Eklipse"/>
    <s v="Camioneta"/>
    <s v="Nissan "/>
    <s v="MC DC SE 2.3 4X4 MT"/>
    <s v="RYJD-52"/>
    <n v="2022"/>
    <s v="Camioneta Pick UP"/>
    <s v="4X4"/>
    <s v="Blanco"/>
    <s v="Petroleo"/>
    <s v="YS23B266C056974"/>
    <s v="3N6BD31B2PK802628"/>
    <m/>
    <m/>
    <s v="LEASING"/>
    <m/>
    <s v="SANTANDER"/>
    <n v="593545"/>
    <n v="37"/>
    <m/>
    <m/>
    <d v="2022-06-20T00:00:00"/>
    <d v="2025-06-20T00:00:00"/>
    <m/>
    <m/>
    <n v="1094846"/>
    <s v="CERRO NEGRO"/>
    <m/>
    <m/>
    <s v="CERRO NEGRO"/>
    <m/>
    <x v="16"/>
    <x v="14"/>
    <x v="133"/>
    <x v="12"/>
    <x v="1"/>
    <x v="5"/>
    <x v="3"/>
    <x v="0"/>
  </r>
  <r>
    <n v="137"/>
    <s v="3-1-13-02"/>
    <m/>
    <n v="300"/>
    <s v="ACTIVO FIJO"/>
    <x v="2"/>
    <n v="26"/>
    <s v="Eklipse"/>
    <s v="Camioneta"/>
    <s v="Nissan"/>
    <s v="SC S 2.3TD 4WD"/>
    <s v="RCBJ-31"/>
    <n v="2021"/>
    <s v="Camioneta Termica"/>
    <s v="Pick up "/>
    <s v="Roja"/>
    <s v="Petroleo"/>
    <s v="YS23B266C052889"/>
    <m/>
    <m/>
    <m/>
    <s v="LEASING"/>
    <m/>
    <s v="BCI"/>
    <n v="114465"/>
    <n v="37"/>
    <m/>
    <m/>
    <d v="2022-08-15T00:00:00"/>
    <d v="2025-09-15T00:00:00"/>
    <m/>
    <m/>
    <n v="442788"/>
    <s v="AURA"/>
    <m/>
    <m/>
    <s v="AURA"/>
    <m/>
    <x v="17"/>
    <x v="15"/>
    <x v="134"/>
    <x v="1"/>
    <x v="1"/>
    <x v="5"/>
    <x v="3"/>
    <x v="0"/>
  </r>
  <r>
    <n v="138"/>
    <s v="3-1-13-02"/>
    <n v="37225"/>
    <n v="300"/>
    <s v="ACTIVO FIJO"/>
    <x v="0"/>
    <n v="30"/>
    <s v="Branda Servicios"/>
    <s v="Camioneta"/>
    <s v="JMC"/>
    <s v="VIGUS WORK 4X4 2.5"/>
    <s v="RYFW-86"/>
    <n v="2022"/>
    <s v="Camioneta Pick UP"/>
    <s v="4X4"/>
    <s v="Gris Grafito"/>
    <s v="Petroleo"/>
    <s v="MCD81919"/>
    <s v="LEFEDDE18PTP00149"/>
    <m/>
    <m/>
    <s v="SIN SEGURO"/>
    <m/>
    <s v="ITAU"/>
    <n v="3005065"/>
    <n v="25"/>
    <m/>
    <m/>
    <d v="2022-05-13T00:00:00"/>
    <d v="2024-05-13T00:00:00"/>
    <n v="7199900"/>
    <m/>
    <n v="717769"/>
    <s v="G.OPERACIONES"/>
    <m/>
    <m/>
    <s v="GERENCIA DE OPERACIONES HR"/>
    <m/>
    <x v="18"/>
    <x v="16"/>
    <x v="135"/>
    <x v="11"/>
    <x v="0"/>
    <x v="4"/>
    <x v="3"/>
    <x v="1"/>
  </r>
  <r>
    <n v="209"/>
    <s v="3-1-13-02"/>
    <s v="30-07-11"/>
    <n v="300"/>
    <s v="ACTIVO FIJO"/>
    <x v="2"/>
    <n v="2"/>
    <s v="Branda Servicios"/>
    <s v="Cargador Frontal"/>
    <s v="VOLVO"/>
    <s v="L120H "/>
    <s v="SHRT-23"/>
    <n v="2023"/>
    <s v="Cargador Frontal"/>
    <s v="4X4"/>
    <s v="Amarillo"/>
    <s v="Petroleo"/>
    <n v="12868930"/>
    <s v="VCEL120HCN0019227"/>
    <m/>
    <m/>
    <s v="LEASING"/>
    <m/>
    <s v="BCI"/>
    <n v="115963"/>
    <n v="37"/>
    <n v="3"/>
    <s v=" $  26.077.500 "/>
    <d v="2022-10-15T00:00:00"/>
    <d v="2025-10-15T00:00:00"/>
    <m/>
    <m/>
    <n v="8735706"/>
    <s v="SANTOS"/>
    <m/>
    <m/>
    <s v="SANTOS"/>
    <m/>
    <x v="8"/>
    <x v="7"/>
    <x v="136"/>
    <x v="10"/>
    <x v="0"/>
    <x v="4"/>
    <x v="3"/>
    <x v="0"/>
  </r>
  <r>
    <n v="186"/>
    <s v="3-1-13-02"/>
    <s v="30-07-04"/>
    <n v="300"/>
    <s v="ACTIVO FIJO"/>
    <x v="2"/>
    <n v="2"/>
    <s v="Branda Servicios"/>
    <s v="Cargador Frontal"/>
    <s v="VOLVO"/>
    <s v="L120H "/>
    <s v="SGXT-34"/>
    <n v="2023"/>
    <s v="Cargador Frontal"/>
    <s v="4X4"/>
    <s v="Amarillo"/>
    <s v="Petroleo"/>
    <n v="12844266"/>
    <s v="VCEL120HVN0019141"/>
    <m/>
    <m/>
    <s v="LEASING"/>
    <m/>
    <s v="BCI"/>
    <n v="115477"/>
    <n v="37"/>
    <n v="3"/>
    <n v="25770609"/>
    <d v="2022-10-05T00:00:00"/>
    <d v="2025-10-05T00:00:00"/>
    <m/>
    <m/>
    <n v="8572593"/>
    <s v="SANTOS"/>
    <m/>
    <m/>
    <s v="SANTOS"/>
    <m/>
    <x v="8"/>
    <x v="7"/>
    <x v="137"/>
    <x v="10"/>
    <x v="0"/>
    <x v="4"/>
    <x v="3"/>
    <x v="0"/>
  </r>
  <r>
    <n v="120"/>
    <s v="3-1-14-01 "/>
    <m/>
    <n v="300"/>
    <s v="ACTIVO FIJO"/>
    <x v="0"/>
    <n v="20"/>
    <s v="Eklipse"/>
    <s v="Camioneta"/>
    <s v="Chevrolet"/>
    <s v="DMAX  CC 2.5D 4WD "/>
    <s v="LZRC-23"/>
    <n v="2021"/>
    <s v="Carga Fria"/>
    <s v="4X4"/>
    <s v="Roja"/>
    <s v="Petroleo"/>
    <s v="UX9268"/>
    <s v="MPATFS86JLT004790"/>
    <m/>
    <m/>
    <s v="ASEGURADO"/>
    <m/>
    <m/>
    <m/>
    <m/>
    <m/>
    <m/>
    <m/>
    <m/>
    <m/>
    <m/>
    <n v="500000"/>
    <s v="COLBUN"/>
    <m/>
    <m/>
    <s v="TALLER MECANICO SERENA"/>
    <m/>
    <x v="19"/>
    <x v="17"/>
    <x v="138"/>
    <x v="1"/>
    <x v="1"/>
    <x v="2"/>
    <x v="1"/>
    <x v="0"/>
  </r>
  <r>
    <n v="187"/>
    <s v="3-1-13-02"/>
    <s v="30-07-03"/>
    <n v="300"/>
    <s v="ACTIVO FIJO"/>
    <x v="2"/>
    <n v="2"/>
    <s v="Branda Servicios"/>
    <s v="Cargador Frontal"/>
    <s v="VOLVO"/>
    <s v="L120H "/>
    <s v="SGXT-39"/>
    <n v="2023"/>
    <s v="Cargador Frontal"/>
    <s v="4X4"/>
    <s v="Amarillo"/>
    <s v="Petroleo"/>
    <n v="12831094"/>
    <s v="VCEL120HLN0019076"/>
    <m/>
    <m/>
    <s v="LEASING"/>
    <m/>
    <s v="BCI"/>
    <n v="115477"/>
    <n v="37"/>
    <n v="3"/>
    <n v="25770609"/>
    <d v="2022-10-05T00:00:00"/>
    <d v="2025-10-05T00:00:00"/>
    <m/>
    <m/>
    <n v="8572593"/>
    <s v="SANTOS"/>
    <m/>
    <m/>
    <s v="SANTOS"/>
    <m/>
    <x v="8"/>
    <x v="7"/>
    <x v="139"/>
    <x v="10"/>
    <x v="0"/>
    <x v="4"/>
    <x v="3"/>
    <x v="0"/>
  </r>
  <r>
    <n v="178"/>
    <s v="3-1-13-02"/>
    <m/>
    <n v="300"/>
    <s v="ACTIVO FIJO"/>
    <x v="0"/>
    <n v="20"/>
    <s v="Eklipse"/>
    <s v="Camioneta"/>
    <s v="Nissan"/>
    <s v="NAVARA MC SC S 2.3 4X4 MT"/>
    <s v="RZCH-61"/>
    <n v="2022"/>
    <s v="Camioneta Termica"/>
    <s v="4X4"/>
    <s v="Blanco"/>
    <s v="Petroleo"/>
    <s v="YS23B266C056573"/>
    <s v="3N6BD31B8PK800365"/>
    <m/>
    <m/>
    <s v="SIN SEGURO"/>
    <m/>
    <s v="BCI"/>
    <n v="112309"/>
    <n v="25"/>
    <n v="0"/>
    <n v="0"/>
    <d v="2022-06-05T00:00:00"/>
    <d v="2024-06-05T00:00:00"/>
    <m/>
    <m/>
    <n v="719733"/>
    <s v="COLBUN"/>
    <m/>
    <m/>
    <s v="COLBUN"/>
    <m/>
    <x v="19"/>
    <x v="17"/>
    <x v="140"/>
    <x v="10"/>
    <x v="1"/>
    <x v="5"/>
    <x v="3"/>
    <x v="0"/>
  </r>
  <r>
    <n v="166"/>
    <s v="3-1-13-02"/>
    <n v="39385"/>
    <n v="300"/>
    <s v="ACTIVO FIJO"/>
    <x v="2"/>
    <n v="2"/>
    <s v="Branda Servicios"/>
    <s v="Motoniveladora"/>
    <s v="CATERPILLAR"/>
    <n v="140"/>
    <s v="SFYL-23"/>
    <n v="2022"/>
    <s v="Motoniveladora"/>
    <s v="6X4"/>
    <s v="Amarillo"/>
    <s v="Petroleo"/>
    <s v="TX712134"/>
    <s v="CAT00140CB5400570"/>
    <m/>
    <m/>
    <s v="LEASING"/>
    <m/>
    <s v="CAT"/>
    <s v="730-00992-006"/>
    <n v="38"/>
    <n v="3"/>
    <m/>
    <d v="2022-08-25T00:00:00"/>
    <d v="2025-10-25T00:00:00"/>
    <n v="261300"/>
    <s v="USD 945.35"/>
    <n v="8450265"/>
    <s v="SANTOS"/>
    <m/>
    <m/>
    <s v="SANTOS"/>
    <m/>
    <x v="8"/>
    <x v="7"/>
    <x v="141"/>
    <x v="7"/>
    <x v="0"/>
    <x v="4"/>
    <x v="3"/>
    <x v="0"/>
  </r>
  <r>
    <n v="164"/>
    <s v="3-1-13-02"/>
    <s v="30-07-08"/>
    <n v="300"/>
    <s v="ACTIVO FIJO"/>
    <x v="2"/>
    <n v="2"/>
    <s v="Branda Servicios"/>
    <s v="Excavadora"/>
    <s v="CATERPILLAR"/>
    <n v="320"/>
    <s v="SFHS-80"/>
    <n v="2022"/>
    <s v="Excavadora"/>
    <s v="Oruga"/>
    <s v="Amarillo"/>
    <s v="Petroleo"/>
    <s v="E7A49572"/>
    <s v="CAT00320PZBN31519"/>
    <n v="1345.3"/>
    <n v="860.51469999999995"/>
    <s v="LEASING"/>
    <m/>
    <s v="CAT"/>
    <s v="730-00992-007"/>
    <n v="38"/>
    <n v="3"/>
    <m/>
    <d v="2022-08-25T00:00:00"/>
    <d v="2025-10-25T00:00:00"/>
    <n v="247700"/>
    <s v="USD 945.35"/>
    <n v="8358278"/>
    <s v="SANTOS"/>
    <m/>
    <m/>
    <s v="SANTOS"/>
    <m/>
    <x v="8"/>
    <x v="7"/>
    <x v="142"/>
    <x v="7"/>
    <x v="0"/>
    <x v="4"/>
    <x v="3"/>
    <x v="0"/>
  </r>
  <r>
    <n v="155"/>
    <s v="3-1-13-02"/>
    <s v="30-08-03"/>
    <n v="300"/>
    <s v="ACTIVO FIJO"/>
    <x v="2"/>
    <n v="2"/>
    <s v="Branda Servicios"/>
    <s v="CAMIÓN"/>
    <s v="VOLVO"/>
    <s v="FMX-500 8X4 TOLVA"/>
    <s v="SDJD-99"/>
    <n v="2022"/>
    <s v="TOLVA"/>
    <s v="8X4"/>
    <s v="Amarillo"/>
    <s v="Petroleo"/>
    <s v="D138077775C2E"/>
    <s v="93KXG30G7PE921561"/>
    <m/>
    <m/>
    <s v="LEASING"/>
    <m/>
    <s v="SANTANDER"/>
    <n v="595290"/>
    <n v="25"/>
    <m/>
    <m/>
    <d v="2022-10-05T00:00:00"/>
    <d v="2024-10-05T00:00:00"/>
    <n v="201256505"/>
    <m/>
    <n v="8050260"/>
    <s v="SANTOS"/>
    <m/>
    <m/>
    <e v="#N/A"/>
    <m/>
    <x v="8"/>
    <x v="7"/>
    <x v="143"/>
    <x v="12"/>
    <x v="0"/>
    <x v="4"/>
    <x v="3"/>
    <x v="0"/>
  </r>
  <r>
    <n v="156"/>
    <s v="3-1-13-02"/>
    <s v="30-08-04"/>
    <n v="300"/>
    <s v="ACTIVO FIJO"/>
    <x v="2"/>
    <n v="2"/>
    <s v="Branda Servicios"/>
    <s v="CAMIÓN"/>
    <s v="VOLVO"/>
    <s v="FMX-500 8X4 TOLVA"/>
    <s v="SDWZ-10"/>
    <n v="2022"/>
    <s v="TOLVA"/>
    <s v="8X4"/>
    <s v="Amarillo"/>
    <s v="Petroleo"/>
    <s v="D138077683C2E"/>
    <s v="93KXG30G8PE921565"/>
    <m/>
    <m/>
    <s v="LEASING"/>
    <m/>
    <s v="SANTANDER"/>
    <n v="595290"/>
    <n v="25"/>
    <m/>
    <m/>
    <d v="2022-10-05T00:00:00"/>
    <d v="2024-10-05T00:00:00"/>
    <n v="201256505"/>
    <m/>
    <n v="8050260"/>
    <s v="SANTOS"/>
    <m/>
    <m/>
    <s v="SANTOS"/>
    <m/>
    <x v="8"/>
    <x v="7"/>
    <x v="144"/>
    <x v="12"/>
    <x v="0"/>
    <x v="4"/>
    <x v="3"/>
    <x v="0"/>
  </r>
  <r>
    <n v="157"/>
    <s v="3-1-13-02"/>
    <s v="30-08-05"/>
    <n v="300"/>
    <s v="ACTIVO FIJO"/>
    <x v="2"/>
    <n v="2"/>
    <s v="Branda Servicios"/>
    <s v="CAMIÓN"/>
    <s v="VOLVO"/>
    <s v="FMX-500 8X4 TOLVA"/>
    <s v="SDWZ-11"/>
    <n v="2022"/>
    <s v="TOLVA"/>
    <s v="8X4"/>
    <s v="Amarillo"/>
    <s v="Petroleo"/>
    <s v="D138077912C2E"/>
    <s v="93KXG30G6PE922072"/>
    <m/>
    <m/>
    <s v="LEASING"/>
    <m/>
    <s v="SANTANDER"/>
    <n v="595290"/>
    <n v="25"/>
    <m/>
    <m/>
    <d v="2022-10-05T00:00:00"/>
    <d v="2024-10-05T00:00:00"/>
    <n v="201256505"/>
    <m/>
    <n v="8050260"/>
    <s v="SANTOS"/>
    <m/>
    <m/>
    <s v="SANTOS"/>
    <m/>
    <x v="8"/>
    <x v="7"/>
    <x v="145"/>
    <x v="12"/>
    <x v="0"/>
    <x v="4"/>
    <x v="3"/>
    <x v="0"/>
  </r>
  <r>
    <n v="149"/>
    <s v="3-1-13-02"/>
    <s v="30-09-05"/>
    <n v="300"/>
    <s v="ACTIVO FIJO"/>
    <x v="2"/>
    <n v="29"/>
    <s v="Branda Servicios"/>
    <s v="CAMIÓN"/>
    <s v="VOLVO"/>
    <s v="FMX-500 Auto encarpe"/>
    <s v="SCCC-34"/>
    <n v="2022"/>
    <s v="Tolva Auto encarpe"/>
    <s v="6X4"/>
    <s v="Amarillo"/>
    <s v="Petroleo"/>
    <s v="D138070635C2E"/>
    <s v="93KXG30GXPE914975"/>
    <m/>
    <m/>
    <s v="LEASING/SEG RENTA"/>
    <m/>
    <s v="VFS"/>
    <n v="103967"/>
    <n v="37"/>
    <m/>
    <n v="15967900"/>
    <d v="2022-10-10T00:00:00"/>
    <d v="2025-11-10T00:00:00"/>
    <m/>
    <m/>
    <n v="4709051"/>
    <s v="MANTOS DE LA LUNA"/>
    <m/>
    <m/>
    <s v="MANTOS DE LA LUNA"/>
    <m/>
    <x v="6"/>
    <x v="5"/>
    <x v="146"/>
    <x v="13"/>
    <x v="0"/>
    <x v="4"/>
    <x v="3"/>
    <x v="0"/>
  </r>
  <r>
    <n v="150"/>
    <s v="3-1-13-02"/>
    <s v="30-08-02"/>
    <n v="300"/>
    <s v="ACTIVO FIJO"/>
    <x v="2"/>
    <n v="29"/>
    <s v="Branda Servicios"/>
    <s v="CAMIÓN"/>
    <s v="VOLVO"/>
    <s v="FMX-500 Auto encarpe"/>
    <s v="SCCC-31"/>
    <n v="2022"/>
    <s v="Tolva Auto encarpe"/>
    <s v="6X4"/>
    <s v="Amarillo"/>
    <s v="Petroleo"/>
    <s v="D138073109C2E"/>
    <s v="93KXG30G5PE917511"/>
    <m/>
    <m/>
    <s v="LEASING/SEG RENTA"/>
    <m/>
    <s v="VFS"/>
    <n v="103967"/>
    <n v="37"/>
    <m/>
    <n v="15967900"/>
    <d v="2022-10-10T00:00:00"/>
    <d v="2025-11-10T00:00:00"/>
    <m/>
    <m/>
    <n v="4709051"/>
    <s v="MANTOS DE LA LUNA"/>
    <m/>
    <m/>
    <s v="MANTOS DE LA LUNA"/>
    <m/>
    <x v="6"/>
    <x v="5"/>
    <x v="147"/>
    <x v="13"/>
    <x v="0"/>
    <x v="4"/>
    <x v="3"/>
    <x v="0"/>
  </r>
  <r>
    <n v="151"/>
    <s v="3-1-13-02"/>
    <s v="30-09-03"/>
    <n v="300"/>
    <s v="ACTIVO FIJO"/>
    <x v="2"/>
    <n v="29"/>
    <s v="Branda Servicios"/>
    <s v="CAMIÓN"/>
    <s v="VOLVO"/>
    <s v="FMX-500 Auto encarpe"/>
    <s v="SCCC-32"/>
    <n v="2022"/>
    <s v="Tolva Auto encarpe"/>
    <s v="6X4"/>
    <s v="Amarillo"/>
    <s v="Petroleo"/>
    <s v="D138072088C2E"/>
    <s v="93KXG30G8PE916480"/>
    <m/>
    <m/>
    <s v="LEASING/SEG RENTA"/>
    <m/>
    <s v="VFS"/>
    <n v="103967"/>
    <n v="37"/>
    <m/>
    <n v="15967900"/>
    <d v="2022-10-10T00:00:00"/>
    <d v="2025-11-10T00:00:00"/>
    <m/>
    <m/>
    <n v="4709051"/>
    <s v="MANTOS DE LA LUNA"/>
    <m/>
    <m/>
    <s v="MANTOS DE LA LUNA"/>
    <m/>
    <x v="6"/>
    <x v="5"/>
    <x v="148"/>
    <x v="13"/>
    <x v="0"/>
    <x v="4"/>
    <x v="3"/>
    <x v="0"/>
  </r>
  <r>
    <n v="158"/>
    <s v="3-1-13-02"/>
    <n v="38959"/>
    <n v="300"/>
    <s v="ACTIVO FIJO"/>
    <x v="2"/>
    <n v="2"/>
    <s v="Branda Servicios"/>
    <s v="CAMIÓN"/>
    <s v="VOLVO"/>
    <s v="FMX-500 8X4 TOLVA"/>
    <s v="SDJD-97"/>
    <n v="2022"/>
    <s v="TOLVA"/>
    <s v="8X4"/>
    <s v="Amarillo"/>
    <s v="Petroleo"/>
    <s v="D138077571C2E"/>
    <s v="93KXG30G1PE921473"/>
    <m/>
    <m/>
    <s v="LEASING"/>
    <m/>
    <s v="SANTANDER"/>
    <n v="595290"/>
    <n v="25"/>
    <m/>
    <m/>
    <d v="2022-10-05T00:00:00"/>
    <d v="2024-10-05T00:00:00"/>
    <n v="201256505"/>
    <m/>
    <n v="8050260"/>
    <s v="SANTOS"/>
    <m/>
    <m/>
    <e v="#N/A"/>
    <m/>
    <x v="8"/>
    <x v="7"/>
    <x v="149"/>
    <x v="12"/>
    <x v="0"/>
    <x v="4"/>
    <x v="3"/>
    <x v="0"/>
  </r>
  <r>
    <n v="159"/>
    <s v="3-1-13-02"/>
    <n v="39324"/>
    <n v="300"/>
    <s v="ACTIVO FIJO"/>
    <x v="2"/>
    <n v="2"/>
    <s v="Branda Servicios"/>
    <s v="CAMIÓN"/>
    <s v="VOLVO"/>
    <s v="FMX-500 8X4 TOLVA"/>
    <s v="SDJD-98"/>
    <n v="2022"/>
    <s v="TOLVA"/>
    <s v="8X4"/>
    <s v="Amarillo"/>
    <s v="Petroleo"/>
    <s v="D138077070C2E"/>
    <s v="93KXG30G8PE921479"/>
    <m/>
    <m/>
    <s v="LEASING"/>
    <m/>
    <s v="SANTANDER"/>
    <n v="595290"/>
    <n v="25"/>
    <m/>
    <m/>
    <d v="2022-10-05T00:00:00"/>
    <d v="2024-10-05T00:00:00"/>
    <n v="201256505"/>
    <m/>
    <n v="8050260"/>
    <s v="SANTOS"/>
    <m/>
    <m/>
    <s v="SANTOS"/>
    <m/>
    <x v="8"/>
    <x v="7"/>
    <x v="150"/>
    <x v="12"/>
    <x v="0"/>
    <x v="4"/>
    <x v="3"/>
    <x v="0"/>
  </r>
  <r>
    <n v="219"/>
    <s v="3-1-13-02"/>
    <s v="30-07-13"/>
    <n v="300"/>
    <s v="ACTIVO FIJO"/>
    <x v="2"/>
    <n v="2"/>
    <s v="Branda Servicios"/>
    <s v="Cargador Frontal"/>
    <s v="VOLVO"/>
    <s v="L120F"/>
    <s v="SRTH-68"/>
    <n v="2023"/>
    <s v="Cargador Frontal"/>
    <m/>
    <s v="Amarillo"/>
    <s v="Petroleo"/>
    <n v="12888733"/>
    <s v="VCEL120FK00073980"/>
    <m/>
    <m/>
    <s v="LEASING"/>
    <m/>
    <s v="SANTANDER"/>
    <n v="601422"/>
    <n v="37"/>
    <m/>
    <m/>
    <d v="2023-07-02T00:00:00"/>
    <d v="2026-07-02T00:00:00"/>
    <n v="266592474"/>
    <m/>
    <n v="7205202"/>
    <s v="SANTOS"/>
    <m/>
    <m/>
    <s v="SANTOS"/>
    <m/>
    <x v="8"/>
    <x v="7"/>
    <x v="151"/>
    <x v="12"/>
    <x v="0"/>
    <x v="4"/>
    <x v="3"/>
    <x v="0"/>
  </r>
  <r>
    <n v="167"/>
    <s v="3-1-13-02"/>
    <n v="38351"/>
    <n v="300"/>
    <s v="ACTIVO FIJO"/>
    <x v="2"/>
    <n v="2"/>
    <s v="Branda Servicios"/>
    <s v="Excavadora"/>
    <s v="CATERPILLAR"/>
    <n v="320"/>
    <s v="SGXJ-41-4"/>
    <n v="2022"/>
    <s v="Excavadora"/>
    <s v="Oruga"/>
    <s v="Amarillo"/>
    <s v="Petroleo"/>
    <s v="E7A48995"/>
    <s v="CAT00320CZBN31394"/>
    <n v="1415.4"/>
    <n v="41.758099999999999"/>
    <s v="LEASING"/>
    <m/>
    <s v="CAT"/>
    <s v="730-00992-009"/>
    <n v="38"/>
    <n v="3"/>
    <m/>
    <d v="2022-09-25T00:00:00"/>
    <d v="2025-11-25T00:00:00"/>
    <n v="198300"/>
    <s v="USD 950"/>
    <n v="6740505"/>
    <s v="SANTOS"/>
    <m/>
    <m/>
    <s v="SANTOS"/>
    <m/>
    <x v="8"/>
    <x v="7"/>
    <x v="152"/>
    <x v="7"/>
    <x v="0"/>
    <x v="4"/>
    <x v="3"/>
    <x v="0"/>
  </r>
  <r>
    <n v="169"/>
    <s v="3-1-13-02"/>
    <n v="39690"/>
    <n v="300"/>
    <s v="ACTIVO FIJO"/>
    <x v="2"/>
    <n v="2"/>
    <s v="Branda Servicios"/>
    <s v="CAMIÓN"/>
    <s v="VOLVO"/>
    <s v="FMX-500 8X4 TOLVA"/>
    <s v="SGXF-55-5"/>
    <n v="2022"/>
    <s v="TOLVA"/>
    <s v="8X4"/>
    <s v="Amarillo"/>
    <s v="Petroleo"/>
    <s v="D138077929C2E"/>
    <s v="93KXG30G3PE922071"/>
    <m/>
    <m/>
    <s v="LEASING"/>
    <m/>
    <s v="BCI"/>
    <n v="115760"/>
    <n v="37"/>
    <n v="3"/>
    <n v="17720500"/>
    <d v="2022-10-05T00:00:00"/>
    <d v="2025-10-05T00:00:00"/>
    <m/>
    <m/>
    <n v="5949813"/>
    <s v="SANTOS"/>
    <m/>
    <m/>
    <s v="SANTOS"/>
    <m/>
    <x v="8"/>
    <x v="7"/>
    <x v="153"/>
    <x v="10"/>
    <x v="0"/>
    <x v="4"/>
    <x v="3"/>
    <x v="0"/>
  </r>
  <r>
    <n v="172"/>
    <s v="3-1-13-02"/>
    <n v="40785"/>
    <n v="300"/>
    <s v="ACTIVO FIJO"/>
    <x v="2"/>
    <n v="2"/>
    <s v="Branda Servicios"/>
    <s v="CAMIÓN"/>
    <s v="VOLVO"/>
    <s v="FMX-500 8X4 TOLVA"/>
    <s v="SGXD-92-3"/>
    <n v="2022"/>
    <s v="TOLVA"/>
    <s v="8X4"/>
    <s v="Amarillo"/>
    <s v="Petroleo"/>
    <s v="D138077458C2E"/>
    <s v="93KXG30G5PE921564"/>
    <m/>
    <m/>
    <s v="LEASING"/>
    <m/>
    <s v="BCI"/>
    <n v="115760"/>
    <n v="37"/>
    <n v="3"/>
    <n v="17720500"/>
    <d v="2022-10-05T00:00:00"/>
    <d v="2025-10-05T00:00:00"/>
    <m/>
    <m/>
    <n v="5949813"/>
    <s v="SANTOS"/>
    <m/>
    <m/>
    <s v="SANTOS"/>
    <m/>
    <x v="8"/>
    <x v="7"/>
    <x v="154"/>
    <x v="10"/>
    <x v="0"/>
    <x v="4"/>
    <x v="3"/>
    <x v="0"/>
  </r>
  <r>
    <n v="170"/>
    <s v="3-1-13-02"/>
    <n v="40055"/>
    <n v="300"/>
    <s v="ACTIVO FIJO"/>
    <x v="2"/>
    <n v="2"/>
    <s v="Branda Servicios"/>
    <s v="CAMIÓN"/>
    <s v="VOLVO"/>
    <s v="FMX-500 8X4 TOLVA"/>
    <s v="SGXD-67-2"/>
    <n v="2022"/>
    <s v="TOLVA"/>
    <s v="8X4"/>
    <s v="Amarillo"/>
    <s v="Petroleo"/>
    <s v="D138077076C2E"/>
    <s v="93KXG30G4PE921469"/>
    <m/>
    <m/>
    <s v="LEASING"/>
    <m/>
    <s v="BCI"/>
    <n v="115762"/>
    <n v="37"/>
    <n v="3"/>
    <n v="17720500"/>
    <d v="2022-10-05T00:00:00"/>
    <d v="2025-10-05T00:00:00"/>
    <m/>
    <m/>
    <n v="5948813"/>
    <s v="SANTOS"/>
    <m/>
    <m/>
    <s v="SANTOS"/>
    <m/>
    <x v="8"/>
    <x v="7"/>
    <x v="155"/>
    <x v="10"/>
    <x v="0"/>
    <x v="4"/>
    <x v="3"/>
    <x v="0"/>
  </r>
  <r>
    <n v="171"/>
    <s v="3-1-13-02"/>
    <n v="40420"/>
    <n v="300"/>
    <s v="ACTIVO FIJO"/>
    <x v="2"/>
    <n v="2"/>
    <s v="Branda Servicios"/>
    <s v="CAMIÓN"/>
    <s v="VOLVO"/>
    <s v="FMX-500 8X4 TOLVA"/>
    <s v="SGXD-68-0"/>
    <n v="2022"/>
    <s v="TOLVA"/>
    <s v="8X4"/>
    <s v="Amarillo"/>
    <s v="Petroleo"/>
    <s v="D138077796C2E"/>
    <s v="93KXG30G2PE921477"/>
    <m/>
    <m/>
    <s v="LEASING"/>
    <m/>
    <s v="BCI"/>
    <n v="115762"/>
    <n v="37"/>
    <n v="3"/>
    <n v="17720500"/>
    <d v="2022-10-05T00:00:00"/>
    <d v="2025-10-05T00:00:00"/>
    <m/>
    <m/>
    <n v="5948813"/>
    <s v="SANTOS"/>
    <m/>
    <m/>
    <s v="SANTOS"/>
    <m/>
    <x v="8"/>
    <x v="7"/>
    <x v="156"/>
    <x v="10"/>
    <x v="0"/>
    <x v="4"/>
    <x v="3"/>
    <x v="0"/>
  </r>
  <r>
    <n v="184"/>
    <s v="3-1-13-02"/>
    <n v="37164"/>
    <n v="300"/>
    <s v="ACTIVO FIJO"/>
    <x v="2"/>
    <n v="2"/>
    <s v="Branda Servicios"/>
    <s v="CAMIÓN"/>
    <s v="Mercedes Benz"/>
    <s v="AROCS 4848 K 4500 RET      "/>
    <s v="SGXT-35"/>
    <n v="2023"/>
    <s v="TOLVA"/>
    <s v="8X4"/>
    <s v="Naranjo"/>
    <s v="Petroleo"/>
    <s v="471922C0706407"/>
    <s v="W1T964231P0577813"/>
    <m/>
    <m/>
    <s v="LEASING"/>
    <m/>
    <s v="BCI"/>
    <n v="115737"/>
    <n v="37"/>
    <n v="3"/>
    <n v="17695000"/>
    <d v="2022-10-05T00:00:00"/>
    <d v="2025-10-05T00:00:00"/>
    <m/>
    <m/>
    <n v="5941306"/>
    <s v="SANTOS"/>
    <m/>
    <m/>
    <s v="SANTOS"/>
    <m/>
    <x v="8"/>
    <x v="7"/>
    <x v="157"/>
    <x v="10"/>
    <x v="0"/>
    <x v="4"/>
    <x v="3"/>
    <x v="0"/>
  </r>
  <r>
    <n v="185"/>
    <s v="3-1-13-02"/>
    <n v="37529"/>
    <n v="300"/>
    <s v="ACTIVO FIJO"/>
    <x v="2"/>
    <n v="2"/>
    <s v="Branda Servicios"/>
    <s v="CAMIÓN"/>
    <s v="Mercedes Benz"/>
    <s v="AROCS 4848 K 4500 RET    "/>
    <s v="SGXT-36"/>
    <n v="2023"/>
    <s v="TOLVA"/>
    <s v="8X4"/>
    <s v="Naranjo"/>
    <s v="Petroleo"/>
    <s v="471922C0705012"/>
    <s v="W1T964231P0575633"/>
    <m/>
    <m/>
    <s v="LEASING"/>
    <m/>
    <s v="BCI"/>
    <n v="115737"/>
    <n v="37"/>
    <n v="3"/>
    <n v="17695000"/>
    <d v="2022-10-05T00:00:00"/>
    <d v="2025-10-05T00:00:00"/>
    <m/>
    <m/>
    <n v="5941306"/>
    <s v="SANTOS"/>
    <m/>
    <m/>
    <s v="SANTOS"/>
    <m/>
    <x v="8"/>
    <x v="7"/>
    <x v="158"/>
    <x v="10"/>
    <x v="0"/>
    <x v="4"/>
    <x v="3"/>
    <x v="0"/>
  </r>
  <r>
    <n v="162"/>
    <s v="3-1-13-02"/>
    <n v="38290"/>
    <n v="300"/>
    <s v="ACTIVO FIJO"/>
    <x v="2"/>
    <n v="29"/>
    <s v="Branda Servicios"/>
    <s v="Minicargador"/>
    <s v="CATERPILLAR"/>
    <s v="236D3"/>
    <s v="SFHS-76"/>
    <n v="2022"/>
    <s v="Mini cargador "/>
    <s v="4X4"/>
    <s v="Amarillo"/>
    <s v="Petroleo"/>
    <s v="8MN5893"/>
    <s v="CAT0236DAAZ601000"/>
    <m/>
    <m/>
    <s v="LEASING"/>
    <m/>
    <s v="CAT"/>
    <s v="730-00992-003"/>
    <n v="38"/>
    <n v="3"/>
    <m/>
    <d v="2022-08-25T00:00:00"/>
    <d v="2025-10-25T00:00:00"/>
    <n v="55000"/>
    <s v="USD 945.35"/>
    <n v="1856781"/>
    <s v="MANTOS DE LA LUNA"/>
    <m/>
    <m/>
    <e v="#N/A"/>
    <m/>
    <x v="6"/>
    <x v="5"/>
    <x v="159"/>
    <x v="7"/>
    <x v="0"/>
    <x v="4"/>
    <x v="3"/>
    <x v="0"/>
  </r>
  <r>
    <n v="163"/>
    <s v="3-1-13-02"/>
    <n v="39293"/>
    <n v="300"/>
    <s v="ACTIVO FIJO"/>
    <x v="2"/>
    <n v="29"/>
    <s v="Branda Servicios"/>
    <s v="Retroexcavadora"/>
    <s v="CATERPILLAR"/>
    <n v="416"/>
    <s v="SFHS-78"/>
    <n v="2022"/>
    <s v="Retroexcavadora"/>
    <s v="4X4"/>
    <s v="Amarillo"/>
    <s v="Petroleo"/>
    <s v="G8X08523"/>
    <s v="CAT00416HL9P03066"/>
    <n v="798.6"/>
    <n v="484.00850000000003"/>
    <s v="LEASING"/>
    <m/>
    <s v="CAT"/>
    <s v="730-00992-001"/>
    <n v="38"/>
    <n v="3"/>
    <m/>
    <d v="2022-08-25T00:00:00"/>
    <d v="2025-10-25T00:00:00"/>
    <n v="98900"/>
    <s v="USD 945.35"/>
    <n v="3338829"/>
    <s v="MANTOS DE LA LUNA"/>
    <m/>
    <m/>
    <s v="MANTOS DE LA LUNA"/>
    <m/>
    <x v="6"/>
    <x v="5"/>
    <x v="160"/>
    <x v="7"/>
    <x v="0"/>
    <x v="4"/>
    <x v="3"/>
    <x v="0"/>
  </r>
  <r>
    <n v="206"/>
    <s v="3-1-13-02"/>
    <n v="41881"/>
    <n v="300"/>
    <s v="ACTIVO FIJO"/>
    <x v="2"/>
    <n v="2"/>
    <s v="Branda Servicios"/>
    <s v="CAMIÓN"/>
    <s v="VOLVO"/>
    <s v="FMX-500 8X4 TOLVA"/>
    <s v="SHWR-75"/>
    <n v="2023"/>
    <s v="TOLVA"/>
    <s v="8X4"/>
    <s v="Amarillo"/>
    <s v="Petroleo"/>
    <m/>
    <m/>
    <m/>
    <m/>
    <s v="LEASING"/>
    <m/>
    <s v="BCI"/>
    <n v="116021"/>
    <n v="37"/>
    <n v="3"/>
    <n v="17141500"/>
    <d v="2022-10-15T00:00:00"/>
    <d v="2025-10-15T00:00:00"/>
    <n v="217750595"/>
    <m/>
    <n v="5900268"/>
    <s v="SANTOS"/>
    <m/>
    <m/>
    <s v="SANTOS"/>
    <m/>
    <x v="8"/>
    <x v="7"/>
    <x v="161"/>
    <x v="10"/>
    <x v="0"/>
    <x v="4"/>
    <x v="3"/>
    <x v="0"/>
  </r>
  <r>
    <n v="165"/>
    <m/>
    <m/>
    <n v="300"/>
    <s v="ACTIVO FIJO"/>
    <x v="1"/>
    <n v="0"/>
    <s v="Branda Servicios"/>
    <s v="Cargador Frontal"/>
    <s v="CATERPILLAR"/>
    <n v="980"/>
    <s v="SFHS-86"/>
    <n v="2022"/>
    <s v="Cargador Frontal"/>
    <s v="4X4"/>
    <s v="Amarillo"/>
    <s v="Petroleo"/>
    <s v="P4E04393"/>
    <s v="CAT00980LMK900407"/>
    <n v="1345.3"/>
    <n v="860.51469999999995"/>
    <s v="LEASING"/>
    <m/>
    <s v="CAT"/>
    <s v="730-00992-005"/>
    <n v="38"/>
    <n v="3"/>
    <m/>
    <d v="2022-08-25T00:00:00"/>
    <d v="2025-10-25T00:00:00"/>
    <n v="553000"/>
    <s v="USD 945.35"/>
    <n v="19107937"/>
    <m/>
    <m/>
    <m/>
    <e v="#N/A"/>
    <m/>
    <x v="1"/>
    <x v="1"/>
    <x v="162"/>
    <x v="7"/>
    <x v="0"/>
    <x v="4"/>
    <x v="3"/>
    <x v="0"/>
  </r>
  <r>
    <n v="207"/>
    <s v="3-1-13-02"/>
    <n v="42246"/>
    <n v="300"/>
    <s v="ACTIVO FIJO"/>
    <x v="2"/>
    <n v="2"/>
    <s v="Branda Servicios"/>
    <s v="CAMIÓN"/>
    <s v="VOLVO"/>
    <s v="FMX-500 8X4 TOLVA"/>
    <s v="SHWR-76"/>
    <n v="2023"/>
    <s v="TOLVA"/>
    <s v="8X4"/>
    <s v="Amarillo"/>
    <s v="Petroleo"/>
    <m/>
    <m/>
    <m/>
    <m/>
    <s v="LEASING"/>
    <m/>
    <s v="BCI"/>
    <n v="116021"/>
    <n v="37"/>
    <n v="3"/>
    <n v="17141500"/>
    <d v="2022-10-15T00:00:00"/>
    <d v="2025-10-15T00:00:00"/>
    <n v="217750595"/>
    <m/>
    <n v="5900268"/>
    <s v="SANTOS"/>
    <m/>
    <m/>
    <s v="SANTOS"/>
    <m/>
    <x v="8"/>
    <x v="7"/>
    <x v="163"/>
    <x v="10"/>
    <x v="0"/>
    <x v="4"/>
    <x v="3"/>
    <x v="0"/>
  </r>
  <r>
    <n v="115"/>
    <s v="3-1-13-02"/>
    <s v="30-17-09"/>
    <n v="300"/>
    <s v="ACTIVO FIJO"/>
    <x v="2"/>
    <n v="2"/>
    <s v="Branda Servicios"/>
    <s v="Cargador Frontal"/>
    <s v="VOLVO"/>
    <s v="L120H(9)"/>
    <s v="PBGF-41"/>
    <n v="2021"/>
    <s v="Cargador Frontal"/>
    <s v="4X4"/>
    <s v="Amarillo"/>
    <s v="Petroleo"/>
    <n v="12649481"/>
    <s v="VCEL120HLM0018296"/>
    <m/>
    <m/>
    <s v="LEASING"/>
    <m/>
    <s v="SANTANDER"/>
    <n v="586153"/>
    <n v="37"/>
    <m/>
    <m/>
    <d v="2021-07-11T00:00:00"/>
    <d v="2024-07-11T00:00:00"/>
    <m/>
    <m/>
    <n v="5798954"/>
    <s v="SANTOS"/>
    <m/>
    <m/>
    <s v="SANTOS"/>
    <m/>
    <x v="8"/>
    <x v="7"/>
    <x v="164"/>
    <x v="12"/>
    <x v="0"/>
    <x v="4"/>
    <x v="3"/>
    <x v="0"/>
  </r>
  <r>
    <n v="195"/>
    <s v="3-1-13-02"/>
    <n v="41151"/>
    <n v="300"/>
    <s v="ACTIVO FIJO"/>
    <x v="2"/>
    <n v="2"/>
    <s v="Branda Servicios"/>
    <s v="CAMIÓN"/>
    <s v="VOLVO"/>
    <s v="FMX-500 8X4 TOLVA"/>
    <s v="SHJS-80"/>
    <n v="2023"/>
    <s v="TOLVA"/>
    <s v="8X4"/>
    <s v="Amarillo"/>
    <s v="Petroleo"/>
    <s v="D138077679C2E"/>
    <s v="93KXG30G8PE921570"/>
    <m/>
    <m/>
    <s v="LEASING"/>
    <m/>
    <s v="SCOTIABANK"/>
    <n v="7015748"/>
    <n v="37"/>
    <m/>
    <n v="15971126"/>
    <d v="2022-11-13T00:00:00"/>
    <d v="2025-11-13T00:00:00"/>
    <n v="213167043"/>
    <m/>
    <n v="5262449"/>
    <s v="SANTOS"/>
    <m/>
    <m/>
    <s v="SANTOS"/>
    <m/>
    <x v="8"/>
    <x v="7"/>
    <x v="165"/>
    <x v="14"/>
    <x v="0"/>
    <x v="4"/>
    <x v="3"/>
    <x v="0"/>
  </r>
  <r>
    <n v="208"/>
    <s v="3-1-13-02"/>
    <s v="30-14-02"/>
    <n v="300"/>
    <s v="ACTIVO FIJO"/>
    <x v="2"/>
    <n v="2"/>
    <s v="Branda Servicios"/>
    <s v="CAMIÓN"/>
    <s v="VOLVO"/>
    <s v="FMX-500 8X4 TRACTO CAMION"/>
    <s v="SHJS-94"/>
    <n v="2023"/>
    <s v="TRACTOCAMION"/>
    <s v="6X4"/>
    <s v="Amarillo"/>
    <s v="Petroleo"/>
    <s v="D138082076C5E"/>
    <s v="9BVXG30D2PE926440"/>
    <m/>
    <m/>
    <s v="LEASING"/>
    <m/>
    <s v="SCOTIABANK"/>
    <n v="7015748"/>
    <n v="37"/>
    <m/>
    <n v="15971126"/>
    <d v="2022-11-13T00:00:00"/>
    <d v="2025-11-13T00:00:00"/>
    <n v="174136458"/>
    <m/>
    <n v="5262449"/>
    <s v="SANTOS"/>
    <m/>
    <m/>
    <s v="SANTOS"/>
    <m/>
    <x v="8"/>
    <x v="7"/>
    <x v="166"/>
    <x v="14"/>
    <x v="0"/>
    <x v="4"/>
    <x v="3"/>
    <x v="0"/>
  </r>
  <r>
    <n v="80"/>
    <s v="3-1-14-01 "/>
    <s v="30-10-08"/>
    <n v="300"/>
    <s v="ACTIVO FIJO"/>
    <x v="0"/>
    <n v="2"/>
    <s v="Branda Servicios"/>
    <s v="Cargador Frontal"/>
    <s v="New Holland"/>
    <s v="W-270"/>
    <s v="LLWV-38"/>
    <n v="2019"/>
    <s v="Cargador Frontal"/>
    <s v="4X4"/>
    <s v="Amarillo"/>
    <s v="Petroleo"/>
    <n v="45758"/>
    <s v="NHF240401"/>
    <m/>
    <m/>
    <s v="ASEGURADO"/>
    <m/>
    <m/>
    <m/>
    <m/>
    <m/>
    <m/>
    <m/>
    <m/>
    <m/>
    <m/>
    <n v="4286297"/>
    <s v="SANTOS"/>
    <m/>
    <m/>
    <s v="SANTOS"/>
    <m/>
    <x v="8"/>
    <x v="7"/>
    <x v="167"/>
    <x v="0"/>
    <x v="0"/>
    <x v="0"/>
    <x v="0"/>
    <x v="0"/>
  </r>
  <r>
    <n v="147"/>
    <s v="3-1-13-02"/>
    <s v="30-09-04"/>
    <n v="300"/>
    <s v="ACTIVO FIJO"/>
    <x v="2"/>
    <n v="2"/>
    <s v="Branda Servicios"/>
    <s v="CAMIÓN"/>
    <s v="VOLVO"/>
    <s v="FMX-500 Auto encarpe"/>
    <s v="SCCC-33"/>
    <n v="2022"/>
    <s v="Tolva Auto encarpe"/>
    <s v="6X4"/>
    <s v="Amarillo"/>
    <s v="Petroleo"/>
    <s v="D138070653C2E"/>
    <s v="93KXG30G0PE914979"/>
    <m/>
    <m/>
    <s v="LEASING/SEG RENTA"/>
    <m/>
    <s v="VFS"/>
    <n v="103967"/>
    <n v="37"/>
    <m/>
    <n v="15967900"/>
    <d v="2022-10-10T00:00:00"/>
    <d v="2025-11-10T00:00:00"/>
    <m/>
    <m/>
    <n v="4709051"/>
    <s v="SANTOS"/>
    <m/>
    <m/>
    <s v="SANTOS"/>
    <m/>
    <x v="8"/>
    <x v="7"/>
    <x v="168"/>
    <x v="13"/>
    <x v="0"/>
    <x v="4"/>
    <x v="3"/>
    <x v="0"/>
  </r>
  <r>
    <n v="148"/>
    <s v="3-1-13-02"/>
    <s v="30-08-01"/>
    <n v="300"/>
    <s v="ACTIVO FIJO"/>
    <x v="2"/>
    <n v="2"/>
    <s v="Branda Servicios"/>
    <s v="CAMIÓN"/>
    <s v="VOLVO"/>
    <s v="FMX-500 Auto encarpe/BOLONES"/>
    <s v="SCCC-30"/>
    <n v="2022"/>
    <s v="Tolva Auto encarpe"/>
    <s v="6X4"/>
    <s v="Amarillo"/>
    <s v="Petroleo"/>
    <s v="D138070639C2E"/>
    <s v="93KXG30G2PE914976"/>
    <m/>
    <m/>
    <s v="LEASING/SEG RENTA"/>
    <m/>
    <s v="VFS"/>
    <n v="103967"/>
    <n v="37"/>
    <m/>
    <n v="15967900"/>
    <d v="2022-10-10T00:00:00"/>
    <d v="2025-11-10T00:00:00"/>
    <m/>
    <m/>
    <n v="4709051"/>
    <s v="SANTOS"/>
    <m/>
    <m/>
    <s v="SANTOS"/>
    <m/>
    <x v="8"/>
    <x v="7"/>
    <x v="169"/>
    <x v="13"/>
    <x v="0"/>
    <x v="4"/>
    <x v="3"/>
    <x v="0"/>
  </r>
  <r>
    <n v="173"/>
    <s v="3-1-13-02"/>
    <m/>
    <n v="300"/>
    <s v="ACTIVO FIJO"/>
    <x v="2"/>
    <n v="3"/>
    <s v="Branda Servicios"/>
    <s v="CAMIÓN"/>
    <s v="VOLVO"/>
    <s v="FMX-460"/>
    <s v="RWYY-19(29)"/>
    <n v="2022"/>
    <s v="Camion Tolva"/>
    <s v="6X4"/>
    <s v="Amarillo"/>
    <s v="Petroleo"/>
    <s v="D138067277C2E"/>
    <s v="93KXG20D7NE911632"/>
    <m/>
    <m/>
    <s v="LEASING"/>
    <m/>
    <s v="ITAU"/>
    <n v="3004282"/>
    <n v="37"/>
    <n v="0"/>
    <n v="0"/>
    <d v="2022-01-11T00:00:00"/>
    <d v="2025-02-11T00:00:00"/>
    <m/>
    <m/>
    <n v="4270187"/>
    <s v="TAMBO"/>
    <m/>
    <m/>
    <e v="#N/A"/>
    <m/>
    <x v="7"/>
    <x v="6"/>
    <x v="170"/>
    <x v="11"/>
    <x v="0"/>
    <x v="4"/>
    <x v="3"/>
    <x v="0"/>
  </r>
  <r>
    <n v="174"/>
    <s v="3-1-13-02"/>
    <m/>
    <n v="300"/>
    <s v="ACTIVO FIJO"/>
    <x v="2"/>
    <n v="3"/>
    <s v="Branda Servicios"/>
    <s v="CAMIÓN"/>
    <s v="VOLVO"/>
    <s v="FMX-460"/>
    <s v="RWYY-18(28)"/>
    <n v="2022"/>
    <s v="Camion Tolva"/>
    <s v="6X4"/>
    <s v="Amarillo"/>
    <s v="Petroleo"/>
    <s v="D138067273C2E"/>
    <s v="93KXG20DXNE911633"/>
    <m/>
    <m/>
    <s v="LEASING"/>
    <m/>
    <s v="ITAU"/>
    <n v="3004282"/>
    <n v="37"/>
    <n v="0"/>
    <n v="0"/>
    <d v="2022-01-11T00:00:00"/>
    <d v="2025-02-11T00:00:00"/>
    <m/>
    <m/>
    <n v="4270187"/>
    <s v="TAMBO"/>
    <m/>
    <m/>
    <e v="#N/A"/>
    <m/>
    <x v="7"/>
    <x v="6"/>
    <x v="171"/>
    <x v="11"/>
    <x v="0"/>
    <x v="4"/>
    <x v="3"/>
    <x v="0"/>
  </r>
  <r>
    <n v="141"/>
    <s v="3-1-13-02"/>
    <n v="38686"/>
    <n v="300"/>
    <s v="ACTIVO FIJO"/>
    <x v="2"/>
    <n v="2"/>
    <s v="Branda Servicios"/>
    <s v="Camioneta"/>
    <s v="JMC"/>
    <s v="VIGUS WORK 4X4 2.5"/>
    <s v="RYYD-46"/>
    <n v="2022"/>
    <s v="Camioneta Pick UP"/>
    <s v="4X4"/>
    <m/>
    <s v="Petroleo"/>
    <s v="N1D03806"/>
    <s v="LEFEDDE11PTP00753"/>
    <m/>
    <m/>
    <s v="LEASING"/>
    <m/>
    <s v="BCI"/>
    <n v="112830"/>
    <n v="25"/>
    <m/>
    <m/>
    <d v="2022-07-05T00:00:00"/>
    <d v="2024-07-05T00:00:00"/>
    <m/>
    <m/>
    <n v="521186.39999999997"/>
    <s v="SANTOS"/>
    <m/>
    <m/>
    <s v="SANTOS"/>
    <m/>
    <x v="8"/>
    <x v="7"/>
    <x v="172"/>
    <x v="10"/>
    <x v="0"/>
    <x v="4"/>
    <x v="3"/>
    <x v="0"/>
  </r>
  <r>
    <n v="176"/>
    <s v="3-1-14-01 "/>
    <m/>
    <n v="300"/>
    <s v="ACTIVO FIJO"/>
    <x v="0"/>
    <n v="12"/>
    <s v="Branda Servicios"/>
    <s v="Camioneta"/>
    <s v="Ford"/>
    <s v="F-150 Lariat 5.0 L 4X4 Luxury"/>
    <s v="RFVW-25"/>
    <n v="2022"/>
    <s v="Pick up "/>
    <s v="4X4"/>
    <m/>
    <s v="Bencina"/>
    <s v="MFB59189"/>
    <s v="1FTFW1E58MFB59189"/>
    <m/>
    <m/>
    <s v="ASEGURADO"/>
    <m/>
    <m/>
    <m/>
    <m/>
    <m/>
    <m/>
    <m/>
    <m/>
    <m/>
    <m/>
    <n v="1"/>
    <s v="GERENCIA GENERAL (B)"/>
    <m/>
    <m/>
    <s v="GERENCIA GENERAL"/>
    <m/>
    <x v="3"/>
    <x v="2"/>
    <x v="173"/>
    <x v="0"/>
    <x v="0"/>
    <x v="0"/>
    <x v="0"/>
    <x v="0"/>
  </r>
  <r>
    <n v="177"/>
    <s v="3-1-13-02"/>
    <m/>
    <n v="300"/>
    <s v="ACTIVO FIJO"/>
    <x v="0"/>
    <n v="30"/>
    <s v="Branda Servicios"/>
    <s v="Camioneta"/>
    <s v="JMC"/>
    <s v="VIGUS WORK 4X4 2.5"/>
    <s v="RYFW-87"/>
    <n v="2022"/>
    <s v="Camioneta Pick UP"/>
    <s v="4X4"/>
    <s v="Plateado"/>
    <s v="Petroleo"/>
    <s v="MCD81912"/>
    <s v="LEFEDDE18PTP00198"/>
    <m/>
    <m/>
    <s v="SIN SEGURO"/>
    <m/>
    <s v="ITAU"/>
    <n v="3005065"/>
    <n v="25"/>
    <m/>
    <m/>
    <d v="2022-05-13T00:00:00"/>
    <d v="2024-05-13T00:00:00"/>
    <n v="7199900"/>
    <m/>
    <n v="717769"/>
    <s v="G.OPERACIONES"/>
    <m/>
    <m/>
    <s v="GERENCIA DE OPERACIONES LS"/>
    <m/>
    <x v="18"/>
    <x v="16"/>
    <x v="174"/>
    <x v="11"/>
    <x v="0"/>
    <x v="4"/>
    <x v="3"/>
    <x v="1"/>
  </r>
  <r>
    <n v="143"/>
    <s v="3-1-13-02"/>
    <n v="39416"/>
    <n v="300"/>
    <s v="ACTIVO FIJO"/>
    <x v="2"/>
    <n v="30"/>
    <s v="Branda Servicios"/>
    <s v="Camioneta"/>
    <s v="JMC"/>
    <s v="VIGUS WORK 4X4 2.5"/>
    <s v="RYYB-29"/>
    <n v="2022"/>
    <s v="Camioneta Pick UP"/>
    <s v="4X4"/>
    <m/>
    <s v="Petroleo"/>
    <s v="MCD81878"/>
    <s v="LEFEDDE17PTP00174"/>
    <m/>
    <m/>
    <s v="LEASING"/>
    <m/>
    <s v="BCI"/>
    <n v="112830"/>
    <n v="25"/>
    <m/>
    <m/>
    <d v="2022-07-05T00:00:00"/>
    <d v="2024-07-05T00:00:00"/>
    <m/>
    <m/>
    <n v="521186.39999999997"/>
    <s v="G.OPERACIONES"/>
    <m/>
    <m/>
    <s v="G.OPERACIONES"/>
    <m/>
    <x v="18"/>
    <x v="16"/>
    <x v="175"/>
    <x v="10"/>
    <x v="0"/>
    <x v="4"/>
    <x v="3"/>
    <x v="1"/>
  </r>
  <r>
    <n v="175"/>
    <s v="3-1-13-02"/>
    <m/>
    <n v="300"/>
    <s v="ACTIVO FIJO"/>
    <x v="2"/>
    <n v="30"/>
    <s v="Branda Servicios"/>
    <s v="Camioneta "/>
    <s v="Maxus"/>
    <s v="T-60"/>
    <s v="SFRK-65"/>
    <n v="2022"/>
    <s v="Camioneta Pick UP"/>
    <s v="4X4"/>
    <s v="Rojo"/>
    <s v="Petroleo"/>
    <s v="R9223003463"/>
    <s v="LSFAM11A6 NA069873"/>
    <m/>
    <m/>
    <s v="LEASING"/>
    <m/>
    <s v="BCI"/>
    <n v="114894"/>
    <n v="37"/>
    <m/>
    <m/>
    <d v="2022-10-05T00:00:00"/>
    <d v="2025-10-05T00:00:00"/>
    <m/>
    <m/>
    <n v="647499"/>
    <s v="G.OPERACIONES"/>
    <m/>
    <m/>
    <s v="G.OPERACIONES"/>
    <m/>
    <x v="18"/>
    <x v="16"/>
    <x v="176"/>
    <x v="10"/>
    <x v="0"/>
    <x v="4"/>
    <x v="3"/>
    <x v="1"/>
  </r>
  <r>
    <n v="182"/>
    <s v="3-1-13-02"/>
    <m/>
    <n v="300"/>
    <s v="ACTIVO FIJO"/>
    <x v="2"/>
    <n v="17"/>
    <s v="Eklipse"/>
    <s v="Camioneta"/>
    <s v="Nissan"/>
    <s v="MC DC SE 2.3 4X4 MT"/>
    <s v="RYJD-51"/>
    <n v="2022"/>
    <s v="Camioneta Termica"/>
    <s v="4X4"/>
    <s v="Rojo"/>
    <s v="Petroleo"/>
    <s v="YS23B266C061185"/>
    <s v="3N6BD31B4PK802226"/>
    <m/>
    <m/>
    <s v="LEASING"/>
    <m/>
    <s v="SANTANDER"/>
    <n v="593545"/>
    <n v="37"/>
    <m/>
    <m/>
    <d v="2022-06-20T00:00:00"/>
    <d v="2025-06-20T00:00:00"/>
    <m/>
    <m/>
    <n v="1094846"/>
    <s v="ABASTECIMIENTO"/>
    <m/>
    <m/>
    <s v="DETENIDOS COQUIMBO"/>
    <m/>
    <x v="9"/>
    <x v="8"/>
    <x v="177"/>
    <x v="12"/>
    <x v="1"/>
    <x v="5"/>
    <x v="3"/>
    <x v="0"/>
  </r>
  <r>
    <n v="181"/>
    <s v="3-1-13-02"/>
    <m/>
    <n v="300"/>
    <s v="ACTIVO FIJO"/>
    <x v="2"/>
    <n v="17"/>
    <s v="Eklipse"/>
    <s v="CAMIÓN"/>
    <s v="VOLVO"/>
    <s v="VM 8X4 330"/>
    <s v="SDFJ-53"/>
    <n v="2022"/>
    <s v="Camion (CARGA ASEGURADA)"/>
    <s v="8X4"/>
    <s v="Blanco"/>
    <s v="Petroleo"/>
    <s v="Y1A067445"/>
    <s v="93KP0S1GXPE183603"/>
    <m/>
    <m/>
    <s v="LEASING"/>
    <m/>
    <s v="ITAU"/>
    <n v="305847"/>
    <n v="37"/>
    <m/>
    <m/>
    <d v="2022-09-01T00:00:00"/>
    <d v="2025-09-01T00:00:00"/>
    <m/>
    <m/>
    <n v="3338131"/>
    <s v="ABASTECIMIENTO"/>
    <m/>
    <m/>
    <s v="ABASTECIMIENTO"/>
    <m/>
    <x v="9"/>
    <x v="8"/>
    <x v="178"/>
    <x v="11"/>
    <x v="1"/>
    <x v="5"/>
    <x v="3"/>
    <x v="0"/>
  </r>
  <r>
    <n v="232"/>
    <s v="3-1-13-02"/>
    <m/>
    <n v="300"/>
    <s v="ACTIVO FIJO"/>
    <x v="2"/>
    <n v="18"/>
    <s v="Eklipse"/>
    <s v="CAMIÓN"/>
    <s v="Chevrolet"/>
    <s v="NPR 816"/>
    <s v="TBDG-40"/>
    <n v="2024"/>
    <s v="Carga Fria"/>
    <s v="4X4"/>
    <s v="Blanco"/>
    <s v="Petroleo"/>
    <s v="4HK10TW512"/>
    <s v="JAANPR75KP7102590"/>
    <m/>
    <m/>
    <s v="LEASING"/>
    <m/>
    <s v="BCI"/>
    <n v="127013"/>
    <n v="25"/>
    <m/>
    <m/>
    <d v="2024-03-05T00:00:00"/>
    <d v="2026-03-05T00:00:00"/>
    <m/>
    <m/>
    <n v="1376873"/>
    <s v="INCA DE ORO"/>
    <m/>
    <m/>
    <s v="CERRO NEGRO"/>
    <m/>
    <x v="20"/>
    <x v="18"/>
    <x v="179"/>
    <x v="10"/>
    <x v="1"/>
    <x v="5"/>
    <x v="3"/>
    <x v="0"/>
  </r>
  <r>
    <n v="180"/>
    <s v="3-1-13-02"/>
    <m/>
    <n v="300"/>
    <s v="ACTIVO FIJO"/>
    <x v="2"/>
    <n v="9"/>
    <s v="Eklipse"/>
    <s v="Camioneta"/>
    <s v="Nissan"/>
    <s v="NAVARA MC SC S 2.3 4X4 MT"/>
    <s v="SFHS-83"/>
    <n v="2022"/>
    <s v="Camioneta Termica"/>
    <s v="4X4"/>
    <s v="Blanco"/>
    <s v="Petroleo"/>
    <s v="YS23A260C072801"/>
    <s v="3N6BD33B7NK816471"/>
    <m/>
    <m/>
    <s v="LEASING"/>
    <m/>
    <s v="BCI"/>
    <n v="114465"/>
    <n v="37"/>
    <m/>
    <m/>
    <d v="2022-09-15T00:00:00"/>
    <d v="2025-09-15T00:00:00"/>
    <m/>
    <m/>
    <n v="918952"/>
    <s v="DETENIDOS COQUIMBO"/>
    <m/>
    <m/>
    <s v="TALLER MECANICO SERENA"/>
    <m/>
    <x v="5"/>
    <x v="4"/>
    <x v="180"/>
    <x v="10"/>
    <x v="1"/>
    <x v="5"/>
    <x v="3"/>
    <x v="0"/>
  </r>
  <r>
    <n v="212"/>
    <s v="3-1-13-02"/>
    <s v="30-14-01"/>
    <n v="300"/>
    <s v="ACTIVO FIJO"/>
    <x v="2"/>
    <n v="2"/>
    <s v="Branda Servicios"/>
    <s v="CAMIÓN"/>
    <s v="VOLVO"/>
    <s v="FMX-500 8X4 TRACTO CAMION"/>
    <s v="SPCK-90"/>
    <n v="2023"/>
    <s v="TRACTOCAMION"/>
    <s v="6X4"/>
    <s v="Amarillo"/>
    <s v="Petroleo"/>
    <s v="D138082007C5E"/>
    <s v="9BVXG30D0PE926443"/>
    <m/>
    <m/>
    <s v="LEASING"/>
    <m/>
    <s v="BCI"/>
    <n v="118195"/>
    <n v="37"/>
    <m/>
    <m/>
    <d v="2023-02-15T00:00:00"/>
    <d v="2026-02-15T00:00:00"/>
    <m/>
    <m/>
    <n v="4240700"/>
    <s v="SANTOS"/>
    <m/>
    <m/>
    <s v="SANTOS"/>
    <m/>
    <x v="8"/>
    <x v="7"/>
    <x v="181"/>
    <x v="10"/>
    <x v="0"/>
    <x v="4"/>
    <x v="3"/>
    <x v="0"/>
  </r>
  <r>
    <n v="160"/>
    <s v="3-1-13-02"/>
    <s v="30-10-02"/>
    <n v="300"/>
    <s v="ACTIVO FIJO"/>
    <x v="2"/>
    <n v="2"/>
    <s v="Branda Servicios"/>
    <s v="CAMIÓN"/>
    <s v="VOLVO"/>
    <s v="VM Aljibe"/>
    <s v="SDJD-95"/>
    <n v="2022"/>
    <s v="Aljibe"/>
    <s v="6X4"/>
    <s v="Amarillo"/>
    <s v="Petroleo"/>
    <s v="Y1A068575"/>
    <s v="93KK0S1D9PE184511"/>
    <m/>
    <m/>
    <s v="LEASING"/>
    <m/>
    <s v="SANTANDER"/>
    <n v="595393"/>
    <n v="25"/>
    <m/>
    <m/>
    <d v="2022-10-05T00:00:00"/>
    <d v="2024-10-05T00:00:00"/>
    <n v="100813300"/>
    <m/>
    <n v="4032532"/>
    <s v="SANTOS"/>
    <m/>
    <m/>
    <s v="SANTOS"/>
    <m/>
    <x v="8"/>
    <x v="7"/>
    <x v="182"/>
    <x v="12"/>
    <x v="0"/>
    <x v="4"/>
    <x v="3"/>
    <x v="0"/>
  </r>
  <r>
    <n v="161"/>
    <s v="3-1-13-02"/>
    <s v="30-15-02"/>
    <n v="300"/>
    <s v="ACTIVO FIJO"/>
    <x v="2"/>
    <n v="2"/>
    <s v="Branda Servicios"/>
    <s v="CAMIÓN"/>
    <s v="VOLVO"/>
    <s v="VM Aljibe"/>
    <s v="SDJD-96"/>
    <n v="2022"/>
    <s v="Aljibe"/>
    <s v="6X4"/>
    <s v="Amarillo"/>
    <s v="Petroleo"/>
    <s v="Y1A068110"/>
    <s v="93KK0S1D6PE184510"/>
    <m/>
    <m/>
    <s v="LEASING"/>
    <m/>
    <s v="SANTANDER"/>
    <n v="595393"/>
    <n v="25"/>
    <m/>
    <m/>
    <d v="2022-10-05T00:00:00"/>
    <d v="2024-10-05T00:00:00"/>
    <n v="100813300"/>
    <m/>
    <n v="4032532"/>
    <s v="SANTOS"/>
    <m/>
    <m/>
    <s v="SANTOS"/>
    <m/>
    <x v="8"/>
    <x v="7"/>
    <x v="183"/>
    <x v="12"/>
    <x v="0"/>
    <x v="4"/>
    <x v="3"/>
    <x v="0"/>
  </r>
  <r>
    <n v="168"/>
    <s v="3-1-13-02"/>
    <n v="37985"/>
    <n v="300"/>
    <s v="ACTIVO FIJO"/>
    <x v="2"/>
    <n v="2"/>
    <s v="Branda Servicios"/>
    <s v="Retroexcavadora"/>
    <s v="CATERPILLAR"/>
    <n v="416"/>
    <s v="SGXG-33-0"/>
    <n v="2022"/>
    <s v="Retroexcavadora"/>
    <s v="4X4"/>
    <s v="Amarillo"/>
    <s v="Petroleo"/>
    <s v="G8X09004"/>
    <s v="CAT00416LL9P03485"/>
    <n v="1345.3"/>
    <n v="860.51469999999995"/>
    <s v="LEASING"/>
    <m/>
    <s v="CAT"/>
    <s v="730-0092-008"/>
    <n v="38"/>
    <n v="3"/>
    <m/>
    <d v="2022-09-25T00:00:00"/>
    <d v="2025-11-25T00:00:00"/>
    <n v="98900"/>
    <s v="USD 950"/>
    <n v="3361684"/>
    <s v="SANTOS"/>
    <m/>
    <m/>
    <s v="SANTOS"/>
    <m/>
    <x v="8"/>
    <x v="7"/>
    <x v="184"/>
    <x v="7"/>
    <x v="0"/>
    <x v="4"/>
    <x v="3"/>
    <x v="0"/>
  </r>
  <r>
    <n v="196"/>
    <s v="3-1-13-02"/>
    <s v="30-17-01"/>
    <n v="300"/>
    <s v="ACTIVO FIJO"/>
    <x v="2"/>
    <n v="2"/>
    <s v="Branda Servicios"/>
    <s v="CAMIÓN"/>
    <s v="Machile"/>
    <s v="SCB-50-3E"/>
    <s v="PWYL-25"/>
    <n v="2023"/>
    <s v="Cama Baja"/>
    <s v="3 ejes"/>
    <s v="Amarillo"/>
    <s v="N/A"/>
    <s v="N/A"/>
    <s v="SCB5113"/>
    <m/>
    <m/>
    <s v="LEASING"/>
    <m/>
    <s v="BCI"/>
    <n v="115874"/>
    <n v="37"/>
    <n v="3"/>
    <n v="4690000"/>
    <d v="2022-10-15T00:00:00"/>
    <d v="2025-10-15T00:00:00"/>
    <m/>
    <m/>
    <n v="1637948"/>
    <s v="MAQ STANDBAY"/>
    <m/>
    <m/>
    <s v="MAQ STANDBAY"/>
    <m/>
    <x v="21"/>
    <x v="19"/>
    <x v="185"/>
    <x v="10"/>
    <x v="0"/>
    <x v="4"/>
    <x v="3"/>
    <x v="0"/>
  </r>
  <r>
    <n v="218"/>
    <s v="3-1-13-02"/>
    <s v="30-17-02"/>
    <n v="300"/>
    <s v="ACTIVO FIJO"/>
    <x v="2"/>
    <n v="2"/>
    <s v="Branda Servicios"/>
    <s v="Grua Horquilla"/>
    <s v="Toyota"/>
    <s v="72-8FD30"/>
    <s v="SVYY-47"/>
    <n v="2023"/>
    <s v="Grua Horquilla"/>
    <m/>
    <m/>
    <m/>
    <s v="2Z-0139482"/>
    <s v="708FDJ35-81182"/>
    <m/>
    <m/>
    <s v="LEASING"/>
    <m/>
    <s v="BCI"/>
    <n v="120807"/>
    <n v="25"/>
    <m/>
    <m/>
    <d v="2023-05-05T00:00:00"/>
    <d v="2025-05-15T00:00:00"/>
    <m/>
    <m/>
    <n v="1373410"/>
    <s v="SANTOS"/>
    <m/>
    <m/>
    <s v="SANTOS"/>
    <m/>
    <x v="8"/>
    <x v="7"/>
    <x v="186"/>
    <x v="10"/>
    <x v="0"/>
    <x v="4"/>
    <x v="3"/>
    <x v="0"/>
  </r>
  <r>
    <n v="213"/>
    <s v="3-1-13-02"/>
    <s v="30-17-03"/>
    <n v="300"/>
    <s v="ACTIVO FIJO"/>
    <x v="2"/>
    <n v="2"/>
    <s v="Branda Servicios"/>
    <s v="CAMIÓN"/>
    <s v="Chevrolet"/>
    <s v="NQR 919 AC"/>
    <s v="SRCV-87"/>
    <n v="2023"/>
    <s v="PLANO"/>
    <s v="4X2"/>
    <s v="Blanco"/>
    <s v="Petroleo"/>
    <s v="4HK10MJ381"/>
    <s v="JAAN1R90LP7100248"/>
    <m/>
    <m/>
    <s v="LEASING"/>
    <m/>
    <s v="BCI"/>
    <n v="118192"/>
    <n v="37"/>
    <m/>
    <m/>
    <d v="2023-02-15T00:00:00"/>
    <d v="2026-02-15T00:00:00"/>
    <m/>
    <m/>
    <n v="1348836"/>
    <s v="SANTOS"/>
    <m/>
    <m/>
    <s v="SANTOS"/>
    <m/>
    <x v="8"/>
    <x v="7"/>
    <x v="187"/>
    <x v="10"/>
    <x v="0"/>
    <x v="4"/>
    <x v="3"/>
    <x v="0"/>
  </r>
  <r>
    <n v="210"/>
    <s v="3-1-13-02"/>
    <s v="30-17-05"/>
    <n v="300"/>
    <s v="ACTIVO FIJO"/>
    <x v="0"/>
    <n v="2"/>
    <s v="Branda Servicios"/>
    <s v="Torre Iluminacion"/>
    <s v="HIMOINSA"/>
    <s v="AS4005 ECO MS"/>
    <n v="91"/>
    <n v="2023"/>
    <s v="Torre Iluminacion"/>
    <s v="N/A"/>
    <m/>
    <s v="Petroleo"/>
    <m/>
    <s v="X1CH119972"/>
    <m/>
    <m/>
    <s v="SIN SEGURO"/>
    <m/>
    <s v="BCI"/>
    <n v="116328"/>
    <n v="19"/>
    <m/>
    <m/>
    <d v="2022-12-05T00:00:00"/>
    <d v="2024-06-05T00:00:00"/>
    <m/>
    <m/>
    <n v="1304741"/>
    <s v="SANTOS"/>
    <m/>
    <m/>
    <e v="#N/A"/>
    <m/>
    <x v="8"/>
    <x v="7"/>
    <x v="188"/>
    <x v="10"/>
    <x v="0"/>
    <x v="4"/>
    <x v="3"/>
    <x v="0"/>
  </r>
  <r>
    <n v="211"/>
    <s v="3-1-13-02"/>
    <s v="30-17-07"/>
    <n v="300"/>
    <s v="ACTIVO FIJO"/>
    <x v="0"/>
    <n v="2"/>
    <s v="Branda Servicios"/>
    <s v="Torre Iluminacion"/>
    <s v="HIMOINSA"/>
    <s v="AS4005 ECO MS"/>
    <n v="92"/>
    <n v="2023"/>
    <s v="Torre Iluminacion"/>
    <s v="N/A"/>
    <m/>
    <s v="Petroleo"/>
    <m/>
    <s v="X1CH119979"/>
    <m/>
    <m/>
    <s v="SIN SEGURO"/>
    <m/>
    <s v="BCI"/>
    <n v="116328"/>
    <n v="19"/>
    <m/>
    <m/>
    <d v="2022-12-05T00:00:00"/>
    <d v="2024-06-05T00:00:00"/>
    <m/>
    <m/>
    <n v="1304741"/>
    <s v="SANTOS"/>
    <m/>
    <m/>
    <e v="#N/A"/>
    <m/>
    <x v="8"/>
    <x v="7"/>
    <x v="189"/>
    <x v="10"/>
    <x v="0"/>
    <x v="4"/>
    <x v="3"/>
    <x v="0"/>
  </r>
  <r>
    <n v="193"/>
    <s v="3-1-13-02"/>
    <n v="37255"/>
    <n v="300"/>
    <s v="ACTIVO FIJO"/>
    <x v="2"/>
    <n v="29"/>
    <s v="Branda Servicios"/>
    <s v="Scoop"/>
    <s v="CATERPILLAR"/>
    <s v="R-1700"/>
    <s v="SSDB-56"/>
    <n v="2023"/>
    <s v="Scoop"/>
    <s v="4X4"/>
    <s v="Amarillo"/>
    <s v="Petroleo"/>
    <s v="TXX04800"/>
    <s v="CATR1700CKT400389"/>
    <m/>
    <m/>
    <s v="LEASING/SEG RENTA"/>
    <m/>
    <s v="CAT"/>
    <s v="730-10012317-001"/>
    <n v="36"/>
    <m/>
    <m/>
    <d v="2023-05-25T00:00:00"/>
    <d v="2026-04-25T00:00:00"/>
    <s v="1,141,000"/>
    <s v="USD 800"/>
    <n v="15897060.5"/>
    <s v="MANTOS DE LA LUNA"/>
    <m/>
    <m/>
    <s v="MANTOS DE LA LUNA"/>
    <s v="SE CARGA MITAD MANTOS MITAD SANTOS"/>
    <x v="6"/>
    <x v="5"/>
    <x v="190"/>
    <x v="7"/>
    <x v="0"/>
    <x v="4"/>
    <x v="3"/>
    <x v="0"/>
  </r>
  <r>
    <n v="193"/>
    <s v="3-1-13-02"/>
    <n v="37255"/>
    <n v="300"/>
    <s v="ACTIVO FIJO"/>
    <x v="2"/>
    <n v="29"/>
    <s v="Branda Servicios"/>
    <s v="Scoop"/>
    <s v="CATERPILLAR"/>
    <s v="R-1700"/>
    <s v="SSDB-56"/>
    <n v="2023"/>
    <s v="Scoop"/>
    <s v="4X4"/>
    <s v="Amarillo"/>
    <s v="Petroleo"/>
    <s v="TXX04800"/>
    <s v="CATR1700CKT400389"/>
    <m/>
    <m/>
    <s v="LEASING/SEG RENTA"/>
    <m/>
    <s v="CAT"/>
    <s v="730-10012317-001"/>
    <n v="36"/>
    <m/>
    <m/>
    <d v="2023-05-25T00:00:00"/>
    <d v="2026-04-25T00:00:00"/>
    <s v="1,141,000"/>
    <s v="USD 800"/>
    <n v="15897060.5"/>
    <s v="SANTOS"/>
    <m/>
    <m/>
    <s v="MANTOS DE LA LUNA"/>
    <s v="SE CARGA MITAD MANTOS MITAD SANTOS"/>
    <x v="8"/>
    <x v="7"/>
    <x v="191"/>
    <x v="7"/>
    <x v="0"/>
    <x v="4"/>
    <x v="3"/>
    <x v="0"/>
  </r>
  <r>
    <n v="194"/>
    <s v="3-1-13-02"/>
    <n v="41516"/>
    <n v="300"/>
    <s v="ACTIVO FIJO"/>
    <x v="2"/>
    <n v="29"/>
    <s v="Branda Servicios"/>
    <s v="CAMIÓN"/>
    <s v="VOLVO"/>
    <s v="FMX-500 8X4 TOLVA"/>
    <s v="SHJS-81"/>
    <n v="2023"/>
    <s v="TOLVA"/>
    <s v="8X4"/>
    <s v="Amarillo"/>
    <s v="Petroleo"/>
    <s v="D138077720C2E"/>
    <s v="93KXG30G9PE921569"/>
    <m/>
    <m/>
    <s v="LEASING"/>
    <m/>
    <s v="SCOTIABANK"/>
    <n v="7015748"/>
    <n v="37"/>
    <m/>
    <n v="15971126"/>
    <d v="2022-11-13T00:00:00"/>
    <d v="2025-11-13T00:00:00"/>
    <n v="213167043"/>
    <m/>
    <n v="5262449"/>
    <s v="MANTOS DE LA LUNA"/>
    <m/>
    <m/>
    <s v="MANTOS DE LA LUNA"/>
    <m/>
    <x v="6"/>
    <x v="5"/>
    <x v="192"/>
    <x v="14"/>
    <x v="0"/>
    <x v="4"/>
    <x v="3"/>
    <x v="0"/>
  </r>
  <r>
    <n v="145"/>
    <s v="3-1-13-02"/>
    <n v="42704"/>
    <n v="300"/>
    <s v="ACTIVO FIJO"/>
    <x v="2"/>
    <n v="2"/>
    <s v="Branda Servicios"/>
    <s v="Camioneta"/>
    <s v="Maxus"/>
    <s v="T-60"/>
    <s v="RZZY-82"/>
    <n v="2022"/>
    <s v="Camioneta Pick UP"/>
    <s v="4X4"/>
    <m/>
    <s v="Petroleo"/>
    <s v="R921C039707"/>
    <s v="LSFAM11A3NA054702"/>
    <m/>
    <m/>
    <s v="LEASING"/>
    <m/>
    <s v="BCI"/>
    <n v="112985"/>
    <n v="25"/>
    <m/>
    <m/>
    <d v="2022-07-15T00:00:00"/>
    <d v="2024-07-15T00:00:00"/>
    <m/>
    <m/>
    <n v="526472.79999999993"/>
    <s v="SANTOS"/>
    <m/>
    <m/>
    <e v="#N/A"/>
    <m/>
    <x v="8"/>
    <x v="7"/>
    <x v="193"/>
    <x v="10"/>
    <x v="0"/>
    <x v="4"/>
    <x v="3"/>
    <x v="0"/>
  </r>
  <r>
    <n v="146"/>
    <s v="3-1-13-02"/>
    <n v="42338"/>
    <n v="300"/>
    <s v="ACTIVO FIJO"/>
    <x v="2"/>
    <n v="2"/>
    <s v="Branda Servicios"/>
    <s v="Camioneta"/>
    <s v="Maxus"/>
    <s v="T-60"/>
    <s v="RZZY-84"/>
    <n v="2022"/>
    <s v="Camioneta Pick UP"/>
    <s v="4X4"/>
    <m/>
    <s v="Petroleo"/>
    <s v="R9219034547"/>
    <s v="LSFAM11A1NA041849"/>
    <m/>
    <m/>
    <s v="LEASING"/>
    <m/>
    <s v="BCI"/>
    <n v="112985"/>
    <n v="25"/>
    <m/>
    <m/>
    <d v="2022-07-15T00:00:00"/>
    <d v="2024-07-15T00:00:00"/>
    <m/>
    <m/>
    <n v="526472.79999999993"/>
    <s v="SANTOS"/>
    <m/>
    <m/>
    <e v="#N/A"/>
    <m/>
    <x v="8"/>
    <x v="7"/>
    <x v="194"/>
    <x v="10"/>
    <x v="0"/>
    <x v="4"/>
    <x v="3"/>
    <x v="0"/>
  </r>
  <r>
    <n v="197"/>
    <s v="3-1-13-02"/>
    <s v="30-14-12"/>
    <n v="300"/>
    <s v="ACTIVO FIJO"/>
    <x v="2"/>
    <n v="8"/>
    <s v="Branda Servicios"/>
    <s v="Batea 60 ton"/>
    <s v="Machile"/>
    <s v="SRV-30-3E"/>
    <s v="PWYL-24"/>
    <n v="2023"/>
    <s v="BATEA 60 TON"/>
    <s v="3 ejes"/>
    <s v="Amarillo"/>
    <s v="N/A"/>
    <s v="N/A"/>
    <s v="SRV4528"/>
    <m/>
    <m/>
    <s v="LEASING"/>
    <m/>
    <s v="BCI"/>
    <n v="115877"/>
    <n v="37"/>
    <n v="3"/>
    <n v="30957983"/>
    <d v="2022-10-15T00:00:00"/>
    <d v="2025-10-15T00:00:00"/>
    <n v="109903000"/>
    <m/>
    <n v="2321940"/>
    <s v="MAQ STANDBAY"/>
    <m/>
    <m/>
    <s v="MAQ STANDBAY"/>
    <m/>
    <x v="21"/>
    <x v="19"/>
    <x v="195"/>
    <x v="10"/>
    <x v="0"/>
    <x v="4"/>
    <x v="3"/>
    <x v="0"/>
  </r>
  <r>
    <n v="198"/>
    <s v="3-1-13-02"/>
    <s v="30-14-10"/>
    <n v="300"/>
    <s v="ACTIVO FIJO"/>
    <x v="2"/>
    <n v="8"/>
    <s v="Branda Servicios"/>
    <s v="Batea 60 ton"/>
    <s v="Machile"/>
    <s v="SRV-30-3E"/>
    <s v="PWYL-28"/>
    <n v="2023"/>
    <s v="BATEA 60 TON"/>
    <s v="3 ejes"/>
    <s v="Amarillo"/>
    <s v="N/A"/>
    <s v="N/A"/>
    <s v="SRV4529"/>
    <m/>
    <m/>
    <s v="LEASING"/>
    <m/>
    <s v="BCI"/>
    <n v="115877"/>
    <n v="37"/>
    <n v="3"/>
    <n v="30957983"/>
    <d v="2022-10-15T00:00:00"/>
    <d v="2025-10-15T00:00:00"/>
    <n v="109903000"/>
    <m/>
    <n v="2321940"/>
    <s v="MAQ STANDBAY"/>
    <m/>
    <m/>
    <s v="MAQ STANDBAY"/>
    <m/>
    <x v="21"/>
    <x v="19"/>
    <x v="196"/>
    <x v="10"/>
    <x v="0"/>
    <x v="4"/>
    <x v="3"/>
    <x v="0"/>
  </r>
  <r>
    <n v="199"/>
    <s v="3-1-13-02"/>
    <s v="30-14-18"/>
    <n v="300"/>
    <s v="ACTIVO FIJO"/>
    <x v="2"/>
    <n v="8"/>
    <s v="Branda Servicios"/>
    <s v="Batea 60 ton"/>
    <s v="Machile"/>
    <s v="SRV-30-3E"/>
    <s v="PWYL-27"/>
    <n v="2023"/>
    <s v="BATEA 60 TON"/>
    <s v="3 ejes"/>
    <s v="Amarillo"/>
    <s v="N/A"/>
    <s v="N/A"/>
    <s v="SRV4530"/>
    <m/>
    <m/>
    <s v="LEASING"/>
    <m/>
    <s v="BCI"/>
    <n v="115877"/>
    <n v="37"/>
    <n v="3"/>
    <n v="30957983"/>
    <d v="2022-10-15T00:00:00"/>
    <d v="2025-10-15T00:00:00"/>
    <n v="109903000"/>
    <m/>
    <n v="2321940"/>
    <s v="MAQ STANDBAY"/>
    <m/>
    <m/>
    <s v="MAQ STANDBAY"/>
    <m/>
    <x v="21"/>
    <x v="19"/>
    <x v="197"/>
    <x v="10"/>
    <x v="0"/>
    <x v="4"/>
    <x v="3"/>
    <x v="0"/>
  </r>
  <r>
    <n v="200"/>
    <s v="3-1-13-02"/>
    <s v="30-14-11"/>
    <n v="300"/>
    <s v="ACTIVO FIJO"/>
    <x v="2"/>
    <n v="8"/>
    <s v="Branda Servicios"/>
    <s v="Batea 60 ton"/>
    <s v="Machile"/>
    <s v="SRV-30-3E"/>
    <s v="PWYL-23"/>
    <n v="2023"/>
    <s v="BATEA 60 TON"/>
    <s v="3 ejes"/>
    <s v="Amarillo"/>
    <s v="N/A"/>
    <s v="N/A"/>
    <s v="SRV4531"/>
    <m/>
    <m/>
    <s v="LEASING"/>
    <m/>
    <s v="BCI"/>
    <n v="115877"/>
    <n v="37"/>
    <n v="3"/>
    <n v="30957983"/>
    <d v="2022-10-15T00:00:00"/>
    <d v="2025-10-15T00:00:00"/>
    <n v="109903000"/>
    <m/>
    <n v="2321940"/>
    <s v="MAQ STANDBAY"/>
    <m/>
    <m/>
    <s v="MAQ STANDBAY"/>
    <m/>
    <x v="21"/>
    <x v="19"/>
    <x v="198"/>
    <x v="10"/>
    <x v="0"/>
    <x v="4"/>
    <x v="3"/>
    <x v="0"/>
  </r>
  <r>
    <n v="201"/>
    <s v="3-1-13-02"/>
    <s v="30-14-14"/>
    <n v="300"/>
    <s v="ACTIVO FIJO"/>
    <x v="2"/>
    <n v="8"/>
    <s v="Branda Servicios"/>
    <s v="Batea 60 ton"/>
    <s v="Machile"/>
    <s v="SRV-30-3E"/>
    <s v="PWYL-26"/>
    <n v="2023"/>
    <s v="BATEA 60 TON"/>
    <s v="3 ejes"/>
    <s v="Amarillo"/>
    <s v="N/A"/>
    <s v="N/A"/>
    <s v="SRV4532"/>
    <m/>
    <m/>
    <s v="LEASING"/>
    <m/>
    <s v="BCI"/>
    <n v="115877"/>
    <n v="37"/>
    <n v="3"/>
    <n v="30957983"/>
    <d v="2022-10-15T00:00:00"/>
    <d v="2025-10-15T00:00:00"/>
    <n v="109903000"/>
    <m/>
    <n v="2321940"/>
    <s v="MAQ STANDBAY"/>
    <m/>
    <m/>
    <s v="MAQ STANDBAY"/>
    <m/>
    <x v="21"/>
    <x v="19"/>
    <x v="199"/>
    <x v="10"/>
    <x v="0"/>
    <x v="4"/>
    <x v="3"/>
    <x v="0"/>
  </r>
  <r>
    <n v="202"/>
    <s v="3-1-13-02"/>
    <s v="30-14-17"/>
    <n v="300"/>
    <s v="ACTIVO FIJO"/>
    <x v="2"/>
    <n v="8"/>
    <s v="Branda Servicios"/>
    <s v="Batea 60 ton"/>
    <s v="Machile"/>
    <s v="SRV-30-3E"/>
    <s v="PWYL-22"/>
    <n v="2023"/>
    <s v="BATEA 60 TON"/>
    <s v="3 ejes"/>
    <s v="Amarillo"/>
    <s v="N/A"/>
    <s v="N/A"/>
    <s v="SRV4533"/>
    <m/>
    <m/>
    <s v="LEASING"/>
    <m/>
    <s v="BCI"/>
    <n v="115890"/>
    <n v="37"/>
    <n v="3"/>
    <n v="30957983"/>
    <d v="2022-10-15T00:00:00"/>
    <d v="2025-10-15T00:00:00"/>
    <n v="109903000"/>
    <m/>
    <n v="2321940"/>
    <s v="MAQ STANDBAY"/>
    <m/>
    <m/>
    <s v="MAQ STANDBAY"/>
    <m/>
    <x v="21"/>
    <x v="19"/>
    <x v="200"/>
    <x v="10"/>
    <x v="0"/>
    <x v="4"/>
    <x v="3"/>
    <x v="0"/>
  </r>
  <r>
    <n v="203"/>
    <s v="3-1-13-02"/>
    <s v="30-14-16"/>
    <n v="300"/>
    <s v="ACTIVO FIJO"/>
    <x v="2"/>
    <n v="8"/>
    <s v="Branda Servicios"/>
    <s v="Batea 60 ton"/>
    <s v="Machile"/>
    <s v="SRV-30-3E"/>
    <s v="PWYL-21"/>
    <n v="2023"/>
    <s v="BATEA 60 TON"/>
    <s v="3 ejes"/>
    <s v="Amarillo"/>
    <s v="N/A"/>
    <s v="N/A"/>
    <s v="SRV4534"/>
    <m/>
    <m/>
    <s v="LEASING"/>
    <m/>
    <s v="BCI"/>
    <n v="115890"/>
    <n v="37"/>
    <n v="3"/>
    <n v="30957983"/>
    <d v="2022-10-15T00:00:00"/>
    <d v="2025-10-15T00:00:00"/>
    <n v="109903000"/>
    <m/>
    <n v="2321940"/>
    <s v="MAQ STANDBAY"/>
    <m/>
    <m/>
    <s v="MAQ STANDBAY"/>
    <m/>
    <x v="21"/>
    <x v="19"/>
    <x v="201"/>
    <x v="10"/>
    <x v="0"/>
    <x v="4"/>
    <x v="3"/>
    <x v="0"/>
  </r>
  <r>
    <n v="204"/>
    <s v="3-1-13-02"/>
    <s v="30-14-13"/>
    <n v="300"/>
    <s v="ACTIVO FIJO"/>
    <x v="2"/>
    <n v="8"/>
    <s v="Branda Servicios"/>
    <s v="Batea 60 ton"/>
    <s v="Machile"/>
    <s v="SRV-30-3E"/>
    <s v="PWYL-19"/>
    <n v="2023"/>
    <s v="BATEA 60 TON"/>
    <s v="3 ejes"/>
    <s v="Amarillo"/>
    <s v="N/A"/>
    <s v="N/A"/>
    <s v="SRV4535"/>
    <m/>
    <m/>
    <s v="LEASING"/>
    <m/>
    <s v="BCI"/>
    <n v="115890"/>
    <n v="37"/>
    <n v="3"/>
    <n v="30957983"/>
    <d v="2022-10-15T00:00:00"/>
    <d v="2025-10-15T00:00:00"/>
    <n v="109903000"/>
    <m/>
    <n v="2321940"/>
    <s v="MAQ STANDBAY"/>
    <m/>
    <m/>
    <s v="MAQ STANDBAY"/>
    <m/>
    <x v="21"/>
    <x v="19"/>
    <x v="202"/>
    <x v="10"/>
    <x v="0"/>
    <x v="4"/>
    <x v="3"/>
    <x v="0"/>
  </r>
  <r>
    <n v="205"/>
    <s v="3-1-13-02"/>
    <s v="30-14-15"/>
    <n v="300"/>
    <s v="ACTIVO FIJO"/>
    <x v="2"/>
    <n v="8"/>
    <s v="Branda Servicios"/>
    <s v="Batea 60 ton"/>
    <s v="Machile"/>
    <s v="SRV-30-3E"/>
    <s v="PWYL-20"/>
    <n v="2023"/>
    <s v="BATEA 60 TON"/>
    <s v="3 ejes"/>
    <s v="Amarillo"/>
    <s v="N/A"/>
    <s v="N/A"/>
    <s v="SRV4536"/>
    <m/>
    <m/>
    <s v="LEASING"/>
    <m/>
    <s v="BCI"/>
    <n v="115890"/>
    <n v="37"/>
    <n v="3"/>
    <n v="30957983"/>
    <d v="2022-10-15T00:00:00"/>
    <d v="2025-10-15T00:00:00"/>
    <n v="109903000"/>
    <m/>
    <n v="2321940"/>
    <s v="MAQ STANDBAY"/>
    <m/>
    <m/>
    <s v="MAQ STANDBAY"/>
    <m/>
    <x v="21"/>
    <x v="19"/>
    <x v="203"/>
    <x v="10"/>
    <x v="0"/>
    <x v="4"/>
    <x v="3"/>
    <x v="0"/>
  </r>
  <r>
    <n v="139"/>
    <s v="3-1-13-02"/>
    <n v="37955"/>
    <n v="300"/>
    <s v="ACTIVO FIJO"/>
    <x v="2"/>
    <n v="2"/>
    <s v="Branda Servicios"/>
    <s v="Camioneta"/>
    <s v="JMC"/>
    <s v="VIGUS WORK 4X4 2.5"/>
    <s v="RYYD-45"/>
    <n v="2022"/>
    <s v="Camioneta Pick UP"/>
    <s v="4X4"/>
    <m/>
    <s v="Petroleo"/>
    <s v="N1D03787"/>
    <s v="LEFEDDE11PTP00672"/>
    <m/>
    <m/>
    <s v="LEASING"/>
    <m/>
    <s v="BCI"/>
    <n v="112830"/>
    <n v="25"/>
    <m/>
    <m/>
    <d v="2022-07-05T00:00:00"/>
    <d v="2024-07-05T00:00:00"/>
    <m/>
    <m/>
    <n v="521186.39999999997"/>
    <s v="SANTOS"/>
    <m/>
    <m/>
    <s v="SANTOS"/>
    <m/>
    <x v="8"/>
    <x v="7"/>
    <x v="204"/>
    <x v="10"/>
    <x v="0"/>
    <x v="4"/>
    <x v="3"/>
    <x v="0"/>
  </r>
  <r>
    <n v="140"/>
    <s v="3-1-13-02"/>
    <n v="38321"/>
    <n v="300"/>
    <s v="ACTIVO FIJO"/>
    <x v="2"/>
    <n v="2"/>
    <s v="Branda Servicios"/>
    <s v="Camioneta"/>
    <s v="JMC"/>
    <s v="VIGUS WORK 4X4 2.5"/>
    <s v="RYYD-48"/>
    <n v="2022"/>
    <s v="Camioneta Pick UP"/>
    <s v="4X4"/>
    <m/>
    <s v="Petroleo"/>
    <s v="N1D03779"/>
    <s v="LEFEDDE10PTP00758"/>
    <m/>
    <m/>
    <s v="LEASING"/>
    <m/>
    <s v="BCI"/>
    <n v="112830"/>
    <n v="25"/>
    <m/>
    <m/>
    <d v="2022-07-05T00:00:00"/>
    <d v="2024-07-05T00:00:00"/>
    <m/>
    <m/>
    <n v="521186.39999999997"/>
    <s v="PREVENCION Y CALIDAD"/>
    <m/>
    <m/>
    <s v="PREVENCION Y CALIDAD"/>
    <m/>
    <x v="12"/>
    <x v="10"/>
    <x v="205"/>
    <x v="10"/>
    <x v="0"/>
    <x v="4"/>
    <x v="3"/>
    <x v="1"/>
  </r>
  <r>
    <n v="142"/>
    <s v="3-1-13-02"/>
    <n v="39051"/>
    <n v="300"/>
    <s v="ACTIVO FIJO"/>
    <x v="2"/>
    <n v="2"/>
    <s v="Branda Servicios"/>
    <s v="Camioneta"/>
    <s v="JMC"/>
    <s v="VIGUS WORK 4X4 2.5"/>
    <s v="RYYB-68"/>
    <n v="2022"/>
    <s v="Camioneta Pick UP"/>
    <s v="4X4"/>
    <m/>
    <s v="Petroleo"/>
    <s v="N1D03782"/>
    <s v="LEFEDDE10PTP00677"/>
    <m/>
    <m/>
    <s v="LEASING"/>
    <m/>
    <s v="BCI"/>
    <n v="112830"/>
    <n v="25"/>
    <m/>
    <m/>
    <d v="2022-07-05T00:00:00"/>
    <d v="2024-07-05T00:00:00"/>
    <m/>
    <m/>
    <n v="521186.39999999997"/>
    <s v="SANTOS"/>
    <m/>
    <m/>
    <s v="SANTOS"/>
    <m/>
    <x v="8"/>
    <x v="7"/>
    <x v="206"/>
    <x v="10"/>
    <x v="0"/>
    <x v="4"/>
    <x v="3"/>
    <x v="0"/>
  </r>
  <r>
    <n v="144"/>
    <s v="3-1-13-02"/>
    <n v="39782"/>
    <n v="300"/>
    <s v="ACTIVO FIJO"/>
    <x v="2"/>
    <n v="2"/>
    <s v="Branda Servicios"/>
    <s v="Camioneta"/>
    <s v="JMC"/>
    <s v="VIGUS WORK 4X4 2.5"/>
    <s v="RYYC-21"/>
    <n v="2022"/>
    <s v="Camioneta Pick UP"/>
    <s v="4X4"/>
    <m/>
    <s v="Petroleo"/>
    <s v="N1D03776"/>
    <s v="LEFEDDE10PTP00680"/>
    <m/>
    <m/>
    <s v="LEASING"/>
    <m/>
    <s v="BCI"/>
    <n v="112830"/>
    <n v="25"/>
    <m/>
    <m/>
    <d v="2022-07-05T00:00:00"/>
    <d v="2024-07-05T00:00:00"/>
    <m/>
    <m/>
    <n v="521186.39999999997"/>
    <s v="SANTOS"/>
    <m/>
    <m/>
    <s v="SANTOS"/>
    <m/>
    <x v="8"/>
    <x v="7"/>
    <x v="207"/>
    <x v="10"/>
    <x v="0"/>
    <x v="4"/>
    <x v="3"/>
    <x v="0"/>
  </r>
  <r>
    <n v="108"/>
    <s v="3-1-13-02"/>
    <s v="30-11-13"/>
    <n v="300"/>
    <s v="ACTIVO FIJO"/>
    <x v="2"/>
    <n v="2"/>
    <s v="Branda Servicios"/>
    <s v="Camioneta"/>
    <s v="Ford"/>
    <s v="RANGER DCAB 4X4 3.2 AUT"/>
    <s v="PZJP-85"/>
    <n v="2021"/>
    <s v="Pick up "/>
    <s v="4X4"/>
    <s v="Blanca"/>
    <s v="Petroleo"/>
    <s v="SA2SNJ239484"/>
    <s v="8AFAR23W2NJ239484"/>
    <m/>
    <m/>
    <s v="LEASING"/>
    <s v="M"/>
    <s v="ITAU"/>
    <n v="3002675"/>
    <n v="37"/>
    <m/>
    <m/>
    <d v="2021-07-02T00:00:00"/>
    <d v="2024-08-02T00:00:00"/>
    <m/>
    <m/>
    <n v="723809"/>
    <s v="SANTOS"/>
    <m/>
    <m/>
    <s v="SANTOS"/>
    <m/>
    <x v="8"/>
    <x v="7"/>
    <x v="208"/>
    <x v="11"/>
    <x v="0"/>
    <x v="4"/>
    <x v="3"/>
    <x v="0"/>
  </r>
  <r>
    <n v="152"/>
    <s v="3-1-13-02"/>
    <n v="40877"/>
    <n v="300"/>
    <s v="ACTIVO FIJO"/>
    <x v="2"/>
    <n v="2"/>
    <s v="Branda Servicios"/>
    <s v="Camioneta"/>
    <s v="Maxus"/>
    <s v="T-60"/>
    <s v="SFRK-25"/>
    <n v="2022"/>
    <s v="Camioneta Pick UP"/>
    <s v="4X4"/>
    <s v="Rojo"/>
    <s v="Petroleo"/>
    <s v="R9223004179"/>
    <s v="LSFAM11A5 NA069900"/>
    <m/>
    <m/>
    <s v="LEASING"/>
    <m/>
    <s v="BCI"/>
    <n v="114894"/>
    <n v="37"/>
    <m/>
    <m/>
    <d v="2022-10-05T00:00:00"/>
    <d v="2025-10-05T00:00:00"/>
    <m/>
    <m/>
    <n v="647499"/>
    <s v="SANTOS"/>
    <m/>
    <m/>
    <s v="SANTOS"/>
    <m/>
    <x v="8"/>
    <x v="7"/>
    <x v="209"/>
    <x v="10"/>
    <x v="0"/>
    <x v="4"/>
    <x v="3"/>
    <x v="0"/>
  </r>
  <r>
    <n v="153"/>
    <s v="3-1-13-02"/>
    <n v="40512"/>
    <n v="300"/>
    <s v="ACTIVO FIJO"/>
    <x v="2"/>
    <n v="2"/>
    <s v="Branda Servicios"/>
    <s v="Camioneta"/>
    <s v="Maxus"/>
    <s v="T-60"/>
    <s v="SFRK-37"/>
    <n v="2022"/>
    <s v="Camioneta Pick UP"/>
    <s v="4X4"/>
    <s v="Rojo"/>
    <s v="Petroleo"/>
    <s v="R9223004185"/>
    <s v="LSFAM11A2 NA069921"/>
    <m/>
    <m/>
    <s v="LEASING"/>
    <m/>
    <s v="BCI"/>
    <n v="114894"/>
    <n v="37"/>
    <m/>
    <m/>
    <d v="2022-10-05T00:00:00"/>
    <d v="2025-10-05T00:00:00"/>
    <m/>
    <m/>
    <n v="647499"/>
    <s v="SANTOS"/>
    <m/>
    <m/>
    <s v="SANTOS"/>
    <m/>
    <x v="8"/>
    <x v="7"/>
    <x v="210"/>
    <x v="10"/>
    <x v="0"/>
    <x v="4"/>
    <x v="3"/>
    <x v="0"/>
  </r>
  <r>
    <n v="154"/>
    <s v="3-1-13-02"/>
    <n v="41243"/>
    <n v="300"/>
    <s v="ACTIVO FIJO"/>
    <x v="2"/>
    <n v="2"/>
    <s v="Branda Servicios"/>
    <s v="Camioneta"/>
    <s v="Maxus"/>
    <s v="T-60"/>
    <s v="SFRK-38"/>
    <n v="2022"/>
    <s v="Camioneta Pick UP"/>
    <s v="4X4"/>
    <s v="Rojo"/>
    <s v="Petroleo"/>
    <s v="R9222002605"/>
    <s v="LSFAM11AX NA069875"/>
    <m/>
    <m/>
    <s v="LEASING"/>
    <m/>
    <s v="BCI"/>
    <n v="114894"/>
    <n v="37"/>
    <m/>
    <m/>
    <d v="2022-10-05T00:00:00"/>
    <d v="2025-10-05T00:00:00"/>
    <m/>
    <m/>
    <n v="647499"/>
    <s v="SANTOS"/>
    <m/>
    <m/>
    <e v="#N/A"/>
    <m/>
    <x v="8"/>
    <x v="7"/>
    <x v="211"/>
    <x v="10"/>
    <x v="0"/>
    <x v="4"/>
    <x v="3"/>
    <x v="0"/>
  </r>
  <r>
    <n v="214"/>
    <s v="3-1-13-02"/>
    <s v="30-13-01"/>
    <n v="300"/>
    <s v="ACTIVO FIJO"/>
    <x v="2"/>
    <n v="8"/>
    <s v="Branda Servicios"/>
    <s v="CAMIÓN"/>
    <s v="BELL"/>
    <s v="B30E"/>
    <s v="SRKB-38"/>
    <n v="2023"/>
    <s v="Camion Articulado"/>
    <s v="6X6"/>
    <s v="Amarillo"/>
    <s v="Petroleo"/>
    <s v="926915U1339366"/>
    <s v="AEBA830ET03010318"/>
    <m/>
    <m/>
    <s v="LEASING"/>
    <m/>
    <s v="DLL"/>
    <s v="611-1110086-000"/>
    <n v="37"/>
    <m/>
    <m/>
    <d v="2023-05-10T00:00:00"/>
    <d v="2026-05-10T00:00:00"/>
    <m/>
    <m/>
    <n v="10728229"/>
    <s v="MAQ STANDBAY"/>
    <m/>
    <m/>
    <s v="MAQ STANDBAY"/>
    <m/>
    <x v="21"/>
    <x v="19"/>
    <x v="212"/>
    <x v="15"/>
    <x v="0"/>
    <x v="4"/>
    <x v="3"/>
    <x v="0"/>
  </r>
  <r>
    <n v="215"/>
    <s v="3-1-13-02"/>
    <s v="30-13-02"/>
    <n v="300"/>
    <s v="ACTIVO FIJO"/>
    <x v="2"/>
    <n v="8"/>
    <s v="Branda Servicios"/>
    <s v="CAMIÓN"/>
    <s v="BELL"/>
    <s v="B30E"/>
    <s v="SRKB-32"/>
    <n v="2023"/>
    <s v="Camion Articulado"/>
    <s v="6X6"/>
    <s v="Amarillo"/>
    <s v="Petroleo"/>
    <s v="926915U1373696"/>
    <s v="AEBA830EA03210513"/>
    <m/>
    <m/>
    <s v="LEASING"/>
    <m/>
    <s v="DLL"/>
    <s v="611-1110086-000"/>
    <n v="37"/>
    <m/>
    <m/>
    <d v="2023-05-10T00:00:00"/>
    <d v="2026-05-10T00:00:00"/>
    <m/>
    <m/>
    <n v="10728229"/>
    <s v="MAQ STANDBAY"/>
    <m/>
    <m/>
    <s v="MAQ STANDBAY"/>
    <m/>
    <x v="21"/>
    <x v="19"/>
    <x v="213"/>
    <x v="15"/>
    <x v="0"/>
    <x v="4"/>
    <x v="3"/>
    <x v="0"/>
  </r>
  <r>
    <n v="216"/>
    <s v="3-1-13-02"/>
    <s v="30-13-05"/>
    <n v="300"/>
    <s v="ACTIVO FIJO"/>
    <x v="2"/>
    <n v="8"/>
    <s v="Branda Servicios"/>
    <s v="CAMIÓN"/>
    <s v="VOLVO"/>
    <s v="A-30G N°"/>
    <s v="SRYL-11"/>
    <n v="2023"/>
    <s v="Camion Articulado"/>
    <s v="6X6"/>
    <s v="Amarillo"/>
    <s v="Petroleo"/>
    <n v="2044286"/>
    <s v="VCEOA30GE00732152"/>
    <m/>
    <m/>
    <s v="LEASING"/>
    <m/>
    <s v="BCI"/>
    <n v="119618"/>
    <n v="37"/>
    <m/>
    <n v="35514411"/>
    <d v="2023-02-23T00:00:00"/>
    <d v="2026-03-05T00:00:00"/>
    <m/>
    <m/>
    <n v="10834334"/>
    <s v="MAQ STANDBAY"/>
    <m/>
    <m/>
    <s v="MAQ STANDBAY"/>
    <m/>
    <x v="21"/>
    <x v="19"/>
    <x v="214"/>
    <x v="10"/>
    <x v="0"/>
    <x v="4"/>
    <x v="3"/>
    <x v="0"/>
  </r>
  <r>
    <n v="217"/>
    <s v="3-1-13-02"/>
    <s v="30-13-06"/>
    <n v="300"/>
    <s v="ACTIVO FIJO"/>
    <x v="2"/>
    <n v="8"/>
    <s v="Branda Servicios"/>
    <s v="CAMIÓN"/>
    <s v="VOLVO"/>
    <s v="A-30G N°"/>
    <s v="SRYK-98"/>
    <n v="2023"/>
    <s v="Camion Articulado"/>
    <s v="6X6"/>
    <s v="Amarillo"/>
    <s v="Petroleo"/>
    <n v="2045405"/>
    <s v="VCEOA30GK00732156"/>
    <m/>
    <m/>
    <s v="LEASING"/>
    <m/>
    <s v="BCI"/>
    <n v="119618"/>
    <n v="37"/>
    <m/>
    <n v="35514411"/>
    <d v="2023-02-23T00:00:00"/>
    <d v="2026-03-05T00:00:00"/>
    <m/>
    <m/>
    <n v="10834334"/>
    <s v="MAQ STANDBAY"/>
    <m/>
    <m/>
    <s v="MAQ STANDBAY"/>
    <m/>
    <x v="21"/>
    <x v="19"/>
    <x v="215"/>
    <x v="10"/>
    <x v="0"/>
    <x v="4"/>
    <x v="3"/>
    <x v="0"/>
  </r>
  <r>
    <n v="81"/>
    <s v="3-1-14-01 "/>
    <m/>
    <n v="300"/>
    <s v="ACTIVO FIJO"/>
    <x v="0"/>
    <n v="2"/>
    <s v="Branda Servicios"/>
    <s v="Minicargador"/>
    <s v="CATERPILLAR"/>
    <s v="236D3 A/C Black"/>
    <s v="RBWY-15"/>
    <n v="2019"/>
    <s v="Mini cargador"/>
    <s v="4X4"/>
    <s v="NEGRO"/>
    <s v="Petroleo"/>
    <s v="8JC2559"/>
    <s v="CAT0236DLMPW02116"/>
    <m/>
    <m/>
    <s v="SIN SEGURO"/>
    <m/>
    <m/>
    <m/>
    <m/>
    <m/>
    <m/>
    <m/>
    <m/>
    <m/>
    <m/>
    <n v="928390"/>
    <s v="SANTOS"/>
    <m/>
    <m/>
    <s v="TALLER MECANICO COPIAPO"/>
    <m/>
    <x v="8"/>
    <x v="7"/>
    <x v="216"/>
    <x v="0"/>
    <x v="0"/>
    <x v="0"/>
    <x v="0"/>
    <x v="0"/>
  </r>
  <r>
    <n v="105"/>
    <s v="3-1-14-01 "/>
    <m/>
    <n v="300"/>
    <s v="ACTIVO FIJO"/>
    <x v="0"/>
    <n v="2"/>
    <s v="Branda Servicios"/>
    <s v="Minibus"/>
    <s v="Iveco"/>
    <s v="NEW DAILY 50C17 V H2"/>
    <s v="PFRZ-39"/>
    <n v="2020"/>
    <s v="Bus de pasajeros"/>
    <s v="4X2"/>
    <s v="Blanco"/>
    <s v="Petroleo"/>
    <n v="3312533"/>
    <s v="ZCFC250C2K5246660"/>
    <m/>
    <m/>
    <s v="ASEGURADO/PASAJERO"/>
    <m/>
    <m/>
    <m/>
    <m/>
    <m/>
    <m/>
    <m/>
    <m/>
    <m/>
    <m/>
    <n v="1550576"/>
    <s v="SANTOS"/>
    <m/>
    <m/>
    <s v="SANTOS"/>
    <m/>
    <x v="8"/>
    <x v="7"/>
    <x v="217"/>
    <x v="0"/>
    <x v="0"/>
    <x v="0"/>
    <x v="0"/>
    <x v="0"/>
  </r>
  <r>
    <n v="220"/>
    <s v="3-1-13-02"/>
    <m/>
    <n v="300"/>
    <s v="ACTIVO FIJO"/>
    <x v="2"/>
    <n v="3"/>
    <s v="Branda Servicios"/>
    <s v="CAMIÓN"/>
    <s v="VOLVO"/>
    <s v="FMX-500 8X4 TOLVA"/>
    <s v="SLKB-85"/>
    <n v="2023"/>
    <s v="Camion Tolva"/>
    <s v="8X4"/>
    <s v="Amarillo"/>
    <s v="Petroleo"/>
    <s v="D138082018C5E"/>
    <s v="9BVXG30D8PE926442"/>
    <m/>
    <m/>
    <s v="LEASING"/>
    <m/>
    <s v="BCI"/>
    <n v="117796"/>
    <n v="37"/>
    <n v="0"/>
    <n v="0"/>
    <d v="2023-01-15T00:00:00"/>
    <d v="2026-01-15T00:00:00"/>
    <m/>
    <m/>
    <n v="4025831"/>
    <s v="TAMBO"/>
    <m/>
    <m/>
    <s v="TAMBO"/>
    <m/>
    <x v="7"/>
    <x v="6"/>
    <x v="218"/>
    <x v="10"/>
    <x v="0"/>
    <x v="4"/>
    <x v="3"/>
    <x v="0"/>
  </r>
  <r>
    <n v="221"/>
    <s v="3-1-13-02"/>
    <m/>
    <n v="300"/>
    <s v="ACTIVO FIJO"/>
    <x v="2"/>
    <n v="3"/>
    <s v="Branda Servicios"/>
    <s v="CAMIÓN"/>
    <s v="VOLVO"/>
    <s v="FMX-500 8X4 TOLVA"/>
    <s v="SLKB-86"/>
    <n v="2023"/>
    <s v="Camion Tolva"/>
    <s v="8X4"/>
    <s v="Amarillo"/>
    <s v="Petroleo"/>
    <s v="D138082041C5E"/>
    <s v="9BVXG30D5PE926441"/>
    <m/>
    <m/>
    <s v="LEASING"/>
    <m/>
    <s v="BCI"/>
    <n v="117796"/>
    <n v="37"/>
    <n v="0"/>
    <n v="0"/>
    <d v="2023-01-15T00:00:00"/>
    <d v="2026-01-15T00:00:00"/>
    <m/>
    <m/>
    <n v="4025831"/>
    <s v="TAMBO"/>
    <m/>
    <m/>
    <s v="TAMBO"/>
    <m/>
    <x v="7"/>
    <x v="6"/>
    <x v="219"/>
    <x v="10"/>
    <x v="0"/>
    <x v="4"/>
    <x v="3"/>
    <x v="0"/>
  </r>
  <r>
    <n v="222"/>
    <s v="3-1-13-02"/>
    <m/>
    <n v="300"/>
    <s v="ACTIVO FIJO"/>
    <x v="2"/>
    <n v="3"/>
    <s v="Branda Servicios"/>
    <s v="CAMIÓN"/>
    <s v="Chevrolet"/>
    <s v="NQR 919 AC"/>
    <s v="SRCV-66"/>
    <n v="2023"/>
    <s v="PLANO"/>
    <s v="4X2"/>
    <s v="Blanco"/>
    <s v="Petroleo"/>
    <s v="4HK10MN779"/>
    <s v="JAAN1R90LP7100291"/>
    <m/>
    <m/>
    <s v="LEASING"/>
    <m/>
    <s v="BCI"/>
    <n v="118192"/>
    <n v="37"/>
    <m/>
    <m/>
    <d v="2023-02-15T00:00:00"/>
    <d v="2026-02-15T00:00:00"/>
    <m/>
    <m/>
    <n v="1348836"/>
    <s v="TAMBO"/>
    <m/>
    <m/>
    <s v="TAMBO"/>
    <m/>
    <x v="7"/>
    <x v="6"/>
    <x v="220"/>
    <x v="10"/>
    <x v="0"/>
    <x v="4"/>
    <x v="3"/>
    <x v="0"/>
  </r>
  <r>
    <n v="223"/>
    <s v="3-1-13-02"/>
    <m/>
    <n v="300"/>
    <s v="ACTIVO FIJO"/>
    <x v="2"/>
    <n v="3"/>
    <s v="Branda Servicios"/>
    <s v="Cargador Frontal"/>
    <s v="VOLVO"/>
    <s v="L120F CF-11"/>
    <s v="SRCV-52"/>
    <n v="2023"/>
    <s v="Cargador Frontal"/>
    <s v="4X4"/>
    <s v="Amarillo"/>
    <s v="Petroleo"/>
    <n v="12892613"/>
    <s v="VCEL120FL00073985"/>
    <m/>
    <m/>
    <s v="LEASING"/>
    <m/>
    <s v="BCI"/>
    <n v="118660"/>
    <n v="37"/>
    <n v="3"/>
    <n v="22062000"/>
    <d v="2023-02-05T00:00:00"/>
    <d v="2026-02-05T00:00:00"/>
    <m/>
    <m/>
    <n v="7166258"/>
    <s v="TAMBO"/>
    <m/>
    <m/>
    <s v="TAMBO"/>
    <m/>
    <x v="7"/>
    <x v="6"/>
    <x v="221"/>
    <x v="10"/>
    <x v="0"/>
    <x v="4"/>
    <x v="3"/>
    <x v="0"/>
  </r>
  <r>
    <n v="224"/>
    <s v="3-1-13-02"/>
    <m/>
    <n v="300"/>
    <s v="ACTIVO FIJO"/>
    <x v="2"/>
    <n v="3"/>
    <s v="Branda Servicios"/>
    <s v="Cargador Frontal"/>
    <s v="VOLVO"/>
    <s v="L120H CF-10"/>
    <s v="SGXS-61"/>
    <n v="2023"/>
    <s v="Cargador Frontal"/>
    <s v="4X4"/>
    <s v="Amarillo"/>
    <s v="Petroleo"/>
    <n v="12861812"/>
    <s v="VCEL120HVN0019205"/>
    <m/>
    <m/>
    <s v="LEASING"/>
    <m/>
    <s v="BCI"/>
    <n v="115479"/>
    <n v="37"/>
    <n v="3"/>
    <n v="25770609"/>
    <d v="2022-09-05T00:00:00"/>
    <d v="2025-10-05T00:00:00"/>
    <n v="326718447"/>
    <m/>
    <n v="8851407"/>
    <s v="TAMBO"/>
    <m/>
    <m/>
    <s v="TAMBO"/>
    <m/>
    <x v="7"/>
    <x v="6"/>
    <x v="222"/>
    <x v="10"/>
    <x v="0"/>
    <x v="4"/>
    <x v="3"/>
    <x v="0"/>
  </r>
  <r>
    <n v="103"/>
    <s v="3-1-14-01 "/>
    <m/>
    <n v="300"/>
    <s v="ACTIVO FIJO"/>
    <x v="0"/>
    <n v="18"/>
    <s v="Eklipse"/>
    <s v="Camioneta"/>
    <s v="Chevrolet"/>
    <s v="DMAX  CC 2.5D 4WD "/>
    <s v="LRSH-38"/>
    <n v="2020"/>
    <s v="Camioneta"/>
    <s v="4X4"/>
    <s v="Roja"/>
    <s v="Petroleo"/>
    <s v="UN5394"/>
    <s v="MPATFS86JLT003985"/>
    <m/>
    <m/>
    <s v="ASEGURADO"/>
    <m/>
    <m/>
    <m/>
    <m/>
    <m/>
    <m/>
    <m/>
    <m/>
    <m/>
    <m/>
    <n v="500000"/>
    <s v="INCA DE ORO"/>
    <m/>
    <m/>
    <s v="INCA DE ORO"/>
    <m/>
    <x v="20"/>
    <x v="18"/>
    <x v="223"/>
    <x v="1"/>
    <x v="1"/>
    <x v="2"/>
    <x v="1"/>
    <x v="0"/>
  </r>
  <r>
    <n v="129"/>
    <s v="3-1-14-01 "/>
    <m/>
    <n v="300"/>
    <s v="ACTIVO FIJO"/>
    <x v="0"/>
    <n v="18"/>
    <s v="Eklipse"/>
    <s v="Camioneta"/>
    <s v="Chevrolet"/>
    <s v="DMAX  CC 2.5D 4WD "/>
    <s v="LZRC-25"/>
    <n v="2021"/>
    <s v="Carga Fria"/>
    <s v="4X4"/>
    <s v="Roja"/>
    <s v="Petroleo"/>
    <s v="UR1274"/>
    <s v="MPATFS86JLT004221"/>
    <m/>
    <m/>
    <s v="ASEGURADO"/>
    <m/>
    <m/>
    <m/>
    <m/>
    <m/>
    <m/>
    <m/>
    <m/>
    <m/>
    <m/>
    <n v="500000"/>
    <s v="INCA DE ORO"/>
    <m/>
    <m/>
    <s v="INCA DE ORO"/>
    <m/>
    <x v="20"/>
    <x v="18"/>
    <x v="224"/>
    <x v="1"/>
    <x v="1"/>
    <x v="2"/>
    <x v="1"/>
    <x v="0"/>
  </r>
  <r>
    <n v="226"/>
    <s v="3-1-13-02"/>
    <m/>
    <n v="300"/>
    <s v="ACTIVO FIJO"/>
    <x v="2"/>
    <n v="18"/>
    <s v="Eklipse"/>
    <s v="CAMIÓN"/>
    <s v="Chevrolet"/>
    <s v="NQR 919 AC"/>
    <s v="SVYY-51"/>
    <n v="2023"/>
    <s v="Carga Fria"/>
    <s v="4X4"/>
    <m/>
    <m/>
    <s v="4HK10MH969"/>
    <s v="JAAN1R90LP7100239"/>
    <m/>
    <m/>
    <s v="LEASING"/>
    <m/>
    <s v="BCI"/>
    <n v="121017"/>
    <m/>
    <m/>
    <m/>
    <d v="2023-06-05T00:00:00"/>
    <d v="2025-06-05T00:00:00"/>
    <m/>
    <m/>
    <n v="2407262"/>
    <s v="INCA DE ORO"/>
    <m/>
    <m/>
    <s v="INCA DE ORO"/>
    <m/>
    <x v="20"/>
    <x v="18"/>
    <x v="225"/>
    <x v="10"/>
    <x v="1"/>
    <x v="5"/>
    <x v="3"/>
    <x v="0"/>
  </r>
  <r>
    <n v="132"/>
    <s v="3-1-14-01 "/>
    <m/>
    <n v="300"/>
    <s v="ACTIVO FIJO"/>
    <x v="0"/>
    <n v="23"/>
    <s v="Eklipse"/>
    <s v="Camioneta"/>
    <s v="Nissan"/>
    <s v="Navara D CAB MT4X4 2.3 (Salfa)"/>
    <s v="PYST-34"/>
    <n v="2021"/>
    <s v="Carga Fria"/>
    <s v="4X4"/>
    <s v="PLATA"/>
    <s v="Petroleo"/>
    <s v="YS23A260C060585"/>
    <s v="3N6BD33B9NK801969"/>
    <m/>
    <m/>
    <s v="ASEGURADO"/>
    <n v="18.5"/>
    <m/>
    <m/>
    <m/>
    <m/>
    <m/>
    <m/>
    <m/>
    <m/>
    <m/>
    <n v="500000"/>
    <s v="TALLER MECANICO SERENA."/>
    <m/>
    <m/>
    <s v="PUCOBRE"/>
    <m/>
    <x v="5"/>
    <x v="4"/>
    <x v="226"/>
    <x v="1"/>
    <x v="1"/>
    <x v="2"/>
    <x v="1"/>
    <x v="0"/>
  </r>
  <r>
    <n v="136"/>
    <s v="3-1-13-02"/>
    <m/>
    <n v="300"/>
    <s v="ACTIVO FIJO"/>
    <x v="2"/>
    <n v="23"/>
    <s v="Eklipse"/>
    <s v="Camioneta"/>
    <s v="Nissan"/>
    <s v="SC S 2.3TD 4WD"/>
    <s v="RCBJ-28"/>
    <n v="2021"/>
    <s v="Camioneta Termica"/>
    <s v="Pick up "/>
    <s v="Roja"/>
    <s v="Petroleo"/>
    <s v="YS23B266C05282"/>
    <m/>
    <m/>
    <m/>
    <s v="LEASING"/>
    <m/>
    <s v="BCI"/>
    <n v="114465"/>
    <n v="37"/>
    <m/>
    <m/>
    <d v="2022-08-15T00:00:00"/>
    <d v="2025-09-15T00:00:00"/>
    <m/>
    <m/>
    <n v="442788"/>
    <s v="TALLER MECANICO SERENA."/>
    <m/>
    <m/>
    <s v="PUCOBRE"/>
    <m/>
    <x v="5"/>
    <x v="4"/>
    <x v="227"/>
    <x v="1"/>
    <x v="1"/>
    <x v="5"/>
    <x v="3"/>
    <x v="0"/>
  </r>
  <r>
    <n v="230"/>
    <s v="3-1-13-02"/>
    <m/>
    <n v="300"/>
    <s v="ACTIVO FIJO"/>
    <x v="2"/>
    <n v="9"/>
    <s v="Eklipse"/>
    <s v="Camioneta"/>
    <s v="Toyota Hylux"/>
    <s v="Hylux DCAB MT 4X4 2.4"/>
    <s v="TCTW-12"/>
    <n v="2024"/>
    <s v="Camioneta Termica"/>
    <s v="4X4"/>
    <s v="Roja"/>
    <s v="Petroleo"/>
    <s v="2GDG423235"/>
    <m/>
    <m/>
    <m/>
    <s v="LEASING"/>
    <m/>
    <s v="BCI"/>
    <n v="127441"/>
    <n v="25"/>
    <m/>
    <m/>
    <d v="2024-04-05T00:00:00"/>
    <d v="2026-04-05T00:00:00"/>
    <m/>
    <m/>
    <n v="1447308"/>
    <s v="PUCOBRE"/>
    <m/>
    <m/>
    <s v="CASA MATRIZ"/>
    <m/>
    <x v="22"/>
    <x v="20"/>
    <x v="228"/>
    <x v="10"/>
    <x v="1"/>
    <x v="5"/>
    <x v="3"/>
    <x v="0"/>
  </r>
  <r>
    <n v="231"/>
    <s v="3-1-13-02"/>
    <m/>
    <n v="300"/>
    <s v="ACTIVO FIJO"/>
    <x v="2"/>
    <n v="9"/>
    <s v="Eklipse"/>
    <s v="Camioneta"/>
    <s v="Toyota Hylux"/>
    <s v="Hylux DCAB MT 4X4 2.4"/>
    <s v="TCTW-13"/>
    <n v="2024"/>
    <s v="Camioneta Termica"/>
    <s v="4X4"/>
    <s v="Roja"/>
    <s v="Petroleo"/>
    <s v="2GDG423258"/>
    <m/>
    <m/>
    <m/>
    <s v="LEASING"/>
    <m/>
    <s v="BCI"/>
    <n v="127441"/>
    <n v="25"/>
    <m/>
    <m/>
    <d v="2024-04-05T00:00:00"/>
    <d v="2026-04-05T00:00:00"/>
    <m/>
    <m/>
    <n v="1447308"/>
    <s v="PUCOBRE"/>
    <m/>
    <m/>
    <s v="CASA MATRIZ"/>
    <m/>
    <x v="22"/>
    <x v="20"/>
    <x v="229"/>
    <x v="10"/>
    <x v="1"/>
    <x v="5"/>
    <x v="3"/>
    <x v="0"/>
  </r>
  <r>
    <n v="229"/>
    <s v="3-1-13-02"/>
    <m/>
    <n v="300"/>
    <s v="ACTIVO FIJO"/>
    <x v="2"/>
    <n v="18"/>
    <s v="Eklipse"/>
    <s v="CAMIÓN"/>
    <s v="Chevrolet"/>
    <s v="NPR 816"/>
    <s v="SXDH-96"/>
    <n v="2023"/>
    <s v="CAMION PLANO"/>
    <s v="4X4"/>
    <s v="Blanco"/>
    <s v="Petroleo"/>
    <s v="4HK10MM475"/>
    <s v="JAANPR75KP7100555"/>
    <m/>
    <m/>
    <s v="LEASING"/>
    <m/>
    <s v="BCI"/>
    <n v="121828"/>
    <n v="25"/>
    <n v="0"/>
    <n v="0"/>
    <d v="2023-07-15T00:00:00"/>
    <d v="2025-07-15T00:00:00"/>
    <m/>
    <m/>
    <n v="1440965"/>
    <s v="INCA DE ORO"/>
    <m/>
    <m/>
    <s v="PUCOBRE"/>
    <m/>
    <x v="20"/>
    <x v="18"/>
    <x v="230"/>
    <x v="10"/>
    <x v="1"/>
    <x v="5"/>
    <x v="3"/>
    <x v="0"/>
  </r>
  <r>
    <n v="233"/>
    <s v="3-1-13-02"/>
    <m/>
    <n v="300"/>
    <s v=" ACTIVO FIJO "/>
    <x v="2"/>
    <n v="29"/>
    <s v="Branda Servicios"/>
    <s v="Retroexcavadora"/>
    <s v="CATERPILLAR"/>
    <s v="416 Con Martillo"/>
    <s v="TLZR-82"/>
    <n v="2024"/>
    <m/>
    <s v="4X4"/>
    <m/>
    <s v="Petroleo"/>
    <m/>
    <m/>
    <m/>
    <m/>
    <s v="LEASING"/>
    <m/>
    <s v="BCI"/>
    <n v="129612"/>
    <n v="25"/>
    <m/>
    <m/>
    <d v="2024-06-15T00:00:00"/>
    <d v="2026-06-15T00:00:00"/>
    <m/>
    <m/>
    <n v="5126522"/>
    <s v="MANTOS DE LA LUNA"/>
    <m/>
    <m/>
    <s v="MANTOS DE LA LUNA"/>
    <m/>
    <x v="6"/>
    <x v="5"/>
    <x v="231"/>
    <x v="10"/>
    <x v="0"/>
    <x v="4"/>
    <x v="3"/>
    <x v="0"/>
  </r>
  <r>
    <n v="234"/>
    <s v="3-1-13-02"/>
    <m/>
    <n v="300"/>
    <s v=" ACTIVO FIJO "/>
    <x v="2"/>
    <n v="3"/>
    <s v="Branda Servicios"/>
    <s v="Camioneta"/>
    <s v="Nissan"/>
    <s v="NAVARA "/>
    <s v="TLTG-50"/>
    <n v="2024"/>
    <s v="Camioneta"/>
    <m/>
    <m/>
    <m/>
    <m/>
    <m/>
    <m/>
    <m/>
    <s v="LEASING"/>
    <m/>
    <s v="ITAU"/>
    <n v="3015927"/>
    <n v="25"/>
    <m/>
    <m/>
    <d v="2024-06-01T00:00:00"/>
    <d v="2026-06-01T00:00:00"/>
    <m/>
    <m/>
    <n v="1325926"/>
    <s v="TAMBO"/>
    <m/>
    <m/>
    <s v="TAMBO"/>
    <m/>
    <x v="7"/>
    <x v="6"/>
    <x v="232"/>
    <x v="11"/>
    <x v="0"/>
    <x v="4"/>
    <x v="3"/>
    <x v="0"/>
  </r>
  <r>
    <n v="235"/>
    <s v="3-1-13-02"/>
    <m/>
    <n v="300"/>
    <s v=" ACTIVO FIJO "/>
    <x v="2"/>
    <n v="29"/>
    <s v="Branda Servicios"/>
    <s v="Cargador Frontal"/>
    <s v="VOLVO"/>
    <s v="L120F "/>
    <s v="TKZW-90"/>
    <n v="2024"/>
    <s v="Cargador Frontal"/>
    <s v="6X4"/>
    <m/>
    <s v="Petroleo"/>
    <s v="D1381074554C5E"/>
    <s v="93KXG30G4SE601323"/>
    <m/>
    <m/>
    <s v="LEASING"/>
    <m/>
    <s v="BCI"/>
    <n v="129580"/>
    <n v="37"/>
    <m/>
    <m/>
    <d v="2024-06-15T00:00:00"/>
    <d v="2027-06-15T00:00:00"/>
    <m/>
    <m/>
    <n v="8265011"/>
    <s v="MANTOS DE LA LUNA"/>
    <m/>
    <m/>
    <s v="MANTOS DE LA LUNA"/>
    <m/>
    <x v="6"/>
    <x v="5"/>
    <x v="233"/>
    <x v="10"/>
    <x v="0"/>
    <x v="4"/>
    <x v="3"/>
    <x v="0"/>
  </r>
  <r>
    <n v="236"/>
    <s v="3-1-13-02"/>
    <m/>
    <n v="300"/>
    <s v=" ACTIVO FIJO "/>
    <x v="2"/>
    <n v="29"/>
    <s v="Branda Servicios"/>
    <s v="CAMIÓN"/>
    <s v="VOLVO"/>
    <s v="FMX-500 8X4 TOLVA"/>
    <s v="TKZX-53"/>
    <n v="2024"/>
    <s v="Camion Tolva"/>
    <s v="6X4"/>
    <m/>
    <s v="Petroleo"/>
    <s v="D1381074554C5E"/>
    <s v="93KXG30G4SE601323"/>
    <m/>
    <m/>
    <s v="LEASING"/>
    <m/>
    <s v="BCI"/>
    <n v="129588"/>
    <n v="37"/>
    <m/>
    <m/>
    <d v="2024-06-15T00:00:00"/>
    <d v="2027-06-15T00:00:00"/>
    <m/>
    <m/>
    <n v="5462682"/>
    <s v="MANTOS DE LA LUNA"/>
    <m/>
    <m/>
    <s v="MANTOS DE LA LUNA"/>
    <m/>
    <x v="6"/>
    <x v="5"/>
    <x v="234"/>
    <x v="10"/>
    <x v="0"/>
    <x v="4"/>
    <x v="3"/>
    <x v="0"/>
  </r>
  <r>
    <n v="237"/>
    <s v="3-1-13-02"/>
    <m/>
    <n v="300"/>
    <s v=" ACTIVO FIJO "/>
    <x v="2"/>
    <n v="29"/>
    <s v="Branda Servicios"/>
    <s v="Camioneta"/>
    <s v="Toyota Hylux"/>
    <s v="Hylux DCAB MT 4X4 2.4"/>
    <s v="TKZY-47"/>
    <n v="2024"/>
    <s v="Pick up"/>
    <s v="4X4"/>
    <s v="Roja"/>
    <s v="Petroleo"/>
    <s v="2GDG443742"/>
    <s v="8AJDB3CD6R1349732"/>
    <m/>
    <m/>
    <s v="LEASING"/>
    <m/>
    <s v="ITAU"/>
    <n v="3015915"/>
    <n v="25"/>
    <m/>
    <m/>
    <d v="2024-06-01T00:00:00"/>
    <d v="2026-06-01T00:00:00"/>
    <m/>
    <m/>
    <n v="1339558"/>
    <s v="MANTOS DE LA LUNA"/>
    <m/>
    <m/>
    <s v="MANTOS DE LA LUNA"/>
    <m/>
    <x v="6"/>
    <x v="5"/>
    <x v="235"/>
    <x v="11"/>
    <x v="0"/>
    <x v="4"/>
    <x v="3"/>
    <x v="0"/>
  </r>
  <r>
    <n v="238"/>
    <s v="3-1-13-02"/>
    <m/>
    <n v="300"/>
    <s v=" ACTIVO FIJO "/>
    <x v="2"/>
    <n v="29"/>
    <s v="Branda Servicios"/>
    <s v="Camioneta"/>
    <s v="Toyota Hylux"/>
    <s v="Hylux DCAB MT 4X4 2.4"/>
    <s v="TKZV-49"/>
    <n v="2024"/>
    <s v="Pick up"/>
    <s v="4X4"/>
    <s v="Roja"/>
    <s v="Petroleo"/>
    <s v="2GDG443925"/>
    <s v="8AJDB3CD2R1349775"/>
    <m/>
    <m/>
    <s v="LEASING"/>
    <m/>
    <s v="ITAU"/>
    <n v="3015915"/>
    <n v="25"/>
    <m/>
    <m/>
    <d v="2024-06-01T00:00:00"/>
    <d v="2026-06-01T00:00:00"/>
    <m/>
    <m/>
    <n v="1339558"/>
    <s v="MANTOS DE LA LUNA"/>
    <m/>
    <m/>
    <s v="MANTOS DE LA LUNA"/>
    <m/>
    <x v="6"/>
    <x v="5"/>
    <x v="236"/>
    <x v="11"/>
    <x v="0"/>
    <x v="4"/>
    <x v="3"/>
    <x v="0"/>
  </r>
  <r>
    <n v="239"/>
    <s v="3-1-13-02"/>
    <m/>
    <n v="300"/>
    <s v=" ACTIVO FIJO "/>
    <x v="2"/>
    <n v="29"/>
    <s v="Branda Servicios"/>
    <s v="Camioneta"/>
    <s v="Toyota Hylux"/>
    <s v="Hylux DCAB MT 4X4 2.4"/>
    <s v="TKZV-50"/>
    <n v="2024"/>
    <s v="Pick up"/>
    <s v="4X4"/>
    <s v="Roja"/>
    <s v="Petroleo"/>
    <s v="2GDG443798"/>
    <s v="8AJDB3CD6R1349746"/>
    <m/>
    <m/>
    <s v="LEASING"/>
    <m/>
    <s v="ITAU"/>
    <n v="3015915"/>
    <n v="25"/>
    <m/>
    <m/>
    <d v="2024-06-01T00:00:00"/>
    <d v="2026-06-01T00:00:00"/>
    <m/>
    <m/>
    <n v="1339558"/>
    <s v="MANTOS DE LA LUNA"/>
    <m/>
    <m/>
    <s v="MANTOS DE LA LUNA"/>
    <m/>
    <x v="6"/>
    <x v="5"/>
    <x v="237"/>
    <x v="11"/>
    <x v="0"/>
    <x v="4"/>
    <x v="3"/>
    <x v="0"/>
  </r>
  <r>
    <n v="240"/>
    <s v="3-1-13-02"/>
    <m/>
    <n v="300"/>
    <s v=" ACTIVO FIJO "/>
    <x v="0"/>
    <n v="12"/>
    <s v="Branda Servicios"/>
    <s v="Statio wagon"/>
    <s v="Mercedes Benz"/>
    <s v="G-500"/>
    <s v="TKYL-32"/>
    <n v="2024"/>
    <s v="Jeep"/>
    <s v="4X4"/>
    <s v="Gris"/>
    <m/>
    <m/>
    <m/>
    <m/>
    <m/>
    <s v="LEASING"/>
    <m/>
    <s v="ITAU"/>
    <n v="3015885"/>
    <n v="37"/>
    <m/>
    <m/>
    <d v="2024-05-09T00:00:00"/>
    <d v="2024-05-09T00:00:00"/>
    <m/>
    <m/>
    <n v="4639598"/>
    <s v="GERENCIA GENERAL (B)"/>
    <m/>
    <m/>
    <e v="#N/A"/>
    <m/>
    <x v="3"/>
    <x v="2"/>
    <x v="238"/>
    <x v="11"/>
    <x v="0"/>
    <x v="4"/>
    <x v="3"/>
    <x v="0"/>
  </r>
  <r>
    <n v="241"/>
    <s v="3-1-13-02"/>
    <m/>
    <n v="300"/>
    <s v=" ACTIVO FIJO "/>
    <x v="2"/>
    <n v="3"/>
    <s v="Branda Servicios"/>
    <s v="CAMIÓN"/>
    <s v="VOLVO"/>
    <s v="FMX-500 8X4 TOLVA"/>
    <s v="TPDV-86"/>
    <n v="2024"/>
    <s v="Camion Tolva"/>
    <s v="4X4"/>
    <m/>
    <m/>
    <m/>
    <m/>
    <m/>
    <m/>
    <s v="LEASING"/>
    <m/>
    <s v="CHILE"/>
    <n v="10001559"/>
    <n v="37"/>
    <m/>
    <m/>
    <d v="2024-06-28T00:00:00"/>
    <d v="2027-06-28T00:00:00"/>
    <m/>
    <m/>
    <n v="4962113"/>
    <s v="TAMBO"/>
    <m/>
    <m/>
    <s v="TAMBO"/>
    <m/>
    <x v="7"/>
    <x v="6"/>
    <x v="239"/>
    <x v="16"/>
    <x v="0"/>
    <x v="4"/>
    <x v="3"/>
    <x v="0"/>
  </r>
  <r>
    <n v="242"/>
    <s v="3-1-13-02"/>
    <m/>
    <n v="300"/>
    <s v=" ACTIVO FIJO "/>
    <x v="2"/>
    <n v="3"/>
    <s v="Branda Servicios"/>
    <s v="CAMIÓN"/>
    <s v="VOLVO"/>
    <s v="FMX-500 8X4 TOLVA"/>
    <s v="TPDV-59"/>
    <n v="2024"/>
    <s v="Camion Tolva"/>
    <s v="4X4"/>
    <m/>
    <m/>
    <m/>
    <m/>
    <m/>
    <m/>
    <s v="LEASING"/>
    <m/>
    <s v="CHILE"/>
    <n v="10001559"/>
    <n v="37"/>
    <m/>
    <m/>
    <d v="2024-06-28T00:00:00"/>
    <d v="2027-06-28T00:00:00"/>
    <m/>
    <m/>
    <n v="4962113"/>
    <s v="TAMBO"/>
    <m/>
    <m/>
    <s v="TAMBO"/>
    <m/>
    <x v="7"/>
    <x v="6"/>
    <x v="240"/>
    <x v="16"/>
    <x v="0"/>
    <x v="4"/>
    <x v="3"/>
    <x v="0"/>
  </r>
  <r>
    <n v="243"/>
    <s v="3-1-13-02"/>
    <m/>
    <n v="300"/>
    <s v=" ACTIVO FIJO "/>
    <x v="3"/>
    <n v="29"/>
    <s v="Branda Servicios"/>
    <s v="CAMIÓN"/>
    <m/>
    <m/>
    <s v="TBZK-65"/>
    <n v="2024"/>
    <s v="Camion Lubricador"/>
    <m/>
    <m/>
    <m/>
    <m/>
    <m/>
    <m/>
    <m/>
    <s v="ARRENDADO"/>
    <m/>
    <m/>
    <m/>
    <m/>
    <m/>
    <m/>
    <m/>
    <m/>
    <m/>
    <m/>
    <n v="1"/>
    <s v="MANTOS DE LA LUNA"/>
    <m/>
    <m/>
    <e v="#N/A"/>
    <m/>
    <x v="6"/>
    <x v="5"/>
    <x v="241"/>
    <x v="9"/>
    <x v="2"/>
    <x v="3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7F1BB-21CD-4F01-B820-07BFFD5B8CE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A28" firstHeaderRow="1" firstDataRow="1" firstDataCol="1"/>
  <pivotFields count="3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5">
        <item x="12"/>
        <item x="18"/>
        <item x="13"/>
        <item x="17"/>
        <item x="14"/>
        <item x="19"/>
        <item x="1"/>
        <item x="21"/>
        <item x="16"/>
        <item x="3"/>
        <item x="20"/>
        <item x="4"/>
        <item x="15"/>
        <item x="7"/>
        <item x="2"/>
        <item x="22"/>
        <item x="23"/>
        <item x="11"/>
        <item x="0"/>
        <item x="5"/>
        <item x="6"/>
        <item x="10"/>
        <item x="9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3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formats count="4">
    <format dxfId="2735">
      <pivotArea type="all" dataOnly="0" outline="0" fieldPosition="0"/>
    </format>
    <format dxfId="2734">
      <pivotArea field="33" type="button" dataOnly="0" labelOnly="1" outline="0" axis="axisRow" fieldPosition="0"/>
    </format>
    <format dxfId="2733">
      <pivotArea dataOnly="0" labelOnly="1" outline="0" fieldPosition="0">
        <references count="1">
          <reference field="33" count="0"/>
        </references>
      </pivotArea>
    </format>
    <format dxfId="2732">
      <pivotArea dataOnly="0" labelOnly="1" grandRow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676A3-0A9F-4854-9725-B7E2118CFF17}" name="TablaDinámica3" cacheId="10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5:G200" firstHeaderRow="1" firstDataRow="1" firstDataCol="6" rowPageCount="3" colPageCount="1"/>
  <pivotFields count="4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x="2"/>
        <item x="0"/>
        <item h="1" x="3"/>
        <item h="1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 defaultSubtotal="0">
      <items count="25">
        <item x="10"/>
        <item x="22"/>
        <item x="4"/>
        <item x="13"/>
        <item x="2"/>
        <item x="15"/>
        <item x="5"/>
        <item x="12"/>
        <item x="9"/>
        <item x="0"/>
        <item x="18"/>
        <item x="21"/>
        <item x="14"/>
        <item x="20"/>
        <item x="19"/>
        <item x="16"/>
        <item x="17"/>
        <item x="3"/>
        <item x="7"/>
        <item m="1" x="23"/>
        <item x="11"/>
        <item m="1" x="24"/>
        <item x="8"/>
        <item x="6"/>
        <item x="1"/>
      </items>
    </pivotField>
    <pivotField axis="axisRow" compact="0" outline="0" showAll="0" defaultSubtotal="0">
      <items count="22">
        <item x="15"/>
        <item x="8"/>
        <item x="14"/>
        <item x="17"/>
        <item x="16"/>
        <item x="2"/>
        <item x="18"/>
        <item x="12"/>
        <item x="19"/>
        <item x="7"/>
        <item m="1" x="21"/>
        <item x="1"/>
        <item x="9"/>
        <item x="20"/>
        <item x="3"/>
        <item x="0"/>
        <item x="4"/>
        <item x="6"/>
        <item x="10"/>
        <item x="11"/>
        <item x="5"/>
        <item x="13"/>
      </items>
    </pivotField>
    <pivotField axis="axisRow" compact="0" outline="0" showAll="0" defaultSubtotal="0">
      <items count="302">
        <item x="12"/>
        <item x="6"/>
        <item x="7"/>
        <item x="8"/>
        <item x="47"/>
        <item x="202"/>
        <item x="203"/>
        <item x="201"/>
        <item x="200"/>
        <item x="198"/>
        <item x="195"/>
        <item x="199"/>
        <item x="197"/>
        <item x="196"/>
        <item x="64"/>
        <item m="1" x="283"/>
        <item x="102"/>
        <item x="105"/>
        <item m="1" x="259"/>
        <item x="213"/>
        <item x="212"/>
        <item x="13"/>
        <item x="14"/>
        <item x="16"/>
        <item m="1" x="291"/>
        <item x="99"/>
        <item x="220"/>
        <item x="187"/>
        <item x="225"/>
        <item x="230"/>
        <item x="179"/>
        <item x="86"/>
        <item x="79"/>
        <item x="104"/>
        <item x="108"/>
        <item m="1" x="266"/>
        <item x="3"/>
        <item x="18"/>
        <item x="17"/>
        <item x="19"/>
        <item x="22"/>
        <item x="28"/>
        <item x="29"/>
        <item x="38"/>
        <item x="48"/>
        <item x="37"/>
        <item x="39"/>
        <item m="1" x="274"/>
        <item x="42"/>
        <item x="49"/>
        <item x="46"/>
        <item m="1" x="278"/>
        <item m="1" x="280"/>
        <item x="56"/>
        <item x="55"/>
        <item m="1" x="292"/>
        <item m="1" x="293"/>
        <item x="74"/>
        <item x="73"/>
        <item m="1" x="264"/>
        <item m="1" x="265"/>
        <item x="2"/>
        <item x="1"/>
        <item x="87"/>
        <item m="1" x="268"/>
        <item x="9"/>
        <item x="157"/>
        <item x="158"/>
        <item m="1" x="294"/>
        <item x="54"/>
        <item x="51"/>
        <item x="70"/>
        <item x="69"/>
        <item x="82"/>
        <item x="83"/>
        <item x="98"/>
        <item x="128"/>
        <item x="124"/>
        <item x="125"/>
        <item x="171"/>
        <item x="170"/>
        <item x="169"/>
        <item m="1" x="247"/>
        <item m="1" x="248"/>
        <item x="168"/>
        <item m="1" x="246"/>
        <item x="178"/>
        <item x="182"/>
        <item x="183"/>
        <item x="149"/>
        <item x="150"/>
        <item x="144"/>
        <item x="145"/>
        <item x="155"/>
        <item x="156"/>
        <item x="154"/>
        <item x="153"/>
        <item x="165"/>
        <item m="1" x="252"/>
        <item x="166"/>
        <item x="161"/>
        <item x="163"/>
        <item x="218"/>
        <item x="219"/>
        <item x="181"/>
        <item x="215"/>
        <item x="214"/>
        <item m="1" x="255"/>
        <item x="240"/>
        <item x="239"/>
        <item x="176"/>
        <item x="11"/>
        <item x="34"/>
        <item x="50"/>
        <item x="41"/>
        <item x="58"/>
        <item x="59"/>
        <item x="61"/>
        <item m="1" x="281"/>
        <item x="68"/>
        <item x="85"/>
        <item x="90"/>
        <item x="91"/>
        <item m="1" x="287"/>
        <item x="223"/>
        <item x="138"/>
        <item x="224"/>
        <item x="127"/>
        <item x="119"/>
        <item m="1" x="263"/>
        <item x="122"/>
        <item m="1" x="262"/>
        <item x="208"/>
        <item x="173"/>
        <item x="135"/>
        <item x="174"/>
        <item x="175"/>
        <item x="206"/>
        <item x="207"/>
        <item x="204"/>
        <item x="172"/>
        <item m="1" x="269"/>
        <item x="193"/>
        <item x="194"/>
        <item m="1" x="296"/>
        <item x="209"/>
        <item x="210"/>
        <item m="1" x="277"/>
        <item x="133"/>
        <item x="10"/>
        <item x="5"/>
        <item x="15"/>
        <item m="1" x="284"/>
        <item m="1" x="290"/>
        <item m="1" x="289"/>
        <item x="131"/>
        <item x="130"/>
        <item x="109"/>
        <item m="1" x="270"/>
        <item m="1" x="242"/>
        <item x="111"/>
        <item m="1" x="271"/>
        <item x="134"/>
        <item x="177"/>
        <item x="140"/>
        <item x="100"/>
        <item x="180"/>
        <item x="117"/>
        <item x="232"/>
        <item x="126"/>
        <item x="129"/>
        <item m="1" x="272"/>
        <item m="1" x="273"/>
        <item m="1" x="257"/>
        <item m="1" x="258"/>
        <item m="1" x="256"/>
        <item x="162"/>
        <item x="45"/>
        <item x="167"/>
        <item m="1" x="298"/>
        <item x="23"/>
        <item m="1" x="276"/>
        <item m="1" x="282"/>
        <item x="65"/>
        <item m="1" x="286"/>
        <item m="1" x="285"/>
        <item m="1" x="244"/>
        <item x="97"/>
        <item x="164"/>
        <item x="222"/>
        <item x="112"/>
        <item x="137"/>
        <item x="139"/>
        <item x="136"/>
        <item x="221"/>
        <item x="151"/>
        <item m="1" x="254"/>
        <item x="57"/>
        <item x="142"/>
        <item x="152"/>
        <item x="4"/>
        <item x="20"/>
        <item x="101"/>
        <item x="89"/>
        <item x="186"/>
        <item x="75"/>
        <item x="26"/>
        <item m="1" x="275"/>
        <item x="116"/>
        <item x="33"/>
        <item m="1" x="288"/>
        <item x="217"/>
        <item m="1" x="295"/>
        <item x="216"/>
        <item x="114"/>
        <item m="1" x="299"/>
        <item x="84"/>
        <item m="1" x="245"/>
        <item x="141"/>
        <item x="21"/>
        <item x="53"/>
        <item m="1" x="300"/>
        <item x="94"/>
        <item x="113"/>
        <item m="1" x="250"/>
        <item x="184"/>
        <item m="1" x="253"/>
        <item m="1" x="301"/>
        <item m="1" x="279"/>
        <item x="71"/>
        <item x="52"/>
        <item x="72"/>
        <item x="31"/>
        <item m="1" x="243"/>
        <item x="88"/>
        <item x="77"/>
        <item x="78"/>
        <item m="1" x="251"/>
        <item m="1" x="297"/>
        <item x="188"/>
        <item x="189"/>
        <item x="0"/>
        <item x="24"/>
        <item x="25"/>
        <item x="30"/>
        <item x="106"/>
        <item x="62"/>
        <item x="63"/>
        <item x="143"/>
        <item m="1" x="249"/>
        <item x="211"/>
        <item x="238"/>
        <item x="27"/>
        <item x="35"/>
        <item x="36"/>
        <item x="40"/>
        <item x="43"/>
        <item x="44"/>
        <item x="60"/>
        <item x="66"/>
        <item x="67"/>
        <item x="76"/>
        <item x="80"/>
        <item x="81"/>
        <item x="92"/>
        <item x="103"/>
        <item x="110"/>
        <item m="1" x="267"/>
        <item x="123"/>
        <item x="95"/>
        <item x="96"/>
        <item x="107"/>
        <item x="118"/>
        <item x="185"/>
        <item x="205"/>
        <item m="1" x="260"/>
        <item m="1" x="261"/>
        <item x="228"/>
        <item x="229"/>
        <item x="120"/>
        <item x="121"/>
        <item x="226"/>
        <item x="227"/>
        <item x="32"/>
        <item x="93"/>
        <item x="115"/>
        <item x="146"/>
        <item x="147"/>
        <item x="148"/>
        <item x="159"/>
        <item x="160"/>
        <item x="190"/>
        <item x="192"/>
        <item x="231"/>
        <item x="233"/>
        <item x="234"/>
        <item x="235"/>
        <item x="236"/>
        <item x="237"/>
        <item x="241"/>
        <item x="132"/>
        <item x="191"/>
      </items>
    </pivotField>
    <pivotField axis="axisPage" compact="0" outline="0" showAll="0" defaultSubtotal="0">
      <items count="17">
        <item x="10"/>
        <item x="16"/>
        <item x="11"/>
        <item x="12"/>
        <item x="14"/>
        <item x="0"/>
        <item x="7"/>
        <item x="15"/>
        <item x="1"/>
        <item x="9"/>
        <item x="3"/>
        <item x="6"/>
        <item x="8"/>
        <item x="5"/>
        <item x="4"/>
        <item x="13"/>
        <item x="2"/>
      </items>
    </pivotField>
    <pivotField axis="axisPage" compact="0" outline="0" multipleItemSelectionAllowed="1" showAll="0">
      <items count="8">
        <item h="1" m="1" x="6"/>
        <item x="0"/>
        <item h="1" m="1" x="5"/>
        <item h="1" x="3"/>
        <item h="1" x="4"/>
        <item h="1" x="1"/>
        <item h="1" x="2"/>
        <item t="default"/>
      </items>
    </pivotField>
    <pivotField axis="axisRow" compact="0" outline="0" showAll="0" defaultSubtotal="0">
      <items count="6">
        <item x="4"/>
        <item x="0"/>
        <item x="5"/>
        <item x="2"/>
        <item x="1"/>
        <item x="3"/>
      </items>
    </pivotField>
    <pivotField axis="axisRow" compact="0" outline="0" showAll="0" defaultSubtotal="0">
      <items count="4">
        <item x="3"/>
        <item x="1"/>
        <item x="0"/>
        <item x="2"/>
      </items>
    </pivotField>
    <pivotField axis="axisRow" compact="0" outline="0" showAll="0">
      <items count="3">
        <item x="0"/>
        <item x="1"/>
        <item t="default"/>
      </items>
    </pivotField>
  </pivotFields>
  <rowFields count="6">
    <field x="45"/>
    <field x="38"/>
    <field x="39"/>
    <field x="40"/>
    <field x="43"/>
    <field x="44"/>
  </rowFields>
  <rowItems count="195">
    <i>
      <x/>
      <x v="9"/>
      <x v="15"/>
      <x v="34"/>
      <x v="1"/>
      <x v="2"/>
    </i>
    <i r="3">
      <x v="37"/>
      <x v="1"/>
      <x v="2"/>
    </i>
    <i r="3">
      <x v="38"/>
      <x v="1"/>
      <x v="2"/>
    </i>
    <i r="3">
      <x v="39"/>
      <x v="1"/>
      <x v="2"/>
    </i>
    <i r="3">
      <x v="40"/>
      <x v="1"/>
      <x v="2"/>
    </i>
    <i r="3">
      <x v="42"/>
      <x v="1"/>
      <x v="2"/>
    </i>
    <i r="3">
      <x v="43"/>
      <x v="1"/>
      <x v="2"/>
    </i>
    <i r="3">
      <x v="45"/>
      <x v="1"/>
      <x v="2"/>
    </i>
    <i r="3">
      <x v="46"/>
      <x v="1"/>
      <x v="2"/>
    </i>
    <i r="3">
      <x v="50"/>
      <x v="1"/>
      <x v="2"/>
    </i>
    <i r="3">
      <x v="69"/>
      <x v="1"/>
      <x v="2"/>
    </i>
    <i r="3">
      <x v="70"/>
      <x v="1"/>
      <x v="2"/>
    </i>
    <i r="3">
      <x v="71"/>
      <x v="1"/>
      <x v="2"/>
    </i>
    <i r="3">
      <x v="72"/>
      <x v="1"/>
      <x v="2"/>
    </i>
    <i r="3">
      <x v="73"/>
      <x v="1"/>
      <x v="2"/>
    </i>
    <i r="3">
      <x v="74"/>
      <x v="1"/>
      <x v="2"/>
    </i>
    <i r="3">
      <x v="77"/>
      <x v="1"/>
      <x v="2"/>
    </i>
    <i r="3">
      <x v="78"/>
      <x v="1"/>
      <x v="2"/>
    </i>
    <i r="3">
      <x v="180"/>
      <x v="1"/>
      <x v="2"/>
    </i>
    <i r="3">
      <x v="183"/>
      <x v="1"/>
      <x v="2"/>
    </i>
    <i r="3">
      <x v="205"/>
      <x v="1"/>
      <x v="2"/>
    </i>
    <i r="3">
      <x v="216"/>
      <x v="1"/>
      <x v="2"/>
    </i>
    <i r="3">
      <x v="229"/>
      <x v="1"/>
      <x v="2"/>
    </i>
    <i r="3">
      <x v="231"/>
      <x v="1"/>
      <x v="2"/>
    </i>
    <i r="3">
      <x v="232"/>
      <x v="1"/>
      <x v="2"/>
    </i>
    <i r="3">
      <x v="234"/>
      <x v="1"/>
      <x v="2"/>
    </i>
    <i r="3">
      <x v="241"/>
      <x v="1"/>
      <x v="2"/>
    </i>
    <i r="3">
      <x v="242"/>
      <x v="1"/>
      <x v="2"/>
    </i>
    <i r="3">
      <x v="243"/>
      <x v="1"/>
      <x v="2"/>
    </i>
    <i r="3">
      <x v="244"/>
      <x v="1"/>
      <x v="2"/>
    </i>
    <i r="3">
      <x v="246"/>
      <x v="1"/>
      <x v="2"/>
    </i>
    <i r="3">
      <x v="247"/>
      <x v="1"/>
      <x v="2"/>
    </i>
    <i r="3">
      <x v="253"/>
      <x v="1"/>
      <x v="2"/>
    </i>
    <i r="3">
      <x v="254"/>
      <x v="1"/>
      <x v="2"/>
    </i>
    <i r="3">
      <x v="255"/>
      <x v="1"/>
      <x v="2"/>
    </i>
    <i r="3">
      <x v="257"/>
      <x v="1"/>
      <x v="2"/>
    </i>
    <i r="3">
      <x v="258"/>
      <x v="1"/>
      <x v="2"/>
    </i>
    <i r="3">
      <x v="259"/>
      <x v="1"/>
      <x v="2"/>
    </i>
    <i r="3">
      <x v="260"/>
      <x v="1"/>
      <x v="2"/>
    </i>
    <i r="3">
      <x v="261"/>
      <x v="1"/>
      <x v="2"/>
    </i>
    <i r="3">
      <x v="262"/>
      <x v="1"/>
      <x v="2"/>
    </i>
    <i r="3">
      <x v="263"/>
      <x v="1"/>
      <x v="2"/>
    </i>
    <i r="3">
      <x v="264"/>
      <x v="1"/>
      <x v="2"/>
    </i>
    <i r="3">
      <x v="265"/>
      <x v="1"/>
      <x v="2"/>
    </i>
    <i r="3">
      <x v="266"/>
      <x v="1"/>
      <x v="2"/>
    </i>
    <i r="3">
      <x v="268"/>
      <x v="1"/>
      <x v="2"/>
    </i>
    <i r="3">
      <x v="269"/>
      <x v="1"/>
      <x v="2"/>
    </i>
    <i r="3">
      <x v="270"/>
      <x v="1"/>
      <x v="2"/>
    </i>
    <i r="3">
      <x v="271"/>
      <x v="1"/>
      <x v="2"/>
    </i>
    <i r="1">
      <x v="11"/>
      <x v="8"/>
      <x v="5"/>
      <x/>
      <x/>
    </i>
    <i r="3">
      <x v="6"/>
      <x/>
      <x/>
    </i>
    <i r="3">
      <x v="7"/>
      <x/>
      <x/>
    </i>
    <i r="3">
      <x v="8"/>
      <x/>
      <x/>
    </i>
    <i r="3">
      <x v="9"/>
      <x/>
      <x/>
    </i>
    <i r="3">
      <x v="10"/>
      <x/>
      <x/>
    </i>
    <i r="3">
      <x v="11"/>
      <x/>
      <x/>
    </i>
    <i r="3">
      <x v="12"/>
      <x/>
      <x/>
    </i>
    <i r="3">
      <x v="13"/>
      <x/>
      <x/>
    </i>
    <i r="3">
      <x v="19"/>
      <x/>
      <x/>
    </i>
    <i r="3">
      <x v="20"/>
      <x/>
      <x/>
    </i>
    <i r="3">
      <x v="105"/>
      <x/>
      <x/>
    </i>
    <i r="3">
      <x v="106"/>
      <x/>
      <x/>
    </i>
    <i r="3">
      <x v="273"/>
      <x/>
      <x/>
    </i>
    <i r="1">
      <x v="17"/>
      <x v="5"/>
      <x v="1"/>
      <x v="1"/>
      <x v="2"/>
    </i>
    <i r="3">
      <x v="2"/>
      <x v="1"/>
      <x v="2"/>
    </i>
    <i r="3">
      <x v="3"/>
      <x v="1"/>
      <x v="2"/>
    </i>
    <i r="3">
      <x v="120"/>
      <x v="1"/>
      <x v="2"/>
    </i>
    <i r="3">
      <x v="128"/>
      <x v="1"/>
      <x v="2"/>
    </i>
    <i r="3">
      <x v="130"/>
      <x/>
      <x/>
    </i>
    <i r="3">
      <x v="133"/>
      <x v="1"/>
      <x v="2"/>
    </i>
    <i r="3">
      <x v="155"/>
      <x v="1"/>
      <x v="2"/>
    </i>
    <i r="3">
      <x v="251"/>
      <x/>
      <x/>
    </i>
    <i r="1">
      <x v="18"/>
      <x v="17"/>
      <x v="14"/>
      <x v="1"/>
      <x v="2"/>
    </i>
    <i r="3">
      <x v="26"/>
      <x/>
      <x/>
    </i>
    <i r="3">
      <x v="32"/>
      <x v="1"/>
      <x v="2"/>
    </i>
    <i r="3">
      <x v="79"/>
      <x/>
      <x/>
    </i>
    <i r="3">
      <x v="80"/>
      <x/>
      <x/>
    </i>
    <i r="3">
      <x v="102"/>
      <x/>
      <x/>
    </i>
    <i r="3">
      <x v="103"/>
      <x/>
      <x/>
    </i>
    <i r="3">
      <x v="108"/>
      <x/>
      <x/>
    </i>
    <i r="3">
      <x v="109"/>
      <x/>
      <x/>
    </i>
    <i r="3">
      <x v="157"/>
      <x v="1"/>
      <x v="2"/>
    </i>
    <i r="3">
      <x v="160"/>
      <x v="1"/>
      <x v="2"/>
    </i>
    <i r="3">
      <x v="168"/>
      <x/>
      <x/>
    </i>
    <i r="3">
      <x v="187"/>
      <x v="1"/>
      <x v="2"/>
    </i>
    <i r="3">
      <x v="189"/>
      <x/>
      <x/>
    </i>
    <i r="3">
      <x v="194"/>
      <x/>
      <x/>
    </i>
    <i r="3">
      <x v="208"/>
      <x v="1"/>
      <x v="2"/>
    </i>
    <i r="3">
      <x v="214"/>
      <x v="1"/>
      <x v="2"/>
    </i>
    <i r="3">
      <x v="220"/>
      <x v="1"/>
      <x v="2"/>
    </i>
    <i r="3">
      <x v="222"/>
      <x v="1"/>
      <x v="2"/>
    </i>
    <i r="3">
      <x v="223"/>
      <x v="1"/>
      <x v="2"/>
    </i>
    <i r="3">
      <x v="230"/>
      <x v="1"/>
      <x v="2"/>
    </i>
    <i r="3">
      <x v="245"/>
      <x v="1"/>
      <x v="2"/>
    </i>
    <i r="1">
      <x v="22"/>
      <x v="9"/>
      <x v="16"/>
      <x/>
      <x/>
    </i>
    <i r="3">
      <x v="17"/>
      <x/>
      <x/>
    </i>
    <i r="3">
      <x v="27"/>
      <x/>
      <x/>
    </i>
    <i r="3">
      <x v="66"/>
      <x/>
      <x/>
    </i>
    <i r="3">
      <x v="67"/>
      <x/>
      <x/>
    </i>
    <i r="3">
      <x v="81"/>
      <x/>
      <x/>
    </i>
    <i r="3">
      <x v="84"/>
      <x/>
      <x/>
    </i>
    <i r="3">
      <x v="87"/>
      <x/>
      <x/>
    </i>
    <i r="3">
      <x v="88"/>
      <x/>
      <x/>
    </i>
    <i r="3">
      <x v="89"/>
      <x/>
      <x/>
    </i>
    <i r="3">
      <x v="90"/>
      <x/>
      <x/>
    </i>
    <i r="3">
      <x v="91"/>
      <x/>
      <x/>
    </i>
    <i r="3">
      <x v="92"/>
      <x/>
      <x/>
    </i>
    <i r="3">
      <x v="93"/>
      <x/>
      <x/>
    </i>
    <i r="3">
      <x v="94"/>
      <x/>
      <x/>
    </i>
    <i r="3">
      <x v="95"/>
      <x/>
      <x/>
    </i>
    <i r="3">
      <x v="96"/>
      <x/>
      <x/>
    </i>
    <i r="3">
      <x v="97"/>
      <x/>
      <x/>
    </i>
    <i r="3">
      <x v="99"/>
      <x/>
      <x/>
    </i>
    <i r="3">
      <x v="100"/>
      <x/>
      <x/>
    </i>
    <i r="3">
      <x v="101"/>
      <x/>
      <x/>
    </i>
    <i r="3">
      <x v="104"/>
      <x/>
      <x/>
    </i>
    <i r="3">
      <x v="132"/>
      <x/>
      <x/>
    </i>
    <i r="3">
      <x v="137"/>
      <x/>
      <x/>
    </i>
    <i r="3">
      <x v="138"/>
      <x/>
      <x/>
    </i>
    <i r="3">
      <x v="139"/>
      <x/>
      <x/>
    </i>
    <i r="3">
      <x v="140"/>
      <x/>
      <x/>
    </i>
    <i r="3">
      <x v="142"/>
      <x/>
      <x/>
    </i>
    <i r="3">
      <x v="143"/>
      <x/>
      <x/>
    </i>
    <i r="3">
      <x v="145"/>
      <x/>
      <x/>
    </i>
    <i r="3">
      <x v="146"/>
      <x/>
      <x/>
    </i>
    <i r="3">
      <x v="178"/>
      <x v="1"/>
      <x v="2"/>
    </i>
    <i r="3">
      <x v="188"/>
      <x/>
      <x/>
    </i>
    <i r="3">
      <x v="190"/>
      <x/>
      <x/>
    </i>
    <i r="3">
      <x v="191"/>
      <x/>
      <x/>
    </i>
    <i r="3">
      <x v="192"/>
      <x/>
      <x/>
    </i>
    <i r="3">
      <x v="193"/>
      <x/>
      <x/>
    </i>
    <i r="3">
      <x v="195"/>
      <x/>
      <x/>
    </i>
    <i r="3">
      <x v="198"/>
      <x/>
      <x/>
    </i>
    <i r="3">
      <x v="199"/>
      <x/>
      <x/>
    </i>
    <i r="3">
      <x v="204"/>
      <x/>
      <x/>
    </i>
    <i r="3">
      <x v="211"/>
      <x v="1"/>
      <x v="2"/>
    </i>
    <i r="3">
      <x v="213"/>
      <x v="1"/>
      <x v="2"/>
    </i>
    <i r="3">
      <x v="218"/>
      <x/>
      <x/>
    </i>
    <i r="3">
      <x v="225"/>
      <x/>
      <x/>
    </i>
    <i r="3">
      <x v="235"/>
      <x/>
      <x/>
    </i>
    <i r="3">
      <x v="236"/>
      <x/>
      <x/>
    </i>
    <i r="3">
      <x v="239"/>
      <x/>
      <x/>
    </i>
    <i r="3">
      <x v="240"/>
      <x/>
      <x/>
    </i>
    <i r="3">
      <x v="248"/>
      <x/>
      <x/>
    </i>
    <i r="3">
      <x v="250"/>
      <x/>
      <x/>
    </i>
    <i r="3">
      <x v="301"/>
      <x/>
      <x/>
    </i>
    <i r="1">
      <x v="23"/>
      <x v="20"/>
      <x v="283"/>
      <x v="1"/>
      <x v="2"/>
    </i>
    <i r="3">
      <x v="284"/>
      <x v="1"/>
      <x v="2"/>
    </i>
    <i r="3">
      <x v="285"/>
      <x v="1"/>
      <x v="2"/>
    </i>
    <i r="3">
      <x v="286"/>
      <x/>
      <x/>
    </i>
    <i r="3">
      <x v="287"/>
      <x/>
      <x/>
    </i>
    <i r="3">
      <x v="288"/>
      <x/>
      <x/>
    </i>
    <i r="3">
      <x v="289"/>
      <x/>
      <x/>
    </i>
    <i r="3">
      <x v="290"/>
      <x/>
      <x/>
    </i>
    <i r="3">
      <x v="291"/>
      <x/>
      <x/>
    </i>
    <i r="3">
      <x v="292"/>
      <x/>
      <x/>
    </i>
    <i r="3">
      <x v="293"/>
      <x/>
      <x/>
    </i>
    <i r="3">
      <x v="294"/>
      <x/>
      <x/>
    </i>
    <i r="3">
      <x v="295"/>
      <x/>
      <x/>
    </i>
    <i r="3">
      <x v="296"/>
      <x/>
      <x/>
    </i>
    <i r="3">
      <x v="297"/>
      <x/>
      <x/>
    </i>
    <i r="3">
      <x v="298"/>
      <x/>
      <x/>
    </i>
    <i r="1">
      <x v="24"/>
      <x v="11"/>
      <x v="21"/>
      <x v="1"/>
      <x v="2"/>
    </i>
    <i r="3">
      <x v="31"/>
      <x v="1"/>
      <x v="2"/>
    </i>
    <i r="3">
      <x v="36"/>
      <x v="1"/>
      <x v="2"/>
    </i>
    <i r="3">
      <x v="41"/>
      <x v="1"/>
      <x v="2"/>
    </i>
    <i r="3">
      <x v="44"/>
      <x v="1"/>
      <x v="2"/>
    </i>
    <i r="3">
      <x v="53"/>
      <x v="1"/>
      <x v="2"/>
    </i>
    <i r="3">
      <x v="54"/>
      <x v="1"/>
      <x v="2"/>
    </i>
    <i r="3">
      <x v="57"/>
      <x v="1"/>
      <x v="2"/>
    </i>
    <i r="3">
      <x v="58"/>
      <x v="1"/>
      <x v="2"/>
    </i>
    <i r="3">
      <x v="61"/>
      <x v="1"/>
      <x v="2"/>
    </i>
    <i r="3">
      <x v="62"/>
      <x v="1"/>
      <x v="2"/>
    </i>
    <i r="3">
      <x v="63"/>
      <x v="1"/>
      <x v="2"/>
    </i>
    <i r="3">
      <x v="113"/>
      <x v="1"/>
      <x v="2"/>
    </i>
    <i r="3">
      <x v="116"/>
      <x v="1"/>
      <x v="2"/>
    </i>
    <i r="3">
      <x v="117"/>
      <x v="1"/>
      <x v="2"/>
    </i>
    <i r="3">
      <x v="177"/>
      <x v="1"/>
      <x v="2"/>
    </i>
    <i r="3">
      <x v="197"/>
      <x v="1"/>
      <x v="2"/>
    </i>
    <i r="3">
      <x v="209"/>
      <x v="1"/>
      <x v="2"/>
    </i>
    <i r="3">
      <x v="219"/>
      <x v="1"/>
      <x v="2"/>
    </i>
    <i t="default">
      <x/>
    </i>
    <i>
      <x v="1"/>
      <x v="5"/>
      <x v="21"/>
      <x v="300"/>
      <x v="1"/>
      <x v="2"/>
    </i>
    <i r="1">
      <x v="7"/>
      <x v="18"/>
      <x v="272"/>
      <x v="1"/>
      <x v="2"/>
    </i>
    <i r="3">
      <x v="274"/>
      <x/>
      <x/>
    </i>
    <i r="1">
      <x v="8"/>
      <x v="1"/>
      <x v="75"/>
      <x v="1"/>
      <x v="2"/>
    </i>
    <i r="3">
      <x v="203"/>
      <x v="1"/>
      <x v="2"/>
    </i>
    <i r="1">
      <x v="10"/>
      <x v="4"/>
      <x v="110"/>
      <x/>
      <x/>
    </i>
    <i r="3">
      <x v="134"/>
      <x/>
      <x/>
    </i>
    <i r="3">
      <x v="135"/>
      <x/>
      <x/>
    </i>
    <i r="3">
      <x v="136"/>
      <x/>
      <x/>
    </i>
    <i r="1">
      <x v="12"/>
      <x v="7"/>
      <x v="156"/>
      <x v="1"/>
      <x v="2"/>
    </i>
    <i r="1">
      <x v="20"/>
      <x v="14"/>
      <x v="202"/>
      <x v="1"/>
      <x v="2"/>
    </i>
    <i t="default">
      <x v="1"/>
    </i>
    <i t="grand">
      <x/>
    </i>
  </rowItems>
  <colItems count="1">
    <i/>
  </colItems>
  <pageFields count="3">
    <pageField fld="5" hier="-1"/>
    <pageField fld="42" hier="-1"/>
    <pageField fld="41" hier="-1"/>
  </pageFields>
  <dataFields count="1">
    <dataField name=" Monto" fld="32" baseField="40" baseItem="136" numFmtId="3"/>
  </dataFields>
  <formats count="163">
    <format dxfId="2892">
      <pivotArea type="all" dataOnly="0" outline="0" fieldPosition="0"/>
    </format>
    <format dxfId="2891">
      <pivotArea dataOnly="0" labelOnly="1" outline="0" fieldPosition="0">
        <references count="1">
          <reference field="43" count="0"/>
        </references>
      </pivotArea>
    </format>
    <format dxfId="2890">
      <pivotArea dataOnly="0" labelOnly="1" outline="0" fieldPosition="0">
        <references count="1">
          <reference field="43" count="0" defaultSubtotal="1"/>
        </references>
      </pivotArea>
    </format>
    <format dxfId="2889">
      <pivotArea dataOnly="0" labelOnly="1" outline="0" fieldPosition="0">
        <references count="2">
          <reference field="43" count="1" selected="0">
            <x v="0"/>
          </reference>
          <reference field="44" count="1">
            <x v="0"/>
          </reference>
        </references>
      </pivotArea>
    </format>
    <format dxfId="2888">
      <pivotArea dataOnly="0" labelOnly="1" outline="0" fieldPosition="0">
        <references count="2">
          <reference field="43" count="1" selected="0">
            <x v="0"/>
          </reference>
          <reference field="44" count="1" defaultSubtotal="1">
            <x v="0"/>
          </reference>
        </references>
      </pivotArea>
    </format>
    <format dxfId="2887">
      <pivotArea dataOnly="0" labelOnly="1" outline="0" fieldPosition="0">
        <references count="2">
          <reference field="43" count="1" selected="0">
            <x v="1"/>
          </reference>
          <reference field="44" count="1">
            <x v="2"/>
          </reference>
        </references>
      </pivotArea>
    </format>
    <format dxfId="2886">
      <pivotArea dataOnly="0" labelOnly="1" outline="0" fieldPosition="0">
        <references count="2">
          <reference field="43" count="1" selected="0">
            <x v="1"/>
          </reference>
          <reference field="44" count="1" defaultSubtotal="1">
            <x v="2"/>
          </reference>
        </references>
      </pivotArea>
    </format>
    <format dxfId="2885">
      <pivotArea dataOnly="0" labelOnly="1" outline="0" fieldPosition="0">
        <references count="2">
          <reference field="43" count="1" selected="0">
            <x v="2"/>
          </reference>
          <reference field="44" count="1">
            <x v="0"/>
          </reference>
        </references>
      </pivotArea>
    </format>
    <format dxfId="2884">
      <pivotArea dataOnly="0" labelOnly="1" outline="0" fieldPosition="0">
        <references count="2">
          <reference field="43" count="1" selected="0">
            <x v="2"/>
          </reference>
          <reference field="44" count="1" defaultSubtotal="1">
            <x v="0"/>
          </reference>
        </references>
      </pivotArea>
    </format>
    <format dxfId="2883">
      <pivotArea dataOnly="0" labelOnly="1" outline="0" fieldPosition="0">
        <references count="2">
          <reference field="43" count="1" selected="0">
            <x v="3"/>
          </reference>
          <reference field="44" count="1">
            <x v="1"/>
          </reference>
        </references>
      </pivotArea>
    </format>
    <format dxfId="2882">
      <pivotArea dataOnly="0" labelOnly="1" outline="0" fieldPosition="0">
        <references count="2">
          <reference field="43" count="1" selected="0">
            <x v="3"/>
          </reference>
          <reference field="44" count="1" defaultSubtotal="1">
            <x v="1"/>
          </reference>
        </references>
      </pivotArea>
    </format>
    <format dxfId="2881">
      <pivotArea dataOnly="0" labelOnly="1" outline="0" fieldPosition="0">
        <references count="2">
          <reference field="43" count="1" selected="0">
            <x v="4"/>
          </reference>
          <reference field="44" count="1">
            <x v="1"/>
          </reference>
        </references>
      </pivotArea>
    </format>
    <format dxfId="2880">
      <pivotArea dataOnly="0" labelOnly="1" outline="0" fieldPosition="0">
        <references count="2">
          <reference field="43" count="1" selected="0">
            <x v="4"/>
          </reference>
          <reference field="44" count="1" defaultSubtotal="1">
            <x v="1"/>
          </reference>
        </references>
      </pivotArea>
    </format>
    <format dxfId="2879">
      <pivotArea dataOnly="0" labelOnly="1" outline="0" fieldPosition="0">
        <references count="2">
          <reference field="43" count="1" selected="0">
            <x v="5"/>
          </reference>
          <reference field="44" count="1">
            <x v="3"/>
          </reference>
        </references>
      </pivotArea>
    </format>
    <format dxfId="2878">
      <pivotArea dataOnly="0" labelOnly="1" outline="0" fieldPosition="0">
        <references count="2">
          <reference field="43" count="1" selected="0">
            <x v="5"/>
          </reference>
          <reference field="44" count="1" defaultSubtotal="1">
            <x v="3"/>
          </reference>
        </references>
      </pivotArea>
    </format>
    <format dxfId="2877">
      <pivotArea dataOnly="0" labelOnly="1" outline="0" fieldPosition="0">
        <references count="3">
          <reference field="38" count="7">
            <x v="4"/>
            <x v="10"/>
            <x v="11"/>
            <x v="19"/>
            <x v="22"/>
            <x v="23"/>
            <x v="24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2876">
      <pivotArea dataOnly="0" labelOnly="1" outline="0" fieldPosition="0">
        <references count="3">
          <reference field="38" count="11">
            <x v="4"/>
            <x v="6"/>
            <x v="8"/>
            <x v="9"/>
            <x v="10"/>
            <x v="12"/>
            <x v="19"/>
            <x v="21"/>
            <x v="22"/>
            <x v="23"/>
            <x v="24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2875">
      <pivotArea dataOnly="0" labelOnly="1" outline="0" fieldPosition="0">
        <references count="3">
          <reference field="38" count="9">
            <x v="0"/>
            <x v="1"/>
            <x v="4"/>
            <x v="6"/>
            <x v="8"/>
            <x v="13"/>
            <x v="14"/>
            <x v="15"/>
            <x v="16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2874">
      <pivotArea dataOnly="0" labelOnly="1" outline="0" fieldPosition="0">
        <references count="3">
          <reference field="38" count="5">
            <x v="0"/>
            <x v="1"/>
            <x v="13"/>
            <x v="14"/>
            <x v="24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2873">
      <pivotArea dataOnly="0" labelOnly="1" outline="0" fieldPosition="0">
        <references count="3">
          <reference field="38" count="3">
            <x v="4"/>
            <x v="6"/>
            <x v="8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2872">
      <pivotArea dataOnly="0" labelOnly="1" outline="0" fieldPosition="0">
        <references count="3">
          <reference field="38" count="5">
            <x v="2"/>
            <x v="4"/>
            <x v="6"/>
            <x v="23"/>
            <x v="24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2871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2870">
      <pivotArea dataOnly="0" labelOnly="1" outline="0" fieldPosition="0">
        <references count="4">
          <reference field="38" count="1" selected="0">
            <x v="10"/>
          </reference>
          <reference field="39" count="1">
            <x v="4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2869">
      <pivotArea dataOnly="0" labelOnly="1" outline="0" fieldPosition="0">
        <references count="4">
          <reference field="38" count="1" selected="0">
            <x v="11"/>
          </reference>
          <reference field="39" count="1">
            <x v="8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2868">
      <pivotArea dataOnly="0" labelOnly="1" outline="0" fieldPosition="0">
        <references count="4">
          <reference field="38" count="1" selected="0">
            <x v="19"/>
          </reference>
          <reference field="39" count="1">
            <x v="17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2867">
      <pivotArea dataOnly="0" labelOnly="1" outline="0" fieldPosition="0">
        <references count="4">
          <reference field="38" count="1" selected="0">
            <x v="22"/>
          </reference>
          <reference field="39" count="1">
            <x v="9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2866">
      <pivotArea dataOnly="0" labelOnly="1" outline="0" fieldPosition="0">
        <references count="4">
          <reference field="38" count="1" selected="0">
            <x v="23"/>
          </reference>
          <reference field="39" count="1">
            <x v="10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2865">
      <pivotArea dataOnly="0" labelOnly="1" outline="0" fieldPosition="0">
        <references count="4">
          <reference field="38" count="1" selected="0">
            <x v="24"/>
          </reference>
          <reference field="39" count="1">
            <x v="11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2864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2863">
      <pivotArea dataOnly="0" labelOnly="1" outline="0" fieldPosition="0">
        <references count="4">
          <reference field="38" count="1" selected="0">
            <x v="6"/>
          </reference>
          <reference field="39" count="1">
            <x v="16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2862">
      <pivotArea dataOnly="0" labelOnly="1" outline="0" fieldPosition="0">
        <references count="4">
          <reference field="38" count="1" selected="0">
            <x v="8"/>
          </reference>
          <reference field="39" count="1">
            <x v="1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2861">
      <pivotArea dataOnly="0" labelOnly="1" outline="0" fieldPosition="0">
        <references count="4">
          <reference field="38" count="1" selected="0">
            <x v="9"/>
          </reference>
          <reference field="39" count="1">
            <x v="15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2860">
      <pivotArea dataOnly="0" labelOnly="1" outline="0" fieldPosition="0">
        <references count="4">
          <reference field="38" count="1" selected="0">
            <x v="10"/>
          </reference>
          <reference field="39" count="1">
            <x v="4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2859">
      <pivotArea dataOnly="0" labelOnly="1" outline="0" fieldPosition="0">
        <references count="4">
          <reference field="38" count="1" selected="0">
            <x v="12"/>
          </reference>
          <reference field="39" count="1">
            <x v="7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2858">
      <pivotArea dataOnly="0" labelOnly="1" outline="0" fieldPosition="0">
        <references count="4">
          <reference field="38" count="1" selected="0">
            <x v="19"/>
          </reference>
          <reference field="39" count="1">
            <x v="17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2857">
      <pivotArea dataOnly="0" labelOnly="1" outline="0" fieldPosition="0">
        <references count="4">
          <reference field="38" count="1" selected="0">
            <x v="21"/>
          </reference>
          <reference field="39" count="1">
            <x v="14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2856">
      <pivotArea dataOnly="0" labelOnly="1" outline="0" fieldPosition="0">
        <references count="4">
          <reference field="38" count="1" selected="0">
            <x v="22"/>
          </reference>
          <reference field="39" count="1">
            <x v="9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2855">
      <pivotArea dataOnly="0" labelOnly="1" outline="0" fieldPosition="0">
        <references count="4">
          <reference field="38" count="1" selected="0">
            <x v="23"/>
          </reference>
          <reference field="39" count="1">
            <x v="10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2854">
      <pivotArea dataOnly="0" labelOnly="1" outline="0" fieldPosition="0">
        <references count="4">
          <reference field="38" count="1" selected="0">
            <x v="24"/>
          </reference>
          <reference field="39" count="1">
            <x v="11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2853">
      <pivotArea dataOnly="0" labelOnly="1" outline="0" fieldPosition="0">
        <references count="4">
          <reference field="38" count="1" selected="0">
            <x v="0"/>
          </reference>
          <reference field="39" count="1">
            <x v="12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2852">
      <pivotArea dataOnly="0" labelOnly="1" outline="0" fieldPosition="0">
        <references count="4">
          <reference field="38" count="1" selected="0">
            <x v="1"/>
          </reference>
          <reference field="39" count="1">
            <x v="13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2851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2850">
      <pivotArea dataOnly="0" labelOnly="1" outline="0" fieldPosition="0">
        <references count="4">
          <reference field="38" count="1" selected="0">
            <x v="6"/>
          </reference>
          <reference field="39" count="1">
            <x v="16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2849">
      <pivotArea dataOnly="0" labelOnly="1" outline="0" fieldPosition="0">
        <references count="4">
          <reference field="38" count="1" selected="0">
            <x v="8"/>
          </reference>
          <reference field="39" count="1">
            <x v="1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2848">
      <pivotArea dataOnly="0" labelOnly="1" outline="0" fieldPosition="0">
        <references count="4">
          <reference field="38" count="1" selected="0">
            <x v="13"/>
          </reference>
          <reference field="39" count="1">
            <x v="6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2847">
      <pivotArea dataOnly="0" labelOnly="1" outline="0" fieldPosition="0">
        <references count="4">
          <reference field="38" count="1" selected="0">
            <x v="14"/>
          </reference>
          <reference field="39" count="1">
            <x v="3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2846">
      <pivotArea dataOnly="0" labelOnly="1" outline="0" fieldPosition="0">
        <references count="4">
          <reference field="38" count="1" selected="0">
            <x v="15"/>
          </reference>
          <reference field="39" count="1">
            <x v="2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2845">
      <pivotArea dataOnly="0" labelOnly="1" outline="0" fieldPosition="0">
        <references count="4">
          <reference field="38" count="1" selected="0">
            <x v="16"/>
          </reference>
          <reference field="39" count="1">
            <x v="0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2844">
      <pivotArea dataOnly="0" labelOnly="1" outline="0" fieldPosition="0">
        <references count="4">
          <reference field="38" count="1" selected="0">
            <x v="0"/>
          </reference>
          <reference field="39" count="1">
            <x v="12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2843">
      <pivotArea dataOnly="0" labelOnly="1" outline="0" fieldPosition="0">
        <references count="4">
          <reference field="38" count="1" selected="0">
            <x v="1"/>
          </reference>
          <reference field="39" count="1">
            <x v="13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2842">
      <pivotArea dataOnly="0" labelOnly="1" outline="0" fieldPosition="0">
        <references count="4">
          <reference field="38" count="1" selected="0">
            <x v="13"/>
          </reference>
          <reference field="39" count="1">
            <x v="6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2841">
      <pivotArea dataOnly="0" labelOnly="1" outline="0" fieldPosition="0">
        <references count="4">
          <reference field="38" count="1" selected="0">
            <x v="14"/>
          </reference>
          <reference field="39" count="1">
            <x v="3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2840">
      <pivotArea dataOnly="0" labelOnly="1" outline="0" fieldPosition="0">
        <references count="4">
          <reference field="38" count="1" selected="0">
            <x v="24"/>
          </reference>
          <reference field="39" count="1">
            <x v="11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2839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2838">
      <pivotArea dataOnly="0" labelOnly="1" outline="0" fieldPosition="0">
        <references count="4">
          <reference field="38" count="1" selected="0">
            <x v="6"/>
          </reference>
          <reference field="39" count="1">
            <x v="16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2837">
      <pivotArea dataOnly="0" labelOnly="1" outline="0" fieldPosition="0">
        <references count="4">
          <reference field="38" count="1" selected="0">
            <x v="8"/>
          </reference>
          <reference field="39" count="1">
            <x v="1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2836">
      <pivotArea dataOnly="0" labelOnly="1" outline="0" fieldPosition="0">
        <references count="4">
          <reference field="38" count="1" selected="0">
            <x v="2"/>
          </reference>
          <reference field="39" count="1">
            <x v="14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2835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2834">
      <pivotArea dataOnly="0" labelOnly="1" outline="0" fieldPosition="0">
        <references count="4">
          <reference field="38" count="1" selected="0">
            <x v="6"/>
          </reference>
          <reference field="39" count="1">
            <x v="16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2833">
      <pivotArea dataOnly="0" labelOnly="1" outline="0" fieldPosition="0">
        <references count="4">
          <reference field="38" count="1" selected="0">
            <x v="23"/>
          </reference>
          <reference field="39" count="1">
            <x v="10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2832">
      <pivotArea dataOnly="0" labelOnly="1" outline="0" fieldPosition="0">
        <references count="4">
          <reference field="38" count="1" selected="0">
            <x v="24"/>
          </reference>
          <reference field="39" count="1">
            <x v="11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2831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2">
            <x v="130"/>
            <x v="251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2830">
      <pivotArea dataOnly="0" labelOnly="1" outline="0" fieldPosition="0">
        <references count="5">
          <reference field="38" count="1" selected="0">
            <x v="10"/>
          </reference>
          <reference field="39" count="1" selected="0">
            <x v="4"/>
          </reference>
          <reference field="40" count="4">
            <x v="110"/>
            <x v="134"/>
            <x v="135"/>
            <x v="136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2829">
      <pivotArea dataOnly="0" labelOnly="1" outline="0" fieldPosition="0">
        <references count="5">
          <reference field="38" count="1" selected="0">
            <x v="11"/>
          </reference>
          <reference field="39" count="1" selected="0">
            <x v="8"/>
          </reference>
          <reference field="40" count="13">
            <x v="5"/>
            <x v="6"/>
            <x v="7"/>
            <x v="8"/>
            <x v="9"/>
            <x v="10"/>
            <x v="11"/>
            <x v="12"/>
            <x v="13"/>
            <x v="19"/>
            <x v="20"/>
            <x v="105"/>
            <x v="106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2828">
      <pivotArea dataOnly="0" labelOnly="1" outline="0" fieldPosition="0">
        <references count="5">
          <reference field="38" count="1" selected="0">
            <x v="19"/>
          </reference>
          <reference field="39" count="1" selected="0">
            <x v="17"/>
          </reference>
          <reference field="40" count="10">
            <x v="26"/>
            <x v="79"/>
            <x v="80"/>
            <x v="102"/>
            <x v="103"/>
            <x v="108"/>
            <x v="109"/>
            <x v="168"/>
            <x v="189"/>
            <x v="194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2827">
      <pivotArea dataOnly="0" labelOnly="1" outline="0" fieldPosition="0">
        <references count="5">
          <reference field="38" count="1" selected="0">
            <x v="22"/>
          </reference>
          <reference field="39" count="1" selected="0">
            <x v="9"/>
          </reference>
          <reference field="40" count="50">
            <x v="16"/>
            <x v="17"/>
            <x v="27"/>
            <x v="64"/>
            <x v="66"/>
            <x v="67"/>
            <x v="81"/>
            <x v="84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9"/>
            <x v="100"/>
            <x v="101"/>
            <x v="104"/>
            <x v="132"/>
            <x v="137"/>
            <x v="138"/>
            <x v="139"/>
            <x v="140"/>
            <x v="141"/>
            <x v="142"/>
            <x v="143"/>
            <x v="145"/>
            <x v="146"/>
            <x v="188"/>
            <x v="190"/>
            <x v="191"/>
            <x v="192"/>
            <x v="193"/>
            <x v="195"/>
            <x v="198"/>
            <x v="199"/>
            <x v="204"/>
            <x v="218"/>
            <x v="225"/>
            <x v="235"/>
            <x v="236"/>
            <x v="239"/>
            <x v="240"/>
            <x v="248"/>
            <x v="250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2826">
      <pivotArea dataOnly="0" labelOnly="1" outline="0" fieldPosition="0">
        <references count="5">
          <reference field="38" count="1" selected="0">
            <x v="23"/>
          </reference>
          <reference field="39" count="1" selected="0">
            <x v="10"/>
          </reference>
          <reference field="40" count="13">
            <x v="82"/>
            <x v="83"/>
            <x v="85"/>
            <x v="98"/>
            <x v="107"/>
            <x v="173"/>
            <x v="174"/>
            <x v="175"/>
            <x v="196"/>
            <x v="224"/>
            <x v="226"/>
            <x v="237"/>
            <x v="249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2825">
      <pivotArea dataOnly="0" labelOnly="1" outline="0" fieldPosition="0">
        <references count="5">
          <reference field="38" count="1" selected="0">
            <x v="24"/>
          </reference>
          <reference field="39" count="1" selected="0">
            <x v="11"/>
          </reference>
          <reference field="40" count="1">
            <x v="176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2824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7">
            <x v="1"/>
            <x v="2"/>
            <x v="3"/>
            <x v="120"/>
            <x v="128"/>
            <x v="133"/>
            <x v="155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2823">
      <pivotArea dataOnly="0" labelOnly="1" outline="0" fieldPosition="0">
        <references count="5">
          <reference field="38" count="1" selected="0">
            <x v="6"/>
          </reference>
          <reference field="39" count="1" selected="0">
            <x v="16"/>
          </reference>
          <reference field="40" count="15">
            <x v="15"/>
            <x v="24"/>
            <x v="51"/>
            <x v="52"/>
            <x v="118"/>
            <x v="123"/>
            <x v="147"/>
            <x v="152"/>
            <x v="153"/>
            <x v="154"/>
            <x v="181"/>
            <x v="182"/>
            <x v="184"/>
            <x v="185"/>
            <x v="210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2822">
      <pivotArea dataOnly="0" labelOnly="1" outline="0" fieldPosition="0">
        <references count="5">
          <reference field="38" count="1" selected="0">
            <x v="8"/>
          </reference>
          <reference field="39" count="1" selected="0">
            <x v="1"/>
          </reference>
          <reference field="40" count="2">
            <x v="75"/>
            <x v="203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2821">
      <pivotArea dataOnly="0" labelOnly="1" outline="0" fieldPosition="0">
        <references count="5">
          <reference field="38" count="1" selected="0">
            <x v="9"/>
          </reference>
          <reference field="39" count="1" selected="0">
            <x v="15"/>
          </reference>
          <reference field="40" count="32">
            <x v="34"/>
            <x v="37"/>
            <x v="38"/>
            <x v="39"/>
            <x v="40"/>
            <x v="42"/>
            <x v="43"/>
            <x v="45"/>
            <x v="46"/>
            <x v="50"/>
            <x v="69"/>
            <x v="70"/>
            <x v="71"/>
            <x v="72"/>
            <x v="73"/>
            <x v="74"/>
            <x v="77"/>
            <x v="78"/>
            <x v="180"/>
            <x v="183"/>
            <x v="205"/>
            <x v="216"/>
            <x v="229"/>
            <x v="231"/>
            <x v="232"/>
            <x v="234"/>
            <x v="241"/>
            <x v="242"/>
            <x v="243"/>
            <x v="244"/>
            <x v="246"/>
            <x v="247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2820">
      <pivotArea dataOnly="0" labelOnly="1" outline="0" fieldPosition="0">
        <references count="5">
          <reference field="38" count="1" selected="0">
            <x v="10"/>
          </reference>
          <reference field="39" count="1" selected="0">
            <x v="4"/>
          </reference>
          <reference field="40" count="1">
            <x v="159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2819">
      <pivotArea dataOnly="0" labelOnly="1" outline="0" fieldPosition="0">
        <references count="5">
          <reference field="38" count="1" selected="0">
            <x v="12"/>
          </reference>
          <reference field="39" count="1" selected="0">
            <x v="7"/>
          </reference>
          <reference field="40" count="1">
            <x v="156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2818">
      <pivotArea dataOnly="0" labelOnly="1" outline="0" fieldPosition="0">
        <references count="5">
          <reference field="38" count="1" selected="0">
            <x v="19"/>
          </reference>
          <reference field="39" count="1" selected="0">
            <x v="17"/>
          </reference>
          <reference field="40" count="15">
            <x v="14"/>
            <x v="32"/>
            <x v="35"/>
            <x v="59"/>
            <x v="60"/>
            <x v="157"/>
            <x v="160"/>
            <x v="187"/>
            <x v="208"/>
            <x v="214"/>
            <x v="220"/>
            <x v="222"/>
            <x v="223"/>
            <x v="230"/>
            <x v="245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2817">
      <pivotArea dataOnly="0" labelOnly="1" outline="0" fieldPosition="0">
        <references count="5">
          <reference field="38" count="1" selected="0">
            <x v="21"/>
          </reference>
          <reference field="39" count="1" selected="0">
            <x v="14"/>
          </reference>
          <reference field="40" count="1">
            <x v="202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2816">
      <pivotArea dataOnly="0" labelOnly="1" outline="0" fieldPosition="0">
        <references count="5">
          <reference field="38" count="1" selected="0">
            <x v="22"/>
          </reference>
          <reference field="39" count="1" selected="0">
            <x v="9"/>
          </reference>
          <reference field="40" count="3">
            <x v="178"/>
            <x v="211"/>
            <x v="213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2815">
      <pivotArea dataOnly="0" labelOnly="1" outline="0" fieldPosition="0">
        <references count="5">
          <reference field="38" count="1" selected="0">
            <x v="23"/>
          </reference>
          <reference field="39" count="1" selected="0">
            <x v="10"/>
          </reference>
          <reference field="40" count="3">
            <x v="186"/>
            <x v="217"/>
            <x v="233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2814">
      <pivotArea dataOnly="0" labelOnly="1" outline="0" fieldPosition="0">
        <references count="5">
          <reference field="38" count="1" selected="0">
            <x v="24"/>
          </reference>
          <reference field="39" count="1" selected="0">
            <x v="11"/>
          </reference>
          <reference field="40" count="21">
            <x v="21"/>
            <x v="31"/>
            <x v="36"/>
            <x v="41"/>
            <x v="44"/>
            <x v="53"/>
            <x v="54"/>
            <x v="57"/>
            <x v="58"/>
            <x v="61"/>
            <x v="62"/>
            <x v="63"/>
            <x v="113"/>
            <x v="114"/>
            <x v="115"/>
            <x v="116"/>
            <x v="117"/>
            <x v="177"/>
            <x v="197"/>
            <x v="209"/>
            <x v="219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2813">
      <pivotArea dataOnly="0" labelOnly="1" outline="0" fieldPosition="0">
        <references count="5">
          <reference field="38" count="1" selected="0">
            <x v="0"/>
          </reference>
          <reference field="39" count="1" selected="0">
            <x v="12"/>
          </reference>
          <reference field="40" count="3">
            <x v="165"/>
            <x v="169"/>
            <x v="170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2812">
      <pivotArea dataOnly="0" labelOnly="1" outline="0" fieldPosition="0">
        <references count="5">
          <reference field="38" count="1" selected="0">
            <x v="1"/>
          </reference>
          <reference field="39" count="1" selected="0">
            <x v="13"/>
          </reference>
          <reference field="40" count="1">
            <x v="161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2811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2">
            <x v="129"/>
            <x v="131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2810">
      <pivotArea dataOnly="0" labelOnly="1" outline="0" fieldPosition="0">
        <references count="5">
          <reference field="38" count="1" selected="0">
            <x v="6"/>
          </reference>
          <reference field="39" count="1" selected="0">
            <x v="16"/>
          </reference>
          <reference field="40" count="3">
            <x v="166"/>
            <x v="171"/>
            <x v="172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2809">
      <pivotArea dataOnly="0" labelOnly="1" outline="0" fieldPosition="0">
        <references count="5">
          <reference field="38" count="1" selected="0">
            <x v="8"/>
          </reference>
          <reference field="39" count="1" selected="0">
            <x v="1"/>
          </reference>
          <reference field="40" count="2">
            <x v="86"/>
            <x v="163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2808">
      <pivotArea dataOnly="0" labelOnly="1" outline="0" fieldPosition="0">
        <references count="5">
          <reference field="38" count="1" selected="0">
            <x v="13"/>
          </reference>
          <reference field="39" count="1" selected="0">
            <x v="6"/>
          </reference>
          <reference field="40" count="3">
            <x v="28"/>
            <x v="29"/>
            <x v="30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2807">
      <pivotArea dataOnly="0" labelOnly="1" outline="0" fieldPosition="0">
        <references count="5">
          <reference field="38" count="1" selected="0">
            <x v="14"/>
          </reference>
          <reference field="39" count="1" selected="0">
            <x v="3"/>
          </reference>
          <reference field="40" count="1">
            <x v="164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2806">
      <pivotArea dataOnly="0" labelOnly="1" outline="0" fieldPosition="0">
        <references count="5">
          <reference field="38" count="1" selected="0">
            <x v="15"/>
          </reference>
          <reference field="39" count="1" selected="0">
            <x v="2"/>
          </reference>
          <reference field="40" count="1">
            <x v="148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2805">
      <pivotArea dataOnly="0" labelOnly="1" outline="0" fieldPosition="0">
        <references count="5">
          <reference field="38" count="1" selected="0">
            <x v="16"/>
          </reference>
          <reference field="39" count="1" selected="0">
            <x v="0"/>
          </reference>
          <reference field="40" count="1">
            <x v="162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2804">
      <pivotArea dataOnly="0" labelOnly="1" outline="0" fieldPosition="0">
        <references count="5">
          <reference field="38" count="1" selected="0">
            <x v="0"/>
          </reference>
          <reference field="39" count="1" selected="0">
            <x v="12"/>
          </reference>
          <reference field="40" count="1">
            <x v="167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2803">
      <pivotArea dataOnly="0" labelOnly="1" outline="0" fieldPosition="0">
        <references count="5">
          <reference field="38" count="1" selected="0">
            <x v="1"/>
          </reference>
          <reference field="39" count="1" selected="0">
            <x v="13"/>
          </reference>
          <reference field="40" count="1">
            <x v="158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2802">
      <pivotArea dataOnly="0" labelOnly="1" outline="0" fieldPosition="0">
        <references count="5">
          <reference field="38" count="1" selected="0">
            <x v="13"/>
          </reference>
          <reference field="39" count="1" selected="0">
            <x v="6"/>
          </reference>
          <reference field="40" count="2">
            <x v="124"/>
            <x v="126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2801">
      <pivotArea dataOnly="0" labelOnly="1" outline="0" fieldPosition="0">
        <references count="5">
          <reference field="38" count="1" selected="0">
            <x v="14"/>
          </reference>
          <reference field="39" count="1" selected="0">
            <x v="3"/>
          </reference>
          <reference field="40" count="1">
            <x v="125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2800">
      <pivotArea dataOnly="0" labelOnly="1" outline="0" fieldPosition="0">
        <references count="5">
          <reference field="38" count="1" selected="0">
            <x v="24"/>
          </reference>
          <reference field="39" count="1" selected="0">
            <x v="11"/>
          </reference>
          <reference field="40" count="1">
            <x v="65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2799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5">
            <x v="0"/>
            <x v="47"/>
            <x v="111"/>
            <x v="150"/>
            <x v="200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2798">
      <pivotArea dataOnly="0" labelOnly="1" outline="0" fieldPosition="0">
        <references count="5">
          <reference field="38" count="1" selected="0">
            <x v="6"/>
          </reference>
          <reference field="39" count="1" selected="0">
            <x v="16"/>
          </reference>
          <reference field="40" count="5">
            <x v="48"/>
            <x v="49"/>
            <x v="119"/>
            <x v="127"/>
            <x v="201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2797">
      <pivotArea dataOnly="0" labelOnly="1" outline="0" fieldPosition="0">
        <references count="5">
          <reference field="38" count="1" selected="0">
            <x v="8"/>
          </reference>
          <reference field="39" count="1" selected="0">
            <x v="1"/>
          </reference>
          <reference field="40" count="2">
            <x v="33"/>
            <x v="76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2796">
      <pivotArea dataOnly="0" labelOnly="1" outline="0" fieldPosition="0">
        <references count="5">
          <reference field="38" count="1" selected="0">
            <x v="2"/>
          </reference>
          <reference field="39" count="1" selected="0">
            <x v="14"/>
          </reference>
          <reference field="40" count="1">
            <x v="23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2795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1">
            <x v="4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2794">
      <pivotArea dataOnly="0" labelOnly="1" outline="0" fieldPosition="0">
        <references count="5">
          <reference field="38" count="1" selected="0">
            <x v="6"/>
          </reference>
          <reference field="39" count="1" selected="0">
            <x v="16"/>
          </reference>
          <reference field="40" count="2">
            <x v="207"/>
            <x v="228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2793">
      <pivotArea dataOnly="0" labelOnly="1" outline="0" fieldPosition="0">
        <references count="5">
          <reference field="38" count="1" selected="0">
            <x v="23"/>
          </reference>
          <reference field="39" count="1" selected="0">
            <x v="10"/>
          </reference>
          <reference field="40" count="1">
            <x v="18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2792">
      <pivotArea dataOnly="0" labelOnly="1" outline="0" fieldPosition="0">
        <references count="5">
          <reference field="38" count="1" selected="0">
            <x v="24"/>
          </reference>
          <reference field="39" count="1" selected="0">
            <x v="11"/>
          </reference>
          <reference field="40" count="8">
            <x v="22"/>
            <x v="25"/>
            <x v="112"/>
            <x v="121"/>
            <x v="122"/>
            <x v="149"/>
            <x v="151"/>
            <x v="206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2791">
      <pivotArea outline="0" fieldPosition="0">
        <references count="1">
          <reference field="4294967294" count="1">
            <x v="0"/>
          </reference>
        </references>
      </pivotArea>
    </format>
    <format dxfId="2790">
      <pivotArea type="all" dataOnly="0" outline="0" fieldPosition="0"/>
    </format>
    <format dxfId="2789">
      <pivotArea outline="0" collapsedLevelsAreSubtotals="1" fieldPosition="0"/>
    </format>
    <format dxfId="2788">
      <pivotArea field="45" type="button" dataOnly="0" labelOnly="1" outline="0" axis="axisRow" fieldPosition="0"/>
    </format>
    <format dxfId="2787">
      <pivotArea field="43" type="button" dataOnly="0" labelOnly="1" outline="0" axis="axisRow" fieldPosition="4"/>
    </format>
    <format dxfId="2786">
      <pivotArea field="44" type="button" dataOnly="0" labelOnly="1" outline="0" axis="axisRow" fieldPosition="5"/>
    </format>
    <format dxfId="2785">
      <pivotArea field="38" type="button" dataOnly="0" labelOnly="1" outline="0" axis="axisRow" fieldPosition="1"/>
    </format>
    <format dxfId="2784">
      <pivotArea field="39" type="button" dataOnly="0" labelOnly="1" outline="0" axis="axisRow" fieldPosition="2"/>
    </format>
    <format dxfId="2783">
      <pivotArea field="40" type="button" dataOnly="0" labelOnly="1" outline="0" axis="axisRow" fieldPosition="3"/>
    </format>
    <format dxfId="2782">
      <pivotArea dataOnly="0" labelOnly="1" outline="0" fieldPosition="0">
        <references count="1">
          <reference field="45" count="0"/>
        </references>
      </pivotArea>
    </format>
    <format dxfId="2781">
      <pivotArea dataOnly="0" labelOnly="1" outline="0" fieldPosition="0">
        <references count="1">
          <reference field="45" count="0" defaultSubtotal="1"/>
        </references>
      </pivotArea>
    </format>
    <format dxfId="2780">
      <pivotArea dataOnly="0" labelOnly="1" grandRow="1" outline="0" fieldPosition="0"/>
    </format>
    <format dxfId="2779">
      <pivotArea dataOnly="0" labelOnly="1" outline="0" fieldPosition="0">
        <references count="2">
          <reference field="43" count="2">
            <x v="0"/>
            <x v="1"/>
          </reference>
          <reference field="45" count="1" selected="0">
            <x v="0"/>
          </reference>
        </references>
      </pivotArea>
    </format>
    <format dxfId="2778">
      <pivotArea dataOnly="0" labelOnly="1" outline="0" fieldPosition="0">
        <references count="2">
          <reference field="43" count="2">
            <x v="0"/>
            <x v="1"/>
          </reference>
          <reference field="45" count="1" selected="0">
            <x v="1"/>
          </reference>
        </references>
      </pivotArea>
    </format>
    <format dxfId="2777">
      <pivotArea dataOnly="0" labelOnly="1" outline="0" fieldPosition="0">
        <references count="3">
          <reference field="43" count="1" selected="0">
            <x v="0"/>
          </reference>
          <reference field="44" count="1">
            <x v="0"/>
          </reference>
          <reference field="45" count="1" selected="0">
            <x v="0"/>
          </reference>
        </references>
      </pivotArea>
    </format>
    <format dxfId="2776">
      <pivotArea dataOnly="0" labelOnly="1" outline="0" fieldPosition="0">
        <references count="3">
          <reference field="43" count="1" selected="0">
            <x v="1"/>
          </reference>
          <reference field="44" count="1">
            <x v="2"/>
          </reference>
          <reference field="45" count="1" selected="0">
            <x v="0"/>
          </reference>
        </references>
      </pivotArea>
    </format>
    <format dxfId="2775">
      <pivotArea dataOnly="0" labelOnly="1" outline="0" fieldPosition="0">
        <references count="3">
          <reference field="43" count="1" selected="0">
            <x v="0"/>
          </reference>
          <reference field="44" count="1">
            <x v="0"/>
          </reference>
          <reference field="45" count="1" selected="0">
            <x v="1"/>
          </reference>
        </references>
      </pivotArea>
    </format>
    <format dxfId="2774">
      <pivotArea dataOnly="0" labelOnly="1" outline="0" fieldPosition="0">
        <references count="3">
          <reference field="43" count="1" selected="0">
            <x v="1"/>
          </reference>
          <reference field="44" count="1">
            <x v="2"/>
          </reference>
          <reference field="45" count="1" selected="0">
            <x v="1"/>
          </reference>
        </references>
      </pivotArea>
    </format>
    <format dxfId="2773">
      <pivotArea dataOnly="0" labelOnly="1" outline="0" fieldPosition="0">
        <references count="4">
          <reference field="38" count="5">
            <x v="4"/>
            <x v="11"/>
            <x v="19"/>
            <x v="22"/>
            <x v="23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2772">
      <pivotArea dataOnly="0" labelOnly="1" outline="0" fieldPosition="0">
        <references count="4">
          <reference field="38" count="6">
            <x v="4"/>
            <x v="9"/>
            <x v="19"/>
            <x v="22"/>
            <x v="23"/>
            <x v="24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2771">
      <pivotArea dataOnly="0" labelOnly="1" outline="0" fieldPosition="0">
        <references count="4">
          <reference field="38" count="1">
            <x v="10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2770">
      <pivotArea dataOnly="0" labelOnly="1" outline="0" fieldPosition="0">
        <references count="4">
          <reference field="38" count="4">
            <x v="8"/>
            <x v="10"/>
            <x v="12"/>
            <x v="21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2769">
      <pivotArea dataOnly="0" labelOnly="1" outline="0" fieldPosition="0">
        <references count="5">
          <reference field="38" count="1" selected="0">
            <x v="4"/>
          </reference>
          <reference field="39" count="1">
            <x v="5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2768">
      <pivotArea dataOnly="0" labelOnly="1" outline="0" fieldPosition="0">
        <references count="5">
          <reference field="38" count="1" selected="0">
            <x v="11"/>
          </reference>
          <reference field="39" count="1">
            <x v="8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2767">
      <pivotArea dataOnly="0" labelOnly="1" outline="0" fieldPosition="0">
        <references count="5">
          <reference field="38" count="1" selected="0">
            <x v="19"/>
          </reference>
          <reference field="39" count="1">
            <x v="17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2766">
      <pivotArea dataOnly="0" labelOnly="1" outline="0" fieldPosition="0">
        <references count="5">
          <reference field="38" count="1" selected="0">
            <x v="22"/>
          </reference>
          <reference field="39" count="1">
            <x v="9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2765">
      <pivotArea dataOnly="0" labelOnly="1" outline="0" fieldPosition="0">
        <references count="5">
          <reference field="38" count="1" selected="0">
            <x v="23"/>
          </reference>
          <reference field="39" count="1">
            <x v="10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2764">
      <pivotArea dataOnly="0" labelOnly="1" outline="0" fieldPosition="0">
        <references count="5">
          <reference field="38" count="1" selected="0">
            <x v="4"/>
          </reference>
          <reference field="39" count="1">
            <x v="5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2763">
      <pivotArea dataOnly="0" labelOnly="1" outline="0" fieldPosition="0">
        <references count="5">
          <reference field="38" count="1" selected="0">
            <x v="9"/>
          </reference>
          <reference field="39" count="1">
            <x v="15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2762">
      <pivotArea dataOnly="0" labelOnly="1" outline="0" fieldPosition="0">
        <references count="5">
          <reference field="38" count="1" selected="0">
            <x v="19"/>
          </reference>
          <reference field="39" count="1">
            <x v="17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2761">
      <pivotArea dataOnly="0" labelOnly="1" outline="0" fieldPosition="0">
        <references count="5">
          <reference field="38" count="1" selected="0">
            <x v="22"/>
          </reference>
          <reference field="39" count="1">
            <x v="9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2760">
      <pivotArea dataOnly="0" labelOnly="1" outline="0" fieldPosition="0">
        <references count="5">
          <reference field="38" count="1" selected="0">
            <x v="23"/>
          </reference>
          <reference field="39" count="1">
            <x v="10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2759">
      <pivotArea dataOnly="0" labelOnly="1" outline="0" fieldPosition="0">
        <references count="5">
          <reference field="38" count="1" selected="0">
            <x v="24"/>
          </reference>
          <reference field="39" count="1">
            <x v="11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2758">
      <pivotArea dataOnly="0" labelOnly="1" outline="0" fieldPosition="0">
        <references count="5">
          <reference field="38" count="1" selected="0">
            <x v="10"/>
          </reference>
          <reference field="39" count="1">
            <x v="4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2757">
      <pivotArea dataOnly="0" labelOnly="1" outline="0" fieldPosition="0">
        <references count="5">
          <reference field="38" count="1" selected="0">
            <x v="8"/>
          </reference>
          <reference field="39" count="1">
            <x v="1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2756">
      <pivotArea dataOnly="0" labelOnly="1" outline="0" fieldPosition="0">
        <references count="5">
          <reference field="38" count="1" selected="0">
            <x v="10"/>
          </reference>
          <reference field="39" count="1">
            <x v="4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2755">
      <pivotArea dataOnly="0" labelOnly="1" outline="0" fieldPosition="0">
        <references count="5">
          <reference field="38" count="1" selected="0">
            <x v="12"/>
          </reference>
          <reference field="39" count="1">
            <x v="7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2754">
      <pivotArea dataOnly="0" labelOnly="1" outline="0" fieldPosition="0">
        <references count="5">
          <reference field="38" count="1" selected="0">
            <x v="21"/>
          </reference>
          <reference field="39" count="1">
            <x v="14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2753">
      <pivotArea dataOnly="0" labelOnly="1" outline="0" fieldPosition="0">
        <references count="6">
          <reference field="38" count="1" selected="0">
            <x v="4"/>
          </reference>
          <reference field="39" count="1" selected="0">
            <x v="5"/>
          </reference>
          <reference field="40" count="2">
            <x v="130"/>
            <x v="251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2752">
      <pivotArea dataOnly="0" labelOnly="1" outline="0" fieldPosition="0">
        <references count="6">
          <reference field="38" count="1" selected="0">
            <x v="11"/>
          </reference>
          <reference field="39" count="1" selected="0">
            <x v="8"/>
          </reference>
          <reference field="40" count="13">
            <x v="5"/>
            <x v="6"/>
            <x v="7"/>
            <x v="8"/>
            <x v="9"/>
            <x v="10"/>
            <x v="11"/>
            <x v="12"/>
            <x v="13"/>
            <x v="19"/>
            <x v="20"/>
            <x v="105"/>
            <x v="106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2751">
      <pivotArea dataOnly="0" labelOnly="1" outline="0" fieldPosition="0">
        <references count="6">
          <reference field="38" count="1" selected="0">
            <x v="19"/>
          </reference>
          <reference field="39" count="1" selected="0">
            <x v="17"/>
          </reference>
          <reference field="40" count="10">
            <x v="26"/>
            <x v="79"/>
            <x v="80"/>
            <x v="102"/>
            <x v="103"/>
            <x v="108"/>
            <x v="109"/>
            <x v="168"/>
            <x v="189"/>
            <x v="194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2750">
      <pivotArea dataOnly="0" labelOnly="1" outline="0" fieldPosition="0">
        <references count="6">
          <reference field="38" count="1" selected="0">
            <x v="22"/>
          </reference>
          <reference field="39" count="1" selected="0">
            <x v="9"/>
          </reference>
          <reference field="40" count="50">
            <x v="16"/>
            <x v="17"/>
            <x v="27"/>
            <x v="64"/>
            <x v="66"/>
            <x v="67"/>
            <x v="81"/>
            <x v="84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9"/>
            <x v="100"/>
            <x v="101"/>
            <x v="104"/>
            <x v="132"/>
            <x v="137"/>
            <x v="138"/>
            <x v="139"/>
            <x v="140"/>
            <x v="141"/>
            <x v="142"/>
            <x v="143"/>
            <x v="145"/>
            <x v="146"/>
            <x v="188"/>
            <x v="190"/>
            <x v="191"/>
            <x v="192"/>
            <x v="193"/>
            <x v="195"/>
            <x v="198"/>
            <x v="199"/>
            <x v="204"/>
            <x v="218"/>
            <x v="225"/>
            <x v="235"/>
            <x v="236"/>
            <x v="239"/>
            <x v="240"/>
            <x v="248"/>
            <x v="250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2749">
      <pivotArea dataOnly="0" labelOnly="1" outline="0" fieldPosition="0">
        <references count="6">
          <reference field="38" count="1" selected="0">
            <x v="23"/>
          </reference>
          <reference field="39" count="1" selected="0">
            <x v="10"/>
          </reference>
          <reference field="40" count="13">
            <x v="82"/>
            <x v="83"/>
            <x v="85"/>
            <x v="98"/>
            <x v="107"/>
            <x v="173"/>
            <x v="174"/>
            <x v="175"/>
            <x v="196"/>
            <x v="224"/>
            <x v="226"/>
            <x v="237"/>
            <x v="249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2748">
      <pivotArea dataOnly="0" labelOnly="1" outline="0" fieldPosition="0">
        <references count="6">
          <reference field="38" count="1" selected="0">
            <x v="4"/>
          </reference>
          <reference field="39" count="1" selected="0">
            <x v="5"/>
          </reference>
          <reference field="40" count="7">
            <x v="1"/>
            <x v="2"/>
            <x v="3"/>
            <x v="120"/>
            <x v="128"/>
            <x v="133"/>
            <x v="155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2747">
      <pivotArea dataOnly="0" labelOnly="1" outline="0" fieldPosition="0">
        <references count="6">
          <reference field="38" count="1" selected="0">
            <x v="9"/>
          </reference>
          <reference field="39" count="1" selected="0">
            <x v="15"/>
          </reference>
          <reference field="40" count="47">
            <x v="34"/>
            <x v="37"/>
            <x v="38"/>
            <x v="39"/>
            <x v="40"/>
            <x v="42"/>
            <x v="43"/>
            <x v="45"/>
            <x v="46"/>
            <x v="50"/>
            <x v="69"/>
            <x v="70"/>
            <x v="71"/>
            <x v="72"/>
            <x v="73"/>
            <x v="74"/>
            <x v="77"/>
            <x v="78"/>
            <x v="180"/>
            <x v="183"/>
            <x v="205"/>
            <x v="216"/>
            <x v="229"/>
            <x v="231"/>
            <x v="232"/>
            <x v="234"/>
            <x v="241"/>
            <x v="242"/>
            <x v="243"/>
            <x v="244"/>
            <x v="246"/>
            <x v="247"/>
            <x v="253"/>
            <x v="254"/>
            <x v="255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2746">
      <pivotArea dataOnly="0" labelOnly="1" outline="0" fieldPosition="0">
        <references count="6">
          <reference field="38" count="1" selected="0">
            <x v="19"/>
          </reference>
          <reference field="39" count="1" selected="0">
            <x v="17"/>
          </reference>
          <reference field="40" count="15">
            <x v="14"/>
            <x v="32"/>
            <x v="35"/>
            <x v="59"/>
            <x v="60"/>
            <x v="157"/>
            <x v="160"/>
            <x v="187"/>
            <x v="208"/>
            <x v="214"/>
            <x v="220"/>
            <x v="222"/>
            <x v="223"/>
            <x v="230"/>
            <x v="245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2745">
      <pivotArea dataOnly="0" labelOnly="1" outline="0" fieldPosition="0">
        <references count="6">
          <reference field="38" count="1" selected="0">
            <x v="22"/>
          </reference>
          <reference field="39" count="1" selected="0">
            <x v="9"/>
          </reference>
          <reference field="40" count="3">
            <x v="178"/>
            <x v="211"/>
            <x v="213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2744">
      <pivotArea dataOnly="0" labelOnly="1" outline="0" fieldPosition="0">
        <references count="6">
          <reference field="38" count="1" selected="0">
            <x v="23"/>
          </reference>
          <reference field="39" count="1" selected="0">
            <x v="10"/>
          </reference>
          <reference field="40" count="3">
            <x v="186"/>
            <x v="217"/>
            <x v="233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2743">
      <pivotArea dataOnly="0" labelOnly="1" outline="0" fieldPosition="0">
        <references count="6">
          <reference field="38" count="1" selected="0">
            <x v="24"/>
          </reference>
          <reference field="39" count="1" selected="0">
            <x v="11"/>
          </reference>
          <reference field="40" count="19">
            <x v="21"/>
            <x v="31"/>
            <x v="36"/>
            <x v="41"/>
            <x v="44"/>
            <x v="53"/>
            <x v="54"/>
            <x v="57"/>
            <x v="58"/>
            <x v="61"/>
            <x v="62"/>
            <x v="63"/>
            <x v="113"/>
            <x v="116"/>
            <x v="117"/>
            <x v="177"/>
            <x v="197"/>
            <x v="209"/>
            <x v="219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2742">
      <pivotArea dataOnly="0" labelOnly="1"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4">
            <x v="110"/>
            <x v="134"/>
            <x v="135"/>
            <x v="136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2741">
      <pivotArea dataOnly="0" labelOnly="1" outline="0" fieldPosition="0">
        <references count="6">
          <reference field="38" count="1" selected="0">
            <x v="8"/>
          </reference>
          <reference field="39" count="1" selected="0">
            <x v="1"/>
          </reference>
          <reference field="40" count="2">
            <x v="75"/>
            <x v="203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2740">
      <pivotArea dataOnly="0" labelOnly="1"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>
            <x v="159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2739">
      <pivotArea dataOnly="0" labelOnly="1" outline="0" fieldPosition="0">
        <references count="6">
          <reference field="38" count="1" selected="0">
            <x v="12"/>
          </reference>
          <reference field="39" count="1" selected="0">
            <x v="7"/>
          </reference>
          <reference field="40" count="1">
            <x v="156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2738">
      <pivotArea dataOnly="0" labelOnly="1" outline="0" fieldPosition="0">
        <references count="6">
          <reference field="38" count="1" selected="0">
            <x v="21"/>
          </reference>
          <reference field="39" count="1" selected="0">
            <x v="14"/>
          </reference>
          <reference field="40" count="1">
            <x v="202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2737">
      <pivotArea dataOnly="0" labelOnly="1" outline="0" axis="axisValues" fieldPosition="0"/>
    </format>
    <format dxfId="2736">
      <pivotArea dataOnly="0" outline="0" fieldPosition="0">
        <references count="1">
          <reference field="38" count="0" defaultSubtotal="1"/>
        </references>
      </pivotArea>
    </format>
    <format dxfId="1632">
      <pivotArea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 selected="0">
            <x v="134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1631">
      <pivotArea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 selected="0">
            <x v="135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1630">
      <pivotArea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 selected="0">
            <x v="110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1629">
      <pivotArea outline="0" fieldPosition="0">
        <references count="6">
          <reference field="38" count="1" selected="0">
            <x v="8"/>
          </reference>
          <reference field="39" count="1" selected="0">
            <x v="1"/>
          </reference>
          <reference field="40" count="1" selected="0">
            <x v="203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1628">
      <pivotArea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 selected="0">
            <x v="159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1141">
      <pivotArea outline="0" fieldPosition="0">
        <references count="6">
          <reference field="38" count="1" selected="0">
            <x v="23"/>
          </reference>
          <reference field="39" count="1" selected="0">
            <x v="20"/>
          </reference>
          <reference field="40" count="1" selected="0">
            <x v="291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7F81C-7031-410C-B312-09632DBB7C21}" name="TablaDinámica3" cacheId="10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5:G200" firstHeaderRow="1" firstDataRow="1" firstDataCol="6" rowPageCount="3" colPageCount="1"/>
  <pivotFields count="4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x="2"/>
        <item x="0"/>
        <item h="1" x="3"/>
        <item h="1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 defaultSubtotal="0">
      <items count="25">
        <item x="10"/>
        <item x="22"/>
        <item x="4"/>
        <item x="13"/>
        <item x="2"/>
        <item x="15"/>
        <item x="5"/>
        <item x="12"/>
        <item x="9"/>
        <item x="0"/>
        <item x="18"/>
        <item x="21"/>
        <item x="14"/>
        <item x="20"/>
        <item x="19"/>
        <item x="16"/>
        <item x="17"/>
        <item x="3"/>
        <item x="7"/>
        <item m="1" x="23"/>
        <item x="11"/>
        <item m="1" x="24"/>
        <item x="8"/>
        <item x="6"/>
        <item x="1"/>
      </items>
    </pivotField>
    <pivotField axis="axisRow" compact="0" outline="0" showAll="0" defaultSubtotal="0">
      <items count="22">
        <item x="15"/>
        <item x="8"/>
        <item x="14"/>
        <item x="17"/>
        <item x="16"/>
        <item x="2"/>
        <item x="18"/>
        <item x="12"/>
        <item x="19"/>
        <item x="7"/>
        <item m="1" x="21"/>
        <item x="1"/>
        <item x="9"/>
        <item x="20"/>
        <item x="3"/>
        <item x="0"/>
        <item x="4"/>
        <item x="6"/>
        <item x="10"/>
        <item x="11"/>
        <item x="5"/>
        <item x="13"/>
      </items>
    </pivotField>
    <pivotField axis="axisRow" compact="0" outline="0" showAll="0" defaultSubtotal="0">
      <items count="302">
        <item x="12"/>
        <item x="6"/>
        <item x="7"/>
        <item x="8"/>
        <item x="47"/>
        <item x="202"/>
        <item x="203"/>
        <item x="201"/>
        <item x="200"/>
        <item x="198"/>
        <item x="195"/>
        <item x="199"/>
        <item x="197"/>
        <item x="196"/>
        <item x="64"/>
        <item m="1" x="283"/>
        <item x="102"/>
        <item x="105"/>
        <item m="1" x="259"/>
        <item x="213"/>
        <item x="212"/>
        <item x="13"/>
        <item x="14"/>
        <item x="16"/>
        <item m="1" x="291"/>
        <item x="99"/>
        <item x="220"/>
        <item x="187"/>
        <item x="225"/>
        <item x="230"/>
        <item x="179"/>
        <item x="86"/>
        <item x="79"/>
        <item x="104"/>
        <item x="108"/>
        <item m="1" x="266"/>
        <item x="3"/>
        <item x="18"/>
        <item x="17"/>
        <item x="19"/>
        <item x="22"/>
        <item x="28"/>
        <item x="29"/>
        <item x="38"/>
        <item x="48"/>
        <item x="37"/>
        <item x="39"/>
        <item m="1" x="274"/>
        <item x="42"/>
        <item x="49"/>
        <item x="46"/>
        <item m="1" x="278"/>
        <item m="1" x="280"/>
        <item x="56"/>
        <item x="55"/>
        <item m="1" x="292"/>
        <item m="1" x="293"/>
        <item x="74"/>
        <item x="73"/>
        <item m="1" x="264"/>
        <item m="1" x="265"/>
        <item x="2"/>
        <item x="1"/>
        <item x="87"/>
        <item m="1" x="268"/>
        <item x="9"/>
        <item x="157"/>
        <item x="158"/>
        <item m="1" x="294"/>
        <item x="54"/>
        <item x="51"/>
        <item x="70"/>
        <item x="69"/>
        <item x="82"/>
        <item x="83"/>
        <item x="98"/>
        <item x="128"/>
        <item x="124"/>
        <item x="125"/>
        <item x="171"/>
        <item x="170"/>
        <item x="169"/>
        <item m="1" x="247"/>
        <item m="1" x="248"/>
        <item x="168"/>
        <item m="1" x="246"/>
        <item x="178"/>
        <item x="182"/>
        <item x="183"/>
        <item x="149"/>
        <item x="150"/>
        <item x="144"/>
        <item x="145"/>
        <item x="155"/>
        <item x="156"/>
        <item x="154"/>
        <item x="153"/>
        <item x="165"/>
        <item m="1" x="252"/>
        <item x="166"/>
        <item x="161"/>
        <item x="163"/>
        <item x="218"/>
        <item x="219"/>
        <item x="181"/>
        <item x="215"/>
        <item x="214"/>
        <item m="1" x="255"/>
        <item x="240"/>
        <item x="239"/>
        <item x="176"/>
        <item x="11"/>
        <item x="34"/>
        <item x="50"/>
        <item x="41"/>
        <item x="58"/>
        <item x="59"/>
        <item x="61"/>
        <item m="1" x="281"/>
        <item x="68"/>
        <item x="85"/>
        <item x="90"/>
        <item x="91"/>
        <item m="1" x="287"/>
        <item x="223"/>
        <item x="138"/>
        <item x="224"/>
        <item x="127"/>
        <item x="119"/>
        <item m="1" x="263"/>
        <item x="122"/>
        <item m="1" x="262"/>
        <item x="208"/>
        <item x="173"/>
        <item x="135"/>
        <item x="174"/>
        <item x="175"/>
        <item x="206"/>
        <item x="207"/>
        <item x="204"/>
        <item x="172"/>
        <item m="1" x="269"/>
        <item x="193"/>
        <item x="194"/>
        <item m="1" x="296"/>
        <item x="209"/>
        <item x="210"/>
        <item m="1" x="277"/>
        <item x="133"/>
        <item x="10"/>
        <item x="5"/>
        <item x="15"/>
        <item m="1" x="284"/>
        <item m="1" x="290"/>
        <item m="1" x="289"/>
        <item x="131"/>
        <item x="130"/>
        <item x="109"/>
        <item m="1" x="270"/>
        <item m="1" x="242"/>
        <item x="111"/>
        <item m="1" x="271"/>
        <item x="134"/>
        <item x="177"/>
        <item x="140"/>
        <item x="100"/>
        <item x="180"/>
        <item x="117"/>
        <item x="232"/>
        <item x="126"/>
        <item x="129"/>
        <item m="1" x="272"/>
        <item m="1" x="273"/>
        <item m="1" x="257"/>
        <item m="1" x="258"/>
        <item m="1" x="256"/>
        <item x="162"/>
        <item x="45"/>
        <item x="167"/>
        <item m="1" x="298"/>
        <item x="23"/>
        <item m="1" x="276"/>
        <item m="1" x="282"/>
        <item x="65"/>
        <item m="1" x="286"/>
        <item m="1" x="285"/>
        <item m="1" x="244"/>
        <item x="97"/>
        <item x="164"/>
        <item x="222"/>
        <item x="112"/>
        <item x="137"/>
        <item x="139"/>
        <item x="136"/>
        <item x="221"/>
        <item x="151"/>
        <item m="1" x="254"/>
        <item x="57"/>
        <item x="142"/>
        <item x="152"/>
        <item x="4"/>
        <item x="20"/>
        <item x="101"/>
        <item x="89"/>
        <item x="186"/>
        <item x="75"/>
        <item x="26"/>
        <item m="1" x="275"/>
        <item x="116"/>
        <item x="33"/>
        <item m="1" x="288"/>
        <item x="217"/>
        <item m="1" x="295"/>
        <item x="216"/>
        <item x="114"/>
        <item m="1" x="299"/>
        <item x="84"/>
        <item m="1" x="245"/>
        <item x="141"/>
        <item x="21"/>
        <item x="53"/>
        <item m="1" x="300"/>
        <item x="94"/>
        <item x="113"/>
        <item m="1" x="250"/>
        <item x="184"/>
        <item m="1" x="253"/>
        <item m="1" x="301"/>
        <item m="1" x="279"/>
        <item x="71"/>
        <item x="52"/>
        <item x="72"/>
        <item x="31"/>
        <item m="1" x="243"/>
        <item x="88"/>
        <item x="77"/>
        <item x="78"/>
        <item m="1" x="251"/>
        <item m="1" x="297"/>
        <item x="188"/>
        <item x="189"/>
        <item x="0"/>
        <item x="24"/>
        <item x="25"/>
        <item x="30"/>
        <item x="106"/>
        <item x="62"/>
        <item x="63"/>
        <item x="143"/>
        <item m="1" x="249"/>
        <item x="211"/>
        <item x="238"/>
        <item x="27"/>
        <item x="35"/>
        <item x="36"/>
        <item x="40"/>
        <item x="43"/>
        <item x="44"/>
        <item x="60"/>
        <item x="66"/>
        <item x="67"/>
        <item x="76"/>
        <item x="80"/>
        <item x="81"/>
        <item x="92"/>
        <item x="103"/>
        <item x="110"/>
        <item m="1" x="267"/>
        <item x="123"/>
        <item x="95"/>
        <item x="96"/>
        <item x="107"/>
        <item x="118"/>
        <item x="185"/>
        <item x="205"/>
        <item m="1" x="260"/>
        <item m="1" x="261"/>
        <item x="228"/>
        <item x="229"/>
        <item x="120"/>
        <item x="121"/>
        <item x="226"/>
        <item x="227"/>
        <item x="32"/>
        <item x="93"/>
        <item x="115"/>
        <item x="146"/>
        <item x="147"/>
        <item x="148"/>
        <item x="159"/>
        <item x="160"/>
        <item x="190"/>
        <item x="192"/>
        <item x="231"/>
        <item x="233"/>
        <item x="234"/>
        <item x="235"/>
        <item x="236"/>
        <item x="237"/>
        <item x="241"/>
        <item x="132"/>
        <item x="191"/>
      </items>
    </pivotField>
    <pivotField axis="axisPage" compact="0" outline="0" showAll="0" defaultSubtotal="0">
      <items count="17">
        <item x="10"/>
        <item x="16"/>
        <item x="11"/>
        <item x="12"/>
        <item x="14"/>
        <item x="0"/>
        <item x="7"/>
        <item x="15"/>
        <item x="1"/>
        <item x="9"/>
        <item x="3"/>
        <item x="6"/>
        <item x="8"/>
        <item x="5"/>
        <item x="4"/>
        <item x="13"/>
        <item x="2"/>
      </items>
    </pivotField>
    <pivotField axis="axisPage" compact="0" outline="0" multipleItemSelectionAllowed="1" showAll="0">
      <items count="8">
        <item h="1" m="1" x="6"/>
        <item x="0"/>
        <item h="1" m="1" x="5"/>
        <item h="1" x="3"/>
        <item h="1" x="4"/>
        <item h="1" x="1"/>
        <item h="1" x="2"/>
        <item t="default"/>
      </items>
    </pivotField>
    <pivotField axis="axisRow" compact="0" outline="0" showAll="0" defaultSubtotal="0">
      <items count="6">
        <item x="4"/>
        <item x="0"/>
        <item x="5"/>
        <item x="2"/>
        <item x="1"/>
        <item x="3"/>
      </items>
    </pivotField>
    <pivotField axis="axisRow" compact="0" outline="0" showAll="0" defaultSubtotal="0">
      <items count="4">
        <item x="3"/>
        <item x="1"/>
        <item x="0"/>
        <item x="2"/>
      </items>
    </pivotField>
    <pivotField axis="axisRow" compact="0" outline="0" showAll="0">
      <items count="3">
        <item x="0"/>
        <item x="1"/>
        <item t="default"/>
      </items>
    </pivotField>
  </pivotFields>
  <rowFields count="6">
    <field x="45"/>
    <field x="38"/>
    <field x="39"/>
    <field x="40"/>
    <field x="43"/>
    <field x="44"/>
  </rowFields>
  <rowItems count="195">
    <i>
      <x/>
      <x v="9"/>
      <x v="15"/>
      <x v="34"/>
      <x v="1"/>
      <x v="2"/>
    </i>
    <i r="3">
      <x v="37"/>
      <x v="1"/>
      <x v="2"/>
    </i>
    <i r="3">
      <x v="38"/>
      <x v="1"/>
      <x v="2"/>
    </i>
    <i r="3">
      <x v="39"/>
      <x v="1"/>
      <x v="2"/>
    </i>
    <i r="3">
      <x v="40"/>
      <x v="1"/>
      <x v="2"/>
    </i>
    <i r="3">
      <x v="42"/>
      <x v="1"/>
      <x v="2"/>
    </i>
    <i r="3">
      <x v="43"/>
      <x v="1"/>
      <x v="2"/>
    </i>
    <i r="3">
      <x v="45"/>
      <x v="1"/>
      <x v="2"/>
    </i>
    <i r="3">
      <x v="46"/>
      <x v="1"/>
      <x v="2"/>
    </i>
    <i r="3">
      <x v="50"/>
      <x v="1"/>
      <x v="2"/>
    </i>
    <i r="3">
      <x v="69"/>
      <x v="1"/>
      <x v="2"/>
    </i>
    <i r="3">
      <x v="70"/>
      <x v="1"/>
      <x v="2"/>
    </i>
    <i r="3">
      <x v="71"/>
      <x v="1"/>
      <x v="2"/>
    </i>
    <i r="3">
      <x v="72"/>
      <x v="1"/>
      <x v="2"/>
    </i>
    <i r="3">
      <x v="73"/>
      <x v="1"/>
      <x v="2"/>
    </i>
    <i r="3">
      <x v="74"/>
      <x v="1"/>
      <x v="2"/>
    </i>
    <i r="3">
      <x v="77"/>
      <x v="1"/>
      <x v="2"/>
    </i>
    <i r="3">
      <x v="78"/>
      <x v="1"/>
      <x v="2"/>
    </i>
    <i r="3">
      <x v="180"/>
      <x v="1"/>
      <x v="2"/>
    </i>
    <i r="3">
      <x v="183"/>
      <x v="1"/>
      <x v="2"/>
    </i>
    <i r="3">
      <x v="205"/>
      <x v="1"/>
      <x v="2"/>
    </i>
    <i r="3">
      <x v="216"/>
      <x v="1"/>
      <x v="2"/>
    </i>
    <i r="3">
      <x v="229"/>
      <x v="1"/>
      <x v="2"/>
    </i>
    <i r="3">
      <x v="231"/>
      <x v="1"/>
      <x v="2"/>
    </i>
    <i r="3">
      <x v="232"/>
      <x v="1"/>
      <x v="2"/>
    </i>
    <i r="3">
      <x v="234"/>
      <x v="1"/>
      <x v="2"/>
    </i>
    <i r="3">
      <x v="241"/>
      <x v="1"/>
      <x v="2"/>
    </i>
    <i r="3">
      <x v="242"/>
      <x v="1"/>
      <x v="2"/>
    </i>
    <i r="3">
      <x v="243"/>
      <x v="1"/>
      <x v="2"/>
    </i>
    <i r="3">
      <x v="244"/>
      <x v="1"/>
      <x v="2"/>
    </i>
    <i r="3">
      <x v="246"/>
      <x v="1"/>
      <x v="2"/>
    </i>
    <i r="3">
      <x v="247"/>
      <x v="1"/>
      <x v="2"/>
    </i>
    <i r="3">
      <x v="253"/>
      <x v="1"/>
      <x v="2"/>
    </i>
    <i r="3">
      <x v="254"/>
      <x v="1"/>
      <x v="2"/>
    </i>
    <i r="3">
      <x v="255"/>
      <x v="1"/>
      <x v="2"/>
    </i>
    <i r="3">
      <x v="257"/>
      <x v="1"/>
      <x v="2"/>
    </i>
    <i r="3">
      <x v="258"/>
      <x v="1"/>
      <x v="2"/>
    </i>
    <i r="3">
      <x v="259"/>
      <x v="1"/>
      <x v="2"/>
    </i>
    <i r="3">
      <x v="260"/>
      <x v="1"/>
      <x v="2"/>
    </i>
    <i r="3">
      <x v="261"/>
      <x v="1"/>
      <x v="2"/>
    </i>
    <i r="3">
      <x v="262"/>
      <x v="1"/>
      <x v="2"/>
    </i>
    <i r="3">
      <x v="263"/>
      <x v="1"/>
      <x v="2"/>
    </i>
    <i r="3">
      <x v="264"/>
      <x v="1"/>
      <x v="2"/>
    </i>
    <i r="3">
      <x v="265"/>
      <x v="1"/>
      <x v="2"/>
    </i>
    <i r="3">
      <x v="266"/>
      <x v="1"/>
      <x v="2"/>
    </i>
    <i r="3">
      <x v="268"/>
      <x v="1"/>
      <x v="2"/>
    </i>
    <i r="3">
      <x v="269"/>
      <x v="1"/>
      <x v="2"/>
    </i>
    <i r="3">
      <x v="270"/>
      <x v="1"/>
      <x v="2"/>
    </i>
    <i r="3">
      <x v="271"/>
      <x v="1"/>
      <x v="2"/>
    </i>
    <i r="1">
      <x v="11"/>
      <x v="8"/>
      <x v="5"/>
      <x/>
      <x/>
    </i>
    <i r="3">
      <x v="6"/>
      <x/>
      <x/>
    </i>
    <i r="3">
      <x v="7"/>
      <x/>
      <x/>
    </i>
    <i r="3">
      <x v="8"/>
      <x/>
      <x/>
    </i>
    <i r="3">
      <x v="9"/>
      <x/>
      <x/>
    </i>
    <i r="3">
      <x v="10"/>
      <x/>
      <x/>
    </i>
    <i r="3">
      <x v="11"/>
      <x/>
      <x/>
    </i>
    <i r="3">
      <x v="12"/>
      <x/>
      <x/>
    </i>
    <i r="3">
      <x v="13"/>
      <x/>
      <x/>
    </i>
    <i r="3">
      <x v="19"/>
      <x/>
      <x/>
    </i>
    <i r="3">
      <x v="20"/>
      <x/>
      <x/>
    </i>
    <i r="3">
      <x v="105"/>
      <x/>
      <x/>
    </i>
    <i r="3">
      <x v="106"/>
      <x/>
      <x/>
    </i>
    <i r="3">
      <x v="273"/>
      <x/>
      <x/>
    </i>
    <i r="1">
      <x v="17"/>
      <x v="5"/>
      <x v="1"/>
      <x v="1"/>
      <x v="2"/>
    </i>
    <i r="3">
      <x v="2"/>
      <x v="1"/>
      <x v="2"/>
    </i>
    <i r="3">
      <x v="3"/>
      <x v="1"/>
      <x v="2"/>
    </i>
    <i r="3">
      <x v="120"/>
      <x v="1"/>
      <x v="2"/>
    </i>
    <i r="3">
      <x v="128"/>
      <x v="1"/>
      <x v="2"/>
    </i>
    <i r="3">
      <x v="130"/>
      <x/>
      <x/>
    </i>
    <i r="3">
      <x v="133"/>
      <x v="1"/>
      <x v="2"/>
    </i>
    <i r="3">
      <x v="155"/>
      <x v="1"/>
      <x v="2"/>
    </i>
    <i r="3">
      <x v="251"/>
      <x/>
      <x/>
    </i>
    <i r="1">
      <x v="18"/>
      <x v="17"/>
      <x v="14"/>
      <x v="1"/>
      <x v="2"/>
    </i>
    <i r="3">
      <x v="26"/>
      <x/>
      <x/>
    </i>
    <i r="3">
      <x v="32"/>
      <x v="1"/>
      <x v="2"/>
    </i>
    <i r="3">
      <x v="79"/>
      <x/>
      <x/>
    </i>
    <i r="3">
      <x v="80"/>
      <x/>
      <x/>
    </i>
    <i r="3">
      <x v="102"/>
      <x/>
      <x/>
    </i>
    <i r="3">
      <x v="103"/>
      <x/>
      <x/>
    </i>
    <i r="3">
      <x v="108"/>
      <x/>
      <x/>
    </i>
    <i r="3">
      <x v="109"/>
      <x/>
      <x/>
    </i>
    <i r="3">
      <x v="157"/>
      <x v="1"/>
      <x v="2"/>
    </i>
    <i r="3">
      <x v="160"/>
      <x v="1"/>
      <x v="2"/>
    </i>
    <i r="3">
      <x v="168"/>
      <x/>
      <x/>
    </i>
    <i r="3">
      <x v="187"/>
      <x v="1"/>
      <x v="2"/>
    </i>
    <i r="3">
      <x v="189"/>
      <x/>
      <x/>
    </i>
    <i r="3">
      <x v="194"/>
      <x/>
      <x/>
    </i>
    <i r="3">
      <x v="208"/>
      <x v="1"/>
      <x v="2"/>
    </i>
    <i r="3">
      <x v="214"/>
      <x v="1"/>
      <x v="2"/>
    </i>
    <i r="3">
      <x v="220"/>
      <x v="1"/>
      <x v="2"/>
    </i>
    <i r="3">
      <x v="222"/>
      <x v="1"/>
      <x v="2"/>
    </i>
    <i r="3">
      <x v="223"/>
      <x v="1"/>
      <x v="2"/>
    </i>
    <i r="3">
      <x v="230"/>
      <x v="1"/>
      <x v="2"/>
    </i>
    <i r="3">
      <x v="245"/>
      <x v="1"/>
      <x v="2"/>
    </i>
    <i r="1">
      <x v="22"/>
      <x v="9"/>
      <x v="16"/>
      <x/>
      <x/>
    </i>
    <i r="3">
      <x v="17"/>
      <x/>
      <x/>
    </i>
    <i r="3">
      <x v="27"/>
      <x/>
      <x/>
    </i>
    <i r="3">
      <x v="66"/>
      <x/>
      <x/>
    </i>
    <i r="3">
      <x v="67"/>
      <x/>
      <x/>
    </i>
    <i r="3">
      <x v="81"/>
      <x/>
      <x/>
    </i>
    <i r="3">
      <x v="84"/>
      <x/>
      <x/>
    </i>
    <i r="3">
      <x v="87"/>
      <x/>
      <x/>
    </i>
    <i r="3">
      <x v="88"/>
      <x/>
      <x/>
    </i>
    <i r="3">
      <x v="89"/>
      <x/>
      <x/>
    </i>
    <i r="3">
      <x v="90"/>
      <x/>
      <x/>
    </i>
    <i r="3">
      <x v="91"/>
      <x/>
      <x/>
    </i>
    <i r="3">
      <x v="92"/>
      <x/>
      <x/>
    </i>
    <i r="3">
      <x v="93"/>
      <x/>
      <x/>
    </i>
    <i r="3">
      <x v="94"/>
      <x/>
      <x/>
    </i>
    <i r="3">
      <x v="95"/>
      <x/>
      <x/>
    </i>
    <i r="3">
      <x v="96"/>
      <x/>
      <x/>
    </i>
    <i r="3">
      <x v="97"/>
      <x/>
      <x/>
    </i>
    <i r="3">
      <x v="99"/>
      <x/>
      <x/>
    </i>
    <i r="3">
      <x v="100"/>
      <x/>
      <x/>
    </i>
    <i r="3">
      <x v="101"/>
      <x/>
      <x/>
    </i>
    <i r="3">
      <x v="104"/>
      <x/>
      <x/>
    </i>
    <i r="3">
      <x v="132"/>
      <x/>
      <x/>
    </i>
    <i r="3">
      <x v="137"/>
      <x/>
      <x/>
    </i>
    <i r="3">
      <x v="138"/>
      <x/>
      <x/>
    </i>
    <i r="3">
      <x v="139"/>
      <x/>
      <x/>
    </i>
    <i r="3">
      <x v="140"/>
      <x/>
      <x/>
    </i>
    <i r="3">
      <x v="142"/>
      <x/>
      <x/>
    </i>
    <i r="3">
      <x v="143"/>
      <x/>
      <x/>
    </i>
    <i r="3">
      <x v="145"/>
      <x/>
      <x/>
    </i>
    <i r="3">
      <x v="146"/>
      <x/>
      <x/>
    </i>
    <i r="3">
      <x v="178"/>
      <x v="1"/>
      <x v="2"/>
    </i>
    <i r="3">
      <x v="188"/>
      <x/>
      <x/>
    </i>
    <i r="3">
      <x v="190"/>
      <x/>
      <x/>
    </i>
    <i r="3">
      <x v="191"/>
      <x/>
      <x/>
    </i>
    <i r="3">
      <x v="192"/>
      <x/>
      <x/>
    </i>
    <i r="3">
      <x v="193"/>
      <x/>
      <x/>
    </i>
    <i r="3">
      <x v="195"/>
      <x/>
      <x/>
    </i>
    <i r="3">
      <x v="198"/>
      <x/>
      <x/>
    </i>
    <i r="3">
      <x v="199"/>
      <x/>
      <x/>
    </i>
    <i r="3">
      <x v="204"/>
      <x/>
      <x/>
    </i>
    <i r="3">
      <x v="211"/>
      <x v="1"/>
      <x v="2"/>
    </i>
    <i r="3">
      <x v="213"/>
      <x v="1"/>
      <x v="2"/>
    </i>
    <i r="3">
      <x v="218"/>
      <x/>
      <x/>
    </i>
    <i r="3">
      <x v="225"/>
      <x/>
      <x/>
    </i>
    <i r="3">
      <x v="235"/>
      <x/>
      <x/>
    </i>
    <i r="3">
      <x v="236"/>
      <x/>
      <x/>
    </i>
    <i r="3">
      <x v="239"/>
      <x/>
      <x/>
    </i>
    <i r="3">
      <x v="240"/>
      <x/>
      <x/>
    </i>
    <i r="3">
      <x v="248"/>
      <x/>
      <x/>
    </i>
    <i r="3">
      <x v="250"/>
      <x/>
      <x/>
    </i>
    <i r="3">
      <x v="301"/>
      <x/>
      <x/>
    </i>
    <i r="1">
      <x v="23"/>
      <x v="20"/>
      <x v="283"/>
      <x v="1"/>
      <x v="2"/>
    </i>
    <i r="3">
      <x v="284"/>
      <x v="1"/>
      <x v="2"/>
    </i>
    <i r="3">
      <x v="285"/>
      <x v="1"/>
      <x v="2"/>
    </i>
    <i r="3">
      <x v="286"/>
      <x/>
      <x/>
    </i>
    <i r="3">
      <x v="287"/>
      <x/>
      <x/>
    </i>
    <i r="3">
      <x v="288"/>
      <x/>
      <x/>
    </i>
    <i r="3">
      <x v="289"/>
      <x/>
      <x/>
    </i>
    <i r="3">
      <x v="290"/>
      <x/>
      <x/>
    </i>
    <i r="3">
      <x v="291"/>
      <x/>
      <x/>
    </i>
    <i r="3">
      <x v="292"/>
      <x/>
      <x/>
    </i>
    <i r="3">
      <x v="293"/>
      <x/>
      <x/>
    </i>
    <i r="3">
      <x v="294"/>
      <x/>
      <x/>
    </i>
    <i r="3">
      <x v="295"/>
      <x/>
      <x/>
    </i>
    <i r="3">
      <x v="296"/>
      <x/>
      <x/>
    </i>
    <i r="3">
      <x v="297"/>
      <x/>
      <x/>
    </i>
    <i r="3">
      <x v="298"/>
      <x/>
      <x/>
    </i>
    <i r="1">
      <x v="24"/>
      <x v="11"/>
      <x v="21"/>
      <x v="1"/>
      <x v="2"/>
    </i>
    <i r="3">
      <x v="31"/>
      <x v="1"/>
      <x v="2"/>
    </i>
    <i r="3">
      <x v="36"/>
      <x v="1"/>
      <x v="2"/>
    </i>
    <i r="3">
      <x v="41"/>
      <x v="1"/>
      <x v="2"/>
    </i>
    <i r="3">
      <x v="44"/>
      <x v="1"/>
      <x v="2"/>
    </i>
    <i r="3">
      <x v="53"/>
      <x v="1"/>
      <x v="2"/>
    </i>
    <i r="3">
      <x v="54"/>
      <x v="1"/>
      <x v="2"/>
    </i>
    <i r="3">
      <x v="57"/>
      <x v="1"/>
      <x v="2"/>
    </i>
    <i r="3">
      <x v="58"/>
      <x v="1"/>
      <x v="2"/>
    </i>
    <i r="3">
      <x v="61"/>
      <x v="1"/>
      <x v="2"/>
    </i>
    <i r="3">
      <x v="62"/>
      <x v="1"/>
      <x v="2"/>
    </i>
    <i r="3">
      <x v="63"/>
      <x v="1"/>
      <x v="2"/>
    </i>
    <i r="3">
      <x v="113"/>
      <x v="1"/>
      <x v="2"/>
    </i>
    <i r="3">
      <x v="116"/>
      <x v="1"/>
      <x v="2"/>
    </i>
    <i r="3">
      <x v="117"/>
      <x v="1"/>
      <x v="2"/>
    </i>
    <i r="3">
      <x v="177"/>
      <x v="1"/>
      <x v="2"/>
    </i>
    <i r="3">
      <x v="197"/>
      <x v="1"/>
      <x v="2"/>
    </i>
    <i r="3">
      <x v="209"/>
      <x v="1"/>
      <x v="2"/>
    </i>
    <i r="3">
      <x v="219"/>
      <x v="1"/>
      <x v="2"/>
    </i>
    <i t="default">
      <x/>
    </i>
    <i>
      <x v="1"/>
      <x v="5"/>
      <x v="21"/>
      <x v="300"/>
      <x v="1"/>
      <x v="2"/>
    </i>
    <i r="1">
      <x v="7"/>
      <x v="18"/>
      <x v="272"/>
      <x v="1"/>
      <x v="2"/>
    </i>
    <i r="3">
      <x v="274"/>
      <x/>
      <x/>
    </i>
    <i r="1">
      <x v="8"/>
      <x v="1"/>
      <x v="75"/>
      <x v="1"/>
      <x v="2"/>
    </i>
    <i r="3">
      <x v="203"/>
      <x v="1"/>
      <x v="2"/>
    </i>
    <i r="1">
      <x v="10"/>
      <x v="4"/>
      <x v="110"/>
      <x/>
      <x/>
    </i>
    <i r="3">
      <x v="134"/>
      <x/>
      <x/>
    </i>
    <i r="3">
      <x v="135"/>
      <x/>
      <x/>
    </i>
    <i r="3">
      <x v="136"/>
      <x/>
      <x/>
    </i>
    <i r="1">
      <x v="12"/>
      <x v="7"/>
      <x v="156"/>
      <x v="1"/>
      <x v="2"/>
    </i>
    <i r="1">
      <x v="20"/>
      <x v="14"/>
      <x v="202"/>
      <x v="1"/>
      <x v="2"/>
    </i>
    <i t="default">
      <x v="1"/>
    </i>
    <i t="grand">
      <x/>
    </i>
  </rowItems>
  <colItems count="1">
    <i/>
  </colItems>
  <pageFields count="3">
    <pageField fld="5" hier="-1"/>
    <pageField fld="42" hier="-1"/>
    <pageField fld="41" hier="-1"/>
  </pageFields>
  <dataFields count="1">
    <dataField name=" Monto" fld="32" baseField="40" baseItem="136" numFmtId="3"/>
  </dataFields>
  <formats count="163">
    <format dxfId="815">
      <pivotArea type="all" dataOnly="0" outline="0" fieldPosition="0"/>
    </format>
    <format dxfId="816">
      <pivotArea dataOnly="0" labelOnly="1" outline="0" fieldPosition="0">
        <references count="1">
          <reference field="43" count="0"/>
        </references>
      </pivotArea>
    </format>
    <format dxfId="817">
      <pivotArea dataOnly="0" labelOnly="1" outline="0" fieldPosition="0">
        <references count="1">
          <reference field="43" count="0" defaultSubtotal="1"/>
        </references>
      </pivotArea>
    </format>
    <format dxfId="818">
      <pivotArea dataOnly="0" labelOnly="1" outline="0" fieldPosition="0">
        <references count="2">
          <reference field="43" count="1" selected="0">
            <x v="0"/>
          </reference>
          <reference field="44" count="1">
            <x v="0"/>
          </reference>
        </references>
      </pivotArea>
    </format>
    <format dxfId="819">
      <pivotArea dataOnly="0" labelOnly="1" outline="0" fieldPosition="0">
        <references count="2">
          <reference field="43" count="1" selected="0">
            <x v="0"/>
          </reference>
          <reference field="44" count="1" defaultSubtotal="1">
            <x v="0"/>
          </reference>
        </references>
      </pivotArea>
    </format>
    <format dxfId="820">
      <pivotArea dataOnly="0" labelOnly="1" outline="0" fieldPosition="0">
        <references count="2">
          <reference field="43" count="1" selected="0">
            <x v="1"/>
          </reference>
          <reference field="44" count="1">
            <x v="2"/>
          </reference>
        </references>
      </pivotArea>
    </format>
    <format dxfId="821">
      <pivotArea dataOnly="0" labelOnly="1" outline="0" fieldPosition="0">
        <references count="2">
          <reference field="43" count="1" selected="0">
            <x v="1"/>
          </reference>
          <reference field="44" count="1" defaultSubtotal="1">
            <x v="2"/>
          </reference>
        </references>
      </pivotArea>
    </format>
    <format dxfId="822">
      <pivotArea dataOnly="0" labelOnly="1" outline="0" fieldPosition="0">
        <references count="2">
          <reference field="43" count="1" selected="0">
            <x v="2"/>
          </reference>
          <reference field="44" count="1">
            <x v="0"/>
          </reference>
        </references>
      </pivotArea>
    </format>
    <format dxfId="823">
      <pivotArea dataOnly="0" labelOnly="1" outline="0" fieldPosition="0">
        <references count="2">
          <reference field="43" count="1" selected="0">
            <x v="2"/>
          </reference>
          <reference field="44" count="1" defaultSubtotal="1">
            <x v="0"/>
          </reference>
        </references>
      </pivotArea>
    </format>
    <format dxfId="824">
      <pivotArea dataOnly="0" labelOnly="1" outline="0" fieldPosition="0">
        <references count="2">
          <reference field="43" count="1" selected="0">
            <x v="3"/>
          </reference>
          <reference field="44" count="1">
            <x v="1"/>
          </reference>
        </references>
      </pivotArea>
    </format>
    <format dxfId="825">
      <pivotArea dataOnly="0" labelOnly="1" outline="0" fieldPosition="0">
        <references count="2">
          <reference field="43" count="1" selected="0">
            <x v="3"/>
          </reference>
          <reference field="44" count="1" defaultSubtotal="1">
            <x v="1"/>
          </reference>
        </references>
      </pivotArea>
    </format>
    <format dxfId="826">
      <pivotArea dataOnly="0" labelOnly="1" outline="0" fieldPosition="0">
        <references count="2">
          <reference field="43" count="1" selected="0">
            <x v="4"/>
          </reference>
          <reference field="44" count="1">
            <x v="1"/>
          </reference>
        </references>
      </pivotArea>
    </format>
    <format dxfId="827">
      <pivotArea dataOnly="0" labelOnly="1" outline="0" fieldPosition="0">
        <references count="2">
          <reference field="43" count="1" selected="0">
            <x v="4"/>
          </reference>
          <reference field="44" count="1" defaultSubtotal="1">
            <x v="1"/>
          </reference>
        </references>
      </pivotArea>
    </format>
    <format dxfId="828">
      <pivotArea dataOnly="0" labelOnly="1" outline="0" fieldPosition="0">
        <references count="2">
          <reference field="43" count="1" selected="0">
            <x v="5"/>
          </reference>
          <reference field="44" count="1">
            <x v="3"/>
          </reference>
        </references>
      </pivotArea>
    </format>
    <format dxfId="829">
      <pivotArea dataOnly="0" labelOnly="1" outline="0" fieldPosition="0">
        <references count="2">
          <reference field="43" count="1" selected="0">
            <x v="5"/>
          </reference>
          <reference field="44" count="1" defaultSubtotal="1">
            <x v="3"/>
          </reference>
        </references>
      </pivotArea>
    </format>
    <format dxfId="830">
      <pivotArea dataOnly="0" labelOnly="1" outline="0" fieldPosition="0">
        <references count="3">
          <reference field="38" count="7">
            <x v="4"/>
            <x v="10"/>
            <x v="11"/>
            <x v="19"/>
            <x v="22"/>
            <x v="23"/>
            <x v="24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831">
      <pivotArea dataOnly="0" labelOnly="1" outline="0" fieldPosition="0">
        <references count="3">
          <reference field="38" count="11">
            <x v="4"/>
            <x v="6"/>
            <x v="8"/>
            <x v="9"/>
            <x v="10"/>
            <x v="12"/>
            <x v="19"/>
            <x v="21"/>
            <x v="22"/>
            <x v="23"/>
            <x v="24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832">
      <pivotArea dataOnly="0" labelOnly="1" outline="0" fieldPosition="0">
        <references count="3">
          <reference field="38" count="9">
            <x v="0"/>
            <x v="1"/>
            <x v="4"/>
            <x v="6"/>
            <x v="8"/>
            <x v="13"/>
            <x v="14"/>
            <x v="15"/>
            <x v="16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833">
      <pivotArea dataOnly="0" labelOnly="1" outline="0" fieldPosition="0">
        <references count="3">
          <reference field="38" count="5">
            <x v="0"/>
            <x v="1"/>
            <x v="13"/>
            <x v="14"/>
            <x v="24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834">
      <pivotArea dataOnly="0" labelOnly="1" outline="0" fieldPosition="0">
        <references count="3">
          <reference field="38" count="3">
            <x v="4"/>
            <x v="6"/>
            <x v="8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835">
      <pivotArea dataOnly="0" labelOnly="1" outline="0" fieldPosition="0">
        <references count="3">
          <reference field="38" count="5">
            <x v="2"/>
            <x v="4"/>
            <x v="6"/>
            <x v="23"/>
            <x v="24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836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837">
      <pivotArea dataOnly="0" labelOnly="1" outline="0" fieldPosition="0">
        <references count="4">
          <reference field="38" count="1" selected="0">
            <x v="10"/>
          </reference>
          <reference field="39" count="1">
            <x v="4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838">
      <pivotArea dataOnly="0" labelOnly="1" outline="0" fieldPosition="0">
        <references count="4">
          <reference field="38" count="1" selected="0">
            <x v="11"/>
          </reference>
          <reference field="39" count="1">
            <x v="8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839">
      <pivotArea dataOnly="0" labelOnly="1" outline="0" fieldPosition="0">
        <references count="4">
          <reference field="38" count="1" selected="0">
            <x v="19"/>
          </reference>
          <reference field="39" count="1">
            <x v="17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840">
      <pivotArea dataOnly="0" labelOnly="1" outline="0" fieldPosition="0">
        <references count="4">
          <reference field="38" count="1" selected="0">
            <x v="22"/>
          </reference>
          <reference field="39" count="1">
            <x v="9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841">
      <pivotArea dataOnly="0" labelOnly="1" outline="0" fieldPosition="0">
        <references count="4">
          <reference field="38" count="1" selected="0">
            <x v="23"/>
          </reference>
          <reference field="39" count="1">
            <x v="10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842">
      <pivotArea dataOnly="0" labelOnly="1" outline="0" fieldPosition="0">
        <references count="4">
          <reference field="38" count="1" selected="0">
            <x v="24"/>
          </reference>
          <reference field="39" count="1">
            <x v="11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843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844">
      <pivotArea dataOnly="0" labelOnly="1" outline="0" fieldPosition="0">
        <references count="4">
          <reference field="38" count="1" selected="0">
            <x v="6"/>
          </reference>
          <reference field="39" count="1">
            <x v="16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845">
      <pivotArea dataOnly="0" labelOnly="1" outline="0" fieldPosition="0">
        <references count="4">
          <reference field="38" count="1" selected="0">
            <x v="8"/>
          </reference>
          <reference field="39" count="1">
            <x v="1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846">
      <pivotArea dataOnly="0" labelOnly="1" outline="0" fieldPosition="0">
        <references count="4">
          <reference field="38" count="1" selected="0">
            <x v="9"/>
          </reference>
          <reference field="39" count="1">
            <x v="15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847">
      <pivotArea dataOnly="0" labelOnly="1" outline="0" fieldPosition="0">
        <references count="4">
          <reference field="38" count="1" selected="0">
            <x v="10"/>
          </reference>
          <reference field="39" count="1">
            <x v="4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848">
      <pivotArea dataOnly="0" labelOnly="1" outline="0" fieldPosition="0">
        <references count="4">
          <reference field="38" count="1" selected="0">
            <x v="12"/>
          </reference>
          <reference field="39" count="1">
            <x v="7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849">
      <pivotArea dataOnly="0" labelOnly="1" outline="0" fieldPosition="0">
        <references count="4">
          <reference field="38" count="1" selected="0">
            <x v="19"/>
          </reference>
          <reference field="39" count="1">
            <x v="17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850">
      <pivotArea dataOnly="0" labelOnly="1" outline="0" fieldPosition="0">
        <references count="4">
          <reference field="38" count="1" selected="0">
            <x v="21"/>
          </reference>
          <reference field="39" count="1">
            <x v="14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851">
      <pivotArea dataOnly="0" labelOnly="1" outline="0" fieldPosition="0">
        <references count="4">
          <reference field="38" count="1" selected="0">
            <x v="22"/>
          </reference>
          <reference field="39" count="1">
            <x v="9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852">
      <pivotArea dataOnly="0" labelOnly="1" outline="0" fieldPosition="0">
        <references count="4">
          <reference field="38" count="1" selected="0">
            <x v="23"/>
          </reference>
          <reference field="39" count="1">
            <x v="10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853">
      <pivotArea dataOnly="0" labelOnly="1" outline="0" fieldPosition="0">
        <references count="4">
          <reference field="38" count="1" selected="0">
            <x v="24"/>
          </reference>
          <reference field="39" count="1">
            <x v="11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854">
      <pivotArea dataOnly="0" labelOnly="1" outline="0" fieldPosition="0">
        <references count="4">
          <reference field="38" count="1" selected="0">
            <x v="0"/>
          </reference>
          <reference field="39" count="1">
            <x v="12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855">
      <pivotArea dataOnly="0" labelOnly="1" outline="0" fieldPosition="0">
        <references count="4">
          <reference field="38" count="1" selected="0">
            <x v="1"/>
          </reference>
          <reference field="39" count="1">
            <x v="13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856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857">
      <pivotArea dataOnly="0" labelOnly="1" outline="0" fieldPosition="0">
        <references count="4">
          <reference field="38" count="1" selected="0">
            <x v="6"/>
          </reference>
          <reference field="39" count="1">
            <x v="16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858">
      <pivotArea dataOnly="0" labelOnly="1" outline="0" fieldPosition="0">
        <references count="4">
          <reference field="38" count="1" selected="0">
            <x v="8"/>
          </reference>
          <reference field="39" count="1">
            <x v="1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859">
      <pivotArea dataOnly="0" labelOnly="1" outline="0" fieldPosition="0">
        <references count="4">
          <reference field="38" count="1" selected="0">
            <x v="13"/>
          </reference>
          <reference field="39" count="1">
            <x v="6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860">
      <pivotArea dataOnly="0" labelOnly="1" outline="0" fieldPosition="0">
        <references count="4">
          <reference field="38" count="1" selected="0">
            <x v="14"/>
          </reference>
          <reference field="39" count="1">
            <x v="3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861">
      <pivotArea dataOnly="0" labelOnly="1" outline="0" fieldPosition="0">
        <references count="4">
          <reference field="38" count="1" selected="0">
            <x v="15"/>
          </reference>
          <reference field="39" count="1">
            <x v="2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862">
      <pivotArea dataOnly="0" labelOnly="1" outline="0" fieldPosition="0">
        <references count="4">
          <reference field="38" count="1" selected="0">
            <x v="16"/>
          </reference>
          <reference field="39" count="1">
            <x v="0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863">
      <pivotArea dataOnly="0" labelOnly="1" outline="0" fieldPosition="0">
        <references count="4">
          <reference field="38" count="1" selected="0">
            <x v="0"/>
          </reference>
          <reference field="39" count="1">
            <x v="12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864">
      <pivotArea dataOnly="0" labelOnly="1" outline="0" fieldPosition="0">
        <references count="4">
          <reference field="38" count="1" selected="0">
            <x v="1"/>
          </reference>
          <reference field="39" count="1">
            <x v="13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865">
      <pivotArea dataOnly="0" labelOnly="1" outline="0" fieldPosition="0">
        <references count="4">
          <reference field="38" count="1" selected="0">
            <x v="13"/>
          </reference>
          <reference field="39" count="1">
            <x v="6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866">
      <pivotArea dataOnly="0" labelOnly="1" outline="0" fieldPosition="0">
        <references count="4">
          <reference field="38" count="1" selected="0">
            <x v="14"/>
          </reference>
          <reference field="39" count="1">
            <x v="3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867">
      <pivotArea dataOnly="0" labelOnly="1" outline="0" fieldPosition="0">
        <references count="4">
          <reference field="38" count="1" selected="0">
            <x v="24"/>
          </reference>
          <reference field="39" count="1">
            <x v="11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868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869">
      <pivotArea dataOnly="0" labelOnly="1" outline="0" fieldPosition="0">
        <references count="4">
          <reference field="38" count="1" selected="0">
            <x v="6"/>
          </reference>
          <reference field="39" count="1">
            <x v="16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870">
      <pivotArea dataOnly="0" labelOnly="1" outline="0" fieldPosition="0">
        <references count="4">
          <reference field="38" count="1" selected="0">
            <x v="8"/>
          </reference>
          <reference field="39" count="1">
            <x v="1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871">
      <pivotArea dataOnly="0" labelOnly="1" outline="0" fieldPosition="0">
        <references count="4">
          <reference field="38" count="1" selected="0">
            <x v="2"/>
          </reference>
          <reference field="39" count="1">
            <x v="14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872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873">
      <pivotArea dataOnly="0" labelOnly="1" outline="0" fieldPosition="0">
        <references count="4">
          <reference field="38" count="1" selected="0">
            <x v="6"/>
          </reference>
          <reference field="39" count="1">
            <x v="16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874">
      <pivotArea dataOnly="0" labelOnly="1" outline="0" fieldPosition="0">
        <references count="4">
          <reference field="38" count="1" selected="0">
            <x v="23"/>
          </reference>
          <reference field="39" count="1">
            <x v="10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875">
      <pivotArea dataOnly="0" labelOnly="1" outline="0" fieldPosition="0">
        <references count="4">
          <reference field="38" count="1" selected="0">
            <x v="24"/>
          </reference>
          <reference field="39" count="1">
            <x v="11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876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2">
            <x v="130"/>
            <x v="251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877">
      <pivotArea dataOnly="0" labelOnly="1" outline="0" fieldPosition="0">
        <references count="5">
          <reference field="38" count="1" selected="0">
            <x v="10"/>
          </reference>
          <reference field="39" count="1" selected="0">
            <x v="4"/>
          </reference>
          <reference field="40" count="4">
            <x v="110"/>
            <x v="134"/>
            <x v="135"/>
            <x v="136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878">
      <pivotArea dataOnly="0" labelOnly="1" outline="0" fieldPosition="0">
        <references count="5">
          <reference field="38" count="1" selected="0">
            <x v="11"/>
          </reference>
          <reference field="39" count="1" selected="0">
            <x v="8"/>
          </reference>
          <reference field="40" count="13">
            <x v="5"/>
            <x v="6"/>
            <x v="7"/>
            <x v="8"/>
            <x v="9"/>
            <x v="10"/>
            <x v="11"/>
            <x v="12"/>
            <x v="13"/>
            <x v="19"/>
            <x v="20"/>
            <x v="105"/>
            <x v="106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879">
      <pivotArea dataOnly="0" labelOnly="1" outline="0" fieldPosition="0">
        <references count="5">
          <reference field="38" count="1" selected="0">
            <x v="19"/>
          </reference>
          <reference field="39" count="1" selected="0">
            <x v="17"/>
          </reference>
          <reference field="40" count="10">
            <x v="26"/>
            <x v="79"/>
            <x v="80"/>
            <x v="102"/>
            <x v="103"/>
            <x v="108"/>
            <x v="109"/>
            <x v="168"/>
            <x v="189"/>
            <x v="194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880">
      <pivotArea dataOnly="0" labelOnly="1" outline="0" fieldPosition="0">
        <references count="5">
          <reference field="38" count="1" selected="0">
            <x v="22"/>
          </reference>
          <reference field="39" count="1" selected="0">
            <x v="9"/>
          </reference>
          <reference field="40" count="50">
            <x v="16"/>
            <x v="17"/>
            <x v="27"/>
            <x v="64"/>
            <x v="66"/>
            <x v="67"/>
            <x v="81"/>
            <x v="84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9"/>
            <x v="100"/>
            <x v="101"/>
            <x v="104"/>
            <x v="132"/>
            <x v="137"/>
            <x v="138"/>
            <x v="139"/>
            <x v="140"/>
            <x v="141"/>
            <x v="142"/>
            <x v="143"/>
            <x v="145"/>
            <x v="146"/>
            <x v="188"/>
            <x v="190"/>
            <x v="191"/>
            <x v="192"/>
            <x v="193"/>
            <x v="195"/>
            <x v="198"/>
            <x v="199"/>
            <x v="204"/>
            <x v="218"/>
            <x v="225"/>
            <x v="235"/>
            <x v="236"/>
            <x v="239"/>
            <x v="240"/>
            <x v="248"/>
            <x v="250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881">
      <pivotArea dataOnly="0" labelOnly="1" outline="0" fieldPosition="0">
        <references count="5">
          <reference field="38" count="1" selected="0">
            <x v="23"/>
          </reference>
          <reference field="39" count="1" selected="0">
            <x v="10"/>
          </reference>
          <reference field="40" count="13">
            <x v="82"/>
            <x v="83"/>
            <x v="85"/>
            <x v="98"/>
            <x v="107"/>
            <x v="173"/>
            <x v="174"/>
            <x v="175"/>
            <x v="196"/>
            <x v="224"/>
            <x v="226"/>
            <x v="237"/>
            <x v="249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882">
      <pivotArea dataOnly="0" labelOnly="1" outline="0" fieldPosition="0">
        <references count="5">
          <reference field="38" count="1" selected="0">
            <x v="24"/>
          </reference>
          <reference field="39" count="1" selected="0">
            <x v="11"/>
          </reference>
          <reference field="40" count="1">
            <x v="176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883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7">
            <x v="1"/>
            <x v="2"/>
            <x v="3"/>
            <x v="120"/>
            <x v="128"/>
            <x v="133"/>
            <x v="155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884">
      <pivotArea dataOnly="0" labelOnly="1" outline="0" fieldPosition="0">
        <references count="5">
          <reference field="38" count="1" selected="0">
            <x v="6"/>
          </reference>
          <reference field="39" count="1" selected="0">
            <x v="16"/>
          </reference>
          <reference field="40" count="15">
            <x v="15"/>
            <x v="24"/>
            <x v="51"/>
            <x v="52"/>
            <x v="118"/>
            <x v="123"/>
            <x v="147"/>
            <x v="152"/>
            <x v="153"/>
            <x v="154"/>
            <x v="181"/>
            <x v="182"/>
            <x v="184"/>
            <x v="185"/>
            <x v="210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885">
      <pivotArea dataOnly="0" labelOnly="1" outline="0" fieldPosition="0">
        <references count="5">
          <reference field="38" count="1" selected="0">
            <x v="8"/>
          </reference>
          <reference field="39" count="1" selected="0">
            <x v="1"/>
          </reference>
          <reference field="40" count="2">
            <x v="75"/>
            <x v="203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886">
      <pivotArea dataOnly="0" labelOnly="1" outline="0" fieldPosition="0">
        <references count="5">
          <reference field="38" count="1" selected="0">
            <x v="9"/>
          </reference>
          <reference field="39" count="1" selected="0">
            <x v="15"/>
          </reference>
          <reference field="40" count="32">
            <x v="34"/>
            <x v="37"/>
            <x v="38"/>
            <x v="39"/>
            <x v="40"/>
            <x v="42"/>
            <x v="43"/>
            <x v="45"/>
            <x v="46"/>
            <x v="50"/>
            <x v="69"/>
            <x v="70"/>
            <x v="71"/>
            <x v="72"/>
            <x v="73"/>
            <x v="74"/>
            <x v="77"/>
            <x v="78"/>
            <x v="180"/>
            <x v="183"/>
            <x v="205"/>
            <x v="216"/>
            <x v="229"/>
            <x v="231"/>
            <x v="232"/>
            <x v="234"/>
            <x v="241"/>
            <x v="242"/>
            <x v="243"/>
            <x v="244"/>
            <x v="246"/>
            <x v="247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887">
      <pivotArea dataOnly="0" labelOnly="1" outline="0" fieldPosition="0">
        <references count="5">
          <reference field="38" count="1" selected="0">
            <x v="10"/>
          </reference>
          <reference field="39" count="1" selected="0">
            <x v="4"/>
          </reference>
          <reference field="40" count="1">
            <x v="159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888">
      <pivotArea dataOnly="0" labelOnly="1" outline="0" fieldPosition="0">
        <references count="5">
          <reference field="38" count="1" selected="0">
            <x v="12"/>
          </reference>
          <reference field="39" count="1" selected="0">
            <x v="7"/>
          </reference>
          <reference field="40" count="1">
            <x v="156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889">
      <pivotArea dataOnly="0" labelOnly="1" outline="0" fieldPosition="0">
        <references count="5">
          <reference field="38" count="1" selected="0">
            <x v="19"/>
          </reference>
          <reference field="39" count="1" selected="0">
            <x v="17"/>
          </reference>
          <reference field="40" count="15">
            <x v="14"/>
            <x v="32"/>
            <x v="35"/>
            <x v="59"/>
            <x v="60"/>
            <x v="157"/>
            <x v="160"/>
            <x v="187"/>
            <x v="208"/>
            <x v="214"/>
            <x v="220"/>
            <x v="222"/>
            <x v="223"/>
            <x v="230"/>
            <x v="245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890">
      <pivotArea dataOnly="0" labelOnly="1" outline="0" fieldPosition="0">
        <references count="5">
          <reference field="38" count="1" selected="0">
            <x v="21"/>
          </reference>
          <reference field="39" count="1" selected="0">
            <x v="14"/>
          </reference>
          <reference field="40" count="1">
            <x v="202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891">
      <pivotArea dataOnly="0" labelOnly="1" outline="0" fieldPosition="0">
        <references count="5">
          <reference field="38" count="1" selected="0">
            <x v="22"/>
          </reference>
          <reference field="39" count="1" selected="0">
            <x v="9"/>
          </reference>
          <reference field="40" count="3">
            <x v="178"/>
            <x v="211"/>
            <x v="213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892">
      <pivotArea dataOnly="0" labelOnly="1" outline="0" fieldPosition="0">
        <references count="5">
          <reference field="38" count="1" selected="0">
            <x v="23"/>
          </reference>
          <reference field="39" count="1" selected="0">
            <x v="10"/>
          </reference>
          <reference field="40" count="3">
            <x v="186"/>
            <x v="217"/>
            <x v="233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893">
      <pivotArea dataOnly="0" labelOnly="1" outline="0" fieldPosition="0">
        <references count="5">
          <reference field="38" count="1" selected="0">
            <x v="24"/>
          </reference>
          <reference field="39" count="1" selected="0">
            <x v="11"/>
          </reference>
          <reference field="40" count="21">
            <x v="21"/>
            <x v="31"/>
            <x v="36"/>
            <x v="41"/>
            <x v="44"/>
            <x v="53"/>
            <x v="54"/>
            <x v="57"/>
            <x v="58"/>
            <x v="61"/>
            <x v="62"/>
            <x v="63"/>
            <x v="113"/>
            <x v="114"/>
            <x v="115"/>
            <x v="116"/>
            <x v="117"/>
            <x v="177"/>
            <x v="197"/>
            <x v="209"/>
            <x v="219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894">
      <pivotArea dataOnly="0" labelOnly="1" outline="0" fieldPosition="0">
        <references count="5">
          <reference field="38" count="1" selected="0">
            <x v="0"/>
          </reference>
          <reference field="39" count="1" selected="0">
            <x v="12"/>
          </reference>
          <reference field="40" count="3">
            <x v="165"/>
            <x v="169"/>
            <x v="170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895">
      <pivotArea dataOnly="0" labelOnly="1" outline="0" fieldPosition="0">
        <references count="5">
          <reference field="38" count="1" selected="0">
            <x v="1"/>
          </reference>
          <reference field="39" count="1" selected="0">
            <x v="13"/>
          </reference>
          <reference field="40" count="1">
            <x v="161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896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2">
            <x v="129"/>
            <x v="131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897">
      <pivotArea dataOnly="0" labelOnly="1" outline="0" fieldPosition="0">
        <references count="5">
          <reference field="38" count="1" selected="0">
            <x v="6"/>
          </reference>
          <reference field="39" count="1" selected="0">
            <x v="16"/>
          </reference>
          <reference field="40" count="3">
            <x v="166"/>
            <x v="171"/>
            <x v="172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898">
      <pivotArea dataOnly="0" labelOnly="1" outline="0" fieldPosition="0">
        <references count="5">
          <reference field="38" count="1" selected="0">
            <x v="8"/>
          </reference>
          <reference field="39" count="1" selected="0">
            <x v="1"/>
          </reference>
          <reference field="40" count="2">
            <x v="86"/>
            <x v="163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899">
      <pivotArea dataOnly="0" labelOnly="1" outline="0" fieldPosition="0">
        <references count="5">
          <reference field="38" count="1" selected="0">
            <x v="13"/>
          </reference>
          <reference field="39" count="1" selected="0">
            <x v="6"/>
          </reference>
          <reference field="40" count="3">
            <x v="28"/>
            <x v="29"/>
            <x v="30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900">
      <pivotArea dataOnly="0" labelOnly="1" outline="0" fieldPosition="0">
        <references count="5">
          <reference field="38" count="1" selected="0">
            <x v="14"/>
          </reference>
          <reference field="39" count="1" selected="0">
            <x v="3"/>
          </reference>
          <reference field="40" count="1">
            <x v="164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901">
      <pivotArea dataOnly="0" labelOnly="1" outline="0" fieldPosition="0">
        <references count="5">
          <reference field="38" count="1" selected="0">
            <x v="15"/>
          </reference>
          <reference field="39" count="1" selected="0">
            <x v="2"/>
          </reference>
          <reference field="40" count="1">
            <x v="148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902">
      <pivotArea dataOnly="0" labelOnly="1" outline="0" fieldPosition="0">
        <references count="5">
          <reference field="38" count="1" selected="0">
            <x v="16"/>
          </reference>
          <reference field="39" count="1" selected="0">
            <x v="0"/>
          </reference>
          <reference field="40" count="1">
            <x v="162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903">
      <pivotArea dataOnly="0" labelOnly="1" outline="0" fieldPosition="0">
        <references count="5">
          <reference field="38" count="1" selected="0">
            <x v="0"/>
          </reference>
          <reference field="39" count="1" selected="0">
            <x v="12"/>
          </reference>
          <reference field="40" count="1">
            <x v="167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904">
      <pivotArea dataOnly="0" labelOnly="1" outline="0" fieldPosition="0">
        <references count="5">
          <reference field="38" count="1" selected="0">
            <x v="1"/>
          </reference>
          <reference field="39" count="1" selected="0">
            <x v="13"/>
          </reference>
          <reference field="40" count="1">
            <x v="158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905">
      <pivotArea dataOnly="0" labelOnly="1" outline="0" fieldPosition="0">
        <references count="5">
          <reference field="38" count="1" selected="0">
            <x v="13"/>
          </reference>
          <reference field="39" count="1" selected="0">
            <x v="6"/>
          </reference>
          <reference field="40" count="2">
            <x v="124"/>
            <x v="126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906">
      <pivotArea dataOnly="0" labelOnly="1" outline="0" fieldPosition="0">
        <references count="5">
          <reference field="38" count="1" selected="0">
            <x v="14"/>
          </reference>
          <reference field="39" count="1" selected="0">
            <x v="3"/>
          </reference>
          <reference field="40" count="1">
            <x v="125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907">
      <pivotArea dataOnly="0" labelOnly="1" outline="0" fieldPosition="0">
        <references count="5">
          <reference field="38" count="1" selected="0">
            <x v="24"/>
          </reference>
          <reference field="39" count="1" selected="0">
            <x v="11"/>
          </reference>
          <reference field="40" count="1">
            <x v="65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908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5">
            <x v="0"/>
            <x v="47"/>
            <x v="111"/>
            <x v="150"/>
            <x v="200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909">
      <pivotArea dataOnly="0" labelOnly="1" outline="0" fieldPosition="0">
        <references count="5">
          <reference field="38" count="1" selected="0">
            <x v="6"/>
          </reference>
          <reference field="39" count="1" selected="0">
            <x v="16"/>
          </reference>
          <reference field="40" count="5">
            <x v="48"/>
            <x v="49"/>
            <x v="119"/>
            <x v="127"/>
            <x v="201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910">
      <pivotArea dataOnly="0" labelOnly="1" outline="0" fieldPosition="0">
        <references count="5">
          <reference field="38" count="1" selected="0">
            <x v="8"/>
          </reference>
          <reference field="39" count="1" selected="0">
            <x v="1"/>
          </reference>
          <reference field="40" count="2">
            <x v="33"/>
            <x v="76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911">
      <pivotArea dataOnly="0" labelOnly="1" outline="0" fieldPosition="0">
        <references count="5">
          <reference field="38" count="1" selected="0">
            <x v="2"/>
          </reference>
          <reference field="39" count="1" selected="0">
            <x v="14"/>
          </reference>
          <reference field="40" count="1">
            <x v="23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912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1">
            <x v="4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913">
      <pivotArea dataOnly="0" labelOnly="1" outline="0" fieldPosition="0">
        <references count="5">
          <reference field="38" count="1" selected="0">
            <x v="6"/>
          </reference>
          <reference field="39" count="1" selected="0">
            <x v="16"/>
          </reference>
          <reference field="40" count="2">
            <x v="207"/>
            <x v="228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914">
      <pivotArea dataOnly="0" labelOnly="1" outline="0" fieldPosition="0">
        <references count="5">
          <reference field="38" count="1" selected="0">
            <x v="23"/>
          </reference>
          <reference field="39" count="1" selected="0">
            <x v="10"/>
          </reference>
          <reference field="40" count="1">
            <x v="18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915">
      <pivotArea dataOnly="0" labelOnly="1" outline="0" fieldPosition="0">
        <references count="5">
          <reference field="38" count="1" selected="0">
            <x v="24"/>
          </reference>
          <reference field="39" count="1" selected="0">
            <x v="11"/>
          </reference>
          <reference field="40" count="8">
            <x v="22"/>
            <x v="25"/>
            <x v="112"/>
            <x v="121"/>
            <x v="122"/>
            <x v="149"/>
            <x v="151"/>
            <x v="206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916">
      <pivotArea outline="0" fieldPosition="0">
        <references count="1">
          <reference field="4294967294" count="1">
            <x v="0"/>
          </reference>
        </references>
      </pivotArea>
    </format>
    <format dxfId="917">
      <pivotArea type="all" dataOnly="0" outline="0" fieldPosition="0"/>
    </format>
    <format dxfId="918">
      <pivotArea outline="0" collapsedLevelsAreSubtotals="1" fieldPosition="0"/>
    </format>
    <format dxfId="919">
      <pivotArea field="45" type="button" dataOnly="0" labelOnly="1" outline="0" axis="axisRow" fieldPosition="0"/>
    </format>
    <format dxfId="920">
      <pivotArea field="43" type="button" dataOnly="0" labelOnly="1" outline="0" axis="axisRow" fieldPosition="4"/>
    </format>
    <format dxfId="921">
      <pivotArea field="44" type="button" dataOnly="0" labelOnly="1" outline="0" axis="axisRow" fieldPosition="5"/>
    </format>
    <format dxfId="922">
      <pivotArea field="38" type="button" dataOnly="0" labelOnly="1" outline="0" axis="axisRow" fieldPosition="1"/>
    </format>
    <format dxfId="923">
      <pivotArea field="39" type="button" dataOnly="0" labelOnly="1" outline="0" axis="axisRow" fieldPosition="2"/>
    </format>
    <format dxfId="924">
      <pivotArea field="40" type="button" dataOnly="0" labelOnly="1" outline="0" axis="axisRow" fieldPosition="3"/>
    </format>
    <format dxfId="925">
      <pivotArea dataOnly="0" labelOnly="1" outline="0" fieldPosition="0">
        <references count="1">
          <reference field="45" count="0"/>
        </references>
      </pivotArea>
    </format>
    <format dxfId="926">
      <pivotArea dataOnly="0" labelOnly="1" outline="0" fieldPosition="0">
        <references count="1">
          <reference field="45" count="0" defaultSubtotal="1"/>
        </references>
      </pivotArea>
    </format>
    <format dxfId="927">
      <pivotArea dataOnly="0" labelOnly="1" grandRow="1" outline="0" fieldPosition="0"/>
    </format>
    <format dxfId="928">
      <pivotArea dataOnly="0" labelOnly="1" outline="0" fieldPosition="0">
        <references count="2">
          <reference field="43" count="2">
            <x v="0"/>
            <x v="1"/>
          </reference>
          <reference field="45" count="1" selected="0">
            <x v="0"/>
          </reference>
        </references>
      </pivotArea>
    </format>
    <format dxfId="929">
      <pivotArea dataOnly="0" labelOnly="1" outline="0" fieldPosition="0">
        <references count="2">
          <reference field="43" count="2">
            <x v="0"/>
            <x v="1"/>
          </reference>
          <reference field="45" count="1" selected="0">
            <x v="1"/>
          </reference>
        </references>
      </pivotArea>
    </format>
    <format dxfId="930">
      <pivotArea dataOnly="0" labelOnly="1" outline="0" fieldPosition="0">
        <references count="3">
          <reference field="43" count="1" selected="0">
            <x v="0"/>
          </reference>
          <reference field="44" count="1">
            <x v="0"/>
          </reference>
          <reference field="45" count="1" selected="0">
            <x v="0"/>
          </reference>
        </references>
      </pivotArea>
    </format>
    <format dxfId="931">
      <pivotArea dataOnly="0" labelOnly="1" outline="0" fieldPosition="0">
        <references count="3">
          <reference field="43" count="1" selected="0">
            <x v="1"/>
          </reference>
          <reference field="44" count="1">
            <x v="2"/>
          </reference>
          <reference field="45" count="1" selected="0">
            <x v="0"/>
          </reference>
        </references>
      </pivotArea>
    </format>
    <format dxfId="932">
      <pivotArea dataOnly="0" labelOnly="1" outline="0" fieldPosition="0">
        <references count="3">
          <reference field="43" count="1" selected="0">
            <x v="0"/>
          </reference>
          <reference field="44" count="1">
            <x v="0"/>
          </reference>
          <reference field="45" count="1" selected="0">
            <x v="1"/>
          </reference>
        </references>
      </pivotArea>
    </format>
    <format dxfId="933">
      <pivotArea dataOnly="0" labelOnly="1" outline="0" fieldPosition="0">
        <references count="3">
          <reference field="43" count="1" selected="0">
            <x v="1"/>
          </reference>
          <reference field="44" count="1">
            <x v="2"/>
          </reference>
          <reference field="45" count="1" selected="0">
            <x v="1"/>
          </reference>
        </references>
      </pivotArea>
    </format>
    <format dxfId="934">
      <pivotArea dataOnly="0" labelOnly="1" outline="0" fieldPosition="0">
        <references count="4">
          <reference field="38" count="5">
            <x v="4"/>
            <x v="11"/>
            <x v="19"/>
            <x v="22"/>
            <x v="23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935">
      <pivotArea dataOnly="0" labelOnly="1" outline="0" fieldPosition="0">
        <references count="4">
          <reference field="38" count="6">
            <x v="4"/>
            <x v="9"/>
            <x v="19"/>
            <x v="22"/>
            <x v="23"/>
            <x v="24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936">
      <pivotArea dataOnly="0" labelOnly="1" outline="0" fieldPosition="0">
        <references count="4">
          <reference field="38" count="1">
            <x v="10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937">
      <pivotArea dataOnly="0" labelOnly="1" outline="0" fieldPosition="0">
        <references count="4">
          <reference field="38" count="4">
            <x v="8"/>
            <x v="10"/>
            <x v="12"/>
            <x v="21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938">
      <pivotArea dataOnly="0" labelOnly="1" outline="0" fieldPosition="0">
        <references count="5">
          <reference field="38" count="1" selected="0">
            <x v="4"/>
          </reference>
          <reference field="39" count="1">
            <x v="5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939">
      <pivotArea dataOnly="0" labelOnly="1" outline="0" fieldPosition="0">
        <references count="5">
          <reference field="38" count="1" selected="0">
            <x v="11"/>
          </reference>
          <reference field="39" count="1">
            <x v="8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940">
      <pivotArea dataOnly="0" labelOnly="1" outline="0" fieldPosition="0">
        <references count="5">
          <reference field="38" count="1" selected="0">
            <x v="19"/>
          </reference>
          <reference field="39" count="1">
            <x v="17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941">
      <pivotArea dataOnly="0" labelOnly="1" outline="0" fieldPosition="0">
        <references count="5">
          <reference field="38" count="1" selected="0">
            <x v="22"/>
          </reference>
          <reference field="39" count="1">
            <x v="9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942">
      <pivotArea dataOnly="0" labelOnly="1" outline="0" fieldPosition="0">
        <references count="5">
          <reference field="38" count="1" selected="0">
            <x v="23"/>
          </reference>
          <reference field="39" count="1">
            <x v="10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943">
      <pivotArea dataOnly="0" labelOnly="1" outline="0" fieldPosition="0">
        <references count="5">
          <reference field="38" count="1" selected="0">
            <x v="4"/>
          </reference>
          <reference field="39" count="1">
            <x v="5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944">
      <pivotArea dataOnly="0" labelOnly="1" outline="0" fieldPosition="0">
        <references count="5">
          <reference field="38" count="1" selected="0">
            <x v="9"/>
          </reference>
          <reference field="39" count="1">
            <x v="15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945">
      <pivotArea dataOnly="0" labelOnly="1" outline="0" fieldPosition="0">
        <references count="5">
          <reference field="38" count="1" selected="0">
            <x v="19"/>
          </reference>
          <reference field="39" count="1">
            <x v="17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946">
      <pivotArea dataOnly="0" labelOnly="1" outline="0" fieldPosition="0">
        <references count="5">
          <reference field="38" count="1" selected="0">
            <x v="22"/>
          </reference>
          <reference field="39" count="1">
            <x v="9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947">
      <pivotArea dataOnly="0" labelOnly="1" outline="0" fieldPosition="0">
        <references count="5">
          <reference field="38" count="1" selected="0">
            <x v="23"/>
          </reference>
          <reference field="39" count="1">
            <x v="10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948">
      <pivotArea dataOnly="0" labelOnly="1" outline="0" fieldPosition="0">
        <references count="5">
          <reference field="38" count="1" selected="0">
            <x v="24"/>
          </reference>
          <reference field="39" count="1">
            <x v="11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949">
      <pivotArea dataOnly="0" labelOnly="1" outline="0" fieldPosition="0">
        <references count="5">
          <reference field="38" count="1" selected="0">
            <x v="10"/>
          </reference>
          <reference field="39" count="1">
            <x v="4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950">
      <pivotArea dataOnly="0" labelOnly="1" outline="0" fieldPosition="0">
        <references count="5">
          <reference field="38" count="1" selected="0">
            <x v="8"/>
          </reference>
          <reference field="39" count="1">
            <x v="1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951">
      <pivotArea dataOnly="0" labelOnly="1" outline="0" fieldPosition="0">
        <references count="5">
          <reference field="38" count="1" selected="0">
            <x v="10"/>
          </reference>
          <reference field="39" count="1">
            <x v="4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952">
      <pivotArea dataOnly="0" labelOnly="1" outline="0" fieldPosition="0">
        <references count="5">
          <reference field="38" count="1" selected="0">
            <x v="12"/>
          </reference>
          <reference field="39" count="1">
            <x v="7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953">
      <pivotArea dataOnly="0" labelOnly="1" outline="0" fieldPosition="0">
        <references count="5">
          <reference field="38" count="1" selected="0">
            <x v="21"/>
          </reference>
          <reference field="39" count="1">
            <x v="14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954">
      <pivotArea dataOnly="0" labelOnly="1" outline="0" fieldPosition="0">
        <references count="6">
          <reference field="38" count="1" selected="0">
            <x v="4"/>
          </reference>
          <reference field="39" count="1" selected="0">
            <x v="5"/>
          </reference>
          <reference field="40" count="2">
            <x v="130"/>
            <x v="251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955">
      <pivotArea dataOnly="0" labelOnly="1" outline="0" fieldPosition="0">
        <references count="6">
          <reference field="38" count="1" selected="0">
            <x v="11"/>
          </reference>
          <reference field="39" count="1" selected="0">
            <x v="8"/>
          </reference>
          <reference field="40" count="13">
            <x v="5"/>
            <x v="6"/>
            <x v="7"/>
            <x v="8"/>
            <x v="9"/>
            <x v="10"/>
            <x v="11"/>
            <x v="12"/>
            <x v="13"/>
            <x v="19"/>
            <x v="20"/>
            <x v="105"/>
            <x v="106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956">
      <pivotArea dataOnly="0" labelOnly="1" outline="0" fieldPosition="0">
        <references count="6">
          <reference field="38" count="1" selected="0">
            <x v="19"/>
          </reference>
          <reference field="39" count="1" selected="0">
            <x v="17"/>
          </reference>
          <reference field="40" count="10">
            <x v="26"/>
            <x v="79"/>
            <x v="80"/>
            <x v="102"/>
            <x v="103"/>
            <x v="108"/>
            <x v="109"/>
            <x v="168"/>
            <x v="189"/>
            <x v="194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957">
      <pivotArea dataOnly="0" labelOnly="1" outline="0" fieldPosition="0">
        <references count="6">
          <reference field="38" count="1" selected="0">
            <x v="22"/>
          </reference>
          <reference field="39" count="1" selected="0">
            <x v="9"/>
          </reference>
          <reference field="40" count="50">
            <x v="16"/>
            <x v="17"/>
            <x v="27"/>
            <x v="64"/>
            <x v="66"/>
            <x v="67"/>
            <x v="81"/>
            <x v="84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9"/>
            <x v="100"/>
            <x v="101"/>
            <x v="104"/>
            <x v="132"/>
            <x v="137"/>
            <x v="138"/>
            <x v="139"/>
            <x v="140"/>
            <x v="141"/>
            <x v="142"/>
            <x v="143"/>
            <x v="145"/>
            <x v="146"/>
            <x v="188"/>
            <x v="190"/>
            <x v="191"/>
            <x v="192"/>
            <x v="193"/>
            <x v="195"/>
            <x v="198"/>
            <x v="199"/>
            <x v="204"/>
            <x v="218"/>
            <x v="225"/>
            <x v="235"/>
            <x v="236"/>
            <x v="239"/>
            <x v="240"/>
            <x v="248"/>
            <x v="250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958">
      <pivotArea dataOnly="0" labelOnly="1" outline="0" fieldPosition="0">
        <references count="6">
          <reference field="38" count="1" selected="0">
            <x v="23"/>
          </reference>
          <reference field="39" count="1" selected="0">
            <x v="10"/>
          </reference>
          <reference field="40" count="13">
            <x v="82"/>
            <x v="83"/>
            <x v="85"/>
            <x v="98"/>
            <x v="107"/>
            <x v="173"/>
            <x v="174"/>
            <x v="175"/>
            <x v="196"/>
            <x v="224"/>
            <x v="226"/>
            <x v="237"/>
            <x v="249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959">
      <pivotArea dataOnly="0" labelOnly="1" outline="0" fieldPosition="0">
        <references count="6">
          <reference field="38" count="1" selected="0">
            <x v="4"/>
          </reference>
          <reference field="39" count="1" selected="0">
            <x v="5"/>
          </reference>
          <reference field="40" count="7">
            <x v="1"/>
            <x v="2"/>
            <x v="3"/>
            <x v="120"/>
            <x v="128"/>
            <x v="133"/>
            <x v="155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960">
      <pivotArea dataOnly="0" labelOnly="1" outline="0" fieldPosition="0">
        <references count="6">
          <reference field="38" count="1" selected="0">
            <x v="9"/>
          </reference>
          <reference field="39" count="1" selected="0">
            <x v="15"/>
          </reference>
          <reference field="40" count="47">
            <x v="34"/>
            <x v="37"/>
            <x v="38"/>
            <x v="39"/>
            <x v="40"/>
            <x v="42"/>
            <x v="43"/>
            <x v="45"/>
            <x v="46"/>
            <x v="50"/>
            <x v="69"/>
            <x v="70"/>
            <x v="71"/>
            <x v="72"/>
            <x v="73"/>
            <x v="74"/>
            <x v="77"/>
            <x v="78"/>
            <x v="180"/>
            <x v="183"/>
            <x v="205"/>
            <x v="216"/>
            <x v="229"/>
            <x v="231"/>
            <x v="232"/>
            <x v="234"/>
            <x v="241"/>
            <x v="242"/>
            <x v="243"/>
            <x v="244"/>
            <x v="246"/>
            <x v="247"/>
            <x v="253"/>
            <x v="254"/>
            <x v="255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961">
      <pivotArea dataOnly="0" labelOnly="1" outline="0" fieldPosition="0">
        <references count="6">
          <reference field="38" count="1" selected="0">
            <x v="19"/>
          </reference>
          <reference field="39" count="1" selected="0">
            <x v="17"/>
          </reference>
          <reference field="40" count="15">
            <x v="14"/>
            <x v="32"/>
            <x v="35"/>
            <x v="59"/>
            <x v="60"/>
            <x v="157"/>
            <x v="160"/>
            <x v="187"/>
            <x v="208"/>
            <x v="214"/>
            <x v="220"/>
            <x v="222"/>
            <x v="223"/>
            <x v="230"/>
            <x v="245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962">
      <pivotArea dataOnly="0" labelOnly="1" outline="0" fieldPosition="0">
        <references count="6">
          <reference field="38" count="1" selected="0">
            <x v="22"/>
          </reference>
          <reference field="39" count="1" selected="0">
            <x v="9"/>
          </reference>
          <reference field="40" count="3">
            <x v="178"/>
            <x v="211"/>
            <x v="213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963">
      <pivotArea dataOnly="0" labelOnly="1" outline="0" fieldPosition="0">
        <references count="6">
          <reference field="38" count="1" selected="0">
            <x v="23"/>
          </reference>
          <reference field="39" count="1" selected="0">
            <x v="10"/>
          </reference>
          <reference field="40" count="3">
            <x v="186"/>
            <x v="217"/>
            <x v="233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964">
      <pivotArea dataOnly="0" labelOnly="1" outline="0" fieldPosition="0">
        <references count="6">
          <reference field="38" count="1" selected="0">
            <x v="24"/>
          </reference>
          <reference field="39" count="1" selected="0">
            <x v="11"/>
          </reference>
          <reference field="40" count="19">
            <x v="21"/>
            <x v="31"/>
            <x v="36"/>
            <x v="41"/>
            <x v="44"/>
            <x v="53"/>
            <x v="54"/>
            <x v="57"/>
            <x v="58"/>
            <x v="61"/>
            <x v="62"/>
            <x v="63"/>
            <x v="113"/>
            <x v="116"/>
            <x v="117"/>
            <x v="177"/>
            <x v="197"/>
            <x v="209"/>
            <x v="219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965">
      <pivotArea dataOnly="0" labelOnly="1"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4">
            <x v="110"/>
            <x v="134"/>
            <x v="135"/>
            <x v="136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966">
      <pivotArea dataOnly="0" labelOnly="1" outline="0" fieldPosition="0">
        <references count="6">
          <reference field="38" count="1" selected="0">
            <x v="8"/>
          </reference>
          <reference field="39" count="1" selected="0">
            <x v="1"/>
          </reference>
          <reference field="40" count="2">
            <x v="75"/>
            <x v="203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967">
      <pivotArea dataOnly="0" labelOnly="1"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>
            <x v="159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968">
      <pivotArea dataOnly="0" labelOnly="1" outline="0" fieldPosition="0">
        <references count="6">
          <reference field="38" count="1" selected="0">
            <x v="12"/>
          </reference>
          <reference field="39" count="1" selected="0">
            <x v="7"/>
          </reference>
          <reference field="40" count="1">
            <x v="156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969">
      <pivotArea dataOnly="0" labelOnly="1" outline="0" fieldPosition="0">
        <references count="6">
          <reference field="38" count="1" selected="0">
            <x v="21"/>
          </reference>
          <reference field="39" count="1" selected="0">
            <x v="14"/>
          </reference>
          <reference field="40" count="1">
            <x v="202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970">
      <pivotArea dataOnly="0" labelOnly="1" outline="0" axis="axisValues" fieldPosition="0"/>
    </format>
    <format dxfId="971">
      <pivotArea dataOnly="0" outline="0" fieldPosition="0">
        <references count="1">
          <reference field="38" count="0" defaultSubtotal="1"/>
        </references>
      </pivotArea>
    </format>
    <format dxfId="972">
      <pivotArea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 selected="0">
            <x v="134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973">
      <pivotArea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 selected="0">
            <x v="135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974">
      <pivotArea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 selected="0">
            <x v="110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975">
      <pivotArea outline="0" fieldPosition="0">
        <references count="6">
          <reference field="38" count="1" selected="0">
            <x v="8"/>
          </reference>
          <reference field="39" count="1" selected="0">
            <x v="1"/>
          </reference>
          <reference field="40" count="1" selected="0">
            <x v="203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976">
      <pivotArea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 selected="0">
            <x v="159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977">
      <pivotArea outline="0" fieldPosition="0">
        <references count="6">
          <reference field="38" count="1" selected="0">
            <x v="23"/>
          </reference>
          <reference field="39" count="1" selected="0">
            <x v="20"/>
          </reference>
          <reference field="40" count="1" selected="0">
            <x v="291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25A79-EA08-499B-A5F8-F5D0443DBCBF}" name="TablaDinámica3" cacheId="10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5:G41" firstHeaderRow="1" firstDataRow="1" firstDataCol="6" rowPageCount="3" colPageCount="1"/>
  <pivotFields count="4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x="2"/>
        <item x="0"/>
        <item h="1" x="3"/>
        <item h="1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 defaultSubtotal="0">
      <items count="25">
        <item x="10"/>
        <item x="22"/>
        <item x="4"/>
        <item x="13"/>
        <item x="2"/>
        <item x="15"/>
        <item x="5"/>
        <item x="12"/>
        <item x="9"/>
        <item x="0"/>
        <item x="18"/>
        <item x="21"/>
        <item x="14"/>
        <item x="20"/>
        <item x="19"/>
        <item x="16"/>
        <item x="17"/>
        <item x="3"/>
        <item x="7"/>
        <item m="1" x="23"/>
        <item x="11"/>
        <item m="1" x="24"/>
        <item x="8"/>
        <item x="6"/>
        <item x="1"/>
      </items>
    </pivotField>
    <pivotField axis="axisRow" compact="0" outline="0" showAll="0" defaultSubtotal="0">
      <items count="22">
        <item x="15"/>
        <item x="8"/>
        <item x="14"/>
        <item x="17"/>
        <item x="16"/>
        <item x="2"/>
        <item x="18"/>
        <item x="12"/>
        <item x="19"/>
        <item x="7"/>
        <item m="1" x="21"/>
        <item x="1"/>
        <item x="9"/>
        <item x="20"/>
        <item x="3"/>
        <item x="0"/>
        <item x="4"/>
        <item x="6"/>
        <item x="10"/>
        <item x="11"/>
        <item x="5"/>
        <item x="13"/>
      </items>
    </pivotField>
    <pivotField axis="axisRow" compact="0" outline="0" showAll="0" defaultSubtotal="0">
      <items count="302">
        <item x="12"/>
        <item x="6"/>
        <item x="7"/>
        <item x="8"/>
        <item x="47"/>
        <item x="202"/>
        <item x="203"/>
        <item x="201"/>
        <item x="200"/>
        <item x="198"/>
        <item x="195"/>
        <item x="199"/>
        <item x="197"/>
        <item x="196"/>
        <item x="64"/>
        <item m="1" x="283"/>
        <item x="102"/>
        <item x="105"/>
        <item m="1" x="259"/>
        <item x="213"/>
        <item x="212"/>
        <item x="13"/>
        <item x="14"/>
        <item x="16"/>
        <item m="1" x="291"/>
        <item x="99"/>
        <item x="220"/>
        <item x="187"/>
        <item x="225"/>
        <item x="230"/>
        <item x="179"/>
        <item x="86"/>
        <item x="79"/>
        <item x="104"/>
        <item x="108"/>
        <item m="1" x="266"/>
        <item x="3"/>
        <item x="18"/>
        <item x="17"/>
        <item x="19"/>
        <item x="22"/>
        <item x="28"/>
        <item x="29"/>
        <item x="38"/>
        <item x="48"/>
        <item x="37"/>
        <item x="39"/>
        <item m="1" x="274"/>
        <item x="42"/>
        <item x="49"/>
        <item x="46"/>
        <item m="1" x="278"/>
        <item m="1" x="280"/>
        <item x="56"/>
        <item x="55"/>
        <item m="1" x="292"/>
        <item m="1" x="293"/>
        <item x="74"/>
        <item x="73"/>
        <item m="1" x="264"/>
        <item m="1" x="265"/>
        <item x="2"/>
        <item x="1"/>
        <item x="87"/>
        <item m="1" x="268"/>
        <item x="9"/>
        <item x="157"/>
        <item x="158"/>
        <item m="1" x="294"/>
        <item x="54"/>
        <item x="51"/>
        <item x="70"/>
        <item x="69"/>
        <item x="82"/>
        <item x="83"/>
        <item x="98"/>
        <item x="128"/>
        <item x="124"/>
        <item x="125"/>
        <item x="171"/>
        <item x="170"/>
        <item x="169"/>
        <item m="1" x="247"/>
        <item m="1" x="248"/>
        <item x="168"/>
        <item m="1" x="246"/>
        <item x="178"/>
        <item x="182"/>
        <item x="183"/>
        <item x="149"/>
        <item x="150"/>
        <item x="144"/>
        <item x="145"/>
        <item x="155"/>
        <item x="156"/>
        <item x="154"/>
        <item x="153"/>
        <item x="165"/>
        <item m="1" x="252"/>
        <item x="166"/>
        <item x="161"/>
        <item x="163"/>
        <item x="218"/>
        <item x="219"/>
        <item x="181"/>
        <item x="215"/>
        <item x="214"/>
        <item m="1" x="255"/>
        <item x="240"/>
        <item x="239"/>
        <item x="176"/>
        <item x="11"/>
        <item x="34"/>
        <item x="50"/>
        <item x="41"/>
        <item x="58"/>
        <item x="59"/>
        <item x="61"/>
        <item m="1" x="281"/>
        <item x="68"/>
        <item x="85"/>
        <item x="90"/>
        <item x="91"/>
        <item m="1" x="287"/>
        <item x="223"/>
        <item x="138"/>
        <item x="224"/>
        <item x="127"/>
        <item x="119"/>
        <item m="1" x="263"/>
        <item x="122"/>
        <item m="1" x="262"/>
        <item x="208"/>
        <item x="173"/>
        <item x="135"/>
        <item x="174"/>
        <item x="175"/>
        <item x="206"/>
        <item x="207"/>
        <item x="204"/>
        <item x="172"/>
        <item m="1" x="269"/>
        <item x="193"/>
        <item x="194"/>
        <item m="1" x="296"/>
        <item x="209"/>
        <item x="210"/>
        <item m="1" x="277"/>
        <item x="133"/>
        <item x="10"/>
        <item x="5"/>
        <item x="15"/>
        <item m="1" x="284"/>
        <item m="1" x="290"/>
        <item m="1" x="289"/>
        <item x="131"/>
        <item x="130"/>
        <item x="109"/>
        <item m="1" x="270"/>
        <item m="1" x="242"/>
        <item x="111"/>
        <item m="1" x="271"/>
        <item x="134"/>
        <item x="177"/>
        <item x="140"/>
        <item x="100"/>
        <item x="180"/>
        <item x="117"/>
        <item x="232"/>
        <item x="126"/>
        <item x="129"/>
        <item m="1" x="272"/>
        <item m="1" x="273"/>
        <item m="1" x="257"/>
        <item m="1" x="258"/>
        <item m="1" x="256"/>
        <item x="162"/>
        <item x="45"/>
        <item x="167"/>
        <item m="1" x="298"/>
        <item x="23"/>
        <item m="1" x="276"/>
        <item m="1" x="282"/>
        <item x="65"/>
        <item m="1" x="286"/>
        <item m="1" x="285"/>
        <item m="1" x="244"/>
        <item x="97"/>
        <item x="164"/>
        <item x="222"/>
        <item x="112"/>
        <item x="137"/>
        <item x="139"/>
        <item x="136"/>
        <item x="221"/>
        <item x="151"/>
        <item m="1" x="254"/>
        <item x="57"/>
        <item x="142"/>
        <item x="152"/>
        <item x="4"/>
        <item x="20"/>
        <item x="101"/>
        <item x="89"/>
        <item x="186"/>
        <item x="75"/>
        <item x="26"/>
        <item m="1" x="275"/>
        <item x="116"/>
        <item x="33"/>
        <item m="1" x="288"/>
        <item x="217"/>
        <item m="1" x="295"/>
        <item x="216"/>
        <item x="114"/>
        <item m="1" x="299"/>
        <item x="84"/>
        <item m="1" x="245"/>
        <item x="141"/>
        <item x="21"/>
        <item x="53"/>
        <item m="1" x="300"/>
        <item x="94"/>
        <item x="113"/>
        <item m="1" x="250"/>
        <item x="184"/>
        <item m="1" x="253"/>
        <item m="1" x="301"/>
        <item m="1" x="279"/>
        <item x="71"/>
        <item x="52"/>
        <item x="72"/>
        <item x="31"/>
        <item m="1" x="243"/>
        <item x="88"/>
        <item x="77"/>
        <item x="78"/>
        <item m="1" x="251"/>
        <item m="1" x="297"/>
        <item x="188"/>
        <item x="189"/>
        <item x="0"/>
        <item x="24"/>
        <item x="25"/>
        <item x="30"/>
        <item x="106"/>
        <item x="62"/>
        <item x="63"/>
        <item x="143"/>
        <item m="1" x="249"/>
        <item x="211"/>
        <item x="238"/>
        <item x="27"/>
        <item x="35"/>
        <item x="36"/>
        <item x="40"/>
        <item x="43"/>
        <item x="44"/>
        <item x="60"/>
        <item x="66"/>
        <item x="67"/>
        <item x="76"/>
        <item x="80"/>
        <item x="81"/>
        <item x="92"/>
        <item x="103"/>
        <item x="110"/>
        <item m="1" x="267"/>
        <item x="123"/>
        <item x="95"/>
        <item x="96"/>
        <item x="107"/>
        <item x="118"/>
        <item x="185"/>
        <item x="205"/>
        <item m="1" x="260"/>
        <item m="1" x="261"/>
        <item x="228"/>
        <item x="229"/>
        <item x="120"/>
        <item x="121"/>
        <item x="226"/>
        <item x="227"/>
        <item x="32"/>
        <item x="93"/>
        <item x="115"/>
        <item x="146"/>
        <item x="147"/>
        <item x="148"/>
        <item x="159"/>
        <item x="160"/>
        <item x="190"/>
        <item x="192"/>
        <item x="231"/>
        <item x="233"/>
        <item x="234"/>
        <item x="235"/>
        <item x="236"/>
        <item x="237"/>
        <item x="241"/>
        <item x="132"/>
        <item x="191"/>
      </items>
    </pivotField>
    <pivotField axis="axisPage" compact="0" outline="0" showAll="0" defaultSubtotal="0">
      <items count="17">
        <item x="10"/>
        <item x="16"/>
        <item x="11"/>
        <item x="12"/>
        <item x="14"/>
        <item x="0"/>
        <item x="7"/>
        <item x="15"/>
        <item x="1"/>
        <item x="9"/>
        <item x="3"/>
        <item x="6"/>
        <item x="8"/>
        <item x="5"/>
        <item x="4"/>
        <item x="13"/>
        <item x="2"/>
      </items>
    </pivotField>
    <pivotField axis="axisPage" compact="0" outline="0" multipleItemSelectionAllowed="1" showAll="0">
      <items count="8">
        <item h="1" m="1" x="6"/>
        <item h="1" x="0"/>
        <item h="1" m="1" x="5"/>
        <item h="1" x="3"/>
        <item h="1" x="4"/>
        <item x="1"/>
        <item h="1" x="2"/>
        <item t="default"/>
      </items>
    </pivotField>
    <pivotField axis="axisRow" compact="0" outline="0" showAll="0" defaultSubtotal="0">
      <items count="6">
        <item x="4"/>
        <item x="0"/>
        <item x="5"/>
        <item x="2"/>
        <item x="1"/>
        <item x="3"/>
      </items>
    </pivotField>
    <pivotField axis="axisRow" compact="0" outline="0" showAll="0" defaultSubtotal="0">
      <items count="4">
        <item x="3"/>
        <item x="1"/>
        <item x="0"/>
        <item x="2"/>
      </items>
    </pivotField>
    <pivotField axis="axisRow" compact="0" outline="0" showAll="0">
      <items count="3">
        <item x="0"/>
        <item x="1"/>
        <item t="default"/>
      </items>
    </pivotField>
  </pivotFields>
  <rowFields count="6">
    <field x="45"/>
    <field x="38"/>
    <field x="39"/>
    <field x="40"/>
    <field x="43"/>
    <field x="44"/>
  </rowFields>
  <rowItems count="36">
    <i>
      <x/>
      <x/>
      <x v="12"/>
      <x v="165"/>
      <x v="2"/>
      <x/>
    </i>
    <i r="3">
      <x v="167"/>
      <x v="3"/>
      <x v="1"/>
    </i>
    <i r="3">
      <x v="169"/>
      <x v="2"/>
      <x/>
    </i>
    <i r="3">
      <x v="170"/>
      <x v="2"/>
      <x/>
    </i>
    <i r="1">
      <x v="1"/>
      <x v="13"/>
      <x v="277"/>
      <x v="2"/>
      <x/>
    </i>
    <i r="3">
      <x v="278"/>
      <x v="2"/>
      <x/>
    </i>
    <i r="1">
      <x v="3"/>
      <x v="19"/>
      <x v="279"/>
      <x v="2"/>
      <x/>
    </i>
    <i r="1">
      <x v="4"/>
      <x v="5"/>
      <x/>
      <x v="4"/>
      <x v="1"/>
    </i>
    <i r="3">
      <x v="111"/>
      <x v="4"/>
      <x v="1"/>
    </i>
    <i r="3">
      <x v="150"/>
      <x v="4"/>
      <x v="1"/>
    </i>
    <i r="3">
      <x v="200"/>
      <x v="4"/>
      <x v="1"/>
    </i>
    <i r="1">
      <x v="6"/>
      <x v="16"/>
      <x v="48"/>
      <x v="4"/>
      <x v="1"/>
    </i>
    <i r="3">
      <x v="49"/>
      <x v="4"/>
      <x v="1"/>
    </i>
    <i r="3">
      <x v="119"/>
      <x v="4"/>
      <x v="1"/>
    </i>
    <i r="3">
      <x v="127"/>
      <x v="4"/>
      <x v="1"/>
    </i>
    <i r="3">
      <x v="166"/>
      <x v="2"/>
      <x/>
    </i>
    <i r="3">
      <x v="201"/>
      <x v="4"/>
      <x v="1"/>
    </i>
    <i r="3">
      <x v="281"/>
      <x v="3"/>
      <x v="1"/>
    </i>
    <i r="3">
      <x v="282"/>
      <x v="2"/>
      <x/>
    </i>
    <i r="1">
      <x v="8"/>
      <x v="1"/>
      <x v="33"/>
      <x v="4"/>
      <x v="1"/>
    </i>
    <i r="3">
      <x v="76"/>
      <x v="4"/>
      <x v="1"/>
    </i>
    <i r="3">
      <x v="86"/>
      <x v="2"/>
      <x/>
    </i>
    <i r="3">
      <x v="163"/>
      <x v="2"/>
      <x/>
    </i>
    <i r="1">
      <x v="12"/>
      <x v="7"/>
      <x v="280"/>
      <x v="2"/>
      <x/>
    </i>
    <i r="1">
      <x v="13"/>
      <x v="6"/>
      <x v="28"/>
      <x v="2"/>
      <x/>
    </i>
    <i r="3">
      <x v="29"/>
      <x v="2"/>
      <x/>
    </i>
    <i r="3">
      <x v="30"/>
      <x v="2"/>
      <x/>
    </i>
    <i r="3">
      <x v="124"/>
      <x v="3"/>
      <x v="1"/>
    </i>
    <i r="3">
      <x v="126"/>
      <x v="3"/>
      <x v="1"/>
    </i>
    <i r="1">
      <x v="14"/>
      <x v="3"/>
      <x v="125"/>
      <x v="3"/>
      <x v="1"/>
    </i>
    <i r="3">
      <x v="164"/>
      <x v="2"/>
      <x/>
    </i>
    <i r="1">
      <x v="15"/>
      <x v="2"/>
      <x v="148"/>
      <x v="2"/>
      <x/>
    </i>
    <i r="1">
      <x v="16"/>
      <x/>
      <x v="162"/>
      <x v="2"/>
      <x/>
    </i>
    <i r="1">
      <x v="24"/>
      <x v="11"/>
      <x v="65"/>
      <x v="3"/>
      <x v="1"/>
    </i>
    <i t="default">
      <x/>
    </i>
    <i t="grand">
      <x/>
    </i>
  </rowItems>
  <colItems count="1">
    <i/>
  </colItems>
  <pageFields count="3">
    <pageField fld="5" hier="-1"/>
    <pageField fld="42" hier="-1"/>
    <pageField fld="41" hier="-1"/>
  </pageFields>
  <dataFields count="1">
    <dataField name=" Monto" fld="32" baseField="40" baseItem="136" numFmtId="3"/>
  </dataFields>
  <formats count="163">
    <format dxfId="652">
      <pivotArea type="all" dataOnly="0" outline="0" fieldPosition="0"/>
    </format>
    <format dxfId="653">
      <pivotArea dataOnly="0" labelOnly="1" outline="0" fieldPosition="0">
        <references count="1">
          <reference field="43" count="0"/>
        </references>
      </pivotArea>
    </format>
    <format dxfId="654">
      <pivotArea dataOnly="0" labelOnly="1" outline="0" fieldPosition="0">
        <references count="1">
          <reference field="43" count="0" defaultSubtotal="1"/>
        </references>
      </pivotArea>
    </format>
    <format dxfId="655">
      <pivotArea dataOnly="0" labelOnly="1" outline="0" fieldPosition="0">
        <references count="2">
          <reference field="43" count="1" selected="0">
            <x v="0"/>
          </reference>
          <reference field="44" count="1">
            <x v="0"/>
          </reference>
        </references>
      </pivotArea>
    </format>
    <format dxfId="656">
      <pivotArea dataOnly="0" labelOnly="1" outline="0" fieldPosition="0">
        <references count="2">
          <reference field="43" count="1" selected="0">
            <x v="0"/>
          </reference>
          <reference field="44" count="1" defaultSubtotal="1">
            <x v="0"/>
          </reference>
        </references>
      </pivotArea>
    </format>
    <format dxfId="657">
      <pivotArea dataOnly="0" labelOnly="1" outline="0" fieldPosition="0">
        <references count="2">
          <reference field="43" count="1" selected="0">
            <x v="1"/>
          </reference>
          <reference field="44" count="1">
            <x v="2"/>
          </reference>
        </references>
      </pivotArea>
    </format>
    <format dxfId="658">
      <pivotArea dataOnly="0" labelOnly="1" outline="0" fieldPosition="0">
        <references count="2">
          <reference field="43" count="1" selected="0">
            <x v="1"/>
          </reference>
          <reference field="44" count="1" defaultSubtotal="1">
            <x v="2"/>
          </reference>
        </references>
      </pivotArea>
    </format>
    <format dxfId="659">
      <pivotArea dataOnly="0" labelOnly="1" outline="0" fieldPosition="0">
        <references count="2">
          <reference field="43" count="1" selected="0">
            <x v="2"/>
          </reference>
          <reference field="44" count="1">
            <x v="0"/>
          </reference>
        </references>
      </pivotArea>
    </format>
    <format dxfId="660">
      <pivotArea dataOnly="0" labelOnly="1" outline="0" fieldPosition="0">
        <references count="2">
          <reference field="43" count="1" selected="0">
            <x v="2"/>
          </reference>
          <reference field="44" count="1" defaultSubtotal="1">
            <x v="0"/>
          </reference>
        </references>
      </pivotArea>
    </format>
    <format dxfId="661">
      <pivotArea dataOnly="0" labelOnly="1" outline="0" fieldPosition="0">
        <references count="2">
          <reference field="43" count="1" selected="0">
            <x v="3"/>
          </reference>
          <reference field="44" count="1">
            <x v="1"/>
          </reference>
        </references>
      </pivotArea>
    </format>
    <format dxfId="662">
      <pivotArea dataOnly="0" labelOnly="1" outline="0" fieldPosition="0">
        <references count="2">
          <reference field="43" count="1" selected="0">
            <x v="3"/>
          </reference>
          <reference field="44" count="1" defaultSubtotal="1">
            <x v="1"/>
          </reference>
        </references>
      </pivotArea>
    </format>
    <format dxfId="663">
      <pivotArea dataOnly="0" labelOnly="1" outline="0" fieldPosition="0">
        <references count="2">
          <reference field="43" count="1" selected="0">
            <x v="4"/>
          </reference>
          <reference field="44" count="1">
            <x v="1"/>
          </reference>
        </references>
      </pivotArea>
    </format>
    <format dxfId="664">
      <pivotArea dataOnly="0" labelOnly="1" outline="0" fieldPosition="0">
        <references count="2">
          <reference field="43" count="1" selected="0">
            <x v="4"/>
          </reference>
          <reference field="44" count="1" defaultSubtotal="1">
            <x v="1"/>
          </reference>
        </references>
      </pivotArea>
    </format>
    <format dxfId="665">
      <pivotArea dataOnly="0" labelOnly="1" outline="0" fieldPosition="0">
        <references count="2">
          <reference field="43" count="1" selected="0">
            <x v="5"/>
          </reference>
          <reference field="44" count="1">
            <x v="3"/>
          </reference>
        </references>
      </pivotArea>
    </format>
    <format dxfId="666">
      <pivotArea dataOnly="0" labelOnly="1" outline="0" fieldPosition="0">
        <references count="2">
          <reference field="43" count="1" selected="0">
            <x v="5"/>
          </reference>
          <reference field="44" count="1" defaultSubtotal="1">
            <x v="3"/>
          </reference>
        </references>
      </pivotArea>
    </format>
    <format dxfId="667">
      <pivotArea dataOnly="0" labelOnly="1" outline="0" fieldPosition="0">
        <references count="3">
          <reference field="38" count="7">
            <x v="4"/>
            <x v="10"/>
            <x v="11"/>
            <x v="19"/>
            <x v="22"/>
            <x v="23"/>
            <x v="24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668">
      <pivotArea dataOnly="0" labelOnly="1" outline="0" fieldPosition="0">
        <references count="3">
          <reference field="38" count="11">
            <x v="4"/>
            <x v="6"/>
            <x v="8"/>
            <x v="9"/>
            <x v="10"/>
            <x v="12"/>
            <x v="19"/>
            <x v="21"/>
            <x v="22"/>
            <x v="23"/>
            <x v="24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669">
      <pivotArea dataOnly="0" labelOnly="1" outline="0" fieldPosition="0">
        <references count="3">
          <reference field="38" count="9">
            <x v="0"/>
            <x v="1"/>
            <x v="4"/>
            <x v="6"/>
            <x v="8"/>
            <x v="13"/>
            <x v="14"/>
            <x v="15"/>
            <x v="16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670">
      <pivotArea dataOnly="0" labelOnly="1" outline="0" fieldPosition="0">
        <references count="3">
          <reference field="38" count="5">
            <x v="0"/>
            <x v="1"/>
            <x v="13"/>
            <x v="14"/>
            <x v="24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671">
      <pivotArea dataOnly="0" labelOnly="1" outline="0" fieldPosition="0">
        <references count="3">
          <reference field="38" count="3">
            <x v="4"/>
            <x v="6"/>
            <x v="8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672">
      <pivotArea dataOnly="0" labelOnly="1" outline="0" fieldPosition="0">
        <references count="3">
          <reference field="38" count="5">
            <x v="2"/>
            <x v="4"/>
            <x v="6"/>
            <x v="23"/>
            <x v="24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673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674">
      <pivotArea dataOnly="0" labelOnly="1" outline="0" fieldPosition="0">
        <references count="4">
          <reference field="38" count="1" selected="0">
            <x v="10"/>
          </reference>
          <reference field="39" count="1">
            <x v="4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675">
      <pivotArea dataOnly="0" labelOnly="1" outline="0" fieldPosition="0">
        <references count="4">
          <reference field="38" count="1" selected="0">
            <x v="11"/>
          </reference>
          <reference field="39" count="1">
            <x v="8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676">
      <pivotArea dataOnly="0" labelOnly="1" outline="0" fieldPosition="0">
        <references count="4">
          <reference field="38" count="1" selected="0">
            <x v="19"/>
          </reference>
          <reference field="39" count="1">
            <x v="17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677">
      <pivotArea dataOnly="0" labelOnly="1" outline="0" fieldPosition="0">
        <references count="4">
          <reference field="38" count="1" selected="0">
            <x v="22"/>
          </reference>
          <reference field="39" count="1">
            <x v="9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678">
      <pivotArea dataOnly="0" labelOnly="1" outline="0" fieldPosition="0">
        <references count="4">
          <reference field="38" count="1" selected="0">
            <x v="23"/>
          </reference>
          <reference field="39" count="1">
            <x v="10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679">
      <pivotArea dataOnly="0" labelOnly="1" outline="0" fieldPosition="0">
        <references count="4">
          <reference field="38" count="1" selected="0">
            <x v="24"/>
          </reference>
          <reference field="39" count="1">
            <x v="11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680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681">
      <pivotArea dataOnly="0" labelOnly="1" outline="0" fieldPosition="0">
        <references count="4">
          <reference field="38" count="1" selected="0">
            <x v="6"/>
          </reference>
          <reference field="39" count="1">
            <x v="16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682">
      <pivotArea dataOnly="0" labelOnly="1" outline="0" fieldPosition="0">
        <references count="4">
          <reference field="38" count="1" selected="0">
            <x v="8"/>
          </reference>
          <reference field="39" count="1">
            <x v="1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683">
      <pivotArea dataOnly="0" labelOnly="1" outline="0" fieldPosition="0">
        <references count="4">
          <reference field="38" count="1" selected="0">
            <x v="9"/>
          </reference>
          <reference field="39" count="1">
            <x v="15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684">
      <pivotArea dataOnly="0" labelOnly="1" outline="0" fieldPosition="0">
        <references count="4">
          <reference field="38" count="1" selected="0">
            <x v="10"/>
          </reference>
          <reference field="39" count="1">
            <x v="4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685">
      <pivotArea dataOnly="0" labelOnly="1" outline="0" fieldPosition="0">
        <references count="4">
          <reference field="38" count="1" selected="0">
            <x v="12"/>
          </reference>
          <reference field="39" count="1">
            <x v="7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686">
      <pivotArea dataOnly="0" labelOnly="1" outline="0" fieldPosition="0">
        <references count="4">
          <reference field="38" count="1" selected="0">
            <x v="19"/>
          </reference>
          <reference field="39" count="1">
            <x v="17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687">
      <pivotArea dataOnly="0" labelOnly="1" outline="0" fieldPosition="0">
        <references count="4">
          <reference field="38" count="1" selected="0">
            <x v="21"/>
          </reference>
          <reference field="39" count="1">
            <x v="14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688">
      <pivotArea dataOnly="0" labelOnly="1" outline="0" fieldPosition="0">
        <references count="4">
          <reference field="38" count="1" selected="0">
            <x v="22"/>
          </reference>
          <reference field="39" count="1">
            <x v="9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689">
      <pivotArea dataOnly="0" labelOnly="1" outline="0" fieldPosition="0">
        <references count="4">
          <reference field="38" count="1" selected="0">
            <x v="23"/>
          </reference>
          <reference field="39" count="1">
            <x v="10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690">
      <pivotArea dataOnly="0" labelOnly="1" outline="0" fieldPosition="0">
        <references count="4">
          <reference field="38" count="1" selected="0">
            <x v="24"/>
          </reference>
          <reference field="39" count="1">
            <x v="11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691">
      <pivotArea dataOnly="0" labelOnly="1" outline="0" fieldPosition="0">
        <references count="4">
          <reference field="38" count="1" selected="0">
            <x v="0"/>
          </reference>
          <reference field="39" count="1">
            <x v="12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692">
      <pivotArea dataOnly="0" labelOnly="1" outline="0" fieldPosition="0">
        <references count="4">
          <reference field="38" count="1" selected="0">
            <x v="1"/>
          </reference>
          <reference field="39" count="1">
            <x v="13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693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694">
      <pivotArea dataOnly="0" labelOnly="1" outline="0" fieldPosition="0">
        <references count="4">
          <reference field="38" count="1" selected="0">
            <x v="6"/>
          </reference>
          <reference field="39" count="1">
            <x v="16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695">
      <pivotArea dataOnly="0" labelOnly="1" outline="0" fieldPosition="0">
        <references count="4">
          <reference field="38" count="1" selected="0">
            <x v="8"/>
          </reference>
          <reference field="39" count="1">
            <x v="1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696">
      <pivotArea dataOnly="0" labelOnly="1" outline="0" fieldPosition="0">
        <references count="4">
          <reference field="38" count="1" selected="0">
            <x v="13"/>
          </reference>
          <reference field="39" count="1">
            <x v="6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697">
      <pivotArea dataOnly="0" labelOnly="1" outline="0" fieldPosition="0">
        <references count="4">
          <reference field="38" count="1" selected="0">
            <x v="14"/>
          </reference>
          <reference field="39" count="1">
            <x v="3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698">
      <pivotArea dataOnly="0" labelOnly="1" outline="0" fieldPosition="0">
        <references count="4">
          <reference field="38" count="1" selected="0">
            <x v="15"/>
          </reference>
          <reference field="39" count="1">
            <x v="2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699">
      <pivotArea dataOnly="0" labelOnly="1" outline="0" fieldPosition="0">
        <references count="4">
          <reference field="38" count="1" selected="0">
            <x v="16"/>
          </reference>
          <reference field="39" count="1">
            <x v="0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700">
      <pivotArea dataOnly="0" labelOnly="1" outline="0" fieldPosition="0">
        <references count="4">
          <reference field="38" count="1" selected="0">
            <x v="0"/>
          </reference>
          <reference field="39" count="1">
            <x v="12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701">
      <pivotArea dataOnly="0" labelOnly="1" outline="0" fieldPosition="0">
        <references count="4">
          <reference field="38" count="1" selected="0">
            <x v="1"/>
          </reference>
          <reference field="39" count="1">
            <x v="13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702">
      <pivotArea dataOnly="0" labelOnly="1" outline="0" fieldPosition="0">
        <references count="4">
          <reference field="38" count="1" selected="0">
            <x v="13"/>
          </reference>
          <reference field="39" count="1">
            <x v="6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703">
      <pivotArea dataOnly="0" labelOnly="1" outline="0" fieldPosition="0">
        <references count="4">
          <reference field="38" count="1" selected="0">
            <x v="14"/>
          </reference>
          <reference field="39" count="1">
            <x v="3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704">
      <pivotArea dataOnly="0" labelOnly="1" outline="0" fieldPosition="0">
        <references count="4">
          <reference field="38" count="1" selected="0">
            <x v="24"/>
          </reference>
          <reference field="39" count="1">
            <x v="11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705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706">
      <pivotArea dataOnly="0" labelOnly="1" outline="0" fieldPosition="0">
        <references count="4">
          <reference field="38" count="1" selected="0">
            <x v="6"/>
          </reference>
          <reference field="39" count="1">
            <x v="16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707">
      <pivotArea dataOnly="0" labelOnly="1" outline="0" fieldPosition="0">
        <references count="4">
          <reference field="38" count="1" selected="0">
            <x v="8"/>
          </reference>
          <reference field="39" count="1">
            <x v="1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708">
      <pivotArea dataOnly="0" labelOnly="1" outline="0" fieldPosition="0">
        <references count="4">
          <reference field="38" count="1" selected="0">
            <x v="2"/>
          </reference>
          <reference field="39" count="1">
            <x v="14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709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710">
      <pivotArea dataOnly="0" labelOnly="1" outline="0" fieldPosition="0">
        <references count="4">
          <reference field="38" count="1" selected="0">
            <x v="6"/>
          </reference>
          <reference field="39" count="1">
            <x v="16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711">
      <pivotArea dataOnly="0" labelOnly="1" outline="0" fieldPosition="0">
        <references count="4">
          <reference field="38" count="1" selected="0">
            <x v="23"/>
          </reference>
          <reference field="39" count="1">
            <x v="10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712">
      <pivotArea dataOnly="0" labelOnly="1" outline="0" fieldPosition="0">
        <references count="4">
          <reference field="38" count="1" selected="0">
            <x v="24"/>
          </reference>
          <reference field="39" count="1">
            <x v="11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713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2">
            <x v="130"/>
            <x v="251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714">
      <pivotArea dataOnly="0" labelOnly="1" outline="0" fieldPosition="0">
        <references count="5">
          <reference field="38" count="1" selected="0">
            <x v="10"/>
          </reference>
          <reference field="39" count="1" selected="0">
            <x v="4"/>
          </reference>
          <reference field="40" count="4">
            <x v="110"/>
            <x v="134"/>
            <x v="135"/>
            <x v="136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715">
      <pivotArea dataOnly="0" labelOnly="1" outline="0" fieldPosition="0">
        <references count="5">
          <reference field="38" count="1" selected="0">
            <x v="11"/>
          </reference>
          <reference field="39" count="1" selected="0">
            <x v="8"/>
          </reference>
          <reference field="40" count="13">
            <x v="5"/>
            <x v="6"/>
            <x v="7"/>
            <x v="8"/>
            <x v="9"/>
            <x v="10"/>
            <x v="11"/>
            <x v="12"/>
            <x v="13"/>
            <x v="19"/>
            <x v="20"/>
            <x v="105"/>
            <x v="106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716">
      <pivotArea dataOnly="0" labelOnly="1" outline="0" fieldPosition="0">
        <references count="5">
          <reference field="38" count="1" selected="0">
            <x v="19"/>
          </reference>
          <reference field="39" count="1" selected="0">
            <x v="17"/>
          </reference>
          <reference field="40" count="10">
            <x v="26"/>
            <x v="79"/>
            <x v="80"/>
            <x v="102"/>
            <x v="103"/>
            <x v="108"/>
            <x v="109"/>
            <x v="168"/>
            <x v="189"/>
            <x v="194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717">
      <pivotArea dataOnly="0" labelOnly="1" outline="0" fieldPosition="0">
        <references count="5">
          <reference field="38" count="1" selected="0">
            <x v="22"/>
          </reference>
          <reference field="39" count="1" selected="0">
            <x v="9"/>
          </reference>
          <reference field="40" count="50">
            <x v="16"/>
            <x v="17"/>
            <x v="27"/>
            <x v="64"/>
            <x v="66"/>
            <x v="67"/>
            <x v="81"/>
            <x v="84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9"/>
            <x v="100"/>
            <x v="101"/>
            <x v="104"/>
            <x v="132"/>
            <x v="137"/>
            <x v="138"/>
            <x v="139"/>
            <x v="140"/>
            <x v="141"/>
            <x v="142"/>
            <x v="143"/>
            <x v="145"/>
            <x v="146"/>
            <x v="188"/>
            <x v="190"/>
            <x v="191"/>
            <x v="192"/>
            <x v="193"/>
            <x v="195"/>
            <x v="198"/>
            <x v="199"/>
            <x v="204"/>
            <x v="218"/>
            <x v="225"/>
            <x v="235"/>
            <x v="236"/>
            <x v="239"/>
            <x v="240"/>
            <x v="248"/>
            <x v="250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718">
      <pivotArea dataOnly="0" labelOnly="1" outline="0" fieldPosition="0">
        <references count="5">
          <reference field="38" count="1" selected="0">
            <x v="23"/>
          </reference>
          <reference field="39" count="1" selected="0">
            <x v="10"/>
          </reference>
          <reference field="40" count="13">
            <x v="82"/>
            <x v="83"/>
            <x v="85"/>
            <x v="98"/>
            <x v="107"/>
            <x v="173"/>
            <x v="174"/>
            <x v="175"/>
            <x v="196"/>
            <x v="224"/>
            <x v="226"/>
            <x v="237"/>
            <x v="249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719">
      <pivotArea dataOnly="0" labelOnly="1" outline="0" fieldPosition="0">
        <references count="5">
          <reference field="38" count="1" selected="0">
            <x v="24"/>
          </reference>
          <reference field="39" count="1" selected="0">
            <x v="11"/>
          </reference>
          <reference field="40" count="1">
            <x v="176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720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7">
            <x v="1"/>
            <x v="2"/>
            <x v="3"/>
            <x v="120"/>
            <x v="128"/>
            <x v="133"/>
            <x v="155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721">
      <pivotArea dataOnly="0" labelOnly="1" outline="0" fieldPosition="0">
        <references count="5">
          <reference field="38" count="1" selected="0">
            <x v="6"/>
          </reference>
          <reference field="39" count="1" selected="0">
            <x v="16"/>
          </reference>
          <reference field="40" count="15">
            <x v="15"/>
            <x v="24"/>
            <x v="51"/>
            <x v="52"/>
            <x v="118"/>
            <x v="123"/>
            <x v="147"/>
            <x v="152"/>
            <x v="153"/>
            <x v="154"/>
            <x v="181"/>
            <x v="182"/>
            <x v="184"/>
            <x v="185"/>
            <x v="210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722">
      <pivotArea dataOnly="0" labelOnly="1" outline="0" fieldPosition="0">
        <references count="5">
          <reference field="38" count="1" selected="0">
            <x v="8"/>
          </reference>
          <reference field="39" count="1" selected="0">
            <x v="1"/>
          </reference>
          <reference field="40" count="2">
            <x v="75"/>
            <x v="203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723">
      <pivotArea dataOnly="0" labelOnly="1" outline="0" fieldPosition="0">
        <references count="5">
          <reference field="38" count="1" selected="0">
            <x v="9"/>
          </reference>
          <reference field="39" count="1" selected="0">
            <x v="15"/>
          </reference>
          <reference field="40" count="32">
            <x v="34"/>
            <x v="37"/>
            <x v="38"/>
            <x v="39"/>
            <x v="40"/>
            <x v="42"/>
            <x v="43"/>
            <x v="45"/>
            <x v="46"/>
            <x v="50"/>
            <x v="69"/>
            <x v="70"/>
            <x v="71"/>
            <x v="72"/>
            <x v="73"/>
            <x v="74"/>
            <x v="77"/>
            <x v="78"/>
            <x v="180"/>
            <x v="183"/>
            <x v="205"/>
            <x v="216"/>
            <x v="229"/>
            <x v="231"/>
            <x v="232"/>
            <x v="234"/>
            <x v="241"/>
            <x v="242"/>
            <x v="243"/>
            <x v="244"/>
            <x v="246"/>
            <x v="247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724">
      <pivotArea dataOnly="0" labelOnly="1" outline="0" fieldPosition="0">
        <references count="5">
          <reference field="38" count="1" selected="0">
            <x v="10"/>
          </reference>
          <reference field="39" count="1" selected="0">
            <x v="4"/>
          </reference>
          <reference field="40" count="1">
            <x v="159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725">
      <pivotArea dataOnly="0" labelOnly="1" outline="0" fieldPosition="0">
        <references count="5">
          <reference field="38" count="1" selected="0">
            <x v="12"/>
          </reference>
          <reference field="39" count="1" selected="0">
            <x v="7"/>
          </reference>
          <reference field="40" count="1">
            <x v="156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726">
      <pivotArea dataOnly="0" labelOnly="1" outline="0" fieldPosition="0">
        <references count="5">
          <reference field="38" count="1" selected="0">
            <x v="19"/>
          </reference>
          <reference field="39" count="1" selected="0">
            <x v="17"/>
          </reference>
          <reference field="40" count="15">
            <x v="14"/>
            <x v="32"/>
            <x v="35"/>
            <x v="59"/>
            <x v="60"/>
            <x v="157"/>
            <x v="160"/>
            <x v="187"/>
            <x v="208"/>
            <x v="214"/>
            <x v="220"/>
            <x v="222"/>
            <x v="223"/>
            <x v="230"/>
            <x v="245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727">
      <pivotArea dataOnly="0" labelOnly="1" outline="0" fieldPosition="0">
        <references count="5">
          <reference field="38" count="1" selected="0">
            <x v="21"/>
          </reference>
          <reference field="39" count="1" selected="0">
            <x v="14"/>
          </reference>
          <reference field="40" count="1">
            <x v="202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728">
      <pivotArea dataOnly="0" labelOnly="1" outline="0" fieldPosition="0">
        <references count="5">
          <reference field="38" count="1" selected="0">
            <x v="22"/>
          </reference>
          <reference field="39" count="1" selected="0">
            <x v="9"/>
          </reference>
          <reference field="40" count="3">
            <x v="178"/>
            <x v="211"/>
            <x v="213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729">
      <pivotArea dataOnly="0" labelOnly="1" outline="0" fieldPosition="0">
        <references count="5">
          <reference field="38" count="1" selected="0">
            <x v="23"/>
          </reference>
          <reference field="39" count="1" selected="0">
            <x v="10"/>
          </reference>
          <reference field="40" count="3">
            <x v="186"/>
            <x v="217"/>
            <x v="233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730">
      <pivotArea dataOnly="0" labelOnly="1" outline="0" fieldPosition="0">
        <references count="5">
          <reference field="38" count="1" selected="0">
            <x v="24"/>
          </reference>
          <reference field="39" count="1" selected="0">
            <x v="11"/>
          </reference>
          <reference field="40" count="21">
            <x v="21"/>
            <x v="31"/>
            <x v="36"/>
            <x v="41"/>
            <x v="44"/>
            <x v="53"/>
            <x v="54"/>
            <x v="57"/>
            <x v="58"/>
            <x v="61"/>
            <x v="62"/>
            <x v="63"/>
            <x v="113"/>
            <x v="114"/>
            <x v="115"/>
            <x v="116"/>
            <x v="117"/>
            <x v="177"/>
            <x v="197"/>
            <x v="209"/>
            <x v="219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731">
      <pivotArea dataOnly="0" labelOnly="1" outline="0" fieldPosition="0">
        <references count="5">
          <reference field="38" count="1" selected="0">
            <x v="0"/>
          </reference>
          <reference field="39" count="1" selected="0">
            <x v="12"/>
          </reference>
          <reference field="40" count="3">
            <x v="165"/>
            <x v="169"/>
            <x v="170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732">
      <pivotArea dataOnly="0" labelOnly="1" outline="0" fieldPosition="0">
        <references count="5">
          <reference field="38" count="1" selected="0">
            <x v="1"/>
          </reference>
          <reference field="39" count="1" selected="0">
            <x v="13"/>
          </reference>
          <reference field="40" count="1">
            <x v="161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733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2">
            <x v="129"/>
            <x v="131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734">
      <pivotArea dataOnly="0" labelOnly="1" outline="0" fieldPosition="0">
        <references count="5">
          <reference field="38" count="1" selected="0">
            <x v="6"/>
          </reference>
          <reference field="39" count="1" selected="0">
            <x v="16"/>
          </reference>
          <reference field="40" count="3">
            <x v="166"/>
            <x v="171"/>
            <x v="172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735">
      <pivotArea dataOnly="0" labelOnly="1" outline="0" fieldPosition="0">
        <references count="5">
          <reference field="38" count="1" selected="0">
            <x v="8"/>
          </reference>
          <reference field="39" count="1" selected="0">
            <x v="1"/>
          </reference>
          <reference field="40" count="2">
            <x v="86"/>
            <x v="163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736">
      <pivotArea dataOnly="0" labelOnly="1" outline="0" fieldPosition="0">
        <references count="5">
          <reference field="38" count="1" selected="0">
            <x v="13"/>
          </reference>
          <reference field="39" count="1" selected="0">
            <x v="6"/>
          </reference>
          <reference field="40" count="3">
            <x v="28"/>
            <x v="29"/>
            <x v="30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737">
      <pivotArea dataOnly="0" labelOnly="1" outline="0" fieldPosition="0">
        <references count="5">
          <reference field="38" count="1" selected="0">
            <x v="14"/>
          </reference>
          <reference field="39" count="1" selected="0">
            <x v="3"/>
          </reference>
          <reference field="40" count="1">
            <x v="164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738">
      <pivotArea dataOnly="0" labelOnly="1" outline="0" fieldPosition="0">
        <references count="5">
          <reference field="38" count="1" selected="0">
            <x v="15"/>
          </reference>
          <reference field="39" count="1" selected="0">
            <x v="2"/>
          </reference>
          <reference field="40" count="1">
            <x v="148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739">
      <pivotArea dataOnly="0" labelOnly="1" outline="0" fieldPosition="0">
        <references count="5">
          <reference field="38" count="1" selected="0">
            <x v="16"/>
          </reference>
          <reference field="39" count="1" selected="0">
            <x v="0"/>
          </reference>
          <reference field="40" count="1">
            <x v="162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740">
      <pivotArea dataOnly="0" labelOnly="1" outline="0" fieldPosition="0">
        <references count="5">
          <reference field="38" count="1" selected="0">
            <x v="0"/>
          </reference>
          <reference field="39" count="1" selected="0">
            <x v="12"/>
          </reference>
          <reference field="40" count="1">
            <x v="167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741">
      <pivotArea dataOnly="0" labelOnly="1" outline="0" fieldPosition="0">
        <references count="5">
          <reference field="38" count="1" selected="0">
            <x v="1"/>
          </reference>
          <reference field="39" count="1" selected="0">
            <x v="13"/>
          </reference>
          <reference field="40" count="1">
            <x v="158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742">
      <pivotArea dataOnly="0" labelOnly="1" outline="0" fieldPosition="0">
        <references count="5">
          <reference field="38" count="1" selected="0">
            <x v="13"/>
          </reference>
          <reference field="39" count="1" selected="0">
            <x v="6"/>
          </reference>
          <reference field="40" count="2">
            <x v="124"/>
            <x v="126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743">
      <pivotArea dataOnly="0" labelOnly="1" outline="0" fieldPosition="0">
        <references count="5">
          <reference field="38" count="1" selected="0">
            <x v="14"/>
          </reference>
          <reference field="39" count="1" selected="0">
            <x v="3"/>
          </reference>
          <reference field="40" count="1">
            <x v="125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744">
      <pivotArea dataOnly="0" labelOnly="1" outline="0" fieldPosition="0">
        <references count="5">
          <reference field="38" count="1" selected="0">
            <x v="24"/>
          </reference>
          <reference field="39" count="1" selected="0">
            <x v="11"/>
          </reference>
          <reference field="40" count="1">
            <x v="65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745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5">
            <x v="0"/>
            <x v="47"/>
            <x v="111"/>
            <x v="150"/>
            <x v="200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746">
      <pivotArea dataOnly="0" labelOnly="1" outline="0" fieldPosition="0">
        <references count="5">
          <reference field="38" count="1" selected="0">
            <x v="6"/>
          </reference>
          <reference field="39" count="1" selected="0">
            <x v="16"/>
          </reference>
          <reference field="40" count="5">
            <x v="48"/>
            <x v="49"/>
            <x v="119"/>
            <x v="127"/>
            <x v="201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747">
      <pivotArea dataOnly="0" labelOnly="1" outline="0" fieldPosition="0">
        <references count="5">
          <reference field="38" count="1" selected="0">
            <x v="8"/>
          </reference>
          <reference field="39" count="1" selected="0">
            <x v="1"/>
          </reference>
          <reference field="40" count="2">
            <x v="33"/>
            <x v="76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748">
      <pivotArea dataOnly="0" labelOnly="1" outline="0" fieldPosition="0">
        <references count="5">
          <reference field="38" count="1" selected="0">
            <x v="2"/>
          </reference>
          <reference field="39" count="1" selected="0">
            <x v="14"/>
          </reference>
          <reference field="40" count="1">
            <x v="23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749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1">
            <x v="4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750">
      <pivotArea dataOnly="0" labelOnly="1" outline="0" fieldPosition="0">
        <references count="5">
          <reference field="38" count="1" selected="0">
            <x v="6"/>
          </reference>
          <reference field="39" count="1" selected="0">
            <x v="16"/>
          </reference>
          <reference field="40" count="2">
            <x v="207"/>
            <x v="228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751">
      <pivotArea dataOnly="0" labelOnly="1" outline="0" fieldPosition="0">
        <references count="5">
          <reference field="38" count="1" selected="0">
            <x v="23"/>
          </reference>
          <reference field="39" count="1" selected="0">
            <x v="10"/>
          </reference>
          <reference field="40" count="1">
            <x v="18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752">
      <pivotArea dataOnly="0" labelOnly="1" outline="0" fieldPosition="0">
        <references count="5">
          <reference field="38" count="1" selected="0">
            <x v="24"/>
          </reference>
          <reference field="39" count="1" selected="0">
            <x v="11"/>
          </reference>
          <reference field="40" count="8">
            <x v="22"/>
            <x v="25"/>
            <x v="112"/>
            <x v="121"/>
            <x v="122"/>
            <x v="149"/>
            <x v="151"/>
            <x v="206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753">
      <pivotArea outline="0" fieldPosition="0">
        <references count="1">
          <reference field="4294967294" count="1">
            <x v="0"/>
          </reference>
        </references>
      </pivotArea>
    </format>
    <format dxfId="754">
      <pivotArea type="all" dataOnly="0" outline="0" fieldPosition="0"/>
    </format>
    <format dxfId="755">
      <pivotArea outline="0" collapsedLevelsAreSubtotals="1" fieldPosition="0"/>
    </format>
    <format dxfId="756">
      <pivotArea field="45" type="button" dataOnly="0" labelOnly="1" outline="0" axis="axisRow" fieldPosition="0"/>
    </format>
    <format dxfId="757">
      <pivotArea field="43" type="button" dataOnly="0" labelOnly="1" outline="0" axis="axisRow" fieldPosition="4"/>
    </format>
    <format dxfId="758">
      <pivotArea field="44" type="button" dataOnly="0" labelOnly="1" outline="0" axis="axisRow" fieldPosition="5"/>
    </format>
    <format dxfId="759">
      <pivotArea field="38" type="button" dataOnly="0" labelOnly="1" outline="0" axis="axisRow" fieldPosition="1"/>
    </format>
    <format dxfId="760">
      <pivotArea field="39" type="button" dataOnly="0" labelOnly="1" outline="0" axis="axisRow" fieldPosition="2"/>
    </format>
    <format dxfId="761">
      <pivotArea field="40" type="button" dataOnly="0" labelOnly="1" outline="0" axis="axisRow" fieldPosition="3"/>
    </format>
    <format dxfId="762">
      <pivotArea dataOnly="0" labelOnly="1" outline="0" fieldPosition="0">
        <references count="1">
          <reference field="45" count="0"/>
        </references>
      </pivotArea>
    </format>
    <format dxfId="763">
      <pivotArea dataOnly="0" labelOnly="1" outline="0" fieldPosition="0">
        <references count="1">
          <reference field="45" count="0" defaultSubtotal="1"/>
        </references>
      </pivotArea>
    </format>
    <format dxfId="764">
      <pivotArea dataOnly="0" labelOnly="1" grandRow="1" outline="0" fieldPosition="0"/>
    </format>
    <format dxfId="765">
      <pivotArea dataOnly="0" labelOnly="1" outline="0" fieldPosition="0">
        <references count="2">
          <reference field="43" count="2">
            <x v="0"/>
            <x v="1"/>
          </reference>
          <reference field="45" count="1" selected="0">
            <x v="0"/>
          </reference>
        </references>
      </pivotArea>
    </format>
    <format dxfId="766">
      <pivotArea dataOnly="0" labelOnly="1" outline="0" fieldPosition="0">
        <references count="2">
          <reference field="43" count="2">
            <x v="0"/>
            <x v="1"/>
          </reference>
          <reference field="45" count="1" selected="0">
            <x v="1"/>
          </reference>
        </references>
      </pivotArea>
    </format>
    <format dxfId="767">
      <pivotArea dataOnly="0" labelOnly="1" outline="0" fieldPosition="0">
        <references count="3">
          <reference field="43" count="1" selected="0">
            <x v="0"/>
          </reference>
          <reference field="44" count="1">
            <x v="0"/>
          </reference>
          <reference field="45" count="1" selected="0">
            <x v="0"/>
          </reference>
        </references>
      </pivotArea>
    </format>
    <format dxfId="768">
      <pivotArea dataOnly="0" labelOnly="1" outline="0" fieldPosition="0">
        <references count="3">
          <reference field="43" count="1" selected="0">
            <x v="1"/>
          </reference>
          <reference field="44" count="1">
            <x v="2"/>
          </reference>
          <reference field="45" count="1" selected="0">
            <x v="0"/>
          </reference>
        </references>
      </pivotArea>
    </format>
    <format dxfId="769">
      <pivotArea dataOnly="0" labelOnly="1" outline="0" fieldPosition="0">
        <references count="3">
          <reference field="43" count="1" selected="0">
            <x v="0"/>
          </reference>
          <reference field="44" count="1">
            <x v="0"/>
          </reference>
          <reference field="45" count="1" selected="0">
            <x v="1"/>
          </reference>
        </references>
      </pivotArea>
    </format>
    <format dxfId="770">
      <pivotArea dataOnly="0" labelOnly="1" outline="0" fieldPosition="0">
        <references count="3">
          <reference field="43" count="1" selected="0">
            <x v="1"/>
          </reference>
          <reference field="44" count="1">
            <x v="2"/>
          </reference>
          <reference field="45" count="1" selected="0">
            <x v="1"/>
          </reference>
        </references>
      </pivotArea>
    </format>
    <format dxfId="771">
      <pivotArea dataOnly="0" labelOnly="1" outline="0" fieldPosition="0">
        <references count="4">
          <reference field="38" count="5">
            <x v="4"/>
            <x v="11"/>
            <x v="19"/>
            <x v="22"/>
            <x v="23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772">
      <pivotArea dataOnly="0" labelOnly="1" outline="0" fieldPosition="0">
        <references count="4">
          <reference field="38" count="6">
            <x v="4"/>
            <x v="9"/>
            <x v="19"/>
            <x v="22"/>
            <x v="23"/>
            <x v="24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773">
      <pivotArea dataOnly="0" labelOnly="1" outline="0" fieldPosition="0">
        <references count="4">
          <reference field="38" count="1">
            <x v="10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774">
      <pivotArea dataOnly="0" labelOnly="1" outline="0" fieldPosition="0">
        <references count="4">
          <reference field="38" count="4">
            <x v="8"/>
            <x v="10"/>
            <x v="12"/>
            <x v="21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775">
      <pivotArea dataOnly="0" labelOnly="1" outline="0" fieldPosition="0">
        <references count="5">
          <reference field="38" count="1" selected="0">
            <x v="4"/>
          </reference>
          <reference field="39" count="1">
            <x v="5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776">
      <pivotArea dataOnly="0" labelOnly="1" outline="0" fieldPosition="0">
        <references count="5">
          <reference field="38" count="1" selected="0">
            <x v="11"/>
          </reference>
          <reference field="39" count="1">
            <x v="8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777">
      <pivotArea dataOnly="0" labelOnly="1" outline="0" fieldPosition="0">
        <references count="5">
          <reference field="38" count="1" selected="0">
            <x v="19"/>
          </reference>
          <reference field="39" count="1">
            <x v="17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778">
      <pivotArea dataOnly="0" labelOnly="1" outline="0" fieldPosition="0">
        <references count="5">
          <reference field="38" count="1" selected="0">
            <x v="22"/>
          </reference>
          <reference field="39" count="1">
            <x v="9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779">
      <pivotArea dataOnly="0" labelOnly="1" outline="0" fieldPosition="0">
        <references count="5">
          <reference field="38" count="1" selected="0">
            <x v="23"/>
          </reference>
          <reference field="39" count="1">
            <x v="10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780">
      <pivotArea dataOnly="0" labelOnly="1" outline="0" fieldPosition="0">
        <references count="5">
          <reference field="38" count="1" selected="0">
            <x v="4"/>
          </reference>
          <reference field="39" count="1">
            <x v="5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781">
      <pivotArea dataOnly="0" labelOnly="1" outline="0" fieldPosition="0">
        <references count="5">
          <reference field="38" count="1" selected="0">
            <x v="9"/>
          </reference>
          <reference field="39" count="1">
            <x v="15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782">
      <pivotArea dataOnly="0" labelOnly="1" outline="0" fieldPosition="0">
        <references count="5">
          <reference field="38" count="1" selected="0">
            <x v="19"/>
          </reference>
          <reference field="39" count="1">
            <x v="17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783">
      <pivotArea dataOnly="0" labelOnly="1" outline="0" fieldPosition="0">
        <references count="5">
          <reference field="38" count="1" selected="0">
            <x v="22"/>
          </reference>
          <reference field="39" count="1">
            <x v="9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784">
      <pivotArea dataOnly="0" labelOnly="1" outline="0" fieldPosition="0">
        <references count="5">
          <reference field="38" count="1" selected="0">
            <x v="23"/>
          </reference>
          <reference field="39" count="1">
            <x v="10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785">
      <pivotArea dataOnly="0" labelOnly="1" outline="0" fieldPosition="0">
        <references count="5">
          <reference field="38" count="1" selected="0">
            <x v="24"/>
          </reference>
          <reference field="39" count="1">
            <x v="11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786">
      <pivotArea dataOnly="0" labelOnly="1" outline="0" fieldPosition="0">
        <references count="5">
          <reference field="38" count="1" selected="0">
            <x v="10"/>
          </reference>
          <reference field="39" count="1">
            <x v="4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787">
      <pivotArea dataOnly="0" labelOnly="1" outline="0" fieldPosition="0">
        <references count="5">
          <reference field="38" count="1" selected="0">
            <x v="8"/>
          </reference>
          <reference field="39" count="1">
            <x v="1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788">
      <pivotArea dataOnly="0" labelOnly="1" outline="0" fieldPosition="0">
        <references count="5">
          <reference field="38" count="1" selected="0">
            <x v="10"/>
          </reference>
          <reference field="39" count="1">
            <x v="4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789">
      <pivotArea dataOnly="0" labelOnly="1" outline="0" fieldPosition="0">
        <references count="5">
          <reference field="38" count="1" selected="0">
            <x v="12"/>
          </reference>
          <reference field="39" count="1">
            <x v="7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790">
      <pivotArea dataOnly="0" labelOnly="1" outline="0" fieldPosition="0">
        <references count="5">
          <reference field="38" count="1" selected="0">
            <x v="21"/>
          </reference>
          <reference field="39" count="1">
            <x v="14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791">
      <pivotArea dataOnly="0" labelOnly="1" outline="0" fieldPosition="0">
        <references count="6">
          <reference field="38" count="1" selected="0">
            <x v="4"/>
          </reference>
          <reference field="39" count="1" selected="0">
            <x v="5"/>
          </reference>
          <reference field="40" count="2">
            <x v="130"/>
            <x v="251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792">
      <pivotArea dataOnly="0" labelOnly="1" outline="0" fieldPosition="0">
        <references count="6">
          <reference field="38" count="1" selected="0">
            <x v="11"/>
          </reference>
          <reference field="39" count="1" selected="0">
            <x v="8"/>
          </reference>
          <reference field="40" count="13">
            <x v="5"/>
            <x v="6"/>
            <x v="7"/>
            <x v="8"/>
            <x v="9"/>
            <x v="10"/>
            <x v="11"/>
            <x v="12"/>
            <x v="13"/>
            <x v="19"/>
            <x v="20"/>
            <x v="105"/>
            <x v="106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793">
      <pivotArea dataOnly="0" labelOnly="1" outline="0" fieldPosition="0">
        <references count="6">
          <reference field="38" count="1" selected="0">
            <x v="19"/>
          </reference>
          <reference field="39" count="1" selected="0">
            <x v="17"/>
          </reference>
          <reference field="40" count="10">
            <x v="26"/>
            <x v="79"/>
            <x v="80"/>
            <x v="102"/>
            <x v="103"/>
            <x v="108"/>
            <x v="109"/>
            <x v="168"/>
            <x v="189"/>
            <x v="194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794">
      <pivotArea dataOnly="0" labelOnly="1" outline="0" fieldPosition="0">
        <references count="6">
          <reference field="38" count="1" selected="0">
            <x v="22"/>
          </reference>
          <reference field="39" count="1" selected="0">
            <x v="9"/>
          </reference>
          <reference field="40" count="50">
            <x v="16"/>
            <x v="17"/>
            <x v="27"/>
            <x v="64"/>
            <x v="66"/>
            <x v="67"/>
            <x v="81"/>
            <x v="84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9"/>
            <x v="100"/>
            <x v="101"/>
            <x v="104"/>
            <x v="132"/>
            <x v="137"/>
            <x v="138"/>
            <x v="139"/>
            <x v="140"/>
            <x v="141"/>
            <x v="142"/>
            <x v="143"/>
            <x v="145"/>
            <x v="146"/>
            <x v="188"/>
            <x v="190"/>
            <x v="191"/>
            <x v="192"/>
            <x v="193"/>
            <x v="195"/>
            <x v="198"/>
            <x v="199"/>
            <x v="204"/>
            <x v="218"/>
            <x v="225"/>
            <x v="235"/>
            <x v="236"/>
            <x v="239"/>
            <x v="240"/>
            <x v="248"/>
            <x v="250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795">
      <pivotArea dataOnly="0" labelOnly="1" outline="0" fieldPosition="0">
        <references count="6">
          <reference field="38" count="1" selected="0">
            <x v="23"/>
          </reference>
          <reference field="39" count="1" selected="0">
            <x v="10"/>
          </reference>
          <reference field="40" count="13">
            <x v="82"/>
            <x v="83"/>
            <x v="85"/>
            <x v="98"/>
            <x v="107"/>
            <x v="173"/>
            <x v="174"/>
            <x v="175"/>
            <x v="196"/>
            <x v="224"/>
            <x v="226"/>
            <x v="237"/>
            <x v="249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796">
      <pivotArea dataOnly="0" labelOnly="1" outline="0" fieldPosition="0">
        <references count="6">
          <reference field="38" count="1" selected="0">
            <x v="4"/>
          </reference>
          <reference field="39" count="1" selected="0">
            <x v="5"/>
          </reference>
          <reference field="40" count="7">
            <x v="1"/>
            <x v="2"/>
            <x v="3"/>
            <x v="120"/>
            <x v="128"/>
            <x v="133"/>
            <x v="155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797">
      <pivotArea dataOnly="0" labelOnly="1" outline="0" fieldPosition="0">
        <references count="6">
          <reference field="38" count="1" selected="0">
            <x v="9"/>
          </reference>
          <reference field="39" count="1" selected="0">
            <x v="15"/>
          </reference>
          <reference field="40" count="47">
            <x v="34"/>
            <x v="37"/>
            <x v="38"/>
            <x v="39"/>
            <x v="40"/>
            <x v="42"/>
            <x v="43"/>
            <x v="45"/>
            <x v="46"/>
            <x v="50"/>
            <x v="69"/>
            <x v="70"/>
            <x v="71"/>
            <x v="72"/>
            <x v="73"/>
            <x v="74"/>
            <x v="77"/>
            <x v="78"/>
            <x v="180"/>
            <x v="183"/>
            <x v="205"/>
            <x v="216"/>
            <x v="229"/>
            <x v="231"/>
            <x v="232"/>
            <x v="234"/>
            <x v="241"/>
            <x v="242"/>
            <x v="243"/>
            <x v="244"/>
            <x v="246"/>
            <x v="247"/>
            <x v="253"/>
            <x v="254"/>
            <x v="255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798">
      <pivotArea dataOnly="0" labelOnly="1" outline="0" fieldPosition="0">
        <references count="6">
          <reference field="38" count="1" selected="0">
            <x v="19"/>
          </reference>
          <reference field="39" count="1" selected="0">
            <x v="17"/>
          </reference>
          <reference field="40" count="15">
            <x v="14"/>
            <x v="32"/>
            <x v="35"/>
            <x v="59"/>
            <x v="60"/>
            <x v="157"/>
            <x v="160"/>
            <x v="187"/>
            <x v="208"/>
            <x v="214"/>
            <x v="220"/>
            <x v="222"/>
            <x v="223"/>
            <x v="230"/>
            <x v="245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799">
      <pivotArea dataOnly="0" labelOnly="1" outline="0" fieldPosition="0">
        <references count="6">
          <reference field="38" count="1" selected="0">
            <x v="22"/>
          </reference>
          <reference field="39" count="1" selected="0">
            <x v="9"/>
          </reference>
          <reference field="40" count="3">
            <x v="178"/>
            <x v="211"/>
            <x v="213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800">
      <pivotArea dataOnly="0" labelOnly="1" outline="0" fieldPosition="0">
        <references count="6">
          <reference field="38" count="1" selected="0">
            <x v="23"/>
          </reference>
          <reference field="39" count="1" selected="0">
            <x v="10"/>
          </reference>
          <reference field="40" count="3">
            <x v="186"/>
            <x v="217"/>
            <x v="233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801">
      <pivotArea dataOnly="0" labelOnly="1" outline="0" fieldPosition="0">
        <references count="6">
          <reference field="38" count="1" selected="0">
            <x v="24"/>
          </reference>
          <reference field="39" count="1" selected="0">
            <x v="11"/>
          </reference>
          <reference field="40" count="19">
            <x v="21"/>
            <x v="31"/>
            <x v="36"/>
            <x v="41"/>
            <x v="44"/>
            <x v="53"/>
            <x v="54"/>
            <x v="57"/>
            <x v="58"/>
            <x v="61"/>
            <x v="62"/>
            <x v="63"/>
            <x v="113"/>
            <x v="116"/>
            <x v="117"/>
            <x v="177"/>
            <x v="197"/>
            <x v="209"/>
            <x v="219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802">
      <pivotArea dataOnly="0" labelOnly="1"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4">
            <x v="110"/>
            <x v="134"/>
            <x v="135"/>
            <x v="136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803">
      <pivotArea dataOnly="0" labelOnly="1" outline="0" fieldPosition="0">
        <references count="6">
          <reference field="38" count="1" selected="0">
            <x v="8"/>
          </reference>
          <reference field="39" count="1" selected="0">
            <x v="1"/>
          </reference>
          <reference field="40" count="2">
            <x v="75"/>
            <x v="203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804">
      <pivotArea dataOnly="0" labelOnly="1"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>
            <x v="159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805">
      <pivotArea dataOnly="0" labelOnly="1" outline="0" fieldPosition="0">
        <references count="6">
          <reference field="38" count="1" selected="0">
            <x v="12"/>
          </reference>
          <reference field="39" count="1" selected="0">
            <x v="7"/>
          </reference>
          <reference field="40" count="1">
            <x v="156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806">
      <pivotArea dataOnly="0" labelOnly="1" outline="0" fieldPosition="0">
        <references count="6">
          <reference field="38" count="1" selected="0">
            <x v="21"/>
          </reference>
          <reference field="39" count="1" selected="0">
            <x v="14"/>
          </reference>
          <reference field="40" count="1">
            <x v="202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807">
      <pivotArea dataOnly="0" labelOnly="1" outline="0" axis="axisValues" fieldPosition="0"/>
    </format>
    <format dxfId="808">
      <pivotArea dataOnly="0" outline="0" fieldPosition="0">
        <references count="1">
          <reference field="38" count="0" defaultSubtotal="1"/>
        </references>
      </pivotArea>
    </format>
    <format dxfId="809">
      <pivotArea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 selected="0">
            <x v="134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810">
      <pivotArea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 selected="0">
            <x v="135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811">
      <pivotArea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 selected="0">
            <x v="110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812">
      <pivotArea outline="0" fieldPosition="0">
        <references count="6">
          <reference field="38" count="1" selected="0">
            <x v="8"/>
          </reference>
          <reference field="39" count="1" selected="0">
            <x v="1"/>
          </reference>
          <reference field="40" count="1" selected="0">
            <x v="203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813">
      <pivotArea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 selected="0">
            <x v="159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814">
      <pivotArea outline="0" fieldPosition="0">
        <references count="6">
          <reference field="38" count="1" selected="0">
            <x v="23"/>
          </reference>
          <reference field="39" count="1" selected="0">
            <x v="20"/>
          </reference>
          <reference field="40" count="1" selected="0">
            <x v="291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AF2F4-FC50-4CD5-BB4F-6E3AEE8DF25C}" name="TablaDinámica3" cacheId="10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5:G9" firstHeaderRow="1" firstDataRow="1" firstDataCol="6" rowPageCount="3" colPageCount="1"/>
  <pivotFields count="4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x="2"/>
        <item x="0"/>
        <item h="1" x="3"/>
        <item h="1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 defaultSubtotal="0">
      <items count="25">
        <item x="10"/>
        <item x="22"/>
        <item x="4"/>
        <item x="13"/>
        <item x="2"/>
        <item x="15"/>
        <item x="5"/>
        <item x="12"/>
        <item x="9"/>
        <item x="0"/>
        <item x="18"/>
        <item x="21"/>
        <item x="14"/>
        <item x="20"/>
        <item x="19"/>
        <item x="16"/>
        <item x="17"/>
        <item x="3"/>
        <item x="7"/>
        <item m="1" x="23"/>
        <item x="11"/>
        <item m="1" x="24"/>
        <item x="8"/>
        <item x="6"/>
        <item x="1"/>
      </items>
    </pivotField>
    <pivotField axis="axisRow" compact="0" outline="0" showAll="0" defaultSubtotal="0">
      <items count="22">
        <item x="15"/>
        <item x="8"/>
        <item x="14"/>
        <item x="17"/>
        <item x="16"/>
        <item x="2"/>
        <item x="18"/>
        <item x="12"/>
        <item x="19"/>
        <item x="7"/>
        <item m="1" x="21"/>
        <item x="1"/>
        <item x="9"/>
        <item x="20"/>
        <item x="3"/>
        <item x="0"/>
        <item x="4"/>
        <item x="6"/>
        <item x="10"/>
        <item x="11"/>
        <item x="5"/>
        <item x="13"/>
      </items>
    </pivotField>
    <pivotField axis="axisRow" compact="0" outline="0" showAll="0" defaultSubtotal="0">
      <items count="302">
        <item x="12"/>
        <item x="6"/>
        <item x="7"/>
        <item x="8"/>
        <item x="47"/>
        <item x="202"/>
        <item x="203"/>
        <item x="201"/>
        <item x="200"/>
        <item x="198"/>
        <item x="195"/>
        <item x="199"/>
        <item x="197"/>
        <item x="196"/>
        <item x="64"/>
        <item m="1" x="283"/>
        <item x="102"/>
        <item x="105"/>
        <item m="1" x="259"/>
        <item x="213"/>
        <item x="212"/>
        <item x="13"/>
        <item x="14"/>
        <item x="16"/>
        <item m="1" x="291"/>
        <item x="99"/>
        <item x="220"/>
        <item x="187"/>
        <item x="225"/>
        <item x="230"/>
        <item x="179"/>
        <item x="86"/>
        <item x="79"/>
        <item x="104"/>
        <item x="108"/>
        <item m="1" x="266"/>
        <item x="3"/>
        <item x="18"/>
        <item x="17"/>
        <item x="19"/>
        <item x="22"/>
        <item x="28"/>
        <item x="29"/>
        <item x="38"/>
        <item x="48"/>
        <item x="37"/>
        <item x="39"/>
        <item m="1" x="274"/>
        <item x="42"/>
        <item x="49"/>
        <item x="46"/>
        <item m="1" x="278"/>
        <item m="1" x="280"/>
        <item x="56"/>
        <item x="55"/>
        <item m="1" x="292"/>
        <item m="1" x="293"/>
        <item x="74"/>
        <item x="73"/>
        <item m="1" x="264"/>
        <item m="1" x="265"/>
        <item x="2"/>
        <item x="1"/>
        <item x="87"/>
        <item m="1" x="268"/>
        <item x="9"/>
        <item x="157"/>
        <item x="158"/>
        <item m="1" x="294"/>
        <item x="54"/>
        <item x="51"/>
        <item x="70"/>
        <item x="69"/>
        <item x="82"/>
        <item x="83"/>
        <item x="98"/>
        <item x="128"/>
        <item x="124"/>
        <item x="125"/>
        <item x="171"/>
        <item x="170"/>
        <item x="169"/>
        <item m="1" x="247"/>
        <item m="1" x="248"/>
        <item x="168"/>
        <item m="1" x="246"/>
        <item x="178"/>
        <item x="182"/>
        <item x="183"/>
        <item x="149"/>
        <item x="150"/>
        <item x="144"/>
        <item x="145"/>
        <item x="155"/>
        <item x="156"/>
        <item x="154"/>
        <item x="153"/>
        <item x="165"/>
        <item m="1" x="252"/>
        <item x="166"/>
        <item x="161"/>
        <item x="163"/>
        <item x="218"/>
        <item x="219"/>
        <item x="181"/>
        <item x="215"/>
        <item x="214"/>
        <item m="1" x="255"/>
        <item x="240"/>
        <item x="239"/>
        <item x="176"/>
        <item x="11"/>
        <item x="34"/>
        <item x="50"/>
        <item x="41"/>
        <item x="58"/>
        <item x="59"/>
        <item x="61"/>
        <item m="1" x="281"/>
        <item x="68"/>
        <item x="85"/>
        <item x="90"/>
        <item x="91"/>
        <item m="1" x="287"/>
        <item x="223"/>
        <item x="138"/>
        <item x="224"/>
        <item x="127"/>
        <item x="119"/>
        <item m="1" x="263"/>
        <item x="122"/>
        <item m="1" x="262"/>
        <item x="208"/>
        <item x="173"/>
        <item x="135"/>
        <item x="174"/>
        <item x="175"/>
        <item x="206"/>
        <item x="207"/>
        <item x="204"/>
        <item x="172"/>
        <item m="1" x="269"/>
        <item x="193"/>
        <item x="194"/>
        <item m="1" x="296"/>
        <item x="209"/>
        <item x="210"/>
        <item m="1" x="277"/>
        <item x="133"/>
        <item x="10"/>
        <item x="5"/>
        <item x="15"/>
        <item m="1" x="284"/>
        <item m="1" x="290"/>
        <item m="1" x="289"/>
        <item x="131"/>
        <item x="130"/>
        <item x="109"/>
        <item m="1" x="270"/>
        <item m="1" x="242"/>
        <item x="111"/>
        <item m="1" x="271"/>
        <item x="134"/>
        <item x="177"/>
        <item x="140"/>
        <item x="100"/>
        <item x="180"/>
        <item x="117"/>
        <item x="232"/>
        <item x="126"/>
        <item x="129"/>
        <item m="1" x="272"/>
        <item m="1" x="273"/>
        <item m="1" x="257"/>
        <item m="1" x="258"/>
        <item m="1" x="256"/>
        <item x="162"/>
        <item x="45"/>
        <item x="167"/>
        <item m="1" x="298"/>
        <item x="23"/>
        <item m="1" x="276"/>
        <item m="1" x="282"/>
        <item x="65"/>
        <item m="1" x="286"/>
        <item m="1" x="285"/>
        <item m="1" x="244"/>
        <item x="97"/>
        <item x="164"/>
        <item x="222"/>
        <item x="112"/>
        <item x="137"/>
        <item x="139"/>
        <item x="136"/>
        <item x="221"/>
        <item x="151"/>
        <item m="1" x="254"/>
        <item x="57"/>
        <item x="142"/>
        <item x="152"/>
        <item x="4"/>
        <item x="20"/>
        <item x="101"/>
        <item x="89"/>
        <item x="186"/>
        <item x="75"/>
        <item x="26"/>
        <item m="1" x="275"/>
        <item x="116"/>
        <item x="33"/>
        <item m="1" x="288"/>
        <item x="217"/>
        <item m="1" x="295"/>
        <item x="216"/>
        <item x="114"/>
        <item m="1" x="299"/>
        <item x="84"/>
        <item m="1" x="245"/>
        <item x="141"/>
        <item x="21"/>
        <item x="53"/>
        <item m="1" x="300"/>
        <item x="94"/>
        <item x="113"/>
        <item m="1" x="250"/>
        <item x="184"/>
        <item m="1" x="253"/>
        <item m="1" x="301"/>
        <item m="1" x="279"/>
        <item x="71"/>
        <item x="52"/>
        <item x="72"/>
        <item x="31"/>
        <item m="1" x="243"/>
        <item x="88"/>
        <item x="77"/>
        <item x="78"/>
        <item m="1" x="251"/>
        <item m="1" x="297"/>
        <item x="188"/>
        <item x="189"/>
        <item x="0"/>
        <item x="24"/>
        <item x="25"/>
        <item x="30"/>
        <item x="106"/>
        <item x="62"/>
        <item x="63"/>
        <item x="143"/>
        <item m="1" x="249"/>
        <item x="211"/>
        <item x="238"/>
        <item x="27"/>
        <item x="35"/>
        <item x="36"/>
        <item x="40"/>
        <item x="43"/>
        <item x="44"/>
        <item x="60"/>
        <item x="66"/>
        <item x="67"/>
        <item x="76"/>
        <item x="80"/>
        <item x="81"/>
        <item x="92"/>
        <item x="103"/>
        <item x="110"/>
        <item m="1" x="267"/>
        <item x="123"/>
        <item x="95"/>
        <item x="96"/>
        <item x="107"/>
        <item x="118"/>
        <item x="185"/>
        <item x="205"/>
        <item m="1" x="260"/>
        <item m="1" x="261"/>
        <item x="228"/>
        <item x="229"/>
        <item x="120"/>
        <item x="121"/>
        <item x="226"/>
        <item x="227"/>
        <item x="32"/>
        <item x="93"/>
        <item x="115"/>
        <item x="146"/>
        <item x="147"/>
        <item x="148"/>
        <item x="159"/>
        <item x="160"/>
        <item x="190"/>
        <item x="192"/>
        <item x="231"/>
        <item x="233"/>
        <item x="234"/>
        <item x="235"/>
        <item x="236"/>
        <item x="237"/>
        <item x="241"/>
        <item x="132"/>
        <item x="191"/>
      </items>
    </pivotField>
    <pivotField axis="axisPage" compact="0" outline="0" showAll="0" defaultSubtotal="0">
      <items count="17">
        <item x="10"/>
        <item x="16"/>
        <item x="11"/>
        <item x="12"/>
        <item x="14"/>
        <item x="0"/>
        <item x="7"/>
        <item x="15"/>
        <item x="1"/>
        <item x="9"/>
        <item x="3"/>
        <item x="6"/>
        <item x="8"/>
        <item x="5"/>
        <item x="4"/>
        <item x="13"/>
        <item x="2"/>
      </items>
    </pivotField>
    <pivotField axis="axisPage" compact="0" outline="0" multipleItemSelectionAllowed="1" showAll="0">
      <items count="8">
        <item h="1" m="1" x="6"/>
        <item h="1" x="0"/>
        <item h="1" m="1" x="5"/>
        <item x="3"/>
        <item h="1" x="4"/>
        <item h="1" x="1"/>
        <item h="1" x="2"/>
        <item t="default"/>
      </items>
    </pivotField>
    <pivotField axis="axisRow" compact="0" outline="0" showAll="0" defaultSubtotal="0">
      <items count="6">
        <item x="4"/>
        <item x="0"/>
        <item x="5"/>
        <item x="2"/>
        <item x="1"/>
        <item x="3"/>
      </items>
    </pivotField>
    <pivotField axis="axisRow" compact="0" outline="0" showAll="0" defaultSubtotal="0">
      <items count="4">
        <item x="3"/>
        <item x="1"/>
        <item x="0"/>
        <item x="2"/>
      </items>
    </pivotField>
    <pivotField axis="axisRow" compact="0" outline="0" showAll="0">
      <items count="3">
        <item x="0"/>
        <item x="1"/>
        <item t="default"/>
      </items>
    </pivotField>
  </pivotFields>
  <rowFields count="6">
    <field x="45"/>
    <field x="38"/>
    <field x="39"/>
    <field x="40"/>
    <field x="43"/>
    <field x="44"/>
  </rowFields>
  <rowItems count="4">
    <i>
      <x/>
      <x v="2"/>
      <x v="14"/>
      <x v="23"/>
      <x v="1"/>
      <x v="2"/>
    </i>
    <i r="1">
      <x v="24"/>
      <x v="11"/>
      <x v="22"/>
      <x v="1"/>
      <x v="2"/>
    </i>
    <i t="default">
      <x/>
    </i>
    <i t="grand">
      <x/>
    </i>
  </rowItems>
  <colItems count="1">
    <i/>
  </colItems>
  <pageFields count="3">
    <pageField fld="5" hier="-1"/>
    <pageField fld="42" hier="-1"/>
    <pageField fld="41" hier="-1"/>
  </pageFields>
  <dataFields count="1">
    <dataField name=" Monto" fld="32" baseField="40" baseItem="136" numFmtId="3"/>
  </dataFields>
  <formats count="163">
    <format dxfId="489">
      <pivotArea type="all" dataOnly="0" outline="0" fieldPosition="0"/>
    </format>
    <format dxfId="490">
      <pivotArea dataOnly="0" labelOnly="1" outline="0" fieldPosition="0">
        <references count="1">
          <reference field="43" count="0"/>
        </references>
      </pivotArea>
    </format>
    <format dxfId="491">
      <pivotArea dataOnly="0" labelOnly="1" outline="0" fieldPosition="0">
        <references count="1">
          <reference field="43" count="0" defaultSubtotal="1"/>
        </references>
      </pivotArea>
    </format>
    <format dxfId="492">
      <pivotArea dataOnly="0" labelOnly="1" outline="0" fieldPosition="0">
        <references count="2">
          <reference field="43" count="1" selected="0">
            <x v="0"/>
          </reference>
          <reference field="44" count="1">
            <x v="0"/>
          </reference>
        </references>
      </pivotArea>
    </format>
    <format dxfId="493">
      <pivotArea dataOnly="0" labelOnly="1" outline="0" fieldPosition="0">
        <references count="2">
          <reference field="43" count="1" selected="0">
            <x v="0"/>
          </reference>
          <reference field="44" count="1" defaultSubtotal="1">
            <x v="0"/>
          </reference>
        </references>
      </pivotArea>
    </format>
    <format dxfId="494">
      <pivotArea dataOnly="0" labelOnly="1" outline="0" fieldPosition="0">
        <references count="2">
          <reference field="43" count="1" selected="0">
            <x v="1"/>
          </reference>
          <reference field="44" count="1">
            <x v="2"/>
          </reference>
        </references>
      </pivotArea>
    </format>
    <format dxfId="495">
      <pivotArea dataOnly="0" labelOnly="1" outline="0" fieldPosition="0">
        <references count="2">
          <reference field="43" count="1" selected="0">
            <x v="1"/>
          </reference>
          <reference field="44" count="1" defaultSubtotal="1">
            <x v="2"/>
          </reference>
        </references>
      </pivotArea>
    </format>
    <format dxfId="496">
      <pivotArea dataOnly="0" labelOnly="1" outline="0" fieldPosition="0">
        <references count="2">
          <reference field="43" count="1" selected="0">
            <x v="2"/>
          </reference>
          <reference field="44" count="1">
            <x v="0"/>
          </reference>
        </references>
      </pivotArea>
    </format>
    <format dxfId="497">
      <pivotArea dataOnly="0" labelOnly="1" outline="0" fieldPosition="0">
        <references count="2">
          <reference field="43" count="1" selected="0">
            <x v="2"/>
          </reference>
          <reference field="44" count="1" defaultSubtotal="1">
            <x v="0"/>
          </reference>
        </references>
      </pivotArea>
    </format>
    <format dxfId="498">
      <pivotArea dataOnly="0" labelOnly="1" outline="0" fieldPosition="0">
        <references count="2">
          <reference field="43" count="1" selected="0">
            <x v="3"/>
          </reference>
          <reference field="44" count="1">
            <x v="1"/>
          </reference>
        </references>
      </pivotArea>
    </format>
    <format dxfId="499">
      <pivotArea dataOnly="0" labelOnly="1" outline="0" fieldPosition="0">
        <references count="2">
          <reference field="43" count="1" selected="0">
            <x v="3"/>
          </reference>
          <reference field="44" count="1" defaultSubtotal="1">
            <x v="1"/>
          </reference>
        </references>
      </pivotArea>
    </format>
    <format dxfId="500">
      <pivotArea dataOnly="0" labelOnly="1" outline="0" fieldPosition="0">
        <references count="2">
          <reference field="43" count="1" selected="0">
            <x v="4"/>
          </reference>
          <reference field="44" count="1">
            <x v="1"/>
          </reference>
        </references>
      </pivotArea>
    </format>
    <format dxfId="501">
      <pivotArea dataOnly="0" labelOnly="1" outline="0" fieldPosition="0">
        <references count="2">
          <reference field="43" count="1" selected="0">
            <x v="4"/>
          </reference>
          <reference field="44" count="1" defaultSubtotal="1">
            <x v="1"/>
          </reference>
        </references>
      </pivotArea>
    </format>
    <format dxfId="502">
      <pivotArea dataOnly="0" labelOnly="1" outline="0" fieldPosition="0">
        <references count="2">
          <reference field="43" count="1" selected="0">
            <x v="5"/>
          </reference>
          <reference field="44" count="1">
            <x v="3"/>
          </reference>
        </references>
      </pivotArea>
    </format>
    <format dxfId="503">
      <pivotArea dataOnly="0" labelOnly="1" outline="0" fieldPosition="0">
        <references count="2">
          <reference field="43" count="1" selected="0">
            <x v="5"/>
          </reference>
          <reference field="44" count="1" defaultSubtotal="1">
            <x v="3"/>
          </reference>
        </references>
      </pivotArea>
    </format>
    <format dxfId="504">
      <pivotArea dataOnly="0" labelOnly="1" outline="0" fieldPosition="0">
        <references count="3">
          <reference field="38" count="7">
            <x v="4"/>
            <x v="10"/>
            <x v="11"/>
            <x v="19"/>
            <x v="22"/>
            <x v="23"/>
            <x v="24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505">
      <pivotArea dataOnly="0" labelOnly="1" outline="0" fieldPosition="0">
        <references count="3">
          <reference field="38" count="11">
            <x v="4"/>
            <x v="6"/>
            <x v="8"/>
            <x v="9"/>
            <x v="10"/>
            <x v="12"/>
            <x v="19"/>
            <x v="21"/>
            <x v="22"/>
            <x v="23"/>
            <x v="24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506">
      <pivotArea dataOnly="0" labelOnly="1" outline="0" fieldPosition="0">
        <references count="3">
          <reference field="38" count="9">
            <x v="0"/>
            <x v="1"/>
            <x v="4"/>
            <x v="6"/>
            <x v="8"/>
            <x v="13"/>
            <x v="14"/>
            <x v="15"/>
            <x v="16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507">
      <pivotArea dataOnly="0" labelOnly="1" outline="0" fieldPosition="0">
        <references count="3">
          <reference field="38" count="5">
            <x v="0"/>
            <x v="1"/>
            <x v="13"/>
            <x v="14"/>
            <x v="24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508">
      <pivotArea dataOnly="0" labelOnly="1" outline="0" fieldPosition="0">
        <references count="3">
          <reference field="38" count="3">
            <x v="4"/>
            <x v="6"/>
            <x v="8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509">
      <pivotArea dataOnly="0" labelOnly="1" outline="0" fieldPosition="0">
        <references count="3">
          <reference field="38" count="5">
            <x v="2"/>
            <x v="4"/>
            <x v="6"/>
            <x v="23"/>
            <x v="24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510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511">
      <pivotArea dataOnly="0" labelOnly="1" outline="0" fieldPosition="0">
        <references count="4">
          <reference field="38" count="1" selected="0">
            <x v="10"/>
          </reference>
          <reference field="39" count="1">
            <x v="4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512">
      <pivotArea dataOnly="0" labelOnly="1" outline="0" fieldPosition="0">
        <references count="4">
          <reference field="38" count="1" selected="0">
            <x v="11"/>
          </reference>
          <reference field="39" count="1">
            <x v="8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513">
      <pivotArea dataOnly="0" labelOnly="1" outline="0" fieldPosition="0">
        <references count="4">
          <reference field="38" count="1" selected="0">
            <x v="19"/>
          </reference>
          <reference field="39" count="1">
            <x v="17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514">
      <pivotArea dataOnly="0" labelOnly="1" outline="0" fieldPosition="0">
        <references count="4">
          <reference field="38" count="1" selected="0">
            <x v="22"/>
          </reference>
          <reference field="39" count="1">
            <x v="9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515">
      <pivotArea dataOnly="0" labelOnly="1" outline="0" fieldPosition="0">
        <references count="4">
          <reference field="38" count="1" selected="0">
            <x v="23"/>
          </reference>
          <reference field="39" count="1">
            <x v="10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516">
      <pivotArea dataOnly="0" labelOnly="1" outline="0" fieldPosition="0">
        <references count="4">
          <reference field="38" count="1" selected="0">
            <x v="24"/>
          </reference>
          <reference field="39" count="1">
            <x v="11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517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518">
      <pivotArea dataOnly="0" labelOnly="1" outline="0" fieldPosition="0">
        <references count="4">
          <reference field="38" count="1" selected="0">
            <x v="6"/>
          </reference>
          <reference field="39" count="1">
            <x v="16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519">
      <pivotArea dataOnly="0" labelOnly="1" outline="0" fieldPosition="0">
        <references count="4">
          <reference field="38" count="1" selected="0">
            <x v="8"/>
          </reference>
          <reference field="39" count="1">
            <x v="1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520">
      <pivotArea dataOnly="0" labelOnly="1" outline="0" fieldPosition="0">
        <references count="4">
          <reference field="38" count="1" selected="0">
            <x v="9"/>
          </reference>
          <reference field="39" count="1">
            <x v="15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521">
      <pivotArea dataOnly="0" labelOnly="1" outline="0" fieldPosition="0">
        <references count="4">
          <reference field="38" count="1" selected="0">
            <x v="10"/>
          </reference>
          <reference field="39" count="1">
            <x v="4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522">
      <pivotArea dataOnly="0" labelOnly="1" outline="0" fieldPosition="0">
        <references count="4">
          <reference field="38" count="1" selected="0">
            <x v="12"/>
          </reference>
          <reference field="39" count="1">
            <x v="7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523">
      <pivotArea dataOnly="0" labelOnly="1" outline="0" fieldPosition="0">
        <references count="4">
          <reference field="38" count="1" selected="0">
            <x v="19"/>
          </reference>
          <reference field="39" count="1">
            <x v="17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524">
      <pivotArea dataOnly="0" labelOnly="1" outline="0" fieldPosition="0">
        <references count="4">
          <reference field="38" count="1" selected="0">
            <x v="21"/>
          </reference>
          <reference field="39" count="1">
            <x v="14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525">
      <pivotArea dataOnly="0" labelOnly="1" outline="0" fieldPosition="0">
        <references count="4">
          <reference field="38" count="1" selected="0">
            <x v="22"/>
          </reference>
          <reference field="39" count="1">
            <x v="9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526">
      <pivotArea dataOnly="0" labelOnly="1" outline="0" fieldPosition="0">
        <references count="4">
          <reference field="38" count="1" selected="0">
            <x v="23"/>
          </reference>
          <reference field="39" count="1">
            <x v="10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527">
      <pivotArea dataOnly="0" labelOnly="1" outline="0" fieldPosition="0">
        <references count="4">
          <reference field="38" count="1" selected="0">
            <x v="24"/>
          </reference>
          <reference field="39" count="1">
            <x v="11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528">
      <pivotArea dataOnly="0" labelOnly="1" outline="0" fieldPosition="0">
        <references count="4">
          <reference field="38" count="1" selected="0">
            <x v="0"/>
          </reference>
          <reference field="39" count="1">
            <x v="12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529">
      <pivotArea dataOnly="0" labelOnly="1" outline="0" fieldPosition="0">
        <references count="4">
          <reference field="38" count="1" selected="0">
            <x v="1"/>
          </reference>
          <reference field="39" count="1">
            <x v="13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530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531">
      <pivotArea dataOnly="0" labelOnly="1" outline="0" fieldPosition="0">
        <references count="4">
          <reference field="38" count="1" selected="0">
            <x v="6"/>
          </reference>
          <reference field="39" count="1">
            <x v="16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532">
      <pivotArea dataOnly="0" labelOnly="1" outline="0" fieldPosition="0">
        <references count="4">
          <reference field="38" count="1" selected="0">
            <x v="8"/>
          </reference>
          <reference field="39" count="1">
            <x v="1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533">
      <pivotArea dataOnly="0" labelOnly="1" outline="0" fieldPosition="0">
        <references count="4">
          <reference field="38" count="1" selected="0">
            <x v="13"/>
          </reference>
          <reference field="39" count="1">
            <x v="6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534">
      <pivotArea dataOnly="0" labelOnly="1" outline="0" fieldPosition="0">
        <references count="4">
          <reference field="38" count="1" selected="0">
            <x v="14"/>
          </reference>
          <reference field="39" count="1">
            <x v="3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535">
      <pivotArea dataOnly="0" labelOnly="1" outline="0" fieldPosition="0">
        <references count="4">
          <reference field="38" count="1" selected="0">
            <x v="15"/>
          </reference>
          <reference field="39" count="1">
            <x v="2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536">
      <pivotArea dataOnly="0" labelOnly="1" outline="0" fieldPosition="0">
        <references count="4">
          <reference field="38" count="1" selected="0">
            <x v="16"/>
          </reference>
          <reference field="39" count="1">
            <x v="0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537">
      <pivotArea dataOnly="0" labelOnly="1" outline="0" fieldPosition="0">
        <references count="4">
          <reference field="38" count="1" selected="0">
            <x v="0"/>
          </reference>
          <reference field="39" count="1">
            <x v="12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538">
      <pivotArea dataOnly="0" labelOnly="1" outline="0" fieldPosition="0">
        <references count="4">
          <reference field="38" count="1" selected="0">
            <x v="1"/>
          </reference>
          <reference field="39" count="1">
            <x v="13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539">
      <pivotArea dataOnly="0" labelOnly="1" outline="0" fieldPosition="0">
        <references count="4">
          <reference field="38" count="1" selected="0">
            <x v="13"/>
          </reference>
          <reference field="39" count="1">
            <x v="6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540">
      <pivotArea dataOnly="0" labelOnly="1" outline="0" fieldPosition="0">
        <references count="4">
          <reference field="38" count="1" selected="0">
            <x v="14"/>
          </reference>
          <reference field="39" count="1">
            <x v="3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541">
      <pivotArea dataOnly="0" labelOnly="1" outline="0" fieldPosition="0">
        <references count="4">
          <reference field="38" count="1" selected="0">
            <x v="24"/>
          </reference>
          <reference field="39" count="1">
            <x v="11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542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543">
      <pivotArea dataOnly="0" labelOnly="1" outline="0" fieldPosition="0">
        <references count="4">
          <reference field="38" count="1" selected="0">
            <x v="6"/>
          </reference>
          <reference field="39" count="1">
            <x v="16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544">
      <pivotArea dataOnly="0" labelOnly="1" outline="0" fieldPosition="0">
        <references count="4">
          <reference field="38" count="1" selected="0">
            <x v="8"/>
          </reference>
          <reference field="39" count="1">
            <x v="1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545">
      <pivotArea dataOnly="0" labelOnly="1" outline="0" fieldPosition="0">
        <references count="4">
          <reference field="38" count="1" selected="0">
            <x v="2"/>
          </reference>
          <reference field="39" count="1">
            <x v="14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546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547">
      <pivotArea dataOnly="0" labelOnly="1" outline="0" fieldPosition="0">
        <references count="4">
          <reference field="38" count="1" selected="0">
            <x v="6"/>
          </reference>
          <reference field="39" count="1">
            <x v="16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548">
      <pivotArea dataOnly="0" labelOnly="1" outline="0" fieldPosition="0">
        <references count="4">
          <reference field="38" count="1" selected="0">
            <x v="23"/>
          </reference>
          <reference field="39" count="1">
            <x v="10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549">
      <pivotArea dataOnly="0" labelOnly="1" outline="0" fieldPosition="0">
        <references count="4">
          <reference field="38" count="1" selected="0">
            <x v="24"/>
          </reference>
          <reference field="39" count="1">
            <x v="11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550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2">
            <x v="130"/>
            <x v="251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551">
      <pivotArea dataOnly="0" labelOnly="1" outline="0" fieldPosition="0">
        <references count="5">
          <reference field="38" count="1" selected="0">
            <x v="10"/>
          </reference>
          <reference field="39" count="1" selected="0">
            <x v="4"/>
          </reference>
          <reference field="40" count="4">
            <x v="110"/>
            <x v="134"/>
            <x v="135"/>
            <x v="136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552">
      <pivotArea dataOnly="0" labelOnly="1" outline="0" fieldPosition="0">
        <references count="5">
          <reference field="38" count="1" selected="0">
            <x v="11"/>
          </reference>
          <reference field="39" count="1" selected="0">
            <x v="8"/>
          </reference>
          <reference field="40" count="13">
            <x v="5"/>
            <x v="6"/>
            <x v="7"/>
            <x v="8"/>
            <x v="9"/>
            <x v="10"/>
            <x v="11"/>
            <x v="12"/>
            <x v="13"/>
            <x v="19"/>
            <x v="20"/>
            <x v="105"/>
            <x v="106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553">
      <pivotArea dataOnly="0" labelOnly="1" outline="0" fieldPosition="0">
        <references count="5">
          <reference field="38" count="1" selected="0">
            <x v="19"/>
          </reference>
          <reference field="39" count="1" selected="0">
            <x v="17"/>
          </reference>
          <reference field="40" count="10">
            <x v="26"/>
            <x v="79"/>
            <x v="80"/>
            <x v="102"/>
            <x v="103"/>
            <x v="108"/>
            <x v="109"/>
            <x v="168"/>
            <x v="189"/>
            <x v="194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554">
      <pivotArea dataOnly="0" labelOnly="1" outline="0" fieldPosition="0">
        <references count="5">
          <reference field="38" count="1" selected="0">
            <x v="22"/>
          </reference>
          <reference field="39" count="1" selected="0">
            <x v="9"/>
          </reference>
          <reference field="40" count="50">
            <x v="16"/>
            <x v="17"/>
            <x v="27"/>
            <x v="64"/>
            <x v="66"/>
            <x v="67"/>
            <x v="81"/>
            <x v="84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9"/>
            <x v="100"/>
            <x v="101"/>
            <x v="104"/>
            <x v="132"/>
            <x v="137"/>
            <x v="138"/>
            <x v="139"/>
            <x v="140"/>
            <x v="141"/>
            <x v="142"/>
            <x v="143"/>
            <x v="145"/>
            <x v="146"/>
            <x v="188"/>
            <x v="190"/>
            <x v="191"/>
            <x v="192"/>
            <x v="193"/>
            <x v="195"/>
            <x v="198"/>
            <x v="199"/>
            <x v="204"/>
            <x v="218"/>
            <x v="225"/>
            <x v="235"/>
            <x v="236"/>
            <x v="239"/>
            <x v="240"/>
            <x v="248"/>
            <x v="250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555">
      <pivotArea dataOnly="0" labelOnly="1" outline="0" fieldPosition="0">
        <references count="5">
          <reference field="38" count="1" selected="0">
            <x v="23"/>
          </reference>
          <reference field="39" count="1" selected="0">
            <x v="10"/>
          </reference>
          <reference field="40" count="13">
            <x v="82"/>
            <x v="83"/>
            <x v="85"/>
            <x v="98"/>
            <x v="107"/>
            <x v="173"/>
            <x v="174"/>
            <x v="175"/>
            <x v="196"/>
            <x v="224"/>
            <x v="226"/>
            <x v="237"/>
            <x v="249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556">
      <pivotArea dataOnly="0" labelOnly="1" outline="0" fieldPosition="0">
        <references count="5">
          <reference field="38" count="1" selected="0">
            <x v="24"/>
          </reference>
          <reference field="39" count="1" selected="0">
            <x v="11"/>
          </reference>
          <reference field="40" count="1">
            <x v="176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557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7">
            <x v="1"/>
            <x v="2"/>
            <x v="3"/>
            <x v="120"/>
            <x v="128"/>
            <x v="133"/>
            <x v="155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558">
      <pivotArea dataOnly="0" labelOnly="1" outline="0" fieldPosition="0">
        <references count="5">
          <reference field="38" count="1" selected="0">
            <x v="6"/>
          </reference>
          <reference field="39" count="1" selected="0">
            <x v="16"/>
          </reference>
          <reference field="40" count="15">
            <x v="15"/>
            <x v="24"/>
            <x v="51"/>
            <x v="52"/>
            <x v="118"/>
            <x v="123"/>
            <x v="147"/>
            <x v="152"/>
            <x v="153"/>
            <x v="154"/>
            <x v="181"/>
            <x v="182"/>
            <x v="184"/>
            <x v="185"/>
            <x v="210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559">
      <pivotArea dataOnly="0" labelOnly="1" outline="0" fieldPosition="0">
        <references count="5">
          <reference field="38" count="1" selected="0">
            <x v="8"/>
          </reference>
          <reference field="39" count="1" selected="0">
            <x v="1"/>
          </reference>
          <reference field="40" count="2">
            <x v="75"/>
            <x v="203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560">
      <pivotArea dataOnly="0" labelOnly="1" outline="0" fieldPosition="0">
        <references count="5">
          <reference field="38" count="1" selected="0">
            <x v="9"/>
          </reference>
          <reference field="39" count="1" selected="0">
            <x v="15"/>
          </reference>
          <reference field="40" count="32">
            <x v="34"/>
            <x v="37"/>
            <x v="38"/>
            <x v="39"/>
            <x v="40"/>
            <x v="42"/>
            <x v="43"/>
            <x v="45"/>
            <x v="46"/>
            <x v="50"/>
            <x v="69"/>
            <x v="70"/>
            <x v="71"/>
            <x v="72"/>
            <x v="73"/>
            <x v="74"/>
            <x v="77"/>
            <x v="78"/>
            <x v="180"/>
            <x v="183"/>
            <x v="205"/>
            <x v="216"/>
            <x v="229"/>
            <x v="231"/>
            <x v="232"/>
            <x v="234"/>
            <x v="241"/>
            <x v="242"/>
            <x v="243"/>
            <x v="244"/>
            <x v="246"/>
            <x v="247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561">
      <pivotArea dataOnly="0" labelOnly="1" outline="0" fieldPosition="0">
        <references count="5">
          <reference field="38" count="1" selected="0">
            <x v="10"/>
          </reference>
          <reference field="39" count="1" selected="0">
            <x v="4"/>
          </reference>
          <reference field="40" count="1">
            <x v="159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562">
      <pivotArea dataOnly="0" labelOnly="1" outline="0" fieldPosition="0">
        <references count="5">
          <reference field="38" count="1" selected="0">
            <x v="12"/>
          </reference>
          <reference field="39" count="1" selected="0">
            <x v="7"/>
          </reference>
          <reference field="40" count="1">
            <x v="156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563">
      <pivotArea dataOnly="0" labelOnly="1" outline="0" fieldPosition="0">
        <references count="5">
          <reference field="38" count="1" selected="0">
            <x v="19"/>
          </reference>
          <reference field="39" count="1" selected="0">
            <x v="17"/>
          </reference>
          <reference field="40" count="15">
            <x v="14"/>
            <x v="32"/>
            <x v="35"/>
            <x v="59"/>
            <x v="60"/>
            <x v="157"/>
            <x v="160"/>
            <x v="187"/>
            <x v="208"/>
            <x v="214"/>
            <x v="220"/>
            <x v="222"/>
            <x v="223"/>
            <x v="230"/>
            <x v="245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564">
      <pivotArea dataOnly="0" labelOnly="1" outline="0" fieldPosition="0">
        <references count="5">
          <reference field="38" count="1" selected="0">
            <x v="21"/>
          </reference>
          <reference field="39" count="1" selected="0">
            <x v="14"/>
          </reference>
          <reference field="40" count="1">
            <x v="202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565">
      <pivotArea dataOnly="0" labelOnly="1" outline="0" fieldPosition="0">
        <references count="5">
          <reference field="38" count="1" selected="0">
            <x v="22"/>
          </reference>
          <reference field="39" count="1" selected="0">
            <x v="9"/>
          </reference>
          <reference field="40" count="3">
            <x v="178"/>
            <x v="211"/>
            <x v="213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566">
      <pivotArea dataOnly="0" labelOnly="1" outline="0" fieldPosition="0">
        <references count="5">
          <reference field="38" count="1" selected="0">
            <x v="23"/>
          </reference>
          <reference field="39" count="1" selected="0">
            <x v="10"/>
          </reference>
          <reference field="40" count="3">
            <x v="186"/>
            <x v="217"/>
            <x v="233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567">
      <pivotArea dataOnly="0" labelOnly="1" outline="0" fieldPosition="0">
        <references count="5">
          <reference field="38" count="1" selected="0">
            <x v="24"/>
          </reference>
          <reference field="39" count="1" selected="0">
            <x v="11"/>
          </reference>
          <reference field="40" count="21">
            <x v="21"/>
            <x v="31"/>
            <x v="36"/>
            <x v="41"/>
            <x v="44"/>
            <x v="53"/>
            <x v="54"/>
            <x v="57"/>
            <x v="58"/>
            <x v="61"/>
            <x v="62"/>
            <x v="63"/>
            <x v="113"/>
            <x v="114"/>
            <x v="115"/>
            <x v="116"/>
            <x v="117"/>
            <x v="177"/>
            <x v="197"/>
            <x v="209"/>
            <x v="219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568">
      <pivotArea dataOnly="0" labelOnly="1" outline="0" fieldPosition="0">
        <references count="5">
          <reference field="38" count="1" selected="0">
            <x v="0"/>
          </reference>
          <reference field="39" count="1" selected="0">
            <x v="12"/>
          </reference>
          <reference field="40" count="3">
            <x v="165"/>
            <x v="169"/>
            <x v="170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569">
      <pivotArea dataOnly="0" labelOnly="1" outline="0" fieldPosition="0">
        <references count="5">
          <reference field="38" count="1" selected="0">
            <x v="1"/>
          </reference>
          <reference field="39" count="1" selected="0">
            <x v="13"/>
          </reference>
          <reference field="40" count="1">
            <x v="161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570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2">
            <x v="129"/>
            <x v="131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571">
      <pivotArea dataOnly="0" labelOnly="1" outline="0" fieldPosition="0">
        <references count="5">
          <reference field="38" count="1" selected="0">
            <x v="6"/>
          </reference>
          <reference field="39" count="1" selected="0">
            <x v="16"/>
          </reference>
          <reference field="40" count="3">
            <x v="166"/>
            <x v="171"/>
            <x v="172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572">
      <pivotArea dataOnly="0" labelOnly="1" outline="0" fieldPosition="0">
        <references count="5">
          <reference field="38" count="1" selected="0">
            <x v="8"/>
          </reference>
          <reference field="39" count="1" selected="0">
            <x v="1"/>
          </reference>
          <reference field="40" count="2">
            <x v="86"/>
            <x v="163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573">
      <pivotArea dataOnly="0" labelOnly="1" outline="0" fieldPosition="0">
        <references count="5">
          <reference field="38" count="1" selected="0">
            <x v="13"/>
          </reference>
          <reference field="39" count="1" selected="0">
            <x v="6"/>
          </reference>
          <reference field="40" count="3">
            <x v="28"/>
            <x v="29"/>
            <x v="30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574">
      <pivotArea dataOnly="0" labelOnly="1" outline="0" fieldPosition="0">
        <references count="5">
          <reference field="38" count="1" selected="0">
            <x v="14"/>
          </reference>
          <reference field="39" count="1" selected="0">
            <x v="3"/>
          </reference>
          <reference field="40" count="1">
            <x v="164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575">
      <pivotArea dataOnly="0" labelOnly="1" outline="0" fieldPosition="0">
        <references count="5">
          <reference field="38" count="1" selected="0">
            <x v="15"/>
          </reference>
          <reference field="39" count="1" selected="0">
            <x v="2"/>
          </reference>
          <reference field="40" count="1">
            <x v="148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576">
      <pivotArea dataOnly="0" labelOnly="1" outline="0" fieldPosition="0">
        <references count="5">
          <reference field="38" count="1" selected="0">
            <x v="16"/>
          </reference>
          <reference field="39" count="1" selected="0">
            <x v="0"/>
          </reference>
          <reference field="40" count="1">
            <x v="162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577">
      <pivotArea dataOnly="0" labelOnly="1" outline="0" fieldPosition="0">
        <references count="5">
          <reference field="38" count="1" selected="0">
            <x v="0"/>
          </reference>
          <reference field="39" count="1" selected="0">
            <x v="12"/>
          </reference>
          <reference field="40" count="1">
            <x v="167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578">
      <pivotArea dataOnly="0" labelOnly="1" outline="0" fieldPosition="0">
        <references count="5">
          <reference field="38" count="1" selected="0">
            <x v="1"/>
          </reference>
          <reference field="39" count="1" selected="0">
            <x v="13"/>
          </reference>
          <reference field="40" count="1">
            <x v="158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579">
      <pivotArea dataOnly="0" labelOnly="1" outline="0" fieldPosition="0">
        <references count="5">
          <reference field="38" count="1" selected="0">
            <x v="13"/>
          </reference>
          <reference field="39" count="1" selected="0">
            <x v="6"/>
          </reference>
          <reference field="40" count="2">
            <x v="124"/>
            <x v="126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580">
      <pivotArea dataOnly="0" labelOnly="1" outline="0" fieldPosition="0">
        <references count="5">
          <reference field="38" count="1" selected="0">
            <x v="14"/>
          </reference>
          <reference field="39" count="1" selected="0">
            <x v="3"/>
          </reference>
          <reference field="40" count="1">
            <x v="125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581">
      <pivotArea dataOnly="0" labelOnly="1" outline="0" fieldPosition="0">
        <references count="5">
          <reference field="38" count="1" selected="0">
            <x v="24"/>
          </reference>
          <reference field="39" count="1" selected="0">
            <x v="11"/>
          </reference>
          <reference field="40" count="1">
            <x v="65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582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5">
            <x v="0"/>
            <x v="47"/>
            <x v="111"/>
            <x v="150"/>
            <x v="200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583">
      <pivotArea dataOnly="0" labelOnly="1" outline="0" fieldPosition="0">
        <references count="5">
          <reference field="38" count="1" selected="0">
            <x v="6"/>
          </reference>
          <reference field="39" count="1" selected="0">
            <x v="16"/>
          </reference>
          <reference field="40" count="5">
            <x v="48"/>
            <x v="49"/>
            <x v="119"/>
            <x v="127"/>
            <x v="201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584">
      <pivotArea dataOnly="0" labelOnly="1" outline="0" fieldPosition="0">
        <references count="5">
          <reference field="38" count="1" selected="0">
            <x v="8"/>
          </reference>
          <reference field="39" count="1" selected="0">
            <x v="1"/>
          </reference>
          <reference field="40" count="2">
            <x v="33"/>
            <x v="76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585">
      <pivotArea dataOnly="0" labelOnly="1" outline="0" fieldPosition="0">
        <references count="5">
          <reference field="38" count="1" selected="0">
            <x v="2"/>
          </reference>
          <reference field="39" count="1" selected="0">
            <x v="14"/>
          </reference>
          <reference field="40" count="1">
            <x v="23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586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1">
            <x v="4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587">
      <pivotArea dataOnly="0" labelOnly="1" outline="0" fieldPosition="0">
        <references count="5">
          <reference field="38" count="1" selected="0">
            <x v="6"/>
          </reference>
          <reference field="39" count="1" selected="0">
            <x v="16"/>
          </reference>
          <reference field="40" count="2">
            <x v="207"/>
            <x v="228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588">
      <pivotArea dataOnly="0" labelOnly="1" outline="0" fieldPosition="0">
        <references count="5">
          <reference field="38" count="1" selected="0">
            <x v="23"/>
          </reference>
          <reference field="39" count="1" selected="0">
            <x v="10"/>
          </reference>
          <reference field="40" count="1">
            <x v="18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589">
      <pivotArea dataOnly="0" labelOnly="1" outline="0" fieldPosition="0">
        <references count="5">
          <reference field="38" count="1" selected="0">
            <x v="24"/>
          </reference>
          <reference field="39" count="1" selected="0">
            <x v="11"/>
          </reference>
          <reference field="40" count="8">
            <x v="22"/>
            <x v="25"/>
            <x v="112"/>
            <x v="121"/>
            <x v="122"/>
            <x v="149"/>
            <x v="151"/>
            <x v="206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590">
      <pivotArea outline="0" fieldPosition="0">
        <references count="1">
          <reference field="4294967294" count="1">
            <x v="0"/>
          </reference>
        </references>
      </pivotArea>
    </format>
    <format dxfId="591">
      <pivotArea type="all" dataOnly="0" outline="0" fieldPosition="0"/>
    </format>
    <format dxfId="592">
      <pivotArea outline="0" collapsedLevelsAreSubtotals="1" fieldPosition="0"/>
    </format>
    <format dxfId="593">
      <pivotArea field="45" type="button" dataOnly="0" labelOnly="1" outline="0" axis="axisRow" fieldPosition="0"/>
    </format>
    <format dxfId="594">
      <pivotArea field="43" type="button" dataOnly="0" labelOnly="1" outline="0" axis="axisRow" fieldPosition="4"/>
    </format>
    <format dxfId="595">
      <pivotArea field="44" type="button" dataOnly="0" labelOnly="1" outline="0" axis="axisRow" fieldPosition="5"/>
    </format>
    <format dxfId="596">
      <pivotArea field="38" type="button" dataOnly="0" labelOnly="1" outline="0" axis="axisRow" fieldPosition="1"/>
    </format>
    <format dxfId="597">
      <pivotArea field="39" type="button" dataOnly="0" labelOnly="1" outline="0" axis="axisRow" fieldPosition="2"/>
    </format>
    <format dxfId="598">
      <pivotArea field="40" type="button" dataOnly="0" labelOnly="1" outline="0" axis="axisRow" fieldPosition="3"/>
    </format>
    <format dxfId="599">
      <pivotArea dataOnly="0" labelOnly="1" outline="0" fieldPosition="0">
        <references count="1">
          <reference field="45" count="0"/>
        </references>
      </pivotArea>
    </format>
    <format dxfId="600">
      <pivotArea dataOnly="0" labelOnly="1" outline="0" fieldPosition="0">
        <references count="1">
          <reference field="45" count="0" defaultSubtotal="1"/>
        </references>
      </pivotArea>
    </format>
    <format dxfId="601">
      <pivotArea dataOnly="0" labelOnly="1" grandRow="1" outline="0" fieldPosition="0"/>
    </format>
    <format dxfId="602">
      <pivotArea dataOnly="0" labelOnly="1" outline="0" fieldPosition="0">
        <references count="2">
          <reference field="43" count="2">
            <x v="0"/>
            <x v="1"/>
          </reference>
          <reference field="45" count="1" selected="0">
            <x v="0"/>
          </reference>
        </references>
      </pivotArea>
    </format>
    <format dxfId="603">
      <pivotArea dataOnly="0" labelOnly="1" outline="0" fieldPosition="0">
        <references count="2">
          <reference field="43" count="2">
            <x v="0"/>
            <x v="1"/>
          </reference>
          <reference field="45" count="1" selected="0">
            <x v="1"/>
          </reference>
        </references>
      </pivotArea>
    </format>
    <format dxfId="604">
      <pivotArea dataOnly="0" labelOnly="1" outline="0" fieldPosition="0">
        <references count="3">
          <reference field="43" count="1" selected="0">
            <x v="0"/>
          </reference>
          <reference field="44" count="1">
            <x v="0"/>
          </reference>
          <reference field="45" count="1" selected="0">
            <x v="0"/>
          </reference>
        </references>
      </pivotArea>
    </format>
    <format dxfId="605">
      <pivotArea dataOnly="0" labelOnly="1" outline="0" fieldPosition="0">
        <references count="3">
          <reference field="43" count="1" selected="0">
            <x v="1"/>
          </reference>
          <reference field="44" count="1">
            <x v="2"/>
          </reference>
          <reference field="45" count="1" selected="0">
            <x v="0"/>
          </reference>
        </references>
      </pivotArea>
    </format>
    <format dxfId="606">
      <pivotArea dataOnly="0" labelOnly="1" outline="0" fieldPosition="0">
        <references count="3">
          <reference field="43" count="1" selected="0">
            <x v="0"/>
          </reference>
          <reference field="44" count="1">
            <x v="0"/>
          </reference>
          <reference field="45" count="1" selected="0">
            <x v="1"/>
          </reference>
        </references>
      </pivotArea>
    </format>
    <format dxfId="607">
      <pivotArea dataOnly="0" labelOnly="1" outline="0" fieldPosition="0">
        <references count="3">
          <reference field="43" count="1" selected="0">
            <x v="1"/>
          </reference>
          <reference field="44" count="1">
            <x v="2"/>
          </reference>
          <reference field="45" count="1" selected="0">
            <x v="1"/>
          </reference>
        </references>
      </pivotArea>
    </format>
    <format dxfId="608">
      <pivotArea dataOnly="0" labelOnly="1" outline="0" fieldPosition="0">
        <references count="4">
          <reference field="38" count="5">
            <x v="4"/>
            <x v="11"/>
            <x v="19"/>
            <x v="22"/>
            <x v="23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609">
      <pivotArea dataOnly="0" labelOnly="1" outline="0" fieldPosition="0">
        <references count="4">
          <reference field="38" count="6">
            <x v="4"/>
            <x v="9"/>
            <x v="19"/>
            <x v="22"/>
            <x v="23"/>
            <x v="24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610">
      <pivotArea dataOnly="0" labelOnly="1" outline="0" fieldPosition="0">
        <references count="4">
          <reference field="38" count="1">
            <x v="10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611">
      <pivotArea dataOnly="0" labelOnly="1" outline="0" fieldPosition="0">
        <references count="4">
          <reference field="38" count="4">
            <x v="8"/>
            <x v="10"/>
            <x v="12"/>
            <x v="21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612">
      <pivotArea dataOnly="0" labelOnly="1" outline="0" fieldPosition="0">
        <references count="5">
          <reference field="38" count="1" selected="0">
            <x v="4"/>
          </reference>
          <reference field="39" count="1">
            <x v="5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613">
      <pivotArea dataOnly="0" labelOnly="1" outline="0" fieldPosition="0">
        <references count="5">
          <reference field="38" count="1" selected="0">
            <x v="11"/>
          </reference>
          <reference field="39" count="1">
            <x v="8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614">
      <pivotArea dataOnly="0" labelOnly="1" outline="0" fieldPosition="0">
        <references count="5">
          <reference field="38" count="1" selected="0">
            <x v="19"/>
          </reference>
          <reference field="39" count="1">
            <x v="17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615">
      <pivotArea dataOnly="0" labelOnly="1" outline="0" fieldPosition="0">
        <references count="5">
          <reference field="38" count="1" selected="0">
            <x v="22"/>
          </reference>
          <reference field="39" count="1">
            <x v="9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616">
      <pivotArea dataOnly="0" labelOnly="1" outline="0" fieldPosition="0">
        <references count="5">
          <reference field="38" count="1" selected="0">
            <x v="23"/>
          </reference>
          <reference field="39" count="1">
            <x v="10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617">
      <pivotArea dataOnly="0" labelOnly="1" outline="0" fieldPosition="0">
        <references count="5">
          <reference field="38" count="1" selected="0">
            <x v="4"/>
          </reference>
          <reference field="39" count="1">
            <x v="5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618">
      <pivotArea dataOnly="0" labelOnly="1" outline="0" fieldPosition="0">
        <references count="5">
          <reference field="38" count="1" selected="0">
            <x v="9"/>
          </reference>
          <reference field="39" count="1">
            <x v="15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619">
      <pivotArea dataOnly="0" labelOnly="1" outline="0" fieldPosition="0">
        <references count="5">
          <reference field="38" count="1" selected="0">
            <x v="19"/>
          </reference>
          <reference field="39" count="1">
            <x v="17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620">
      <pivotArea dataOnly="0" labelOnly="1" outline="0" fieldPosition="0">
        <references count="5">
          <reference field="38" count="1" selected="0">
            <x v="22"/>
          </reference>
          <reference field="39" count="1">
            <x v="9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621">
      <pivotArea dataOnly="0" labelOnly="1" outline="0" fieldPosition="0">
        <references count="5">
          <reference field="38" count="1" selected="0">
            <x v="23"/>
          </reference>
          <reference field="39" count="1">
            <x v="10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622">
      <pivotArea dataOnly="0" labelOnly="1" outline="0" fieldPosition="0">
        <references count="5">
          <reference field="38" count="1" selected="0">
            <x v="24"/>
          </reference>
          <reference field="39" count="1">
            <x v="11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623">
      <pivotArea dataOnly="0" labelOnly="1" outline="0" fieldPosition="0">
        <references count="5">
          <reference field="38" count="1" selected="0">
            <x v="10"/>
          </reference>
          <reference field="39" count="1">
            <x v="4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624">
      <pivotArea dataOnly="0" labelOnly="1" outline="0" fieldPosition="0">
        <references count="5">
          <reference field="38" count="1" selected="0">
            <x v="8"/>
          </reference>
          <reference field="39" count="1">
            <x v="1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625">
      <pivotArea dataOnly="0" labelOnly="1" outline="0" fieldPosition="0">
        <references count="5">
          <reference field="38" count="1" selected="0">
            <x v="10"/>
          </reference>
          <reference field="39" count="1">
            <x v="4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626">
      <pivotArea dataOnly="0" labelOnly="1" outline="0" fieldPosition="0">
        <references count="5">
          <reference field="38" count="1" selected="0">
            <x v="12"/>
          </reference>
          <reference field="39" count="1">
            <x v="7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627">
      <pivotArea dataOnly="0" labelOnly="1" outline="0" fieldPosition="0">
        <references count="5">
          <reference field="38" count="1" selected="0">
            <x v="21"/>
          </reference>
          <reference field="39" count="1">
            <x v="14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628">
      <pivotArea dataOnly="0" labelOnly="1" outline="0" fieldPosition="0">
        <references count="6">
          <reference field="38" count="1" selected="0">
            <x v="4"/>
          </reference>
          <reference field="39" count="1" selected="0">
            <x v="5"/>
          </reference>
          <reference field="40" count="2">
            <x v="130"/>
            <x v="251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629">
      <pivotArea dataOnly="0" labelOnly="1" outline="0" fieldPosition="0">
        <references count="6">
          <reference field="38" count="1" selected="0">
            <x v="11"/>
          </reference>
          <reference field="39" count="1" selected="0">
            <x v="8"/>
          </reference>
          <reference field="40" count="13">
            <x v="5"/>
            <x v="6"/>
            <x v="7"/>
            <x v="8"/>
            <x v="9"/>
            <x v="10"/>
            <x v="11"/>
            <x v="12"/>
            <x v="13"/>
            <x v="19"/>
            <x v="20"/>
            <x v="105"/>
            <x v="106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630">
      <pivotArea dataOnly="0" labelOnly="1" outline="0" fieldPosition="0">
        <references count="6">
          <reference field="38" count="1" selected="0">
            <x v="19"/>
          </reference>
          <reference field="39" count="1" selected="0">
            <x v="17"/>
          </reference>
          <reference field="40" count="10">
            <x v="26"/>
            <x v="79"/>
            <x v="80"/>
            <x v="102"/>
            <x v="103"/>
            <x v="108"/>
            <x v="109"/>
            <x v="168"/>
            <x v="189"/>
            <x v="194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631">
      <pivotArea dataOnly="0" labelOnly="1" outline="0" fieldPosition="0">
        <references count="6">
          <reference field="38" count="1" selected="0">
            <x v="22"/>
          </reference>
          <reference field="39" count="1" selected="0">
            <x v="9"/>
          </reference>
          <reference field="40" count="50">
            <x v="16"/>
            <x v="17"/>
            <x v="27"/>
            <x v="64"/>
            <x v="66"/>
            <x v="67"/>
            <x v="81"/>
            <x v="84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9"/>
            <x v="100"/>
            <x v="101"/>
            <x v="104"/>
            <x v="132"/>
            <x v="137"/>
            <x v="138"/>
            <x v="139"/>
            <x v="140"/>
            <x v="141"/>
            <x v="142"/>
            <x v="143"/>
            <x v="145"/>
            <x v="146"/>
            <x v="188"/>
            <x v="190"/>
            <x v="191"/>
            <x v="192"/>
            <x v="193"/>
            <x v="195"/>
            <x v="198"/>
            <x v="199"/>
            <x v="204"/>
            <x v="218"/>
            <x v="225"/>
            <x v="235"/>
            <x v="236"/>
            <x v="239"/>
            <x v="240"/>
            <x v="248"/>
            <x v="250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632">
      <pivotArea dataOnly="0" labelOnly="1" outline="0" fieldPosition="0">
        <references count="6">
          <reference field="38" count="1" selected="0">
            <x v="23"/>
          </reference>
          <reference field="39" count="1" selected="0">
            <x v="10"/>
          </reference>
          <reference field="40" count="13">
            <x v="82"/>
            <x v="83"/>
            <x v="85"/>
            <x v="98"/>
            <x v="107"/>
            <x v="173"/>
            <x v="174"/>
            <x v="175"/>
            <x v="196"/>
            <x v="224"/>
            <x v="226"/>
            <x v="237"/>
            <x v="249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633">
      <pivotArea dataOnly="0" labelOnly="1" outline="0" fieldPosition="0">
        <references count="6">
          <reference field="38" count="1" selected="0">
            <x v="4"/>
          </reference>
          <reference field="39" count="1" selected="0">
            <x v="5"/>
          </reference>
          <reference field="40" count="7">
            <x v="1"/>
            <x v="2"/>
            <x v="3"/>
            <x v="120"/>
            <x v="128"/>
            <x v="133"/>
            <x v="155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634">
      <pivotArea dataOnly="0" labelOnly="1" outline="0" fieldPosition="0">
        <references count="6">
          <reference field="38" count="1" selected="0">
            <x v="9"/>
          </reference>
          <reference field="39" count="1" selected="0">
            <x v="15"/>
          </reference>
          <reference field="40" count="47">
            <x v="34"/>
            <x v="37"/>
            <x v="38"/>
            <x v="39"/>
            <x v="40"/>
            <x v="42"/>
            <x v="43"/>
            <x v="45"/>
            <x v="46"/>
            <x v="50"/>
            <x v="69"/>
            <x v="70"/>
            <x v="71"/>
            <x v="72"/>
            <x v="73"/>
            <x v="74"/>
            <x v="77"/>
            <x v="78"/>
            <x v="180"/>
            <x v="183"/>
            <x v="205"/>
            <x v="216"/>
            <x v="229"/>
            <x v="231"/>
            <x v="232"/>
            <x v="234"/>
            <x v="241"/>
            <x v="242"/>
            <x v="243"/>
            <x v="244"/>
            <x v="246"/>
            <x v="247"/>
            <x v="253"/>
            <x v="254"/>
            <x v="255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635">
      <pivotArea dataOnly="0" labelOnly="1" outline="0" fieldPosition="0">
        <references count="6">
          <reference field="38" count="1" selected="0">
            <x v="19"/>
          </reference>
          <reference field="39" count="1" selected="0">
            <x v="17"/>
          </reference>
          <reference field="40" count="15">
            <x v="14"/>
            <x v="32"/>
            <x v="35"/>
            <x v="59"/>
            <x v="60"/>
            <x v="157"/>
            <x v="160"/>
            <x v="187"/>
            <x v="208"/>
            <x v="214"/>
            <x v="220"/>
            <x v="222"/>
            <x v="223"/>
            <x v="230"/>
            <x v="245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636">
      <pivotArea dataOnly="0" labelOnly="1" outline="0" fieldPosition="0">
        <references count="6">
          <reference field="38" count="1" selected="0">
            <x v="22"/>
          </reference>
          <reference field="39" count="1" selected="0">
            <x v="9"/>
          </reference>
          <reference field="40" count="3">
            <x v="178"/>
            <x v="211"/>
            <x v="213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637">
      <pivotArea dataOnly="0" labelOnly="1" outline="0" fieldPosition="0">
        <references count="6">
          <reference field="38" count="1" selected="0">
            <x v="23"/>
          </reference>
          <reference field="39" count="1" selected="0">
            <x v="10"/>
          </reference>
          <reference field="40" count="3">
            <x v="186"/>
            <x v="217"/>
            <x v="233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638">
      <pivotArea dataOnly="0" labelOnly="1" outline="0" fieldPosition="0">
        <references count="6">
          <reference field="38" count="1" selected="0">
            <x v="24"/>
          </reference>
          <reference field="39" count="1" selected="0">
            <x v="11"/>
          </reference>
          <reference field="40" count="19">
            <x v="21"/>
            <x v="31"/>
            <x v="36"/>
            <x v="41"/>
            <x v="44"/>
            <x v="53"/>
            <x v="54"/>
            <x v="57"/>
            <x v="58"/>
            <x v="61"/>
            <x v="62"/>
            <x v="63"/>
            <x v="113"/>
            <x v="116"/>
            <x v="117"/>
            <x v="177"/>
            <x v="197"/>
            <x v="209"/>
            <x v="219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639">
      <pivotArea dataOnly="0" labelOnly="1"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4">
            <x v="110"/>
            <x v="134"/>
            <x v="135"/>
            <x v="136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640">
      <pivotArea dataOnly="0" labelOnly="1" outline="0" fieldPosition="0">
        <references count="6">
          <reference field="38" count="1" selected="0">
            <x v="8"/>
          </reference>
          <reference field="39" count="1" selected="0">
            <x v="1"/>
          </reference>
          <reference field="40" count="2">
            <x v="75"/>
            <x v="203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641">
      <pivotArea dataOnly="0" labelOnly="1"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>
            <x v="159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642">
      <pivotArea dataOnly="0" labelOnly="1" outline="0" fieldPosition="0">
        <references count="6">
          <reference field="38" count="1" selected="0">
            <x v="12"/>
          </reference>
          <reference field="39" count="1" selected="0">
            <x v="7"/>
          </reference>
          <reference field="40" count="1">
            <x v="156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643">
      <pivotArea dataOnly="0" labelOnly="1" outline="0" fieldPosition="0">
        <references count="6">
          <reference field="38" count="1" selected="0">
            <x v="21"/>
          </reference>
          <reference field="39" count="1" selected="0">
            <x v="14"/>
          </reference>
          <reference field="40" count="1">
            <x v="202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644">
      <pivotArea dataOnly="0" labelOnly="1" outline="0" axis="axisValues" fieldPosition="0"/>
    </format>
    <format dxfId="645">
      <pivotArea dataOnly="0" outline="0" fieldPosition="0">
        <references count="1">
          <reference field="38" count="0" defaultSubtotal="1"/>
        </references>
      </pivotArea>
    </format>
    <format dxfId="646">
      <pivotArea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 selected="0">
            <x v="134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647">
      <pivotArea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 selected="0">
            <x v="135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648">
      <pivotArea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 selected="0">
            <x v="110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649">
      <pivotArea outline="0" fieldPosition="0">
        <references count="6">
          <reference field="38" count="1" selected="0">
            <x v="8"/>
          </reference>
          <reference field="39" count="1" selected="0">
            <x v="1"/>
          </reference>
          <reference field="40" count="1" selected="0">
            <x v="203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650">
      <pivotArea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 selected="0">
            <x v="159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651">
      <pivotArea outline="0" fieldPosition="0">
        <references count="6">
          <reference field="38" count="1" selected="0">
            <x v="23"/>
          </reference>
          <reference field="39" count="1" selected="0">
            <x v="20"/>
          </reference>
          <reference field="40" count="1" selected="0">
            <x v="291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5CC66-4667-4FB1-B422-4CCC00AEED81}" name="TablaDinámica3" cacheId="10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5:G11" firstHeaderRow="1" firstDataRow="1" firstDataCol="6" rowPageCount="3" colPageCount="1"/>
  <pivotFields count="4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x="2"/>
        <item x="0"/>
        <item h="1" x="3"/>
        <item h="1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 defaultSubtotal="0">
      <items count="25">
        <item x="10"/>
        <item x="22"/>
        <item x="4"/>
        <item x="13"/>
        <item x="2"/>
        <item x="15"/>
        <item x="5"/>
        <item x="12"/>
        <item x="9"/>
        <item x="0"/>
        <item x="18"/>
        <item x="21"/>
        <item x="14"/>
        <item x="20"/>
        <item x="19"/>
        <item x="16"/>
        <item x="17"/>
        <item x="3"/>
        <item x="7"/>
        <item m="1" x="23"/>
        <item x="11"/>
        <item m="1" x="24"/>
        <item x="8"/>
        <item x="6"/>
        <item x="1"/>
      </items>
    </pivotField>
    <pivotField axis="axisRow" compact="0" outline="0" showAll="0" defaultSubtotal="0">
      <items count="22">
        <item x="15"/>
        <item x="8"/>
        <item x="14"/>
        <item x="17"/>
        <item x="16"/>
        <item x="2"/>
        <item x="18"/>
        <item x="12"/>
        <item x="19"/>
        <item x="7"/>
        <item m="1" x="21"/>
        <item x="1"/>
        <item x="9"/>
        <item x="20"/>
        <item x="3"/>
        <item x="0"/>
        <item x="4"/>
        <item x="6"/>
        <item x="10"/>
        <item x="11"/>
        <item x="5"/>
        <item x="13"/>
      </items>
    </pivotField>
    <pivotField axis="axisRow" compact="0" outline="0" showAll="0" defaultSubtotal="0">
      <items count="302">
        <item x="12"/>
        <item x="6"/>
        <item x="7"/>
        <item x="8"/>
        <item x="47"/>
        <item x="202"/>
        <item x="203"/>
        <item x="201"/>
        <item x="200"/>
        <item x="198"/>
        <item x="195"/>
        <item x="199"/>
        <item x="197"/>
        <item x="196"/>
        <item x="64"/>
        <item m="1" x="283"/>
        <item x="102"/>
        <item x="105"/>
        <item m="1" x="259"/>
        <item x="213"/>
        <item x="212"/>
        <item x="13"/>
        <item x="14"/>
        <item x="16"/>
        <item m="1" x="291"/>
        <item x="99"/>
        <item x="220"/>
        <item x="187"/>
        <item x="225"/>
        <item x="230"/>
        <item x="179"/>
        <item x="86"/>
        <item x="79"/>
        <item x="104"/>
        <item x="108"/>
        <item m="1" x="266"/>
        <item x="3"/>
        <item x="18"/>
        <item x="17"/>
        <item x="19"/>
        <item x="22"/>
        <item x="28"/>
        <item x="29"/>
        <item x="38"/>
        <item x="48"/>
        <item x="37"/>
        <item x="39"/>
        <item m="1" x="274"/>
        <item x="42"/>
        <item x="49"/>
        <item x="46"/>
        <item m="1" x="278"/>
        <item m="1" x="280"/>
        <item x="56"/>
        <item x="55"/>
        <item m="1" x="292"/>
        <item m="1" x="293"/>
        <item x="74"/>
        <item x="73"/>
        <item m="1" x="264"/>
        <item m="1" x="265"/>
        <item x="2"/>
        <item x="1"/>
        <item x="87"/>
        <item m="1" x="268"/>
        <item x="9"/>
        <item x="157"/>
        <item x="158"/>
        <item m="1" x="294"/>
        <item x="54"/>
        <item x="51"/>
        <item x="70"/>
        <item x="69"/>
        <item x="82"/>
        <item x="83"/>
        <item x="98"/>
        <item x="128"/>
        <item x="124"/>
        <item x="125"/>
        <item x="171"/>
        <item x="170"/>
        <item x="169"/>
        <item m="1" x="247"/>
        <item m="1" x="248"/>
        <item x="168"/>
        <item m="1" x="246"/>
        <item x="178"/>
        <item x="182"/>
        <item x="183"/>
        <item x="149"/>
        <item x="150"/>
        <item x="144"/>
        <item x="145"/>
        <item x="155"/>
        <item x="156"/>
        <item x="154"/>
        <item x="153"/>
        <item x="165"/>
        <item m="1" x="252"/>
        <item x="166"/>
        <item x="161"/>
        <item x="163"/>
        <item x="218"/>
        <item x="219"/>
        <item x="181"/>
        <item x="215"/>
        <item x="214"/>
        <item m="1" x="255"/>
        <item x="240"/>
        <item x="239"/>
        <item x="176"/>
        <item x="11"/>
        <item x="34"/>
        <item x="50"/>
        <item x="41"/>
        <item x="58"/>
        <item x="59"/>
        <item x="61"/>
        <item m="1" x="281"/>
        <item x="68"/>
        <item x="85"/>
        <item x="90"/>
        <item x="91"/>
        <item m="1" x="287"/>
        <item x="223"/>
        <item x="138"/>
        <item x="224"/>
        <item x="127"/>
        <item x="119"/>
        <item m="1" x="263"/>
        <item x="122"/>
        <item m="1" x="262"/>
        <item x="208"/>
        <item x="173"/>
        <item x="135"/>
        <item x="174"/>
        <item x="175"/>
        <item x="206"/>
        <item x="207"/>
        <item x="204"/>
        <item x="172"/>
        <item m="1" x="269"/>
        <item x="193"/>
        <item x="194"/>
        <item m="1" x="296"/>
        <item x="209"/>
        <item x="210"/>
        <item m="1" x="277"/>
        <item x="133"/>
        <item x="10"/>
        <item x="5"/>
        <item x="15"/>
        <item m="1" x="284"/>
        <item m="1" x="290"/>
        <item m="1" x="289"/>
        <item x="131"/>
        <item x="130"/>
        <item x="109"/>
        <item m="1" x="270"/>
        <item m="1" x="242"/>
        <item x="111"/>
        <item m="1" x="271"/>
        <item x="134"/>
        <item x="177"/>
        <item x="140"/>
        <item x="100"/>
        <item x="180"/>
        <item x="117"/>
        <item x="232"/>
        <item x="126"/>
        <item x="129"/>
        <item m="1" x="272"/>
        <item m="1" x="273"/>
        <item m="1" x="257"/>
        <item m="1" x="258"/>
        <item m="1" x="256"/>
        <item x="162"/>
        <item x="45"/>
        <item x="167"/>
        <item m="1" x="298"/>
        <item x="23"/>
        <item m="1" x="276"/>
        <item m="1" x="282"/>
        <item x="65"/>
        <item m="1" x="286"/>
        <item m="1" x="285"/>
        <item m="1" x="244"/>
        <item x="97"/>
        <item x="164"/>
        <item x="222"/>
        <item x="112"/>
        <item x="137"/>
        <item x="139"/>
        <item x="136"/>
        <item x="221"/>
        <item x="151"/>
        <item m="1" x="254"/>
        <item x="57"/>
        <item x="142"/>
        <item x="152"/>
        <item x="4"/>
        <item x="20"/>
        <item x="101"/>
        <item x="89"/>
        <item x="186"/>
        <item x="75"/>
        <item x="26"/>
        <item m="1" x="275"/>
        <item x="116"/>
        <item x="33"/>
        <item m="1" x="288"/>
        <item x="217"/>
        <item m="1" x="295"/>
        <item x="216"/>
        <item x="114"/>
        <item m="1" x="299"/>
        <item x="84"/>
        <item m="1" x="245"/>
        <item x="141"/>
        <item x="21"/>
        <item x="53"/>
        <item m="1" x="300"/>
        <item x="94"/>
        <item x="113"/>
        <item m="1" x="250"/>
        <item x="184"/>
        <item m="1" x="253"/>
        <item m="1" x="301"/>
        <item m="1" x="279"/>
        <item x="71"/>
        <item x="52"/>
        <item x="72"/>
        <item x="31"/>
        <item m="1" x="243"/>
        <item x="88"/>
        <item x="77"/>
        <item x="78"/>
        <item m="1" x="251"/>
        <item m="1" x="297"/>
        <item x="188"/>
        <item x="189"/>
        <item x="0"/>
        <item x="24"/>
        <item x="25"/>
        <item x="30"/>
        <item x="106"/>
        <item x="62"/>
        <item x="63"/>
        <item x="143"/>
        <item m="1" x="249"/>
        <item x="211"/>
        <item x="238"/>
        <item x="27"/>
        <item x="35"/>
        <item x="36"/>
        <item x="40"/>
        <item x="43"/>
        <item x="44"/>
        <item x="60"/>
        <item x="66"/>
        <item x="67"/>
        <item x="76"/>
        <item x="80"/>
        <item x="81"/>
        <item x="92"/>
        <item x="103"/>
        <item x="110"/>
        <item m="1" x="267"/>
        <item x="123"/>
        <item x="95"/>
        <item x="96"/>
        <item x="107"/>
        <item x="118"/>
        <item x="185"/>
        <item x="205"/>
        <item m="1" x="260"/>
        <item m="1" x="261"/>
        <item x="228"/>
        <item x="229"/>
        <item x="120"/>
        <item x="121"/>
        <item x="226"/>
        <item x="227"/>
        <item x="32"/>
        <item x="93"/>
        <item x="115"/>
        <item x="146"/>
        <item x="147"/>
        <item x="148"/>
        <item x="159"/>
        <item x="160"/>
        <item x="190"/>
        <item x="192"/>
        <item x="231"/>
        <item x="233"/>
        <item x="234"/>
        <item x="235"/>
        <item x="236"/>
        <item x="237"/>
        <item x="241"/>
        <item x="132"/>
        <item x="191"/>
      </items>
    </pivotField>
    <pivotField axis="axisPage" compact="0" outline="0" showAll="0" defaultSubtotal="0">
      <items count="17">
        <item x="10"/>
        <item x="16"/>
        <item x="11"/>
        <item x="12"/>
        <item x="14"/>
        <item x="0"/>
        <item x="7"/>
        <item x="15"/>
        <item x="1"/>
        <item x="9"/>
        <item x="3"/>
        <item x="6"/>
        <item x="8"/>
        <item x="5"/>
        <item x="4"/>
        <item x="13"/>
        <item x="2"/>
      </items>
    </pivotField>
    <pivotField axis="axisPage" compact="0" outline="0" multipleItemSelectionAllowed="1" showAll="0">
      <items count="8">
        <item h="1" m="1" x="6"/>
        <item h="1" x="0"/>
        <item h="1" m="1" x="5"/>
        <item h="1" x="3"/>
        <item x="4"/>
        <item h="1" x="1"/>
        <item h="1" x="2"/>
        <item t="default"/>
      </items>
    </pivotField>
    <pivotField axis="axisRow" compact="0" outline="0" showAll="0" defaultSubtotal="0">
      <items count="6">
        <item x="4"/>
        <item x="0"/>
        <item x="5"/>
        <item x="2"/>
        <item x="1"/>
        <item x="3"/>
      </items>
    </pivotField>
    <pivotField axis="axisRow" compact="0" outline="0" showAll="0" defaultSubtotal="0">
      <items count="4">
        <item x="3"/>
        <item x="1"/>
        <item x="0"/>
        <item x="2"/>
      </items>
    </pivotField>
    <pivotField axis="axisRow" compact="0" outline="0" showAll="0">
      <items count="3">
        <item x="0"/>
        <item x="1"/>
        <item t="default"/>
      </items>
    </pivotField>
  </pivotFields>
  <rowFields count="6">
    <field x="45"/>
    <field x="38"/>
    <field x="39"/>
    <field x="40"/>
    <field x="43"/>
    <field x="44"/>
  </rowFields>
  <rowItems count="6">
    <i>
      <x/>
      <x v="4"/>
      <x v="5"/>
      <x v="4"/>
      <x v="1"/>
      <x v="2"/>
    </i>
    <i r="1">
      <x v="9"/>
      <x v="15"/>
      <x v="252"/>
      <x v="1"/>
      <x v="2"/>
    </i>
    <i r="1">
      <x v="24"/>
      <x v="11"/>
      <x v="151"/>
      <x v="1"/>
      <x v="2"/>
    </i>
    <i r="3">
      <x v="206"/>
      <x v="1"/>
      <x v="2"/>
    </i>
    <i t="default">
      <x/>
    </i>
    <i t="grand">
      <x/>
    </i>
  </rowItems>
  <colItems count="1">
    <i/>
  </colItems>
  <pageFields count="3">
    <pageField fld="5" hier="-1"/>
    <pageField fld="42" hier="-1"/>
    <pageField fld="41" hier="-1"/>
  </pageFields>
  <dataFields count="1">
    <dataField name=" Monto" fld="32" baseField="40" baseItem="136" numFmtId="3"/>
  </dataFields>
  <formats count="163">
    <format dxfId="326">
      <pivotArea type="all" dataOnly="0" outline="0" fieldPosition="0"/>
    </format>
    <format dxfId="327">
      <pivotArea dataOnly="0" labelOnly="1" outline="0" fieldPosition="0">
        <references count="1">
          <reference field="43" count="0"/>
        </references>
      </pivotArea>
    </format>
    <format dxfId="328">
      <pivotArea dataOnly="0" labelOnly="1" outline="0" fieldPosition="0">
        <references count="1">
          <reference field="43" count="0" defaultSubtotal="1"/>
        </references>
      </pivotArea>
    </format>
    <format dxfId="329">
      <pivotArea dataOnly="0" labelOnly="1" outline="0" fieldPosition="0">
        <references count="2">
          <reference field="43" count="1" selected="0">
            <x v="0"/>
          </reference>
          <reference field="44" count="1">
            <x v="0"/>
          </reference>
        </references>
      </pivotArea>
    </format>
    <format dxfId="330">
      <pivotArea dataOnly="0" labelOnly="1" outline="0" fieldPosition="0">
        <references count="2">
          <reference field="43" count="1" selected="0">
            <x v="0"/>
          </reference>
          <reference field="44" count="1" defaultSubtotal="1">
            <x v="0"/>
          </reference>
        </references>
      </pivotArea>
    </format>
    <format dxfId="331">
      <pivotArea dataOnly="0" labelOnly="1" outline="0" fieldPosition="0">
        <references count="2">
          <reference field="43" count="1" selected="0">
            <x v="1"/>
          </reference>
          <reference field="44" count="1">
            <x v="2"/>
          </reference>
        </references>
      </pivotArea>
    </format>
    <format dxfId="332">
      <pivotArea dataOnly="0" labelOnly="1" outline="0" fieldPosition="0">
        <references count="2">
          <reference field="43" count="1" selected="0">
            <x v="1"/>
          </reference>
          <reference field="44" count="1" defaultSubtotal="1">
            <x v="2"/>
          </reference>
        </references>
      </pivotArea>
    </format>
    <format dxfId="333">
      <pivotArea dataOnly="0" labelOnly="1" outline="0" fieldPosition="0">
        <references count="2">
          <reference field="43" count="1" selected="0">
            <x v="2"/>
          </reference>
          <reference field="44" count="1">
            <x v="0"/>
          </reference>
        </references>
      </pivotArea>
    </format>
    <format dxfId="334">
      <pivotArea dataOnly="0" labelOnly="1" outline="0" fieldPosition="0">
        <references count="2">
          <reference field="43" count="1" selected="0">
            <x v="2"/>
          </reference>
          <reference field="44" count="1" defaultSubtotal="1">
            <x v="0"/>
          </reference>
        </references>
      </pivotArea>
    </format>
    <format dxfId="335">
      <pivotArea dataOnly="0" labelOnly="1" outline="0" fieldPosition="0">
        <references count="2">
          <reference field="43" count="1" selected="0">
            <x v="3"/>
          </reference>
          <reference field="44" count="1">
            <x v="1"/>
          </reference>
        </references>
      </pivotArea>
    </format>
    <format dxfId="336">
      <pivotArea dataOnly="0" labelOnly="1" outline="0" fieldPosition="0">
        <references count="2">
          <reference field="43" count="1" selected="0">
            <x v="3"/>
          </reference>
          <reference field="44" count="1" defaultSubtotal="1">
            <x v="1"/>
          </reference>
        </references>
      </pivotArea>
    </format>
    <format dxfId="337">
      <pivotArea dataOnly="0" labelOnly="1" outline="0" fieldPosition="0">
        <references count="2">
          <reference field="43" count="1" selected="0">
            <x v="4"/>
          </reference>
          <reference field="44" count="1">
            <x v="1"/>
          </reference>
        </references>
      </pivotArea>
    </format>
    <format dxfId="338">
      <pivotArea dataOnly="0" labelOnly="1" outline="0" fieldPosition="0">
        <references count="2">
          <reference field="43" count="1" selected="0">
            <x v="4"/>
          </reference>
          <reference field="44" count="1" defaultSubtotal="1">
            <x v="1"/>
          </reference>
        </references>
      </pivotArea>
    </format>
    <format dxfId="339">
      <pivotArea dataOnly="0" labelOnly="1" outline="0" fieldPosition="0">
        <references count="2">
          <reference field="43" count="1" selected="0">
            <x v="5"/>
          </reference>
          <reference field="44" count="1">
            <x v="3"/>
          </reference>
        </references>
      </pivotArea>
    </format>
    <format dxfId="340">
      <pivotArea dataOnly="0" labelOnly="1" outline="0" fieldPosition="0">
        <references count="2">
          <reference field="43" count="1" selected="0">
            <x v="5"/>
          </reference>
          <reference field="44" count="1" defaultSubtotal="1">
            <x v="3"/>
          </reference>
        </references>
      </pivotArea>
    </format>
    <format dxfId="341">
      <pivotArea dataOnly="0" labelOnly="1" outline="0" fieldPosition="0">
        <references count="3">
          <reference field="38" count="7">
            <x v="4"/>
            <x v="10"/>
            <x v="11"/>
            <x v="19"/>
            <x v="22"/>
            <x v="23"/>
            <x v="24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342">
      <pivotArea dataOnly="0" labelOnly="1" outline="0" fieldPosition="0">
        <references count="3">
          <reference field="38" count="11">
            <x v="4"/>
            <x v="6"/>
            <x v="8"/>
            <x v="9"/>
            <x v="10"/>
            <x v="12"/>
            <x v="19"/>
            <x v="21"/>
            <x v="22"/>
            <x v="23"/>
            <x v="24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343">
      <pivotArea dataOnly="0" labelOnly="1" outline="0" fieldPosition="0">
        <references count="3">
          <reference field="38" count="9">
            <x v="0"/>
            <x v="1"/>
            <x v="4"/>
            <x v="6"/>
            <x v="8"/>
            <x v="13"/>
            <x v="14"/>
            <x v="15"/>
            <x v="16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344">
      <pivotArea dataOnly="0" labelOnly="1" outline="0" fieldPosition="0">
        <references count="3">
          <reference field="38" count="5">
            <x v="0"/>
            <x v="1"/>
            <x v="13"/>
            <x v="14"/>
            <x v="24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345">
      <pivotArea dataOnly="0" labelOnly="1" outline="0" fieldPosition="0">
        <references count="3">
          <reference field="38" count="3">
            <x v="4"/>
            <x v="6"/>
            <x v="8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346">
      <pivotArea dataOnly="0" labelOnly="1" outline="0" fieldPosition="0">
        <references count="3">
          <reference field="38" count="5">
            <x v="2"/>
            <x v="4"/>
            <x v="6"/>
            <x v="23"/>
            <x v="24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347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348">
      <pivotArea dataOnly="0" labelOnly="1" outline="0" fieldPosition="0">
        <references count="4">
          <reference field="38" count="1" selected="0">
            <x v="10"/>
          </reference>
          <reference field="39" count="1">
            <x v="4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349">
      <pivotArea dataOnly="0" labelOnly="1" outline="0" fieldPosition="0">
        <references count="4">
          <reference field="38" count="1" selected="0">
            <x v="11"/>
          </reference>
          <reference field="39" count="1">
            <x v="8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350">
      <pivotArea dataOnly="0" labelOnly="1" outline="0" fieldPosition="0">
        <references count="4">
          <reference field="38" count="1" selected="0">
            <x v="19"/>
          </reference>
          <reference field="39" count="1">
            <x v="17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351">
      <pivotArea dataOnly="0" labelOnly="1" outline="0" fieldPosition="0">
        <references count="4">
          <reference field="38" count="1" selected="0">
            <x v="22"/>
          </reference>
          <reference field="39" count="1">
            <x v="9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352">
      <pivotArea dataOnly="0" labelOnly="1" outline="0" fieldPosition="0">
        <references count="4">
          <reference field="38" count="1" selected="0">
            <x v="23"/>
          </reference>
          <reference field="39" count="1">
            <x v="10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353">
      <pivotArea dataOnly="0" labelOnly="1" outline="0" fieldPosition="0">
        <references count="4">
          <reference field="38" count="1" selected="0">
            <x v="24"/>
          </reference>
          <reference field="39" count="1">
            <x v="11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354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355">
      <pivotArea dataOnly="0" labelOnly="1" outline="0" fieldPosition="0">
        <references count="4">
          <reference field="38" count="1" selected="0">
            <x v="6"/>
          </reference>
          <reference field="39" count="1">
            <x v="16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356">
      <pivotArea dataOnly="0" labelOnly="1" outline="0" fieldPosition="0">
        <references count="4">
          <reference field="38" count="1" selected="0">
            <x v="8"/>
          </reference>
          <reference field="39" count="1">
            <x v="1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357">
      <pivotArea dataOnly="0" labelOnly="1" outline="0" fieldPosition="0">
        <references count="4">
          <reference field="38" count="1" selected="0">
            <x v="9"/>
          </reference>
          <reference field="39" count="1">
            <x v="15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358">
      <pivotArea dataOnly="0" labelOnly="1" outline="0" fieldPosition="0">
        <references count="4">
          <reference field="38" count="1" selected="0">
            <x v="10"/>
          </reference>
          <reference field="39" count="1">
            <x v="4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359">
      <pivotArea dataOnly="0" labelOnly="1" outline="0" fieldPosition="0">
        <references count="4">
          <reference field="38" count="1" selected="0">
            <x v="12"/>
          </reference>
          <reference field="39" count="1">
            <x v="7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360">
      <pivotArea dataOnly="0" labelOnly="1" outline="0" fieldPosition="0">
        <references count="4">
          <reference field="38" count="1" selected="0">
            <x v="19"/>
          </reference>
          <reference field="39" count="1">
            <x v="17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361">
      <pivotArea dataOnly="0" labelOnly="1" outline="0" fieldPosition="0">
        <references count="4">
          <reference field="38" count="1" selected="0">
            <x v="21"/>
          </reference>
          <reference field="39" count="1">
            <x v="14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362">
      <pivotArea dataOnly="0" labelOnly="1" outline="0" fieldPosition="0">
        <references count="4">
          <reference field="38" count="1" selected="0">
            <x v="22"/>
          </reference>
          <reference field="39" count="1">
            <x v="9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363">
      <pivotArea dataOnly="0" labelOnly="1" outline="0" fieldPosition="0">
        <references count="4">
          <reference field="38" count="1" selected="0">
            <x v="23"/>
          </reference>
          <reference field="39" count="1">
            <x v="10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364">
      <pivotArea dataOnly="0" labelOnly="1" outline="0" fieldPosition="0">
        <references count="4">
          <reference field="38" count="1" selected="0">
            <x v="24"/>
          </reference>
          <reference field="39" count="1">
            <x v="11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365">
      <pivotArea dataOnly="0" labelOnly="1" outline="0" fieldPosition="0">
        <references count="4">
          <reference field="38" count="1" selected="0">
            <x v="0"/>
          </reference>
          <reference field="39" count="1">
            <x v="12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366">
      <pivotArea dataOnly="0" labelOnly="1" outline="0" fieldPosition="0">
        <references count="4">
          <reference field="38" count="1" selected="0">
            <x v="1"/>
          </reference>
          <reference field="39" count="1">
            <x v="13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367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368">
      <pivotArea dataOnly="0" labelOnly="1" outline="0" fieldPosition="0">
        <references count="4">
          <reference field="38" count="1" selected="0">
            <x v="6"/>
          </reference>
          <reference field="39" count="1">
            <x v="16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369">
      <pivotArea dataOnly="0" labelOnly="1" outline="0" fieldPosition="0">
        <references count="4">
          <reference field="38" count="1" selected="0">
            <x v="8"/>
          </reference>
          <reference field="39" count="1">
            <x v="1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370">
      <pivotArea dataOnly="0" labelOnly="1" outline="0" fieldPosition="0">
        <references count="4">
          <reference field="38" count="1" selected="0">
            <x v="13"/>
          </reference>
          <reference field="39" count="1">
            <x v="6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371">
      <pivotArea dataOnly="0" labelOnly="1" outline="0" fieldPosition="0">
        <references count="4">
          <reference field="38" count="1" selected="0">
            <x v="14"/>
          </reference>
          <reference field="39" count="1">
            <x v="3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372">
      <pivotArea dataOnly="0" labelOnly="1" outline="0" fieldPosition="0">
        <references count="4">
          <reference field="38" count="1" selected="0">
            <x v="15"/>
          </reference>
          <reference field="39" count="1">
            <x v="2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373">
      <pivotArea dataOnly="0" labelOnly="1" outline="0" fieldPosition="0">
        <references count="4">
          <reference field="38" count="1" selected="0">
            <x v="16"/>
          </reference>
          <reference field="39" count="1">
            <x v="0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374">
      <pivotArea dataOnly="0" labelOnly="1" outline="0" fieldPosition="0">
        <references count="4">
          <reference field="38" count="1" selected="0">
            <x v="0"/>
          </reference>
          <reference field="39" count="1">
            <x v="12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375">
      <pivotArea dataOnly="0" labelOnly="1" outline="0" fieldPosition="0">
        <references count="4">
          <reference field="38" count="1" selected="0">
            <x v="1"/>
          </reference>
          <reference field="39" count="1">
            <x v="13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376">
      <pivotArea dataOnly="0" labelOnly="1" outline="0" fieldPosition="0">
        <references count="4">
          <reference field="38" count="1" selected="0">
            <x v="13"/>
          </reference>
          <reference field="39" count="1">
            <x v="6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377">
      <pivotArea dataOnly="0" labelOnly="1" outline="0" fieldPosition="0">
        <references count="4">
          <reference field="38" count="1" selected="0">
            <x v="14"/>
          </reference>
          <reference field="39" count="1">
            <x v="3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378">
      <pivotArea dataOnly="0" labelOnly="1" outline="0" fieldPosition="0">
        <references count="4">
          <reference field="38" count="1" selected="0">
            <x v="24"/>
          </reference>
          <reference field="39" count="1">
            <x v="11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379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380">
      <pivotArea dataOnly="0" labelOnly="1" outline="0" fieldPosition="0">
        <references count="4">
          <reference field="38" count="1" selected="0">
            <x v="6"/>
          </reference>
          <reference field="39" count="1">
            <x v="16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381">
      <pivotArea dataOnly="0" labelOnly="1" outline="0" fieldPosition="0">
        <references count="4">
          <reference field="38" count="1" selected="0">
            <x v="8"/>
          </reference>
          <reference field="39" count="1">
            <x v="1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382">
      <pivotArea dataOnly="0" labelOnly="1" outline="0" fieldPosition="0">
        <references count="4">
          <reference field="38" count="1" selected="0">
            <x v="2"/>
          </reference>
          <reference field="39" count="1">
            <x v="14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383">
      <pivotArea dataOnly="0" labelOnly="1" outline="0" fieldPosition="0">
        <references count="4">
          <reference field="38" count="1" selected="0">
            <x v="4"/>
          </reference>
          <reference field="39" count="1">
            <x v="5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384">
      <pivotArea dataOnly="0" labelOnly="1" outline="0" fieldPosition="0">
        <references count="4">
          <reference field="38" count="1" selected="0">
            <x v="6"/>
          </reference>
          <reference field="39" count="1">
            <x v="16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385">
      <pivotArea dataOnly="0" labelOnly="1" outline="0" fieldPosition="0">
        <references count="4">
          <reference field="38" count="1" selected="0">
            <x v="23"/>
          </reference>
          <reference field="39" count="1">
            <x v="10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386">
      <pivotArea dataOnly="0" labelOnly="1" outline="0" fieldPosition="0">
        <references count="4">
          <reference field="38" count="1" selected="0">
            <x v="24"/>
          </reference>
          <reference field="39" count="1">
            <x v="11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387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2">
            <x v="130"/>
            <x v="251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388">
      <pivotArea dataOnly="0" labelOnly="1" outline="0" fieldPosition="0">
        <references count="5">
          <reference field="38" count="1" selected="0">
            <x v="10"/>
          </reference>
          <reference field="39" count="1" selected="0">
            <x v="4"/>
          </reference>
          <reference field="40" count="4">
            <x v="110"/>
            <x v="134"/>
            <x v="135"/>
            <x v="136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389">
      <pivotArea dataOnly="0" labelOnly="1" outline="0" fieldPosition="0">
        <references count="5">
          <reference field="38" count="1" selected="0">
            <x v="11"/>
          </reference>
          <reference field="39" count="1" selected="0">
            <x v="8"/>
          </reference>
          <reference field="40" count="13">
            <x v="5"/>
            <x v="6"/>
            <x v="7"/>
            <x v="8"/>
            <x v="9"/>
            <x v="10"/>
            <x v="11"/>
            <x v="12"/>
            <x v="13"/>
            <x v="19"/>
            <x v="20"/>
            <x v="105"/>
            <x v="106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390">
      <pivotArea dataOnly="0" labelOnly="1" outline="0" fieldPosition="0">
        <references count="5">
          <reference field="38" count="1" selected="0">
            <x v="19"/>
          </reference>
          <reference field="39" count="1" selected="0">
            <x v="17"/>
          </reference>
          <reference field="40" count="10">
            <x v="26"/>
            <x v="79"/>
            <x v="80"/>
            <x v="102"/>
            <x v="103"/>
            <x v="108"/>
            <x v="109"/>
            <x v="168"/>
            <x v="189"/>
            <x v="194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391">
      <pivotArea dataOnly="0" labelOnly="1" outline="0" fieldPosition="0">
        <references count="5">
          <reference field="38" count="1" selected="0">
            <x v="22"/>
          </reference>
          <reference field="39" count="1" selected="0">
            <x v="9"/>
          </reference>
          <reference field="40" count="50">
            <x v="16"/>
            <x v="17"/>
            <x v="27"/>
            <x v="64"/>
            <x v="66"/>
            <x v="67"/>
            <x v="81"/>
            <x v="84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9"/>
            <x v="100"/>
            <x v="101"/>
            <x v="104"/>
            <x v="132"/>
            <x v="137"/>
            <x v="138"/>
            <x v="139"/>
            <x v="140"/>
            <x v="141"/>
            <x v="142"/>
            <x v="143"/>
            <x v="145"/>
            <x v="146"/>
            <x v="188"/>
            <x v="190"/>
            <x v="191"/>
            <x v="192"/>
            <x v="193"/>
            <x v="195"/>
            <x v="198"/>
            <x v="199"/>
            <x v="204"/>
            <x v="218"/>
            <x v="225"/>
            <x v="235"/>
            <x v="236"/>
            <x v="239"/>
            <x v="240"/>
            <x v="248"/>
            <x v="250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392">
      <pivotArea dataOnly="0" labelOnly="1" outline="0" fieldPosition="0">
        <references count="5">
          <reference field="38" count="1" selected="0">
            <x v="23"/>
          </reference>
          <reference field="39" count="1" selected="0">
            <x v="10"/>
          </reference>
          <reference field="40" count="13">
            <x v="82"/>
            <x v="83"/>
            <x v="85"/>
            <x v="98"/>
            <x v="107"/>
            <x v="173"/>
            <x v="174"/>
            <x v="175"/>
            <x v="196"/>
            <x v="224"/>
            <x v="226"/>
            <x v="237"/>
            <x v="249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393">
      <pivotArea dataOnly="0" labelOnly="1" outline="0" fieldPosition="0">
        <references count="5">
          <reference field="38" count="1" selected="0">
            <x v="24"/>
          </reference>
          <reference field="39" count="1" selected="0">
            <x v="11"/>
          </reference>
          <reference field="40" count="1">
            <x v="176"/>
          </reference>
          <reference field="43" count="1" selected="0">
            <x v="0"/>
          </reference>
          <reference field="44" count="1" selected="0">
            <x v="0"/>
          </reference>
        </references>
      </pivotArea>
    </format>
    <format dxfId="394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7">
            <x v="1"/>
            <x v="2"/>
            <x v="3"/>
            <x v="120"/>
            <x v="128"/>
            <x v="133"/>
            <x v="155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395">
      <pivotArea dataOnly="0" labelOnly="1" outline="0" fieldPosition="0">
        <references count="5">
          <reference field="38" count="1" selected="0">
            <x v="6"/>
          </reference>
          <reference field="39" count="1" selected="0">
            <x v="16"/>
          </reference>
          <reference field="40" count="15">
            <x v="15"/>
            <x v="24"/>
            <x v="51"/>
            <x v="52"/>
            <x v="118"/>
            <x v="123"/>
            <x v="147"/>
            <x v="152"/>
            <x v="153"/>
            <x v="154"/>
            <x v="181"/>
            <x v="182"/>
            <x v="184"/>
            <x v="185"/>
            <x v="210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396">
      <pivotArea dataOnly="0" labelOnly="1" outline="0" fieldPosition="0">
        <references count="5">
          <reference field="38" count="1" selected="0">
            <x v="8"/>
          </reference>
          <reference field="39" count="1" selected="0">
            <x v="1"/>
          </reference>
          <reference field="40" count="2">
            <x v="75"/>
            <x v="203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397">
      <pivotArea dataOnly="0" labelOnly="1" outline="0" fieldPosition="0">
        <references count="5">
          <reference field="38" count="1" selected="0">
            <x v="9"/>
          </reference>
          <reference field="39" count="1" selected="0">
            <x v="15"/>
          </reference>
          <reference field="40" count="32">
            <x v="34"/>
            <x v="37"/>
            <x v="38"/>
            <x v="39"/>
            <x v="40"/>
            <x v="42"/>
            <x v="43"/>
            <x v="45"/>
            <x v="46"/>
            <x v="50"/>
            <x v="69"/>
            <x v="70"/>
            <x v="71"/>
            <x v="72"/>
            <x v="73"/>
            <x v="74"/>
            <x v="77"/>
            <x v="78"/>
            <x v="180"/>
            <x v="183"/>
            <x v="205"/>
            <x v="216"/>
            <x v="229"/>
            <x v="231"/>
            <x v="232"/>
            <x v="234"/>
            <x v="241"/>
            <x v="242"/>
            <x v="243"/>
            <x v="244"/>
            <x v="246"/>
            <x v="247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398">
      <pivotArea dataOnly="0" labelOnly="1" outline="0" fieldPosition="0">
        <references count="5">
          <reference field="38" count="1" selected="0">
            <x v="10"/>
          </reference>
          <reference field="39" count="1" selected="0">
            <x v="4"/>
          </reference>
          <reference field="40" count="1">
            <x v="159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399">
      <pivotArea dataOnly="0" labelOnly="1" outline="0" fieldPosition="0">
        <references count="5">
          <reference field="38" count="1" selected="0">
            <x v="12"/>
          </reference>
          <reference field="39" count="1" selected="0">
            <x v="7"/>
          </reference>
          <reference field="40" count="1">
            <x v="156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400">
      <pivotArea dataOnly="0" labelOnly="1" outline="0" fieldPosition="0">
        <references count="5">
          <reference field="38" count="1" selected="0">
            <x v="19"/>
          </reference>
          <reference field="39" count="1" selected="0">
            <x v="17"/>
          </reference>
          <reference field="40" count="15">
            <x v="14"/>
            <x v="32"/>
            <x v="35"/>
            <x v="59"/>
            <x v="60"/>
            <x v="157"/>
            <x v="160"/>
            <x v="187"/>
            <x v="208"/>
            <x v="214"/>
            <x v="220"/>
            <x v="222"/>
            <x v="223"/>
            <x v="230"/>
            <x v="245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401">
      <pivotArea dataOnly="0" labelOnly="1" outline="0" fieldPosition="0">
        <references count="5">
          <reference field="38" count="1" selected="0">
            <x v="21"/>
          </reference>
          <reference field="39" count="1" selected="0">
            <x v="14"/>
          </reference>
          <reference field="40" count="1">
            <x v="202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402">
      <pivotArea dataOnly="0" labelOnly="1" outline="0" fieldPosition="0">
        <references count="5">
          <reference field="38" count="1" selected="0">
            <x v="22"/>
          </reference>
          <reference field="39" count="1" selected="0">
            <x v="9"/>
          </reference>
          <reference field="40" count="3">
            <x v="178"/>
            <x v="211"/>
            <x v="213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403">
      <pivotArea dataOnly="0" labelOnly="1" outline="0" fieldPosition="0">
        <references count="5">
          <reference field="38" count="1" selected="0">
            <x v="23"/>
          </reference>
          <reference field="39" count="1" selected="0">
            <x v="10"/>
          </reference>
          <reference field="40" count="3">
            <x v="186"/>
            <x v="217"/>
            <x v="233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404">
      <pivotArea dataOnly="0" labelOnly="1" outline="0" fieldPosition="0">
        <references count="5">
          <reference field="38" count="1" selected="0">
            <x v="24"/>
          </reference>
          <reference field="39" count="1" selected="0">
            <x v="11"/>
          </reference>
          <reference field="40" count="21">
            <x v="21"/>
            <x v="31"/>
            <x v="36"/>
            <x v="41"/>
            <x v="44"/>
            <x v="53"/>
            <x v="54"/>
            <x v="57"/>
            <x v="58"/>
            <x v="61"/>
            <x v="62"/>
            <x v="63"/>
            <x v="113"/>
            <x v="114"/>
            <x v="115"/>
            <x v="116"/>
            <x v="117"/>
            <x v="177"/>
            <x v="197"/>
            <x v="209"/>
            <x v="219"/>
          </reference>
          <reference field="43" count="1" selected="0">
            <x v="1"/>
          </reference>
          <reference field="44" count="1" selected="0">
            <x v="2"/>
          </reference>
        </references>
      </pivotArea>
    </format>
    <format dxfId="405">
      <pivotArea dataOnly="0" labelOnly="1" outline="0" fieldPosition="0">
        <references count="5">
          <reference field="38" count="1" selected="0">
            <x v="0"/>
          </reference>
          <reference field="39" count="1" selected="0">
            <x v="12"/>
          </reference>
          <reference field="40" count="3">
            <x v="165"/>
            <x v="169"/>
            <x v="170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406">
      <pivotArea dataOnly="0" labelOnly="1" outline="0" fieldPosition="0">
        <references count="5">
          <reference field="38" count="1" selected="0">
            <x v="1"/>
          </reference>
          <reference field="39" count="1" selected="0">
            <x v="13"/>
          </reference>
          <reference field="40" count="1">
            <x v="161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407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2">
            <x v="129"/>
            <x v="131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408">
      <pivotArea dataOnly="0" labelOnly="1" outline="0" fieldPosition="0">
        <references count="5">
          <reference field="38" count="1" selected="0">
            <x v="6"/>
          </reference>
          <reference field="39" count="1" selected="0">
            <x v="16"/>
          </reference>
          <reference field="40" count="3">
            <x v="166"/>
            <x v="171"/>
            <x v="172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409">
      <pivotArea dataOnly="0" labelOnly="1" outline="0" fieldPosition="0">
        <references count="5">
          <reference field="38" count="1" selected="0">
            <x v="8"/>
          </reference>
          <reference field="39" count="1" selected="0">
            <x v="1"/>
          </reference>
          <reference field="40" count="2">
            <x v="86"/>
            <x v="163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410">
      <pivotArea dataOnly="0" labelOnly="1" outline="0" fieldPosition="0">
        <references count="5">
          <reference field="38" count="1" selected="0">
            <x v="13"/>
          </reference>
          <reference field="39" count="1" selected="0">
            <x v="6"/>
          </reference>
          <reference field="40" count="3">
            <x v="28"/>
            <x v="29"/>
            <x v="30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411">
      <pivotArea dataOnly="0" labelOnly="1" outline="0" fieldPosition="0">
        <references count="5">
          <reference field="38" count="1" selected="0">
            <x v="14"/>
          </reference>
          <reference field="39" count="1" selected="0">
            <x v="3"/>
          </reference>
          <reference field="40" count="1">
            <x v="164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412">
      <pivotArea dataOnly="0" labelOnly="1" outline="0" fieldPosition="0">
        <references count="5">
          <reference field="38" count="1" selected="0">
            <x v="15"/>
          </reference>
          <reference field="39" count="1" selected="0">
            <x v="2"/>
          </reference>
          <reference field="40" count="1">
            <x v="148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413">
      <pivotArea dataOnly="0" labelOnly="1" outline="0" fieldPosition="0">
        <references count="5">
          <reference field="38" count="1" selected="0">
            <x v="16"/>
          </reference>
          <reference field="39" count="1" selected="0">
            <x v="0"/>
          </reference>
          <reference field="40" count="1">
            <x v="162"/>
          </reference>
          <reference field="43" count="1" selected="0">
            <x v="2"/>
          </reference>
          <reference field="44" count="1" selected="0">
            <x v="0"/>
          </reference>
        </references>
      </pivotArea>
    </format>
    <format dxfId="414">
      <pivotArea dataOnly="0" labelOnly="1" outline="0" fieldPosition="0">
        <references count="5">
          <reference field="38" count="1" selected="0">
            <x v="0"/>
          </reference>
          <reference field="39" count="1" selected="0">
            <x v="12"/>
          </reference>
          <reference field="40" count="1">
            <x v="167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415">
      <pivotArea dataOnly="0" labelOnly="1" outline="0" fieldPosition="0">
        <references count="5">
          <reference field="38" count="1" selected="0">
            <x v="1"/>
          </reference>
          <reference field="39" count="1" selected="0">
            <x v="13"/>
          </reference>
          <reference field="40" count="1">
            <x v="158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416">
      <pivotArea dataOnly="0" labelOnly="1" outline="0" fieldPosition="0">
        <references count="5">
          <reference field="38" count="1" selected="0">
            <x v="13"/>
          </reference>
          <reference field="39" count="1" selected="0">
            <x v="6"/>
          </reference>
          <reference field="40" count="2">
            <x v="124"/>
            <x v="126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417">
      <pivotArea dataOnly="0" labelOnly="1" outline="0" fieldPosition="0">
        <references count="5">
          <reference field="38" count="1" selected="0">
            <x v="14"/>
          </reference>
          <reference field="39" count="1" selected="0">
            <x v="3"/>
          </reference>
          <reference field="40" count="1">
            <x v="125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418">
      <pivotArea dataOnly="0" labelOnly="1" outline="0" fieldPosition="0">
        <references count="5">
          <reference field="38" count="1" selected="0">
            <x v="24"/>
          </reference>
          <reference field="39" count="1" selected="0">
            <x v="11"/>
          </reference>
          <reference field="40" count="1">
            <x v="65"/>
          </reference>
          <reference field="43" count="1" selected="0">
            <x v="3"/>
          </reference>
          <reference field="44" count="1" selected="0">
            <x v="1"/>
          </reference>
        </references>
      </pivotArea>
    </format>
    <format dxfId="419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5">
            <x v="0"/>
            <x v="47"/>
            <x v="111"/>
            <x v="150"/>
            <x v="200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420">
      <pivotArea dataOnly="0" labelOnly="1" outline="0" fieldPosition="0">
        <references count="5">
          <reference field="38" count="1" selected="0">
            <x v="6"/>
          </reference>
          <reference field="39" count="1" selected="0">
            <x v="16"/>
          </reference>
          <reference field="40" count="5">
            <x v="48"/>
            <x v="49"/>
            <x v="119"/>
            <x v="127"/>
            <x v="201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421">
      <pivotArea dataOnly="0" labelOnly="1" outline="0" fieldPosition="0">
        <references count="5">
          <reference field="38" count="1" selected="0">
            <x v="8"/>
          </reference>
          <reference field="39" count="1" selected="0">
            <x v="1"/>
          </reference>
          <reference field="40" count="2">
            <x v="33"/>
            <x v="76"/>
          </reference>
          <reference field="43" count="1" selected="0">
            <x v="4"/>
          </reference>
          <reference field="44" count="1" selected="0">
            <x v="1"/>
          </reference>
        </references>
      </pivotArea>
    </format>
    <format dxfId="422">
      <pivotArea dataOnly="0" labelOnly="1" outline="0" fieldPosition="0">
        <references count="5">
          <reference field="38" count="1" selected="0">
            <x v="2"/>
          </reference>
          <reference field="39" count="1" selected="0">
            <x v="14"/>
          </reference>
          <reference field="40" count="1">
            <x v="23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423">
      <pivotArea dataOnly="0" labelOnly="1" outline="0" fieldPosition="0">
        <references count="5">
          <reference field="38" count="1" selected="0">
            <x v="4"/>
          </reference>
          <reference field="39" count="1" selected="0">
            <x v="5"/>
          </reference>
          <reference field="40" count="1">
            <x v="4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424">
      <pivotArea dataOnly="0" labelOnly="1" outline="0" fieldPosition="0">
        <references count="5">
          <reference field="38" count="1" selected="0">
            <x v="6"/>
          </reference>
          <reference field="39" count="1" selected="0">
            <x v="16"/>
          </reference>
          <reference field="40" count="2">
            <x v="207"/>
            <x v="228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425">
      <pivotArea dataOnly="0" labelOnly="1" outline="0" fieldPosition="0">
        <references count="5">
          <reference field="38" count="1" selected="0">
            <x v="23"/>
          </reference>
          <reference field="39" count="1" selected="0">
            <x v="10"/>
          </reference>
          <reference field="40" count="1">
            <x v="18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426">
      <pivotArea dataOnly="0" labelOnly="1" outline="0" fieldPosition="0">
        <references count="5">
          <reference field="38" count="1" selected="0">
            <x v="24"/>
          </reference>
          <reference field="39" count="1" selected="0">
            <x v="11"/>
          </reference>
          <reference field="40" count="8">
            <x v="22"/>
            <x v="25"/>
            <x v="112"/>
            <x v="121"/>
            <x v="122"/>
            <x v="149"/>
            <x v="151"/>
            <x v="206"/>
          </reference>
          <reference field="43" count="1" selected="0">
            <x v="5"/>
          </reference>
          <reference field="44" count="1" selected="0">
            <x v="3"/>
          </reference>
        </references>
      </pivotArea>
    </format>
    <format dxfId="427">
      <pivotArea outline="0" fieldPosition="0">
        <references count="1">
          <reference field="4294967294" count="1">
            <x v="0"/>
          </reference>
        </references>
      </pivotArea>
    </format>
    <format dxfId="428">
      <pivotArea type="all" dataOnly="0" outline="0" fieldPosition="0"/>
    </format>
    <format dxfId="429">
      <pivotArea outline="0" collapsedLevelsAreSubtotals="1" fieldPosition="0"/>
    </format>
    <format dxfId="430">
      <pivotArea field="45" type="button" dataOnly="0" labelOnly="1" outline="0" axis="axisRow" fieldPosition="0"/>
    </format>
    <format dxfId="431">
      <pivotArea field="43" type="button" dataOnly="0" labelOnly="1" outline="0" axis="axisRow" fieldPosition="4"/>
    </format>
    <format dxfId="432">
      <pivotArea field="44" type="button" dataOnly="0" labelOnly="1" outline="0" axis="axisRow" fieldPosition="5"/>
    </format>
    <format dxfId="433">
      <pivotArea field="38" type="button" dataOnly="0" labelOnly="1" outline="0" axis="axisRow" fieldPosition="1"/>
    </format>
    <format dxfId="434">
      <pivotArea field="39" type="button" dataOnly="0" labelOnly="1" outline="0" axis="axisRow" fieldPosition="2"/>
    </format>
    <format dxfId="435">
      <pivotArea field="40" type="button" dataOnly="0" labelOnly="1" outline="0" axis="axisRow" fieldPosition="3"/>
    </format>
    <format dxfId="436">
      <pivotArea dataOnly="0" labelOnly="1" outline="0" fieldPosition="0">
        <references count="1">
          <reference field="45" count="0"/>
        </references>
      </pivotArea>
    </format>
    <format dxfId="437">
      <pivotArea dataOnly="0" labelOnly="1" outline="0" fieldPosition="0">
        <references count="1">
          <reference field="45" count="0" defaultSubtotal="1"/>
        </references>
      </pivotArea>
    </format>
    <format dxfId="438">
      <pivotArea dataOnly="0" labelOnly="1" grandRow="1" outline="0" fieldPosition="0"/>
    </format>
    <format dxfId="439">
      <pivotArea dataOnly="0" labelOnly="1" outline="0" fieldPosition="0">
        <references count="2">
          <reference field="43" count="2">
            <x v="0"/>
            <x v="1"/>
          </reference>
          <reference field="45" count="1" selected="0">
            <x v="0"/>
          </reference>
        </references>
      </pivotArea>
    </format>
    <format dxfId="440">
      <pivotArea dataOnly="0" labelOnly="1" outline="0" fieldPosition="0">
        <references count="2">
          <reference field="43" count="2">
            <x v="0"/>
            <x v="1"/>
          </reference>
          <reference field="45" count="1" selected="0">
            <x v="1"/>
          </reference>
        </references>
      </pivotArea>
    </format>
    <format dxfId="441">
      <pivotArea dataOnly="0" labelOnly="1" outline="0" fieldPosition="0">
        <references count="3">
          <reference field="43" count="1" selected="0">
            <x v="0"/>
          </reference>
          <reference field="44" count="1">
            <x v="0"/>
          </reference>
          <reference field="45" count="1" selected="0">
            <x v="0"/>
          </reference>
        </references>
      </pivotArea>
    </format>
    <format dxfId="442">
      <pivotArea dataOnly="0" labelOnly="1" outline="0" fieldPosition="0">
        <references count="3">
          <reference field="43" count="1" selected="0">
            <x v="1"/>
          </reference>
          <reference field="44" count="1">
            <x v="2"/>
          </reference>
          <reference field="45" count="1" selected="0">
            <x v="0"/>
          </reference>
        </references>
      </pivotArea>
    </format>
    <format dxfId="443">
      <pivotArea dataOnly="0" labelOnly="1" outline="0" fieldPosition="0">
        <references count="3">
          <reference field="43" count="1" selected="0">
            <x v="0"/>
          </reference>
          <reference field="44" count="1">
            <x v="0"/>
          </reference>
          <reference field="45" count="1" selected="0">
            <x v="1"/>
          </reference>
        </references>
      </pivotArea>
    </format>
    <format dxfId="444">
      <pivotArea dataOnly="0" labelOnly="1" outline="0" fieldPosition="0">
        <references count="3">
          <reference field="43" count="1" selected="0">
            <x v="1"/>
          </reference>
          <reference field="44" count="1">
            <x v="2"/>
          </reference>
          <reference field="45" count="1" selected="0">
            <x v="1"/>
          </reference>
        </references>
      </pivotArea>
    </format>
    <format dxfId="445">
      <pivotArea dataOnly="0" labelOnly="1" outline="0" fieldPosition="0">
        <references count="4">
          <reference field="38" count="5">
            <x v="4"/>
            <x v="11"/>
            <x v="19"/>
            <x v="22"/>
            <x v="23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446">
      <pivotArea dataOnly="0" labelOnly="1" outline="0" fieldPosition="0">
        <references count="4">
          <reference field="38" count="6">
            <x v="4"/>
            <x v="9"/>
            <x v="19"/>
            <x v="22"/>
            <x v="23"/>
            <x v="24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447">
      <pivotArea dataOnly="0" labelOnly="1" outline="0" fieldPosition="0">
        <references count="4">
          <reference field="38" count="1">
            <x v="10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448">
      <pivotArea dataOnly="0" labelOnly="1" outline="0" fieldPosition="0">
        <references count="4">
          <reference field="38" count="4">
            <x v="8"/>
            <x v="10"/>
            <x v="12"/>
            <x v="21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449">
      <pivotArea dataOnly="0" labelOnly="1" outline="0" fieldPosition="0">
        <references count="5">
          <reference field="38" count="1" selected="0">
            <x v="4"/>
          </reference>
          <reference field="39" count="1">
            <x v="5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450">
      <pivotArea dataOnly="0" labelOnly="1" outline="0" fieldPosition="0">
        <references count="5">
          <reference field="38" count="1" selected="0">
            <x v="11"/>
          </reference>
          <reference field="39" count="1">
            <x v="8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451">
      <pivotArea dataOnly="0" labelOnly="1" outline="0" fieldPosition="0">
        <references count="5">
          <reference field="38" count="1" selected="0">
            <x v="19"/>
          </reference>
          <reference field="39" count="1">
            <x v="17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452">
      <pivotArea dataOnly="0" labelOnly="1" outline="0" fieldPosition="0">
        <references count="5">
          <reference field="38" count="1" selected="0">
            <x v="22"/>
          </reference>
          <reference field="39" count="1">
            <x v="9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453">
      <pivotArea dataOnly="0" labelOnly="1" outline="0" fieldPosition="0">
        <references count="5">
          <reference field="38" count="1" selected="0">
            <x v="23"/>
          </reference>
          <reference field="39" count="1">
            <x v="10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454">
      <pivotArea dataOnly="0" labelOnly="1" outline="0" fieldPosition="0">
        <references count="5">
          <reference field="38" count="1" selected="0">
            <x v="4"/>
          </reference>
          <reference field="39" count="1">
            <x v="5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455">
      <pivotArea dataOnly="0" labelOnly="1" outline="0" fieldPosition="0">
        <references count="5">
          <reference field="38" count="1" selected="0">
            <x v="9"/>
          </reference>
          <reference field="39" count="1">
            <x v="15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456">
      <pivotArea dataOnly="0" labelOnly="1" outline="0" fieldPosition="0">
        <references count="5">
          <reference field="38" count="1" selected="0">
            <x v="19"/>
          </reference>
          <reference field="39" count="1">
            <x v="17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457">
      <pivotArea dataOnly="0" labelOnly="1" outline="0" fieldPosition="0">
        <references count="5">
          <reference field="38" count="1" selected="0">
            <x v="22"/>
          </reference>
          <reference field="39" count="1">
            <x v="9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458">
      <pivotArea dataOnly="0" labelOnly="1" outline="0" fieldPosition="0">
        <references count="5">
          <reference field="38" count="1" selected="0">
            <x v="23"/>
          </reference>
          <reference field="39" count="1">
            <x v="10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459">
      <pivotArea dataOnly="0" labelOnly="1" outline="0" fieldPosition="0">
        <references count="5">
          <reference field="38" count="1" selected="0">
            <x v="24"/>
          </reference>
          <reference field="39" count="1">
            <x v="11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460">
      <pivotArea dataOnly="0" labelOnly="1" outline="0" fieldPosition="0">
        <references count="5">
          <reference field="38" count="1" selected="0">
            <x v="10"/>
          </reference>
          <reference field="39" count="1">
            <x v="4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461">
      <pivotArea dataOnly="0" labelOnly="1" outline="0" fieldPosition="0">
        <references count="5">
          <reference field="38" count="1" selected="0">
            <x v="8"/>
          </reference>
          <reference field="39" count="1">
            <x v="1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462">
      <pivotArea dataOnly="0" labelOnly="1" outline="0" fieldPosition="0">
        <references count="5">
          <reference field="38" count="1" selected="0">
            <x v="10"/>
          </reference>
          <reference field="39" count="1">
            <x v="4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463">
      <pivotArea dataOnly="0" labelOnly="1" outline="0" fieldPosition="0">
        <references count="5">
          <reference field="38" count="1" selected="0">
            <x v="12"/>
          </reference>
          <reference field="39" count="1">
            <x v="7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464">
      <pivotArea dataOnly="0" labelOnly="1" outline="0" fieldPosition="0">
        <references count="5">
          <reference field="38" count="1" selected="0">
            <x v="21"/>
          </reference>
          <reference field="39" count="1">
            <x v="14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465">
      <pivotArea dataOnly="0" labelOnly="1" outline="0" fieldPosition="0">
        <references count="6">
          <reference field="38" count="1" selected="0">
            <x v="4"/>
          </reference>
          <reference field="39" count="1" selected="0">
            <x v="5"/>
          </reference>
          <reference field="40" count="2">
            <x v="130"/>
            <x v="251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466">
      <pivotArea dataOnly="0" labelOnly="1" outline="0" fieldPosition="0">
        <references count="6">
          <reference field="38" count="1" selected="0">
            <x v="11"/>
          </reference>
          <reference field="39" count="1" selected="0">
            <x v="8"/>
          </reference>
          <reference field="40" count="13">
            <x v="5"/>
            <x v="6"/>
            <x v="7"/>
            <x v="8"/>
            <x v="9"/>
            <x v="10"/>
            <x v="11"/>
            <x v="12"/>
            <x v="13"/>
            <x v="19"/>
            <x v="20"/>
            <x v="105"/>
            <x v="106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467">
      <pivotArea dataOnly="0" labelOnly="1" outline="0" fieldPosition="0">
        <references count="6">
          <reference field="38" count="1" selected="0">
            <x v="19"/>
          </reference>
          <reference field="39" count="1" selected="0">
            <x v="17"/>
          </reference>
          <reference field="40" count="10">
            <x v="26"/>
            <x v="79"/>
            <x v="80"/>
            <x v="102"/>
            <x v="103"/>
            <x v="108"/>
            <x v="109"/>
            <x v="168"/>
            <x v="189"/>
            <x v="194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468">
      <pivotArea dataOnly="0" labelOnly="1" outline="0" fieldPosition="0">
        <references count="6">
          <reference field="38" count="1" selected="0">
            <x v="22"/>
          </reference>
          <reference field="39" count="1" selected="0">
            <x v="9"/>
          </reference>
          <reference field="40" count="50">
            <x v="16"/>
            <x v="17"/>
            <x v="27"/>
            <x v="64"/>
            <x v="66"/>
            <x v="67"/>
            <x v="81"/>
            <x v="84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9"/>
            <x v="100"/>
            <x v="101"/>
            <x v="104"/>
            <x v="132"/>
            <x v="137"/>
            <x v="138"/>
            <x v="139"/>
            <x v="140"/>
            <x v="141"/>
            <x v="142"/>
            <x v="143"/>
            <x v="145"/>
            <x v="146"/>
            <x v="188"/>
            <x v="190"/>
            <x v="191"/>
            <x v="192"/>
            <x v="193"/>
            <x v="195"/>
            <x v="198"/>
            <x v="199"/>
            <x v="204"/>
            <x v="218"/>
            <x v="225"/>
            <x v="235"/>
            <x v="236"/>
            <x v="239"/>
            <x v="240"/>
            <x v="248"/>
            <x v="250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469">
      <pivotArea dataOnly="0" labelOnly="1" outline="0" fieldPosition="0">
        <references count="6">
          <reference field="38" count="1" selected="0">
            <x v="23"/>
          </reference>
          <reference field="39" count="1" selected="0">
            <x v="10"/>
          </reference>
          <reference field="40" count="13">
            <x v="82"/>
            <x v="83"/>
            <x v="85"/>
            <x v="98"/>
            <x v="107"/>
            <x v="173"/>
            <x v="174"/>
            <x v="175"/>
            <x v="196"/>
            <x v="224"/>
            <x v="226"/>
            <x v="237"/>
            <x v="249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  <format dxfId="470">
      <pivotArea dataOnly="0" labelOnly="1" outline="0" fieldPosition="0">
        <references count="6">
          <reference field="38" count="1" selected="0">
            <x v="4"/>
          </reference>
          <reference field="39" count="1" selected="0">
            <x v="5"/>
          </reference>
          <reference field="40" count="7">
            <x v="1"/>
            <x v="2"/>
            <x v="3"/>
            <x v="120"/>
            <x v="128"/>
            <x v="133"/>
            <x v="155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471">
      <pivotArea dataOnly="0" labelOnly="1" outline="0" fieldPosition="0">
        <references count="6">
          <reference field="38" count="1" selected="0">
            <x v="9"/>
          </reference>
          <reference field="39" count="1" selected="0">
            <x v="15"/>
          </reference>
          <reference field="40" count="47">
            <x v="34"/>
            <x v="37"/>
            <x v="38"/>
            <x v="39"/>
            <x v="40"/>
            <x v="42"/>
            <x v="43"/>
            <x v="45"/>
            <x v="46"/>
            <x v="50"/>
            <x v="69"/>
            <x v="70"/>
            <x v="71"/>
            <x v="72"/>
            <x v="73"/>
            <x v="74"/>
            <x v="77"/>
            <x v="78"/>
            <x v="180"/>
            <x v="183"/>
            <x v="205"/>
            <x v="216"/>
            <x v="229"/>
            <x v="231"/>
            <x v="232"/>
            <x v="234"/>
            <x v="241"/>
            <x v="242"/>
            <x v="243"/>
            <x v="244"/>
            <x v="246"/>
            <x v="247"/>
            <x v="253"/>
            <x v="254"/>
            <x v="255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472">
      <pivotArea dataOnly="0" labelOnly="1" outline="0" fieldPosition="0">
        <references count="6">
          <reference field="38" count="1" selected="0">
            <x v="19"/>
          </reference>
          <reference field="39" count="1" selected="0">
            <x v="17"/>
          </reference>
          <reference field="40" count="15">
            <x v="14"/>
            <x v="32"/>
            <x v="35"/>
            <x v="59"/>
            <x v="60"/>
            <x v="157"/>
            <x v="160"/>
            <x v="187"/>
            <x v="208"/>
            <x v="214"/>
            <x v="220"/>
            <x v="222"/>
            <x v="223"/>
            <x v="230"/>
            <x v="245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473">
      <pivotArea dataOnly="0" labelOnly="1" outline="0" fieldPosition="0">
        <references count="6">
          <reference field="38" count="1" selected="0">
            <x v="22"/>
          </reference>
          <reference field="39" count="1" selected="0">
            <x v="9"/>
          </reference>
          <reference field="40" count="3">
            <x v="178"/>
            <x v="211"/>
            <x v="213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474">
      <pivotArea dataOnly="0" labelOnly="1" outline="0" fieldPosition="0">
        <references count="6">
          <reference field="38" count="1" selected="0">
            <x v="23"/>
          </reference>
          <reference field="39" count="1" selected="0">
            <x v="10"/>
          </reference>
          <reference field="40" count="3">
            <x v="186"/>
            <x v="217"/>
            <x v="233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475">
      <pivotArea dataOnly="0" labelOnly="1" outline="0" fieldPosition="0">
        <references count="6">
          <reference field="38" count="1" selected="0">
            <x v="24"/>
          </reference>
          <reference field="39" count="1" selected="0">
            <x v="11"/>
          </reference>
          <reference field="40" count="19">
            <x v="21"/>
            <x v="31"/>
            <x v="36"/>
            <x v="41"/>
            <x v="44"/>
            <x v="53"/>
            <x v="54"/>
            <x v="57"/>
            <x v="58"/>
            <x v="61"/>
            <x v="62"/>
            <x v="63"/>
            <x v="113"/>
            <x v="116"/>
            <x v="117"/>
            <x v="177"/>
            <x v="197"/>
            <x v="209"/>
            <x v="219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0"/>
          </reference>
        </references>
      </pivotArea>
    </format>
    <format dxfId="476">
      <pivotArea dataOnly="0" labelOnly="1"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4">
            <x v="110"/>
            <x v="134"/>
            <x v="135"/>
            <x v="136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477">
      <pivotArea dataOnly="0" labelOnly="1" outline="0" fieldPosition="0">
        <references count="6">
          <reference field="38" count="1" selected="0">
            <x v="8"/>
          </reference>
          <reference field="39" count="1" selected="0">
            <x v="1"/>
          </reference>
          <reference field="40" count="2">
            <x v="75"/>
            <x v="203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478">
      <pivotArea dataOnly="0" labelOnly="1"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>
            <x v="159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479">
      <pivotArea dataOnly="0" labelOnly="1" outline="0" fieldPosition="0">
        <references count="6">
          <reference field="38" count="1" selected="0">
            <x v="12"/>
          </reference>
          <reference field="39" count="1" selected="0">
            <x v="7"/>
          </reference>
          <reference field="40" count="1">
            <x v="156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480">
      <pivotArea dataOnly="0" labelOnly="1" outline="0" fieldPosition="0">
        <references count="6">
          <reference field="38" count="1" selected="0">
            <x v="21"/>
          </reference>
          <reference field="39" count="1" selected="0">
            <x v="14"/>
          </reference>
          <reference field="40" count="1">
            <x v="202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481">
      <pivotArea dataOnly="0" labelOnly="1" outline="0" axis="axisValues" fieldPosition="0"/>
    </format>
    <format dxfId="482">
      <pivotArea dataOnly="0" outline="0" fieldPosition="0">
        <references count="1">
          <reference field="38" count="0" defaultSubtotal="1"/>
        </references>
      </pivotArea>
    </format>
    <format dxfId="483">
      <pivotArea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 selected="0">
            <x v="134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484">
      <pivotArea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 selected="0">
            <x v="135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485">
      <pivotArea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 selected="0">
            <x v="110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format>
    <format dxfId="486">
      <pivotArea outline="0" fieldPosition="0">
        <references count="6">
          <reference field="38" count="1" selected="0">
            <x v="8"/>
          </reference>
          <reference field="39" count="1" selected="0">
            <x v="1"/>
          </reference>
          <reference field="40" count="1" selected="0">
            <x v="203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487">
      <pivotArea outline="0" fieldPosition="0">
        <references count="6">
          <reference field="38" count="1" selected="0">
            <x v="10"/>
          </reference>
          <reference field="39" count="1" selected="0">
            <x v="4"/>
          </reference>
          <reference field="40" count="1" selected="0">
            <x v="159"/>
          </reference>
          <reference field="43" count="1" selected="0">
            <x v="1"/>
          </reference>
          <reference field="44" count="1" selected="0">
            <x v="2"/>
          </reference>
          <reference field="45" count="1" selected="0">
            <x v="1"/>
          </reference>
        </references>
      </pivotArea>
    </format>
    <format dxfId="488">
      <pivotArea outline="0" fieldPosition="0">
        <references count="6">
          <reference field="38" count="1" selected="0">
            <x v="23"/>
          </reference>
          <reference field="39" count="1" selected="0">
            <x v="20"/>
          </reference>
          <reference field="40" count="1" selected="0">
            <x v="291"/>
          </reference>
          <reference field="43" count="1" selected="0">
            <x v="0"/>
          </reference>
          <reference field="44" count="1" selected="0">
            <x v="0"/>
          </reference>
          <reference field="45" count="1" selected="0">
            <x v="0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0EC8C3-3709-4539-8C31-71F5B1296234}" name="Tabla245" displayName="Tabla245" ref="A1:P239" totalsRowShown="0">
  <autoFilter ref="A1:P239" xr:uid="{690EC8C3-3709-4539-8C31-71F5B1296234}"/>
  <tableColumns count="16">
    <tableColumn id="1" xr3:uid="{5013C1D8-04CB-45F2-AC40-58AA82461AC7}" name="Columna1" dataDxfId="2989" dataCellStyle="Normal 2"/>
    <tableColumn id="2" xr3:uid="{DEB92A74-E996-4129-BB99-B0EB27FF584C}" name="EMPRESA" dataDxfId="2988" dataCellStyle="Normal 2"/>
    <tableColumn id="3" xr3:uid="{A9836E02-7BAC-4A57-8517-0C8E5BEB3461}" name="Vehiculo" dataDxfId="2987" dataCellStyle="Normal 2"/>
    <tableColumn id="4" xr3:uid="{7782B2A8-D8B7-40DB-84E0-34DABBCE1469}" name="MARCA" dataDxfId="2986" dataCellStyle="Normal 2"/>
    <tableColumn id="5" xr3:uid="{D59FBD39-BC6A-47F4-A249-45BEC9A81989}" name="MODELO" dataDxfId="2985" dataCellStyle="Normal 2"/>
    <tableColumn id="6" xr3:uid="{9734182A-AE35-40B5-BB30-8D7A262E381B}" name="PATENTE" dataDxfId="2984" dataCellStyle="Normal 2"/>
    <tableColumn id="7" xr3:uid="{CB67FF7F-7251-4FE1-82E2-907F5A4DA8A3}" name="AÑO" dataDxfId="2983" dataCellStyle="Normal 2"/>
    <tableColumn id="8" xr3:uid="{A6FE666D-FD1B-400F-BE8E-56B4EED1A939}" name="Tipo" dataDxfId="2982" dataCellStyle="Normal 2"/>
    <tableColumn id="9" xr3:uid="{EEFF7EA6-5D7E-4785-84F1-500FBF0E374B}" name="TIPO2" dataDxfId="2981" dataCellStyle="Normal 2"/>
    <tableColumn id="10" xr3:uid="{95FEE533-AD6F-466E-8AF0-1F13F9EB126A}" name="COLOR" dataDxfId="2980" dataCellStyle="Normal 2"/>
    <tableColumn id="11" xr3:uid="{FB65BC5B-33FF-47A6-B572-F3178736998B}" name="COMBUSTIBLE" dataDxfId="2979" dataCellStyle="Normal 2"/>
    <tableColumn id="12" xr3:uid="{AF51135D-FDBD-4E6D-A70B-5F463FB53E8A}" name="N° MOTOR" dataDxfId="2978" dataCellStyle="Normal 2"/>
    <tableColumn id="13" xr3:uid="{765795A1-02FD-4513-89B5-37A7CCD25334}" name="N° CHASSIS" dataDxfId="2977" dataCellStyle="Normal 2"/>
    <tableColumn id="14" xr3:uid="{C9E7C6AD-30FB-4CD8-A66B-7599EC0E9BC2}" name="CENTRO DE COSTO " dataDxfId="2976" dataCellStyle="Normal 2"/>
    <tableColumn id="15" xr3:uid="{0159D234-766B-497D-848C-02E2D8C0B74C}" name="OBSERVACION" dataDxfId="2975" dataCellStyle="Normal 2"/>
    <tableColumn id="16" xr3:uid="{7DBA0922-358C-43F3-96D3-E890E682D1E8}" name="UBICACIÓN FÍSICA ACTUAL" dataDxfId="2974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1E4C82-9150-7C43-832F-D00735BF374F}" name="Tabla1" displayName="Tabla1" ref="A1:AL245" totalsRowCount="1">
  <autoFilter ref="A1:AL244" xr:uid="{D31E4C82-9150-7C43-832F-D00735BF374F}"/>
  <sortState xmlns:xlrd2="http://schemas.microsoft.com/office/spreadsheetml/2017/richdata2" ref="A2:AL244">
    <sortCondition descending="1" ref="AD1:AD244"/>
  </sortState>
  <tableColumns count="38">
    <tableColumn id="1" xr3:uid="{8D2192D4-7C79-134D-8E57-C51535581F1E}" name="nº" dataDxfId="2973" totalsRowDxfId="2972"/>
    <tableColumn id="34" xr3:uid="{D3CF1AFB-0C8C-47A5-93DD-64917618046C}" name="PCTCOD" dataDxfId="2971" totalsRowDxfId="2970"/>
    <tableColumn id="2" xr3:uid="{E6E86583-B0B9-5348-B767-B365E08E0742}" name="C.C.C" dataDxfId="2969" totalsRowDxfId="2968"/>
    <tableColumn id="3" xr3:uid="{4894ACDC-D083-7645-8903-2070A6762FA2}" name="C GRUPO" dataDxfId="2967" totalsRowDxfId="2966"/>
    <tableColumn id="4" xr3:uid="{8169068F-4142-4C47-8EA8-57B6ABBC4D50}" name="DESC GRUPO" dataDxfId="2965" totalsRowDxfId="2964"/>
    <tableColumn id="5" xr3:uid="{1D497E94-B90D-DA4A-A2D4-DE8C38BA3349}" name="S GRUPO" dataDxfId="2963" totalsRowDxfId="2962"/>
    <tableColumn id="6" xr3:uid="{FA82A401-AF88-D342-B354-D87CB3E468EE}" name="C.UBICACIÓN" dataDxfId="2961" totalsRowDxfId="2960" dataCellStyle="Moneda [0]"/>
    <tableColumn id="7" xr3:uid="{02656578-79E2-CD4A-9853-A52CCBCF3632}" name="EMPRESA" dataDxfId="2959" totalsRowDxfId="2958"/>
    <tableColumn id="8" xr3:uid="{E7E3C28B-3DA5-BF4A-8776-F66BEA6EF12F}" name="Vehiculo" dataDxfId="2957" totalsRowDxfId="2956"/>
    <tableColumn id="9" xr3:uid="{605BDCDD-C2C5-D24B-B4D4-0386FEBDA1E1}" name="MARCA" dataDxfId="2955" totalsRowDxfId="2954"/>
    <tableColumn id="10" xr3:uid="{CDF39FA9-9F3B-954F-AD93-5F2D90B499D1}" name="MODELO" dataDxfId="2953" totalsRowDxfId="2952"/>
    <tableColumn id="11" xr3:uid="{4C4C7499-F5E4-1D44-AD34-5DDFB287DEED}" name="PATENTE" dataDxfId="2951" totalsRowDxfId="2950"/>
    <tableColumn id="12" xr3:uid="{1657B662-0B25-334C-AA61-45E13803278F}" name="AÑO" dataDxfId="2949" totalsRowDxfId="2948"/>
    <tableColumn id="13" xr3:uid="{247ECE67-046F-7544-922C-BBF55AB10022}" name="Tipo" dataDxfId="2947" totalsRowDxfId="2946"/>
    <tableColumn id="14" xr3:uid="{7EA80514-6018-7F48-A5F2-40A9D5D118E7}" name="TIPO3" dataDxfId="2945" totalsRowDxfId="2944"/>
    <tableColumn id="15" xr3:uid="{7EED6047-A5D9-1546-84BD-67EE199DE3C8}" name="COLOR" dataDxfId="2943" totalsRowDxfId="2942"/>
    <tableColumn id="16" xr3:uid="{A960EDA0-ADC9-0541-AD3A-BDC84A35FAA7}" name="COMBUSTIBLE" dataDxfId="2941" totalsRowDxfId="2940"/>
    <tableColumn id="17" xr3:uid="{7FE0F64A-4C98-5B4E-82FC-16F82E0CA933}" name="N° MOTOR" dataDxfId="2939" totalsRowDxfId="2938"/>
    <tableColumn id="18" xr3:uid="{DEF7F014-9445-D245-A8D2-826F950AD747}" name="N° CHASSIS" dataDxfId="2937" totalsRowDxfId="2936"/>
    <tableColumn id="32" xr3:uid="{9C7F2EBF-ABEB-3642-97BD-348045873FE6}" name="HOROMETRO" dataDxfId="2935" totalsRowDxfId="2934"/>
    <tableColumn id="31" xr3:uid="{F119EAF3-EC08-DD4C-95C4-EAB5DC4C5C16}" name="ODOMETRO" dataDxfId="2933" totalsRowDxfId="2932"/>
    <tableColumn id="19" xr3:uid="{CEFE0C73-7911-AC4B-92FD-BABFADDAB4F2}" name="POLIZA SEGURO" dataDxfId="2931" totalsRowDxfId="2930"/>
    <tableColumn id="20" xr3:uid="{CFA85650-9B75-3841-A4F2-3EC814D2157D}" name="$ RENTA" dataDxfId="2929" totalsRowDxfId="2928"/>
    <tableColumn id="21" xr3:uid="{8252AD94-1BCB-8F46-A21C-1764880B294E}" name="BANCO" dataDxfId="2927" totalsRowDxfId="2926"/>
    <tableColumn id="22" xr3:uid="{F489B538-4942-8C48-9D88-53A1FBE22B0B}" name="Nº CTTO" dataDxfId="2925" totalsRowDxfId="2924"/>
    <tableColumn id="23" xr3:uid="{234DC9A6-9CEE-8541-BAE7-A09207ED2FF2}" name="CUOTAS" dataDxfId="2923" totalsRowDxfId="2922"/>
    <tableColumn id="24" xr3:uid="{205DF27A-F251-0E4E-B402-47F4A97663CE}" name="GRACIA" dataDxfId="2921" totalsRowDxfId="2920"/>
    <tableColumn id="25" xr3:uid="{C45E9791-E9CB-9440-82A0-463979F4C6D3}" name="PIE" dataDxfId="2919" totalsRowDxfId="2918"/>
    <tableColumn id="26" xr3:uid="{40943CD0-8383-1E48-B4DA-A21EE18CF7A9}" name="F.INICIO" dataDxfId="2917" totalsRowDxfId="2916"/>
    <tableColumn id="27" xr3:uid="{0B90AC34-3980-564A-A686-5A8D2AD0A696}" name="F.TERMINO" dataDxfId="2915" totalsRowDxfId="2914"/>
    <tableColumn id="28" xr3:uid="{6DC24A12-675A-2D45-A361-C7A7141F33BE}" name="VALOR EQUIPO NETO" dataDxfId="2913" totalsRowDxfId="2912"/>
    <tableColumn id="29" xr3:uid="{13919E12-7FA6-4044-961F-DD2D87C423B7}" name="TIPO CAMBIO" dataDxfId="2911" totalsRowDxfId="2910"/>
    <tableColumn id="30" xr3:uid="{C63BBBC2-825E-F74D-BEF2-F93CC90BEF0F}" name="VALOR CUOTA NETA" totalsRowFunction="sum" dataDxfId="2909" totalsRowDxfId="2908" dataCellStyle="Moneda [0]"/>
    <tableColumn id="33" xr3:uid="{43C206FE-44A9-4E5D-A6FD-128FE10D5B19}" name="DESC UBICACIÓN" dataDxfId="2907" totalsRowDxfId="2906"/>
    <tableColumn id="35" xr3:uid="{491376EB-7D6E-446C-9617-3E554E79B995}" name="CuotasPorPagar" dataDxfId="2905" totalsRowDxfId="2904"/>
    <tableColumn id="36" xr3:uid="{CF35B7BE-1047-4085-BC49-7C92C90FE64B}" name="CuotasPagadas" dataDxfId="2903" totalsRowDxfId="2902"/>
    <tableColumn id="37" xr3:uid="{E422C958-BB0A-4905-BD98-9348B9985205}" name="Columna1" dataDxfId="2901"/>
    <tableColumn id="38" xr3:uid="{5BBAE13A-E09C-40CA-8B5F-CB97D6EFC526}" name="Columna2" dataDxfId="2900" totalsRowDxfId="289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ACA2D1-B243-436D-9220-373306558401}" name="Tabla2" displayName="Tabla2" ref="B2:B31" totalsRowShown="0" headerRowDxfId="2898" dataDxfId="2896" headerRowBorderDxfId="2897" tableBorderDxfId="2895" totalsRowBorderDxfId="2894">
  <autoFilter ref="B2:B31" xr:uid="{8F968581-9061-458B-BEC0-DC67BB1B48CC}"/>
  <sortState xmlns:xlrd2="http://schemas.microsoft.com/office/spreadsheetml/2017/richdata2" ref="B3:B31">
    <sortCondition ref="B2:B31"/>
  </sortState>
  <tableColumns count="1">
    <tableColumn id="1" xr3:uid="{B2D380DE-2753-4D3A-845A-56B829ABACA1}" name="Ubicaciones" dataDxfId="289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5374-4985-4BF4-857D-32657A393DF6}">
  <dimension ref="A1:P250"/>
  <sheetViews>
    <sheetView topLeftCell="A214" zoomScale="80" zoomScaleNormal="80" workbookViewId="0">
      <selection activeCell="E230" sqref="E230:E231"/>
    </sheetView>
  </sheetViews>
  <sheetFormatPr baseColWidth="10" defaultColWidth="10.25" defaultRowHeight="15" x14ac:dyDescent="0.2"/>
  <cols>
    <col min="1" max="1" width="12.25" style="61" customWidth="1"/>
    <col min="2" max="2" width="17.875" style="61" bestFit="1" customWidth="1"/>
    <col min="3" max="3" width="17" style="61" customWidth="1"/>
    <col min="4" max="4" width="20.375" style="61" bestFit="1" customWidth="1"/>
    <col min="5" max="5" width="33.75" style="61" bestFit="1" customWidth="1"/>
    <col min="6" max="6" width="12.75" style="61" bestFit="1" customWidth="1"/>
    <col min="7" max="7" width="8.375" style="61" bestFit="1" customWidth="1"/>
    <col min="8" max="8" width="21" style="61" bestFit="1" customWidth="1"/>
    <col min="9" max="9" width="8.25" style="93" customWidth="1"/>
    <col min="10" max="10" width="14" style="61" bestFit="1" customWidth="1"/>
    <col min="11" max="11" width="16.75" style="61" customWidth="1"/>
    <col min="12" max="12" width="19.75" style="83" bestFit="1" customWidth="1"/>
    <col min="13" max="13" width="24" style="83" bestFit="1" customWidth="1"/>
    <col min="14" max="14" width="45.875" style="61" customWidth="1"/>
    <col min="15" max="15" width="94.875" style="61" bestFit="1" customWidth="1"/>
    <col min="16" max="16" width="33.125" style="61" bestFit="1" customWidth="1"/>
    <col min="17" max="16384" width="10.25" style="61"/>
  </cols>
  <sheetData>
    <row r="1" spans="1:16" s="55" customFormat="1" ht="15.75" x14ac:dyDescent="0.25">
      <c r="A1" s="48" t="s">
        <v>1587</v>
      </c>
      <c r="B1" s="48" t="s">
        <v>318</v>
      </c>
      <c r="C1" s="48" t="s">
        <v>319</v>
      </c>
      <c r="D1" s="48" t="s">
        <v>320</v>
      </c>
      <c r="E1" s="49" t="s">
        <v>321</v>
      </c>
      <c r="F1" s="50" t="s">
        <v>322</v>
      </c>
      <c r="G1" s="48" t="s">
        <v>323</v>
      </c>
      <c r="H1" s="51" t="s">
        <v>324</v>
      </c>
      <c r="I1" s="52" t="s">
        <v>1588</v>
      </c>
      <c r="J1" s="51" t="s">
        <v>326</v>
      </c>
      <c r="K1" s="48" t="s">
        <v>327</v>
      </c>
      <c r="L1" s="53" t="s">
        <v>329</v>
      </c>
      <c r="M1" s="53" t="s">
        <v>330</v>
      </c>
      <c r="N1" s="52" t="s">
        <v>1589</v>
      </c>
      <c r="O1" s="54" t="s">
        <v>1590</v>
      </c>
      <c r="P1" s="48" t="s">
        <v>1591</v>
      </c>
    </row>
    <row r="2" spans="1:16" x14ac:dyDescent="0.2">
      <c r="A2" s="56">
        <v>2</v>
      </c>
      <c r="B2" s="56" t="s">
        <v>342</v>
      </c>
      <c r="C2" s="56" t="s">
        <v>343</v>
      </c>
      <c r="D2" s="56" t="s">
        <v>344</v>
      </c>
      <c r="E2" s="57" t="s">
        <v>345</v>
      </c>
      <c r="F2" s="57" t="s">
        <v>346</v>
      </c>
      <c r="G2" s="56">
        <v>2009</v>
      </c>
      <c r="H2" s="58" t="s">
        <v>347</v>
      </c>
      <c r="I2" s="59" t="s">
        <v>278</v>
      </c>
      <c r="J2" s="58" t="s">
        <v>348</v>
      </c>
      <c r="K2" s="56" t="s">
        <v>349</v>
      </c>
      <c r="L2" s="60" t="s">
        <v>350</v>
      </c>
      <c r="M2" s="60" t="s">
        <v>351</v>
      </c>
      <c r="N2" s="56" t="s">
        <v>1592</v>
      </c>
      <c r="O2" s="57" t="s">
        <v>1593</v>
      </c>
      <c r="P2" s="56" t="s">
        <v>1359</v>
      </c>
    </row>
    <row r="3" spans="1:16" x14ac:dyDescent="0.2">
      <c r="A3" s="56">
        <v>6</v>
      </c>
      <c r="B3" s="56" t="s">
        <v>342</v>
      </c>
      <c r="C3" s="56" t="s">
        <v>12</v>
      </c>
      <c r="D3" s="56" t="s">
        <v>353</v>
      </c>
      <c r="E3" s="57" t="s">
        <v>354</v>
      </c>
      <c r="F3" s="57" t="s">
        <v>355</v>
      </c>
      <c r="G3" s="56">
        <v>2010</v>
      </c>
      <c r="H3" s="58" t="s">
        <v>356</v>
      </c>
      <c r="I3" s="59" t="s">
        <v>278</v>
      </c>
      <c r="J3" s="58" t="s">
        <v>357</v>
      </c>
      <c r="K3" s="56" t="s">
        <v>349</v>
      </c>
      <c r="L3" s="60" t="s">
        <v>358</v>
      </c>
      <c r="M3" s="60" t="s">
        <v>359</v>
      </c>
      <c r="N3" s="56" t="s">
        <v>1594</v>
      </c>
      <c r="O3" s="57" t="s">
        <v>1595</v>
      </c>
      <c r="P3" s="56" t="s">
        <v>1359</v>
      </c>
    </row>
    <row r="4" spans="1:16" x14ac:dyDescent="0.2">
      <c r="A4" s="56">
        <v>9</v>
      </c>
      <c r="B4" s="56" t="s">
        <v>2</v>
      </c>
      <c r="C4" s="56" t="s">
        <v>12</v>
      </c>
      <c r="D4" s="56" t="s">
        <v>353</v>
      </c>
      <c r="E4" s="57" t="s">
        <v>360</v>
      </c>
      <c r="F4" s="57" t="s">
        <v>361</v>
      </c>
      <c r="G4" s="56">
        <v>2010</v>
      </c>
      <c r="H4" s="58" t="s">
        <v>356</v>
      </c>
      <c r="I4" s="59" t="s">
        <v>7</v>
      </c>
      <c r="J4" s="58" t="s">
        <v>362</v>
      </c>
      <c r="K4" s="56" t="s">
        <v>9</v>
      </c>
      <c r="L4" s="60" t="s">
        <v>363</v>
      </c>
      <c r="M4" s="60" t="s">
        <v>364</v>
      </c>
      <c r="N4" s="56" t="s">
        <v>1596</v>
      </c>
      <c r="O4" s="57" t="s">
        <v>1596</v>
      </c>
      <c r="P4" s="56" t="s">
        <v>1358</v>
      </c>
    </row>
    <row r="5" spans="1:16" x14ac:dyDescent="0.2">
      <c r="A5" s="56">
        <v>14</v>
      </c>
      <c r="B5" s="56" t="s">
        <v>365</v>
      </c>
      <c r="C5" s="56" t="s">
        <v>12</v>
      </c>
      <c r="D5" s="56" t="s">
        <v>353</v>
      </c>
      <c r="E5" s="57" t="s">
        <v>360</v>
      </c>
      <c r="F5" s="57" t="s">
        <v>366</v>
      </c>
      <c r="G5" s="56">
        <v>2011</v>
      </c>
      <c r="H5" s="58" t="s">
        <v>356</v>
      </c>
      <c r="I5" s="59" t="s">
        <v>7</v>
      </c>
      <c r="J5" s="58" t="s">
        <v>367</v>
      </c>
      <c r="K5" s="56" t="s">
        <v>9</v>
      </c>
      <c r="L5" s="60" t="s">
        <v>368</v>
      </c>
      <c r="M5" s="60" t="s">
        <v>369</v>
      </c>
      <c r="N5" s="56" t="s">
        <v>1596</v>
      </c>
      <c r="O5" s="57" t="s">
        <v>1596</v>
      </c>
      <c r="P5" s="56" t="s">
        <v>1358</v>
      </c>
    </row>
    <row r="6" spans="1:16" x14ac:dyDescent="0.2">
      <c r="A6" s="56">
        <v>17</v>
      </c>
      <c r="B6" s="56" t="s">
        <v>2</v>
      </c>
      <c r="C6" s="56" t="s">
        <v>1597</v>
      </c>
      <c r="D6" s="56" t="s">
        <v>141</v>
      </c>
      <c r="E6" s="57" t="s">
        <v>370</v>
      </c>
      <c r="F6" s="57" t="s">
        <v>371</v>
      </c>
      <c r="G6" s="56">
        <v>2010</v>
      </c>
      <c r="H6" s="58" t="s">
        <v>372</v>
      </c>
      <c r="I6" s="59" t="s">
        <v>278</v>
      </c>
      <c r="J6" s="58" t="s">
        <v>348</v>
      </c>
      <c r="K6" s="56" t="s">
        <v>9</v>
      </c>
      <c r="L6" s="60" t="s">
        <v>373</v>
      </c>
      <c r="M6" s="60" t="s">
        <v>374</v>
      </c>
      <c r="N6" s="56" t="s">
        <v>1598</v>
      </c>
      <c r="O6" s="57" t="s">
        <v>1599</v>
      </c>
      <c r="P6" s="56" t="s">
        <v>1600</v>
      </c>
    </row>
    <row r="7" spans="1:16" x14ac:dyDescent="0.2">
      <c r="A7" s="56">
        <v>19</v>
      </c>
      <c r="B7" s="56" t="s">
        <v>2</v>
      </c>
      <c r="C7" s="56" t="s">
        <v>1597</v>
      </c>
      <c r="D7" s="56" t="s">
        <v>375</v>
      </c>
      <c r="E7" s="57" t="s">
        <v>376</v>
      </c>
      <c r="F7" s="57" t="s">
        <v>377</v>
      </c>
      <c r="G7" s="56">
        <v>2007</v>
      </c>
      <c r="H7" s="58" t="s">
        <v>378</v>
      </c>
      <c r="I7" s="59" t="s">
        <v>90</v>
      </c>
      <c r="J7" s="58" t="s">
        <v>78</v>
      </c>
      <c r="K7" s="56" t="s">
        <v>9</v>
      </c>
      <c r="L7" s="60">
        <v>54389</v>
      </c>
      <c r="M7" s="60" t="s">
        <v>379</v>
      </c>
      <c r="N7" s="56" t="s">
        <v>1601</v>
      </c>
      <c r="O7" s="57" t="s">
        <v>1601</v>
      </c>
      <c r="P7" s="56" t="s">
        <v>1358</v>
      </c>
    </row>
    <row r="8" spans="1:16" ht="12.6" customHeight="1" x14ac:dyDescent="0.2">
      <c r="A8" s="56">
        <v>21</v>
      </c>
      <c r="B8" s="56" t="s">
        <v>2</v>
      </c>
      <c r="C8" s="56" t="s">
        <v>1597</v>
      </c>
      <c r="D8" s="56" t="s">
        <v>375</v>
      </c>
      <c r="E8" s="57" t="s">
        <v>376</v>
      </c>
      <c r="F8" s="57" t="s">
        <v>380</v>
      </c>
      <c r="G8" s="56">
        <v>2007</v>
      </c>
      <c r="H8" s="58" t="s">
        <v>378</v>
      </c>
      <c r="I8" s="59" t="s">
        <v>90</v>
      </c>
      <c r="J8" s="58" t="s">
        <v>78</v>
      </c>
      <c r="K8" s="56" t="s">
        <v>9</v>
      </c>
      <c r="L8" s="60">
        <v>54646</v>
      </c>
      <c r="M8" s="60" t="s">
        <v>381</v>
      </c>
      <c r="N8" s="56" t="s">
        <v>1602</v>
      </c>
      <c r="O8" s="57" t="s">
        <v>1602</v>
      </c>
      <c r="P8" s="56" t="s">
        <v>1358</v>
      </c>
    </row>
    <row r="9" spans="1:16" x14ac:dyDescent="0.2">
      <c r="A9" s="56">
        <v>24</v>
      </c>
      <c r="B9" s="56" t="s">
        <v>2</v>
      </c>
      <c r="C9" s="56" t="s">
        <v>1597</v>
      </c>
      <c r="D9" s="56" t="s">
        <v>274</v>
      </c>
      <c r="E9" s="57" t="s">
        <v>382</v>
      </c>
      <c r="F9" s="57" t="s">
        <v>383</v>
      </c>
      <c r="G9" s="56">
        <v>2011</v>
      </c>
      <c r="H9" s="58" t="s">
        <v>384</v>
      </c>
      <c r="I9" s="59" t="s">
        <v>278</v>
      </c>
      <c r="J9" s="58" t="s">
        <v>348</v>
      </c>
      <c r="K9" s="56" t="s">
        <v>9</v>
      </c>
      <c r="L9" s="60" t="s">
        <v>385</v>
      </c>
      <c r="M9" s="60" t="s">
        <v>386</v>
      </c>
      <c r="N9" s="56" t="s">
        <v>1603</v>
      </c>
      <c r="O9" s="57" t="s">
        <v>1604</v>
      </c>
      <c r="P9" s="56" t="s">
        <v>908</v>
      </c>
    </row>
    <row r="10" spans="1:16" x14ac:dyDescent="0.2">
      <c r="A10" s="56">
        <v>25</v>
      </c>
      <c r="B10" s="56" t="s">
        <v>387</v>
      </c>
      <c r="C10" s="56" t="s">
        <v>1597</v>
      </c>
      <c r="D10" s="56" t="s">
        <v>274</v>
      </c>
      <c r="E10" s="57" t="s">
        <v>382</v>
      </c>
      <c r="F10" s="57" t="s">
        <v>388</v>
      </c>
      <c r="G10" s="56">
        <v>2011</v>
      </c>
      <c r="H10" s="58" t="s">
        <v>384</v>
      </c>
      <c r="I10" s="59" t="s">
        <v>278</v>
      </c>
      <c r="J10" s="58" t="s">
        <v>348</v>
      </c>
      <c r="K10" s="56" t="s">
        <v>9</v>
      </c>
      <c r="L10" s="60" t="s">
        <v>389</v>
      </c>
      <c r="M10" s="60" t="s">
        <v>390</v>
      </c>
      <c r="N10" s="56" t="s">
        <v>1603</v>
      </c>
      <c r="O10" s="57" t="s">
        <v>1605</v>
      </c>
      <c r="P10" s="56" t="s">
        <v>908</v>
      </c>
    </row>
    <row r="11" spans="1:16" x14ac:dyDescent="0.2">
      <c r="A11" s="56">
        <v>27</v>
      </c>
      <c r="B11" s="56" t="s">
        <v>387</v>
      </c>
      <c r="C11" s="56" t="s">
        <v>1597</v>
      </c>
      <c r="D11" s="56" t="s">
        <v>274</v>
      </c>
      <c r="E11" s="57" t="s">
        <v>391</v>
      </c>
      <c r="F11" s="57" t="s">
        <v>392</v>
      </c>
      <c r="G11" s="56">
        <v>2011</v>
      </c>
      <c r="H11" s="58" t="s">
        <v>393</v>
      </c>
      <c r="I11" s="59" t="s">
        <v>278</v>
      </c>
      <c r="J11" s="58" t="s">
        <v>348</v>
      </c>
      <c r="K11" s="56" t="s">
        <v>9</v>
      </c>
      <c r="L11" s="60" t="s">
        <v>394</v>
      </c>
      <c r="M11" s="60" t="s">
        <v>395</v>
      </c>
      <c r="N11" s="56" t="s">
        <v>1606</v>
      </c>
      <c r="O11" s="57" t="s">
        <v>1606</v>
      </c>
      <c r="P11" s="56" t="s">
        <v>1360</v>
      </c>
    </row>
    <row r="12" spans="1:16" x14ac:dyDescent="0.2">
      <c r="A12" s="56">
        <v>30</v>
      </c>
      <c r="B12" s="56" t="s">
        <v>342</v>
      </c>
      <c r="C12" s="56" t="s">
        <v>12</v>
      </c>
      <c r="D12" s="56" t="s">
        <v>344</v>
      </c>
      <c r="E12" s="57" t="s">
        <v>396</v>
      </c>
      <c r="F12" s="57" t="s">
        <v>397</v>
      </c>
      <c r="G12" s="56">
        <v>2011</v>
      </c>
      <c r="H12" s="58" t="s">
        <v>356</v>
      </c>
      <c r="I12" s="59" t="s">
        <v>278</v>
      </c>
      <c r="J12" s="58" t="s">
        <v>357</v>
      </c>
      <c r="K12" s="56" t="s">
        <v>349</v>
      </c>
      <c r="L12" s="60" t="s">
        <v>398</v>
      </c>
      <c r="M12" s="60" t="s">
        <v>399</v>
      </c>
      <c r="N12" s="56" t="s">
        <v>1594</v>
      </c>
      <c r="O12" s="57" t="s">
        <v>1594</v>
      </c>
      <c r="P12" s="56" t="s">
        <v>1359</v>
      </c>
    </row>
    <row r="13" spans="1:16" x14ac:dyDescent="0.2">
      <c r="A13" s="56">
        <v>31</v>
      </c>
      <c r="B13" s="56" t="s">
        <v>342</v>
      </c>
      <c r="C13" s="56" t="s">
        <v>400</v>
      </c>
      <c r="D13" s="56" t="s">
        <v>401</v>
      </c>
      <c r="E13" s="57" t="s">
        <v>402</v>
      </c>
      <c r="F13" s="57" t="s">
        <v>403</v>
      </c>
      <c r="G13" s="56">
        <v>2011</v>
      </c>
      <c r="H13" s="58" t="s">
        <v>400</v>
      </c>
      <c r="I13" s="59" t="s">
        <v>278</v>
      </c>
      <c r="J13" s="58" t="s">
        <v>405</v>
      </c>
      <c r="K13" s="56" t="s">
        <v>349</v>
      </c>
      <c r="L13" s="60" t="s">
        <v>406</v>
      </c>
      <c r="M13" s="60" t="s">
        <v>407</v>
      </c>
      <c r="N13" s="56" t="s">
        <v>1607</v>
      </c>
      <c r="O13" s="57" t="s">
        <v>1594</v>
      </c>
      <c r="P13" s="56" t="s">
        <v>1359</v>
      </c>
    </row>
    <row r="14" spans="1:16" x14ac:dyDescent="0.2">
      <c r="A14" s="56">
        <v>44</v>
      </c>
      <c r="B14" s="56" t="s">
        <v>2</v>
      </c>
      <c r="C14" s="56" t="s">
        <v>1597</v>
      </c>
      <c r="D14" s="56" t="s">
        <v>375</v>
      </c>
      <c r="E14" s="57" t="s">
        <v>412</v>
      </c>
      <c r="F14" s="57" t="s">
        <v>413</v>
      </c>
      <c r="G14" s="56">
        <v>2012</v>
      </c>
      <c r="H14" s="58" t="s">
        <v>414</v>
      </c>
      <c r="I14" s="59" t="s">
        <v>59</v>
      </c>
      <c r="J14" s="58" t="s">
        <v>348</v>
      </c>
      <c r="K14" s="56" t="s">
        <v>9</v>
      </c>
      <c r="L14" s="62" t="s">
        <v>415</v>
      </c>
      <c r="M14" s="62" t="s">
        <v>416</v>
      </c>
      <c r="N14" s="56" t="s">
        <v>1608</v>
      </c>
      <c r="O14" s="57" t="s">
        <v>1608</v>
      </c>
      <c r="P14" s="56" t="s">
        <v>1361</v>
      </c>
    </row>
    <row r="15" spans="1:16" x14ac:dyDescent="0.2">
      <c r="A15" s="56">
        <v>45</v>
      </c>
      <c r="B15" s="56" t="s">
        <v>2</v>
      </c>
      <c r="C15" s="56" t="s">
        <v>1597</v>
      </c>
      <c r="D15" s="56" t="s">
        <v>375</v>
      </c>
      <c r="E15" s="57" t="s">
        <v>412</v>
      </c>
      <c r="F15" s="57" t="s">
        <v>417</v>
      </c>
      <c r="G15" s="56">
        <v>2012</v>
      </c>
      <c r="H15" s="58" t="s">
        <v>414</v>
      </c>
      <c r="I15" s="59" t="s">
        <v>59</v>
      </c>
      <c r="J15" s="58" t="s">
        <v>348</v>
      </c>
      <c r="K15" s="56" t="s">
        <v>9</v>
      </c>
      <c r="L15" s="62" t="s">
        <v>418</v>
      </c>
      <c r="M15" s="62" t="s">
        <v>419</v>
      </c>
      <c r="N15" s="56" t="s">
        <v>1609</v>
      </c>
      <c r="O15" s="57" t="s">
        <v>1609</v>
      </c>
      <c r="P15" s="56" t="s">
        <v>1361</v>
      </c>
    </row>
    <row r="16" spans="1:16" x14ac:dyDescent="0.2">
      <c r="A16" s="56">
        <v>46</v>
      </c>
      <c r="B16" s="56" t="s">
        <v>2</v>
      </c>
      <c r="C16" s="56" t="s">
        <v>1597</v>
      </c>
      <c r="D16" s="56" t="s">
        <v>375</v>
      </c>
      <c r="E16" s="57" t="s">
        <v>412</v>
      </c>
      <c r="F16" s="57" t="s">
        <v>420</v>
      </c>
      <c r="G16" s="56">
        <v>2012</v>
      </c>
      <c r="H16" s="58" t="s">
        <v>414</v>
      </c>
      <c r="I16" s="59" t="s">
        <v>59</v>
      </c>
      <c r="J16" s="58" t="s">
        <v>348</v>
      </c>
      <c r="K16" s="56" t="s">
        <v>9</v>
      </c>
      <c r="L16" s="62" t="s">
        <v>421</v>
      </c>
      <c r="M16" s="62" t="s">
        <v>422</v>
      </c>
      <c r="N16" s="56" t="s">
        <v>1609</v>
      </c>
      <c r="O16" s="57" t="s">
        <v>1609</v>
      </c>
      <c r="P16" s="56" t="s">
        <v>1361</v>
      </c>
    </row>
    <row r="17" spans="1:16" x14ac:dyDescent="0.2">
      <c r="A17" s="56">
        <v>49</v>
      </c>
      <c r="B17" s="56" t="s">
        <v>342</v>
      </c>
      <c r="C17" s="56" t="s">
        <v>343</v>
      </c>
      <c r="D17" s="56" t="s">
        <v>274</v>
      </c>
      <c r="E17" s="63" t="s">
        <v>423</v>
      </c>
      <c r="F17" s="64" t="s">
        <v>424</v>
      </c>
      <c r="G17" s="56">
        <v>2012</v>
      </c>
      <c r="H17" s="58" t="s">
        <v>343</v>
      </c>
      <c r="I17" s="59" t="s">
        <v>278</v>
      </c>
      <c r="J17" s="58" t="s">
        <v>348</v>
      </c>
      <c r="K17" s="56" t="s">
        <v>349</v>
      </c>
      <c r="L17" s="62" t="s">
        <v>425</v>
      </c>
      <c r="M17" s="62" t="s">
        <v>426</v>
      </c>
      <c r="N17" s="56" t="s">
        <v>1610</v>
      </c>
      <c r="O17" s="57" t="s">
        <v>1610</v>
      </c>
      <c r="P17" s="56" t="s">
        <v>1362</v>
      </c>
    </row>
    <row r="18" spans="1:16" x14ac:dyDescent="0.2">
      <c r="A18" s="56">
        <v>52</v>
      </c>
      <c r="B18" s="56" t="s">
        <v>2</v>
      </c>
      <c r="C18" s="56" t="s">
        <v>1597</v>
      </c>
      <c r="D18" s="56" t="s">
        <v>375</v>
      </c>
      <c r="E18" s="57" t="s">
        <v>427</v>
      </c>
      <c r="F18" s="64" t="s">
        <v>428</v>
      </c>
      <c r="G18" s="56">
        <v>2008</v>
      </c>
      <c r="H18" s="58" t="s">
        <v>89</v>
      </c>
      <c r="I18" s="59" t="s">
        <v>90</v>
      </c>
      <c r="J18" s="58" t="s">
        <v>78</v>
      </c>
      <c r="K18" s="56" t="s">
        <v>9</v>
      </c>
      <c r="L18" s="62">
        <v>102609</v>
      </c>
      <c r="M18" s="62" t="s">
        <v>429</v>
      </c>
      <c r="N18" s="56" t="s">
        <v>1603</v>
      </c>
      <c r="O18" s="57" t="s">
        <v>1603</v>
      </c>
      <c r="P18" s="56" t="s">
        <v>908</v>
      </c>
    </row>
    <row r="19" spans="1:16" x14ac:dyDescent="0.2">
      <c r="A19" s="56">
        <v>59</v>
      </c>
      <c r="B19" s="65" t="s">
        <v>1611</v>
      </c>
      <c r="C19" s="56" t="s">
        <v>430</v>
      </c>
      <c r="D19" s="56" t="s">
        <v>274</v>
      </c>
      <c r="E19" s="57" t="s">
        <v>431</v>
      </c>
      <c r="F19" s="64" t="s">
        <v>432</v>
      </c>
      <c r="G19" s="56">
        <v>2013</v>
      </c>
      <c r="H19" s="58" t="s">
        <v>437</v>
      </c>
      <c r="I19" s="59" t="s">
        <v>278</v>
      </c>
      <c r="J19" s="58" t="s">
        <v>78</v>
      </c>
      <c r="K19" s="56" t="s">
        <v>349</v>
      </c>
      <c r="L19" s="60" t="s">
        <v>434</v>
      </c>
      <c r="M19" s="62" t="s">
        <v>435</v>
      </c>
      <c r="N19" s="56" t="s">
        <v>1612</v>
      </c>
      <c r="O19" s="57" t="s">
        <v>1613</v>
      </c>
      <c r="P19" s="56" t="s">
        <v>908</v>
      </c>
    </row>
    <row r="20" spans="1:16" x14ac:dyDescent="0.2">
      <c r="A20" s="66">
        <v>64</v>
      </c>
      <c r="B20" s="67" t="s">
        <v>1611</v>
      </c>
      <c r="C20" s="66" t="s">
        <v>430</v>
      </c>
      <c r="D20" s="66" t="s">
        <v>274</v>
      </c>
      <c r="E20" s="68" t="s">
        <v>431</v>
      </c>
      <c r="F20" s="69" t="s">
        <v>436</v>
      </c>
      <c r="G20" s="66">
        <v>2013</v>
      </c>
      <c r="H20" s="70" t="s">
        <v>437</v>
      </c>
      <c r="I20" s="71" t="s">
        <v>278</v>
      </c>
      <c r="J20" s="72" t="s">
        <v>438</v>
      </c>
      <c r="K20" s="66" t="s">
        <v>349</v>
      </c>
      <c r="L20" s="73" t="s">
        <v>439</v>
      </c>
      <c r="M20" s="74" t="s">
        <v>440</v>
      </c>
      <c r="N20" s="66" t="s">
        <v>1614</v>
      </c>
      <c r="O20" s="68" t="s">
        <v>1614</v>
      </c>
      <c r="P20" s="56" t="e">
        <v>#N/A</v>
      </c>
    </row>
    <row r="21" spans="1:16" x14ac:dyDescent="0.2">
      <c r="A21" s="56">
        <v>71</v>
      </c>
      <c r="B21" s="56" t="s">
        <v>2</v>
      </c>
      <c r="C21" s="56" t="s">
        <v>1597</v>
      </c>
      <c r="D21" s="56" t="s">
        <v>375</v>
      </c>
      <c r="E21" s="57" t="s">
        <v>441</v>
      </c>
      <c r="F21" s="64" t="s">
        <v>442</v>
      </c>
      <c r="G21" s="56">
        <v>2013</v>
      </c>
      <c r="H21" s="58" t="s">
        <v>378</v>
      </c>
      <c r="I21" s="59" t="s">
        <v>59</v>
      </c>
      <c r="J21" s="58" t="s">
        <v>78</v>
      </c>
      <c r="K21" s="56" t="s">
        <v>443</v>
      </c>
      <c r="L21" s="60">
        <v>199715</v>
      </c>
      <c r="M21" s="62" t="s">
        <v>444</v>
      </c>
      <c r="N21" s="56" t="s">
        <v>1615</v>
      </c>
      <c r="O21" s="57" t="s">
        <v>1608</v>
      </c>
      <c r="P21" s="56" t="s">
        <v>1361</v>
      </c>
    </row>
    <row r="22" spans="1:16" x14ac:dyDescent="0.2">
      <c r="A22" s="56">
        <v>72</v>
      </c>
      <c r="B22" s="56" t="s">
        <v>2</v>
      </c>
      <c r="C22" s="56" t="s">
        <v>400</v>
      </c>
      <c r="D22" s="56" t="s">
        <v>445</v>
      </c>
      <c r="E22" s="56" t="s">
        <v>446</v>
      </c>
      <c r="F22" s="57" t="s">
        <v>447</v>
      </c>
      <c r="G22" s="56">
        <v>2010</v>
      </c>
      <c r="H22" s="58" t="s">
        <v>448</v>
      </c>
      <c r="I22" s="59" t="s">
        <v>7</v>
      </c>
      <c r="J22" s="56" t="s">
        <v>449</v>
      </c>
      <c r="K22" s="56" t="s">
        <v>349</v>
      </c>
      <c r="L22" s="62" t="s">
        <v>450</v>
      </c>
      <c r="M22" s="62" t="s">
        <v>451</v>
      </c>
      <c r="N22" s="56" t="s">
        <v>1616</v>
      </c>
      <c r="O22" s="57" t="s">
        <v>1616</v>
      </c>
      <c r="P22" s="56" t="s">
        <v>1359</v>
      </c>
    </row>
    <row r="23" spans="1:16" x14ac:dyDescent="0.2">
      <c r="A23" s="56">
        <v>73</v>
      </c>
      <c r="B23" s="56" t="s">
        <v>2</v>
      </c>
      <c r="C23" s="56" t="s">
        <v>400</v>
      </c>
      <c r="D23" s="56" t="s">
        <v>445</v>
      </c>
      <c r="E23" s="56" t="s">
        <v>446</v>
      </c>
      <c r="F23" s="57" t="s">
        <v>452</v>
      </c>
      <c r="G23" s="56">
        <v>2010</v>
      </c>
      <c r="H23" s="58" t="s">
        <v>448</v>
      </c>
      <c r="I23" s="59" t="s">
        <v>7</v>
      </c>
      <c r="J23" s="56" t="s">
        <v>449</v>
      </c>
      <c r="K23" s="56" t="s">
        <v>349</v>
      </c>
      <c r="L23" s="62" t="s">
        <v>453</v>
      </c>
      <c r="M23" s="62" t="s">
        <v>454</v>
      </c>
      <c r="N23" s="56" t="s">
        <v>1616</v>
      </c>
      <c r="O23" s="57" t="s">
        <v>1616</v>
      </c>
      <c r="P23" s="56" t="s">
        <v>1359</v>
      </c>
    </row>
    <row r="24" spans="1:16" x14ac:dyDescent="0.2">
      <c r="A24" s="56">
        <v>75</v>
      </c>
      <c r="B24" s="56" t="s">
        <v>2</v>
      </c>
      <c r="C24" s="56" t="s">
        <v>400</v>
      </c>
      <c r="D24" s="56" t="s">
        <v>445</v>
      </c>
      <c r="E24" s="56" t="s">
        <v>446</v>
      </c>
      <c r="F24" s="57" t="s">
        <v>1617</v>
      </c>
      <c r="G24" s="56">
        <v>2010</v>
      </c>
      <c r="H24" s="58" t="s">
        <v>448</v>
      </c>
      <c r="I24" s="59" t="s">
        <v>7</v>
      </c>
      <c r="J24" s="56" t="s">
        <v>449</v>
      </c>
      <c r="K24" s="56" t="s">
        <v>349</v>
      </c>
      <c r="L24" s="62" t="s">
        <v>1618</v>
      </c>
      <c r="M24" s="62" t="s">
        <v>1619</v>
      </c>
      <c r="N24" s="66" t="s">
        <v>1616</v>
      </c>
      <c r="O24" s="68" t="s">
        <v>1616</v>
      </c>
      <c r="P24" s="56" t="e">
        <v>#N/A</v>
      </c>
    </row>
    <row r="25" spans="1:16" x14ac:dyDescent="0.2">
      <c r="A25" s="56">
        <v>76</v>
      </c>
      <c r="B25" s="56" t="s">
        <v>2</v>
      </c>
      <c r="C25" s="56" t="s">
        <v>400</v>
      </c>
      <c r="D25" s="56" t="s">
        <v>445</v>
      </c>
      <c r="E25" s="56" t="s">
        <v>455</v>
      </c>
      <c r="F25" s="57" t="s">
        <v>456</v>
      </c>
      <c r="G25" s="56">
        <v>2010</v>
      </c>
      <c r="H25" s="58" t="s">
        <v>448</v>
      </c>
      <c r="I25" s="59" t="s">
        <v>7</v>
      </c>
      <c r="J25" s="56" t="s">
        <v>449</v>
      </c>
      <c r="K25" s="56" t="s">
        <v>349</v>
      </c>
      <c r="L25" s="62" t="s">
        <v>457</v>
      </c>
      <c r="M25" s="62" t="s">
        <v>458</v>
      </c>
      <c r="N25" s="56" t="s">
        <v>1616</v>
      </c>
      <c r="O25" s="57" t="s">
        <v>1616</v>
      </c>
      <c r="P25" s="56" t="s">
        <v>1359</v>
      </c>
    </row>
    <row r="26" spans="1:16" x14ac:dyDescent="0.2">
      <c r="A26" s="56">
        <v>77</v>
      </c>
      <c r="B26" s="56" t="s">
        <v>2</v>
      </c>
      <c r="C26" s="56" t="s">
        <v>3</v>
      </c>
      <c r="D26" s="56" t="s">
        <v>1620</v>
      </c>
      <c r="E26" s="56" t="s">
        <v>459</v>
      </c>
      <c r="F26" s="56" t="s">
        <v>460</v>
      </c>
      <c r="G26" s="56">
        <v>2013</v>
      </c>
      <c r="H26" s="56" t="s">
        <v>3</v>
      </c>
      <c r="I26" s="59" t="s">
        <v>7</v>
      </c>
      <c r="J26" s="56" t="s">
        <v>60</v>
      </c>
      <c r="K26" s="56" t="s">
        <v>9</v>
      </c>
      <c r="L26" s="60">
        <v>11312438</v>
      </c>
      <c r="M26" s="60" t="s">
        <v>461</v>
      </c>
      <c r="N26" s="56" t="s">
        <v>1621</v>
      </c>
      <c r="O26" s="57" t="s">
        <v>1621</v>
      </c>
      <c r="P26" s="56" t="s">
        <v>1357</v>
      </c>
    </row>
    <row r="27" spans="1:16" x14ac:dyDescent="0.2">
      <c r="A27" s="56">
        <v>78</v>
      </c>
      <c r="B27" s="56" t="s">
        <v>2</v>
      </c>
      <c r="C27" s="56" t="s">
        <v>3</v>
      </c>
      <c r="D27" s="56" t="s">
        <v>1620</v>
      </c>
      <c r="E27" s="56" t="s">
        <v>462</v>
      </c>
      <c r="F27" s="56"/>
      <c r="G27" s="56">
        <v>2013</v>
      </c>
      <c r="H27" s="56" t="s">
        <v>3</v>
      </c>
      <c r="I27" s="59" t="s">
        <v>7</v>
      </c>
      <c r="J27" s="56" t="s">
        <v>60</v>
      </c>
      <c r="K27" s="56" t="s">
        <v>9</v>
      </c>
      <c r="L27" s="60">
        <v>11311403</v>
      </c>
      <c r="M27" s="60" t="s">
        <v>463</v>
      </c>
      <c r="N27" s="56" t="s">
        <v>1622</v>
      </c>
      <c r="O27" s="57" t="s">
        <v>1622</v>
      </c>
      <c r="P27" s="56" t="s">
        <v>1357</v>
      </c>
    </row>
    <row r="28" spans="1:16" x14ac:dyDescent="0.2">
      <c r="A28" s="56">
        <v>79</v>
      </c>
      <c r="B28" s="56" t="s">
        <v>2</v>
      </c>
      <c r="C28" s="56" t="s">
        <v>3</v>
      </c>
      <c r="D28" s="56" t="s">
        <v>1620</v>
      </c>
      <c r="E28" s="56" t="s">
        <v>1623</v>
      </c>
      <c r="F28" s="56"/>
      <c r="G28" s="56"/>
      <c r="H28" s="56" t="s">
        <v>3</v>
      </c>
      <c r="I28" s="59" t="s">
        <v>7</v>
      </c>
      <c r="J28" s="56" t="s">
        <v>60</v>
      </c>
      <c r="K28" s="56" t="s">
        <v>9</v>
      </c>
      <c r="L28" s="60"/>
      <c r="M28" s="60">
        <v>71918</v>
      </c>
      <c r="N28" s="75" t="s">
        <v>1624</v>
      </c>
      <c r="O28" s="57" t="s">
        <v>1625</v>
      </c>
      <c r="P28" s="56" t="s">
        <v>1626</v>
      </c>
    </row>
    <row r="29" spans="1:16" x14ac:dyDescent="0.2">
      <c r="A29" s="56">
        <v>82</v>
      </c>
      <c r="B29" s="56" t="s">
        <v>2</v>
      </c>
      <c r="C29" s="56" t="s">
        <v>1627</v>
      </c>
      <c r="D29" s="56" t="s">
        <v>1620</v>
      </c>
      <c r="E29" s="56" t="s">
        <v>465</v>
      </c>
      <c r="F29" s="56" t="s">
        <v>1628</v>
      </c>
      <c r="G29" s="56">
        <v>2013</v>
      </c>
      <c r="H29" s="56" t="s">
        <v>466</v>
      </c>
      <c r="I29" s="59" t="s">
        <v>7</v>
      </c>
      <c r="J29" s="56" t="s">
        <v>60</v>
      </c>
      <c r="K29" s="56" t="s">
        <v>9</v>
      </c>
      <c r="L29" s="60" t="s">
        <v>467</v>
      </c>
      <c r="M29" s="60" t="s">
        <v>468</v>
      </c>
      <c r="N29" s="56" t="s">
        <v>1629</v>
      </c>
      <c r="O29" s="57" t="s">
        <v>1629</v>
      </c>
      <c r="P29" s="56" t="e">
        <v>#N/A</v>
      </c>
    </row>
    <row r="30" spans="1:16" x14ac:dyDescent="0.2">
      <c r="A30" s="56">
        <v>84</v>
      </c>
      <c r="B30" s="56" t="s">
        <v>2</v>
      </c>
      <c r="C30" s="56" t="s">
        <v>1597</v>
      </c>
      <c r="D30" s="56" t="s">
        <v>375</v>
      </c>
      <c r="E30" s="57" t="s">
        <v>471</v>
      </c>
      <c r="F30" s="57" t="s">
        <v>472</v>
      </c>
      <c r="G30" s="56">
        <v>2014</v>
      </c>
      <c r="H30" s="58" t="s">
        <v>378</v>
      </c>
      <c r="I30" s="59" t="s">
        <v>59</v>
      </c>
      <c r="J30" s="58" t="s">
        <v>78</v>
      </c>
      <c r="K30" s="56" t="s">
        <v>443</v>
      </c>
      <c r="L30" s="60">
        <v>207450</v>
      </c>
      <c r="M30" s="62" t="s">
        <v>473</v>
      </c>
      <c r="N30" s="56" t="s">
        <v>1630</v>
      </c>
      <c r="O30" s="57" t="s">
        <v>1631</v>
      </c>
      <c r="P30" s="56" t="s">
        <v>908</v>
      </c>
    </row>
    <row r="31" spans="1:16" x14ac:dyDescent="0.2">
      <c r="A31" s="56">
        <v>85</v>
      </c>
      <c r="B31" s="56" t="s">
        <v>2</v>
      </c>
      <c r="C31" s="56" t="s">
        <v>3</v>
      </c>
      <c r="D31" s="56" t="s">
        <v>1620</v>
      </c>
      <c r="E31" s="56" t="s">
        <v>1632</v>
      </c>
      <c r="G31" s="56">
        <v>2014</v>
      </c>
      <c r="H31" s="56" t="s">
        <v>3</v>
      </c>
      <c r="I31" s="59" t="s">
        <v>7</v>
      </c>
      <c r="J31" s="56" t="s">
        <v>60</v>
      </c>
      <c r="K31" s="56" t="s">
        <v>9</v>
      </c>
      <c r="L31" s="60">
        <v>11460959</v>
      </c>
      <c r="M31" s="60" t="s">
        <v>1633</v>
      </c>
      <c r="N31" s="56" t="s">
        <v>1634</v>
      </c>
      <c r="O31" s="57" t="s">
        <v>1634</v>
      </c>
      <c r="P31" s="56" t="s">
        <v>1362</v>
      </c>
    </row>
    <row r="32" spans="1:16" x14ac:dyDescent="0.2">
      <c r="A32" s="56">
        <v>93</v>
      </c>
      <c r="B32" s="56" t="s">
        <v>2</v>
      </c>
      <c r="C32" s="56" t="s">
        <v>1597</v>
      </c>
      <c r="D32" s="56" t="s">
        <v>375</v>
      </c>
      <c r="E32" s="57" t="s">
        <v>471</v>
      </c>
      <c r="F32" s="57" t="s">
        <v>474</v>
      </c>
      <c r="G32" s="56">
        <v>2015</v>
      </c>
      <c r="H32" s="58" t="s">
        <v>378</v>
      </c>
      <c r="I32" s="59" t="s">
        <v>59</v>
      </c>
      <c r="J32" s="58" t="s">
        <v>78</v>
      </c>
      <c r="K32" s="56" t="s">
        <v>443</v>
      </c>
      <c r="L32" s="60">
        <v>222091</v>
      </c>
      <c r="M32" s="62" t="s">
        <v>475</v>
      </c>
      <c r="N32" s="56" t="s">
        <v>1609</v>
      </c>
      <c r="O32" s="57" t="s">
        <v>1609</v>
      </c>
      <c r="P32" s="56" t="s">
        <v>1361</v>
      </c>
    </row>
    <row r="33" spans="1:16" x14ac:dyDescent="0.2">
      <c r="A33" s="56">
        <v>94</v>
      </c>
      <c r="B33" s="56" t="s">
        <v>2</v>
      </c>
      <c r="C33" s="56" t="s">
        <v>430</v>
      </c>
      <c r="D33" s="56" t="s">
        <v>375</v>
      </c>
      <c r="E33" s="76" t="s">
        <v>476</v>
      </c>
      <c r="F33" s="57" t="s">
        <v>477</v>
      </c>
      <c r="G33" s="56">
        <v>2015</v>
      </c>
      <c r="H33" s="58" t="s">
        <v>478</v>
      </c>
      <c r="I33" s="59" t="s">
        <v>278</v>
      </c>
      <c r="J33" s="58" t="s">
        <v>348</v>
      </c>
      <c r="K33" s="56" t="s">
        <v>9</v>
      </c>
      <c r="L33" s="60">
        <v>9002743</v>
      </c>
      <c r="M33" s="60" t="s">
        <v>479</v>
      </c>
      <c r="N33" s="56" t="s">
        <v>1603</v>
      </c>
      <c r="O33" s="57" t="s">
        <v>1603</v>
      </c>
      <c r="P33" s="56" t="s">
        <v>908</v>
      </c>
    </row>
    <row r="34" spans="1:16" x14ac:dyDescent="0.2">
      <c r="A34" s="56">
        <v>96</v>
      </c>
      <c r="B34" s="56" t="s">
        <v>2</v>
      </c>
      <c r="C34" s="56" t="s">
        <v>182</v>
      </c>
      <c r="D34" s="56" t="s">
        <v>484</v>
      </c>
      <c r="E34" s="77" t="s">
        <v>485</v>
      </c>
      <c r="F34" s="57"/>
      <c r="G34" s="56">
        <v>2015</v>
      </c>
      <c r="H34" s="58" t="s">
        <v>182</v>
      </c>
      <c r="I34" s="59"/>
      <c r="J34" s="58" t="s">
        <v>8</v>
      </c>
      <c r="K34" s="56"/>
      <c r="L34" s="60"/>
      <c r="M34" s="60"/>
      <c r="N34" s="56" t="s">
        <v>1635</v>
      </c>
      <c r="O34" s="57" t="s">
        <v>1636</v>
      </c>
      <c r="P34" s="56" t="s">
        <v>1360</v>
      </c>
    </row>
    <row r="35" spans="1:16" x14ac:dyDescent="0.2">
      <c r="A35" s="56">
        <v>97</v>
      </c>
      <c r="B35" s="56" t="s">
        <v>2</v>
      </c>
      <c r="C35" s="56" t="s">
        <v>192</v>
      </c>
      <c r="D35" s="56" t="s">
        <v>1637</v>
      </c>
      <c r="E35" s="77" t="s">
        <v>486</v>
      </c>
      <c r="F35" s="57" t="s">
        <v>487</v>
      </c>
      <c r="G35" s="56">
        <v>2015</v>
      </c>
      <c r="H35" s="58" t="s">
        <v>488</v>
      </c>
      <c r="I35" s="59" t="s">
        <v>489</v>
      </c>
      <c r="J35" s="58" t="s">
        <v>8</v>
      </c>
      <c r="K35" s="56" t="s">
        <v>9</v>
      </c>
      <c r="L35" s="60" t="s">
        <v>1638</v>
      </c>
      <c r="M35" s="60" t="s">
        <v>1639</v>
      </c>
      <c r="N35" s="56" t="s">
        <v>1640</v>
      </c>
      <c r="O35" s="57" t="s">
        <v>1640</v>
      </c>
      <c r="P35" s="56" t="s">
        <v>1357</v>
      </c>
    </row>
    <row r="36" spans="1:16" x14ac:dyDescent="0.2">
      <c r="A36" s="56">
        <v>101</v>
      </c>
      <c r="B36" s="56" t="s">
        <v>2</v>
      </c>
      <c r="C36" s="56" t="s">
        <v>3</v>
      </c>
      <c r="D36" s="56" t="s">
        <v>1620</v>
      </c>
      <c r="E36" s="56" t="s">
        <v>492</v>
      </c>
      <c r="F36" s="56" t="s">
        <v>493</v>
      </c>
      <c r="G36" s="56">
        <v>2015</v>
      </c>
      <c r="H36" s="56" t="s">
        <v>3</v>
      </c>
      <c r="I36" s="59" t="s">
        <v>7</v>
      </c>
      <c r="J36" s="56" t="s">
        <v>60</v>
      </c>
      <c r="K36" s="56" t="s">
        <v>9</v>
      </c>
      <c r="L36" s="60">
        <v>11599429</v>
      </c>
      <c r="M36" s="60" t="s">
        <v>494</v>
      </c>
      <c r="N36" s="56" t="s">
        <v>1641</v>
      </c>
      <c r="O36" s="57" t="s">
        <v>1641</v>
      </c>
      <c r="P36" s="56" t="s">
        <v>1362</v>
      </c>
    </row>
    <row r="37" spans="1:16" x14ac:dyDescent="0.2">
      <c r="A37" s="56">
        <v>103</v>
      </c>
      <c r="B37" s="56" t="s">
        <v>2</v>
      </c>
      <c r="C37" s="56" t="s">
        <v>12</v>
      </c>
      <c r="D37" s="56" t="s">
        <v>495</v>
      </c>
      <c r="E37" s="78" t="s">
        <v>496</v>
      </c>
      <c r="F37" s="56" t="s">
        <v>497</v>
      </c>
      <c r="G37" s="56">
        <v>2015</v>
      </c>
      <c r="H37" s="58" t="s">
        <v>384</v>
      </c>
      <c r="I37" s="59" t="s">
        <v>7</v>
      </c>
      <c r="J37" s="58" t="s">
        <v>498</v>
      </c>
      <c r="K37" s="56" t="s">
        <v>9</v>
      </c>
      <c r="L37" s="60" t="s">
        <v>499</v>
      </c>
      <c r="M37" s="60" t="s">
        <v>500</v>
      </c>
      <c r="N37" s="61" t="s">
        <v>1642</v>
      </c>
      <c r="O37" s="57" t="s">
        <v>1642</v>
      </c>
      <c r="P37" s="56" t="s">
        <v>1362</v>
      </c>
    </row>
    <row r="38" spans="1:16" x14ac:dyDescent="0.2">
      <c r="A38" s="56">
        <v>107</v>
      </c>
      <c r="B38" s="56" t="s">
        <v>2</v>
      </c>
      <c r="C38" s="56" t="s">
        <v>1597</v>
      </c>
      <c r="D38" s="56" t="s">
        <v>375</v>
      </c>
      <c r="E38" s="57" t="s">
        <v>471</v>
      </c>
      <c r="F38" s="56" t="s">
        <v>501</v>
      </c>
      <c r="G38" s="56">
        <v>2016</v>
      </c>
      <c r="H38" s="58" t="s">
        <v>378</v>
      </c>
      <c r="I38" s="59" t="s">
        <v>59</v>
      </c>
      <c r="J38" s="58" t="s">
        <v>498</v>
      </c>
      <c r="K38" s="56" t="s">
        <v>9</v>
      </c>
      <c r="L38" s="60">
        <v>240551</v>
      </c>
      <c r="M38" s="60" t="s">
        <v>502</v>
      </c>
      <c r="N38" s="56" t="s">
        <v>1603</v>
      </c>
      <c r="O38" s="57" t="s">
        <v>1643</v>
      </c>
      <c r="P38" s="56" t="s">
        <v>908</v>
      </c>
    </row>
    <row r="39" spans="1:16" x14ac:dyDescent="0.2">
      <c r="A39" s="56">
        <v>108</v>
      </c>
      <c r="B39" s="56" t="s">
        <v>2</v>
      </c>
      <c r="C39" s="56" t="s">
        <v>1597</v>
      </c>
      <c r="D39" s="56" t="s">
        <v>375</v>
      </c>
      <c r="E39" s="57" t="s">
        <v>471</v>
      </c>
      <c r="F39" s="56" t="s">
        <v>503</v>
      </c>
      <c r="G39" s="56">
        <v>2016</v>
      </c>
      <c r="H39" s="58" t="s">
        <v>378</v>
      </c>
      <c r="I39" s="59" t="s">
        <v>59</v>
      </c>
      <c r="J39" s="58" t="s">
        <v>498</v>
      </c>
      <c r="K39" s="56" t="s">
        <v>9</v>
      </c>
      <c r="L39" s="60">
        <v>240574</v>
      </c>
      <c r="M39" s="60" t="s">
        <v>504</v>
      </c>
      <c r="N39" s="56" t="s">
        <v>1608</v>
      </c>
      <c r="O39" s="57" t="s">
        <v>1608</v>
      </c>
      <c r="P39" s="56" t="s">
        <v>1361</v>
      </c>
    </row>
    <row r="40" spans="1:16" x14ac:dyDescent="0.2">
      <c r="A40" s="56">
        <v>109</v>
      </c>
      <c r="B40" s="56" t="s">
        <v>2</v>
      </c>
      <c r="C40" s="56" t="s">
        <v>1597</v>
      </c>
      <c r="D40" s="56" t="s">
        <v>375</v>
      </c>
      <c r="E40" s="57" t="s">
        <v>471</v>
      </c>
      <c r="F40" s="56" t="s">
        <v>505</v>
      </c>
      <c r="G40" s="56">
        <v>2016</v>
      </c>
      <c r="H40" s="58" t="s">
        <v>378</v>
      </c>
      <c r="I40" s="59" t="s">
        <v>59</v>
      </c>
      <c r="J40" s="58" t="s">
        <v>498</v>
      </c>
      <c r="L40" s="60">
        <v>239962</v>
      </c>
      <c r="M40" s="60" t="s">
        <v>506</v>
      </c>
      <c r="N40" s="56" t="s">
        <v>1644</v>
      </c>
      <c r="O40" s="57" t="s">
        <v>1645</v>
      </c>
      <c r="P40" s="56" t="s">
        <v>1361</v>
      </c>
    </row>
    <row r="41" spans="1:16" x14ac:dyDescent="0.2">
      <c r="A41" s="56">
        <v>113</v>
      </c>
      <c r="B41" s="56" t="s">
        <v>2</v>
      </c>
      <c r="C41" s="56" t="s">
        <v>1597</v>
      </c>
      <c r="D41" s="56" t="s">
        <v>375</v>
      </c>
      <c r="E41" s="57" t="s">
        <v>471</v>
      </c>
      <c r="F41" s="56" t="s">
        <v>507</v>
      </c>
      <c r="G41" s="56">
        <v>2016</v>
      </c>
      <c r="H41" s="58" t="s">
        <v>378</v>
      </c>
      <c r="I41" s="59" t="s">
        <v>59</v>
      </c>
      <c r="J41" s="58" t="s">
        <v>498</v>
      </c>
      <c r="K41" s="56" t="s">
        <v>9</v>
      </c>
      <c r="L41" s="60">
        <v>240619</v>
      </c>
      <c r="M41" s="60" t="s">
        <v>508</v>
      </c>
      <c r="N41" s="56" t="s">
        <v>1644</v>
      </c>
      <c r="O41" s="57" t="s">
        <v>1646</v>
      </c>
      <c r="P41" s="56" t="s">
        <v>1361</v>
      </c>
    </row>
    <row r="42" spans="1:16" x14ac:dyDescent="0.2">
      <c r="A42" s="56">
        <v>114</v>
      </c>
      <c r="B42" s="56" t="s">
        <v>1611</v>
      </c>
      <c r="C42" s="56" t="s">
        <v>400</v>
      </c>
      <c r="D42" s="56" t="s">
        <v>445</v>
      </c>
      <c r="E42" s="56" t="s">
        <v>446</v>
      </c>
      <c r="F42" s="56" t="s">
        <v>509</v>
      </c>
      <c r="G42" s="56">
        <v>2016</v>
      </c>
      <c r="H42" s="58" t="s">
        <v>448</v>
      </c>
      <c r="I42" s="59" t="s">
        <v>7</v>
      </c>
      <c r="J42" s="56" t="s">
        <v>510</v>
      </c>
      <c r="K42" s="56" t="s">
        <v>349</v>
      </c>
      <c r="L42" s="60" t="s">
        <v>511</v>
      </c>
      <c r="M42" s="60" t="s">
        <v>512</v>
      </c>
      <c r="N42" s="56" t="s">
        <v>1594</v>
      </c>
      <c r="O42" s="57" t="s">
        <v>1594</v>
      </c>
      <c r="P42" s="56" t="s">
        <v>1359</v>
      </c>
    </row>
    <row r="43" spans="1:16" x14ac:dyDescent="0.2">
      <c r="A43" s="56">
        <v>115</v>
      </c>
      <c r="B43" s="56" t="s">
        <v>2</v>
      </c>
      <c r="C43" s="56" t="s">
        <v>12</v>
      </c>
      <c r="D43" s="56" t="s">
        <v>274</v>
      </c>
      <c r="E43" s="57" t="s">
        <v>480</v>
      </c>
      <c r="F43" s="56" t="s">
        <v>513</v>
      </c>
      <c r="G43" s="56">
        <v>2016</v>
      </c>
      <c r="H43" s="58" t="s">
        <v>356</v>
      </c>
      <c r="I43" s="59" t="s">
        <v>7</v>
      </c>
      <c r="J43" s="77" t="s">
        <v>514</v>
      </c>
      <c r="K43" s="56" t="s">
        <v>9</v>
      </c>
      <c r="L43" s="60" t="s">
        <v>515</v>
      </c>
      <c r="M43" s="60" t="s">
        <v>516</v>
      </c>
      <c r="N43" s="56" t="s">
        <v>1647</v>
      </c>
      <c r="O43" s="57" t="s">
        <v>1648</v>
      </c>
      <c r="P43" s="56" t="s">
        <v>1649</v>
      </c>
    </row>
    <row r="44" spans="1:16" x14ac:dyDescent="0.2">
      <c r="A44" s="66">
        <v>119</v>
      </c>
      <c r="B44" s="66" t="s">
        <v>2</v>
      </c>
      <c r="C44" s="66" t="s">
        <v>12</v>
      </c>
      <c r="D44" s="66" t="s">
        <v>274</v>
      </c>
      <c r="E44" s="68" t="s">
        <v>480</v>
      </c>
      <c r="F44" s="66" t="s">
        <v>1650</v>
      </c>
      <c r="G44" s="66">
        <v>2016</v>
      </c>
      <c r="H44" s="70" t="s">
        <v>384</v>
      </c>
      <c r="I44" s="71" t="s">
        <v>7</v>
      </c>
      <c r="J44" s="79" t="s">
        <v>514</v>
      </c>
      <c r="K44" s="66" t="s">
        <v>9</v>
      </c>
      <c r="L44" s="73" t="s">
        <v>1651</v>
      </c>
      <c r="M44" s="73" t="s">
        <v>1652</v>
      </c>
      <c r="N44" s="66" t="s">
        <v>1653</v>
      </c>
      <c r="O44" s="68" t="s">
        <v>1653</v>
      </c>
      <c r="P44" s="66" t="e">
        <v>#N/A</v>
      </c>
    </row>
    <row r="45" spans="1:16" x14ac:dyDescent="0.2">
      <c r="A45" s="56">
        <v>127</v>
      </c>
      <c r="B45" s="56" t="s">
        <v>342</v>
      </c>
      <c r="C45" s="56" t="s">
        <v>1597</v>
      </c>
      <c r="D45" s="56" t="s">
        <v>375</v>
      </c>
      <c r="E45" s="57" t="s">
        <v>520</v>
      </c>
      <c r="F45" s="56" t="s">
        <v>521</v>
      </c>
      <c r="G45" s="56">
        <v>2016</v>
      </c>
      <c r="H45" s="58" t="s">
        <v>384</v>
      </c>
      <c r="I45" s="59" t="s">
        <v>278</v>
      </c>
      <c r="J45" s="77" t="s">
        <v>279</v>
      </c>
      <c r="K45" s="56" t="s">
        <v>9</v>
      </c>
      <c r="L45" s="60">
        <v>2427600</v>
      </c>
      <c r="M45" s="60" t="s">
        <v>522</v>
      </c>
      <c r="N45" s="80" t="s">
        <v>1654</v>
      </c>
      <c r="O45" s="57" t="s">
        <v>1654</v>
      </c>
      <c r="P45" s="56" t="s">
        <v>1362</v>
      </c>
    </row>
    <row r="46" spans="1:16" x14ac:dyDescent="0.2">
      <c r="A46" s="56">
        <v>128</v>
      </c>
      <c r="B46" s="56" t="s">
        <v>342</v>
      </c>
      <c r="C46" s="56" t="s">
        <v>1597</v>
      </c>
      <c r="D46" s="56" t="s">
        <v>375</v>
      </c>
      <c r="E46" s="57" t="s">
        <v>520</v>
      </c>
      <c r="F46" s="56" t="s">
        <v>523</v>
      </c>
      <c r="G46" s="56">
        <v>2016</v>
      </c>
      <c r="H46" s="58" t="s">
        <v>1655</v>
      </c>
      <c r="I46" s="59" t="s">
        <v>278</v>
      </c>
      <c r="J46" s="77" t="s">
        <v>279</v>
      </c>
      <c r="K46" s="56" t="s">
        <v>9</v>
      </c>
      <c r="L46" s="60">
        <v>2470465</v>
      </c>
      <c r="M46" s="60" t="s">
        <v>524</v>
      </c>
      <c r="N46" s="56" t="s">
        <v>1656</v>
      </c>
      <c r="O46" s="57" t="s">
        <v>1656</v>
      </c>
      <c r="P46" s="56" t="s">
        <v>1362</v>
      </c>
    </row>
    <row r="47" spans="1:16" x14ac:dyDescent="0.2">
      <c r="A47" s="56">
        <v>130</v>
      </c>
      <c r="B47" s="56" t="s">
        <v>2</v>
      </c>
      <c r="C47" s="56" t="s">
        <v>3</v>
      </c>
      <c r="D47" s="56" t="s">
        <v>4</v>
      </c>
      <c r="E47" s="57" t="s">
        <v>529</v>
      </c>
      <c r="F47" s="56" t="s">
        <v>530</v>
      </c>
      <c r="G47" s="56">
        <v>2016</v>
      </c>
      <c r="H47" s="58" t="s">
        <v>3</v>
      </c>
      <c r="I47" s="59" t="s">
        <v>7</v>
      </c>
      <c r="J47" s="77" t="s">
        <v>527</v>
      </c>
      <c r="K47" s="56" t="s">
        <v>9</v>
      </c>
      <c r="L47" s="60">
        <v>1330453</v>
      </c>
      <c r="M47" s="60" t="s">
        <v>531</v>
      </c>
      <c r="N47" s="81" t="s">
        <v>1657</v>
      </c>
      <c r="O47" s="57" t="s">
        <v>1657</v>
      </c>
      <c r="P47" s="56" t="s">
        <v>908</v>
      </c>
    </row>
    <row r="48" spans="1:16" x14ac:dyDescent="0.2">
      <c r="A48" s="56">
        <v>132</v>
      </c>
      <c r="B48" s="56" t="s">
        <v>2</v>
      </c>
      <c r="C48" s="56" t="s">
        <v>1658</v>
      </c>
      <c r="D48" s="56" t="s">
        <v>375</v>
      </c>
      <c r="E48" s="57" t="s">
        <v>471</v>
      </c>
      <c r="F48" s="56" t="s">
        <v>532</v>
      </c>
      <c r="G48" s="56">
        <v>2016</v>
      </c>
      <c r="H48" s="58" t="s">
        <v>1659</v>
      </c>
      <c r="I48" s="59" t="s">
        <v>59</v>
      </c>
      <c r="J48" s="77" t="s">
        <v>498</v>
      </c>
      <c r="K48" s="56" t="s">
        <v>9</v>
      </c>
      <c r="L48" s="60">
        <v>240099</v>
      </c>
      <c r="M48" s="60" t="s">
        <v>534</v>
      </c>
      <c r="N48" s="56" t="s">
        <v>1660</v>
      </c>
      <c r="O48" s="57" t="s">
        <v>1660</v>
      </c>
      <c r="P48" s="56" t="s">
        <v>1357</v>
      </c>
    </row>
    <row r="49" spans="1:16" x14ac:dyDescent="0.2">
      <c r="A49" s="56">
        <v>133</v>
      </c>
      <c r="B49" s="56" t="s">
        <v>2</v>
      </c>
      <c r="C49" s="56" t="s">
        <v>1658</v>
      </c>
      <c r="D49" s="56" t="s">
        <v>375</v>
      </c>
      <c r="E49" s="57" t="s">
        <v>471</v>
      </c>
      <c r="F49" s="56" t="s">
        <v>535</v>
      </c>
      <c r="G49" s="56">
        <v>2016</v>
      </c>
      <c r="H49" s="58" t="s">
        <v>536</v>
      </c>
      <c r="I49" s="59" t="s">
        <v>59</v>
      </c>
      <c r="J49" s="77" t="s">
        <v>498</v>
      </c>
      <c r="K49" s="56" t="s">
        <v>9</v>
      </c>
      <c r="L49" s="60">
        <v>240607</v>
      </c>
      <c r="M49" s="60" t="s">
        <v>537</v>
      </c>
      <c r="N49" s="56" t="s">
        <v>1661</v>
      </c>
      <c r="O49" s="57" t="s">
        <v>1661</v>
      </c>
      <c r="P49" s="56" t="s">
        <v>1362</v>
      </c>
    </row>
    <row r="50" spans="1:16" x14ac:dyDescent="0.2">
      <c r="A50" s="56">
        <v>134</v>
      </c>
      <c r="B50" s="56" t="s">
        <v>2</v>
      </c>
      <c r="C50" s="56" t="s">
        <v>1658</v>
      </c>
      <c r="D50" s="56" t="s">
        <v>375</v>
      </c>
      <c r="E50" s="57" t="s">
        <v>471</v>
      </c>
      <c r="F50" s="56" t="s">
        <v>538</v>
      </c>
      <c r="G50" s="56">
        <v>2016</v>
      </c>
      <c r="H50" s="58" t="s">
        <v>1662</v>
      </c>
      <c r="I50" s="59" t="s">
        <v>59</v>
      </c>
      <c r="J50" s="77" t="s">
        <v>498</v>
      </c>
      <c r="K50" s="56" t="s">
        <v>9</v>
      </c>
      <c r="L50" s="60">
        <v>240924</v>
      </c>
      <c r="M50" s="60" t="s">
        <v>540</v>
      </c>
      <c r="N50" s="56" t="s">
        <v>1663</v>
      </c>
      <c r="O50" s="57" t="s">
        <v>1663</v>
      </c>
      <c r="P50" s="56" t="s">
        <v>1362</v>
      </c>
    </row>
    <row r="51" spans="1:16" x14ac:dyDescent="0.2">
      <c r="A51" s="56">
        <v>135</v>
      </c>
      <c r="B51" s="56" t="s">
        <v>2</v>
      </c>
      <c r="C51" s="56" t="s">
        <v>1658</v>
      </c>
      <c r="D51" s="56" t="s">
        <v>375</v>
      </c>
      <c r="E51" s="57" t="s">
        <v>541</v>
      </c>
      <c r="F51" s="56" t="s">
        <v>542</v>
      </c>
      <c r="G51" s="56">
        <v>2016</v>
      </c>
      <c r="H51" s="58" t="s">
        <v>536</v>
      </c>
      <c r="I51" s="59" t="s">
        <v>59</v>
      </c>
      <c r="J51" s="77" t="s">
        <v>498</v>
      </c>
      <c r="K51" s="56" t="s">
        <v>9</v>
      </c>
      <c r="L51" s="60">
        <v>247637</v>
      </c>
      <c r="M51" s="60" t="s">
        <v>543</v>
      </c>
      <c r="N51" s="81" t="s">
        <v>1664</v>
      </c>
      <c r="O51" s="57" t="s">
        <v>1665</v>
      </c>
      <c r="P51" s="56" t="s">
        <v>908</v>
      </c>
    </row>
    <row r="52" spans="1:16" ht="15.6" customHeight="1" x14ac:dyDescent="0.25">
      <c r="A52" s="56">
        <v>136</v>
      </c>
      <c r="B52" s="56" t="s">
        <v>2</v>
      </c>
      <c r="C52" s="56" t="s">
        <v>1658</v>
      </c>
      <c r="D52" s="56" t="s">
        <v>375</v>
      </c>
      <c r="E52" s="57" t="s">
        <v>541</v>
      </c>
      <c r="F52" s="56" t="s">
        <v>544</v>
      </c>
      <c r="G52" s="56">
        <v>2017</v>
      </c>
      <c r="H52" s="58" t="s">
        <v>545</v>
      </c>
      <c r="I52" s="59" t="s">
        <v>59</v>
      </c>
      <c r="J52" s="77" t="s">
        <v>498</v>
      </c>
      <c r="K52" s="56" t="s">
        <v>9</v>
      </c>
      <c r="L52" s="82">
        <v>247615</v>
      </c>
      <c r="M52" s="60" t="s">
        <v>1666</v>
      </c>
      <c r="N52" s="81" t="s">
        <v>1664</v>
      </c>
      <c r="O52" s="57" t="s">
        <v>1665</v>
      </c>
      <c r="P52" s="56" t="s">
        <v>908</v>
      </c>
    </row>
    <row r="53" spans="1:16" x14ac:dyDescent="0.2">
      <c r="A53" s="56">
        <v>137</v>
      </c>
      <c r="B53" s="56" t="s">
        <v>2</v>
      </c>
      <c r="C53" s="56" t="s">
        <v>283</v>
      </c>
      <c r="D53" s="56" t="s">
        <v>55</v>
      </c>
      <c r="E53" s="57" t="s">
        <v>546</v>
      </c>
      <c r="F53" s="56" t="s">
        <v>547</v>
      </c>
      <c r="G53" s="56">
        <v>2017</v>
      </c>
      <c r="H53" s="58" t="s">
        <v>283</v>
      </c>
      <c r="I53" s="59" t="s">
        <v>287</v>
      </c>
      <c r="J53" s="77" t="s">
        <v>527</v>
      </c>
      <c r="K53" s="56" t="s">
        <v>9</v>
      </c>
      <c r="L53" s="60">
        <v>360298</v>
      </c>
      <c r="M53" s="60" t="s">
        <v>1667</v>
      </c>
      <c r="N53" s="56" t="s">
        <v>1668</v>
      </c>
      <c r="O53" s="57" t="s">
        <v>1668</v>
      </c>
      <c r="P53" s="56" t="s">
        <v>1357</v>
      </c>
    </row>
    <row r="54" spans="1:16" x14ac:dyDescent="0.2">
      <c r="A54" s="56">
        <v>138</v>
      </c>
      <c r="B54" s="56" t="s">
        <v>2</v>
      </c>
      <c r="C54" s="56" t="s">
        <v>283</v>
      </c>
      <c r="D54" s="56" t="s">
        <v>55</v>
      </c>
      <c r="E54" s="57" t="s">
        <v>548</v>
      </c>
      <c r="F54" s="56" t="s">
        <v>549</v>
      </c>
      <c r="G54" s="56">
        <v>2017</v>
      </c>
      <c r="H54" s="58" t="s">
        <v>283</v>
      </c>
      <c r="I54" s="59" t="s">
        <v>287</v>
      </c>
      <c r="J54" s="77" t="s">
        <v>527</v>
      </c>
      <c r="K54" s="56" t="s">
        <v>9</v>
      </c>
      <c r="L54" s="60">
        <v>362234</v>
      </c>
      <c r="M54" s="60" t="s">
        <v>1669</v>
      </c>
      <c r="N54" s="56" t="s">
        <v>1670</v>
      </c>
      <c r="O54" s="57" t="s">
        <v>1670</v>
      </c>
      <c r="P54" s="56" t="s">
        <v>1361</v>
      </c>
    </row>
    <row r="55" spans="1:16" x14ac:dyDescent="0.2">
      <c r="A55" s="66">
        <v>139</v>
      </c>
      <c r="B55" s="66" t="s">
        <v>2</v>
      </c>
      <c r="C55" s="66" t="s">
        <v>12</v>
      </c>
      <c r="D55" s="66" t="s">
        <v>274</v>
      </c>
      <c r="E55" s="66" t="s">
        <v>550</v>
      </c>
      <c r="F55" s="66" t="s">
        <v>1671</v>
      </c>
      <c r="G55" s="66">
        <v>2017</v>
      </c>
      <c r="H55" s="70" t="s">
        <v>356</v>
      </c>
      <c r="I55" s="71" t="s">
        <v>7</v>
      </c>
      <c r="J55" s="79" t="s">
        <v>438</v>
      </c>
      <c r="K55" s="66" t="s">
        <v>9</v>
      </c>
      <c r="L55" s="73" t="s">
        <v>1672</v>
      </c>
      <c r="M55" s="73" t="s">
        <v>1673</v>
      </c>
      <c r="N55" s="66" t="s">
        <v>1674</v>
      </c>
      <c r="O55" s="68" t="s">
        <v>1674</v>
      </c>
      <c r="P55" s="66" t="e">
        <v>#N/A</v>
      </c>
    </row>
    <row r="56" spans="1:16" x14ac:dyDescent="0.2">
      <c r="A56" s="56">
        <v>145</v>
      </c>
      <c r="B56" s="56" t="s">
        <v>2</v>
      </c>
      <c r="C56" s="56" t="s">
        <v>12</v>
      </c>
      <c r="D56" s="56" t="s">
        <v>274</v>
      </c>
      <c r="E56" s="56" t="s">
        <v>550</v>
      </c>
      <c r="F56" s="56" t="s">
        <v>557</v>
      </c>
      <c r="G56" s="56">
        <v>2017</v>
      </c>
      <c r="H56" s="58" t="s">
        <v>356</v>
      </c>
      <c r="I56" s="59" t="s">
        <v>7</v>
      </c>
      <c r="J56" s="77" t="s">
        <v>438</v>
      </c>
      <c r="K56" s="56" t="s">
        <v>9</v>
      </c>
      <c r="L56" s="60" t="s">
        <v>558</v>
      </c>
      <c r="M56" s="60" t="s">
        <v>559</v>
      </c>
      <c r="N56" s="56" t="s">
        <v>1675</v>
      </c>
      <c r="O56" s="57" t="s">
        <v>1676</v>
      </c>
      <c r="P56" s="56" t="s">
        <v>1362</v>
      </c>
    </row>
    <row r="57" spans="1:16" x14ac:dyDescent="0.2">
      <c r="A57" s="61">
        <v>147</v>
      </c>
      <c r="B57" s="56" t="s">
        <v>2</v>
      </c>
      <c r="C57" s="56" t="s">
        <v>12</v>
      </c>
      <c r="D57" s="56" t="s">
        <v>274</v>
      </c>
      <c r="E57" s="56" t="s">
        <v>550</v>
      </c>
      <c r="F57" s="56" t="s">
        <v>560</v>
      </c>
      <c r="G57" s="56">
        <v>2017</v>
      </c>
      <c r="H57" s="58" t="s">
        <v>356</v>
      </c>
      <c r="I57" s="59" t="s">
        <v>7</v>
      </c>
      <c r="J57" s="77" t="s">
        <v>438</v>
      </c>
      <c r="K57" s="56" t="s">
        <v>9</v>
      </c>
      <c r="L57" s="60" t="s">
        <v>561</v>
      </c>
      <c r="M57" s="60" t="s">
        <v>562</v>
      </c>
      <c r="N57" s="56" t="s">
        <v>1647</v>
      </c>
      <c r="O57" s="57" t="s">
        <v>1647</v>
      </c>
      <c r="P57" s="56" t="s">
        <v>1358</v>
      </c>
    </row>
    <row r="58" spans="1:16" x14ac:dyDescent="0.2">
      <c r="A58" s="56">
        <v>148</v>
      </c>
      <c r="B58" s="56" t="s">
        <v>2</v>
      </c>
      <c r="C58" s="56" t="s">
        <v>136</v>
      </c>
      <c r="D58" s="56" t="s">
        <v>4</v>
      </c>
      <c r="E58" s="57" t="s">
        <v>408</v>
      </c>
      <c r="F58" s="56" t="s">
        <v>563</v>
      </c>
      <c r="G58" s="56">
        <v>2017</v>
      </c>
      <c r="H58" s="58" t="s">
        <v>1677</v>
      </c>
      <c r="I58" s="59"/>
      <c r="J58" s="79" t="s">
        <v>60</v>
      </c>
      <c r="K58" s="66" t="s">
        <v>9</v>
      </c>
      <c r="L58" s="73">
        <v>1323117</v>
      </c>
      <c r="M58" s="73" t="s">
        <v>564</v>
      </c>
      <c r="N58" s="66" t="s">
        <v>1678</v>
      </c>
      <c r="O58" s="68" t="s">
        <v>1679</v>
      </c>
      <c r="P58" s="66" t="s">
        <v>1362</v>
      </c>
    </row>
    <row r="59" spans="1:16" ht="15" customHeight="1" x14ac:dyDescent="0.2">
      <c r="A59" s="56">
        <v>149</v>
      </c>
      <c r="B59" s="56" t="s">
        <v>2</v>
      </c>
      <c r="C59" s="56" t="s">
        <v>565</v>
      </c>
      <c r="D59" s="56" t="s">
        <v>1637</v>
      </c>
      <c r="E59" s="57" t="s">
        <v>566</v>
      </c>
      <c r="F59" s="56" t="s">
        <v>567</v>
      </c>
      <c r="G59" s="56">
        <v>2017</v>
      </c>
      <c r="H59" s="58" t="s">
        <v>568</v>
      </c>
      <c r="I59" s="59"/>
      <c r="J59" s="77" t="s">
        <v>60</v>
      </c>
      <c r="K59" s="56" t="s">
        <v>9</v>
      </c>
      <c r="L59" s="83" t="s">
        <v>569</v>
      </c>
      <c r="M59" s="83" t="s">
        <v>570</v>
      </c>
      <c r="N59" s="56" t="s">
        <v>1678</v>
      </c>
      <c r="O59" s="57" t="s">
        <v>1680</v>
      </c>
      <c r="P59" s="56" t="s">
        <v>909</v>
      </c>
    </row>
    <row r="60" spans="1:16" x14ac:dyDescent="0.2">
      <c r="A60" s="61">
        <v>150</v>
      </c>
      <c r="B60" s="56" t="s">
        <v>2</v>
      </c>
      <c r="C60" s="56" t="s">
        <v>192</v>
      </c>
      <c r="D60" s="56" t="s">
        <v>192</v>
      </c>
      <c r="E60" s="77" t="s">
        <v>571</v>
      </c>
      <c r="F60" s="57" t="s">
        <v>572</v>
      </c>
      <c r="G60" s="56">
        <v>2015</v>
      </c>
      <c r="H60" s="58" t="s">
        <v>573</v>
      </c>
      <c r="I60" s="59" t="s">
        <v>489</v>
      </c>
      <c r="J60" s="58" t="s">
        <v>8</v>
      </c>
      <c r="K60" s="56" t="s">
        <v>9</v>
      </c>
      <c r="L60" s="60" t="s">
        <v>574</v>
      </c>
      <c r="M60" s="60" t="s">
        <v>575</v>
      </c>
      <c r="N60" s="56" t="s">
        <v>1681</v>
      </c>
      <c r="O60" s="57" t="s">
        <v>1682</v>
      </c>
      <c r="P60" s="56" t="s">
        <v>1557</v>
      </c>
    </row>
    <row r="61" spans="1:16" x14ac:dyDescent="0.2">
      <c r="A61" s="56">
        <v>151</v>
      </c>
      <c r="B61" s="56" t="s">
        <v>2</v>
      </c>
      <c r="C61" s="56" t="s">
        <v>12</v>
      </c>
      <c r="D61" s="56" t="s">
        <v>274</v>
      </c>
      <c r="E61" s="56" t="s">
        <v>550</v>
      </c>
      <c r="F61" s="57" t="s">
        <v>1683</v>
      </c>
      <c r="G61" s="56">
        <v>2017</v>
      </c>
      <c r="H61" s="58" t="s">
        <v>384</v>
      </c>
      <c r="I61" s="59" t="s">
        <v>7</v>
      </c>
      <c r="J61" s="77" t="s">
        <v>514</v>
      </c>
      <c r="K61" s="56" t="s">
        <v>9</v>
      </c>
      <c r="L61" s="60" t="s">
        <v>1684</v>
      </c>
      <c r="M61" s="60" t="s">
        <v>1685</v>
      </c>
      <c r="N61" s="56" t="s">
        <v>1686</v>
      </c>
      <c r="O61" s="57" t="s">
        <v>1687</v>
      </c>
      <c r="P61" s="56" t="e">
        <v>#N/A</v>
      </c>
    </row>
    <row r="62" spans="1:16" x14ac:dyDescent="0.2">
      <c r="A62" s="56">
        <v>155</v>
      </c>
      <c r="B62" s="56" t="s">
        <v>2</v>
      </c>
      <c r="C62" s="56" t="s">
        <v>576</v>
      </c>
      <c r="D62" s="56" t="s">
        <v>577</v>
      </c>
      <c r="E62" s="57" t="s">
        <v>578</v>
      </c>
      <c r="F62" s="56" t="s">
        <v>579</v>
      </c>
      <c r="G62" s="56">
        <v>2017</v>
      </c>
      <c r="H62" s="58" t="s">
        <v>580</v>
      </c>
      <c r="I62" s="59" t="s">
        <v>7</v>
      </c>
      <c r="J62" s="77" t="s">
        <v>498</v>
      </c>
      <c r="K62" s="56" t="s">
        <v>9</v>
      </c>
      <c r="L62" s="60" t="s">
        <v>581</v>
      </c>
      <c r="M62" s="83">
        <v>971375</v>
      </c>
      <c r="N62" s="56" t="s">
        <v>1688</v>
      </c>
      <c r="O62" s="57" t="s">
        <v>1688</v>
      </c>
      <c r="P62" s="56" t="s">
        <v>908</v>
      </c>
    </row>
    <row r="63" spans="1:16" x14ac:dyDescent="0.2">
      <c r="A63" s="61">
        <v>156</v>
      </c>
      <c r="B63" s="56" t="s">
        <v>1689</v>
      </c>
      <c r="C63" s="56" t="s">
        <v>3</v>
      </c>
      <c r="D63" s="56" t="s">
        <v>1620</v>
      </c>
      <c r="E63" s="56" t="s">
        <v>1690</v>
      </c>
      <c r="F63" s="56"/>
      <c r="G63" s="56"/>
      <c r="H63" s="58" t="s">
        <v>3</v>
      </c>
      <c r="I63" s="59"/>
      <c r="J63" s="77" t="s">
        <v>60</v>
      </c>
      <c r="K63" s="56" t="s">
        <v>9</v>
      </c>
      <c r="L63" s="60">
        <v>11709668</v>
      </c>
      <c r="M63" s="60" t="s">
        <v>1691</v>
      </c>
      <c r="N63" s="56" t="s">
        <v>1692</v>
      </c>
      <c r="O63" s="57" t="s">
        <v>1692</v>
      </c>
      <c r="P63" s="56" t="s">
        <v>1693</v>
      </c>
    </row>
    <row r="64" spans="1:16" x14ac:dyDescent="0.2">
      <c r="A64" s="56">
        <v>157</v>
      </c>
      <c r="B64" s="56" t="s">
        <v>1689</v>
      </c>
      <c r="C64" s="56" t="s">
        <v>3</v>
      </c>
      <c r="D64" s="56" t="s">
        <v>1620</v>
      </c>
      <c r="E64" s="56" t="s">
        <v>1694</v>
      </c>
      <c r="F64" s="56"/>
      <c r="G64" s="56"/>
      <c r="H64" s="58" t="s">
        <v>3</v>
      </c>
      <c r="I64" s="59"/>
      <c r="J64" s="77" t="s">
        <v>60</v>
      </c>
      <c r="K64" s="56" t="s">
        <v>9</v>
      </c>
      <c r="L64" s="60">
        <v>11740880</v>
      </c>
      <c r="M64" s="60" t="s">
        <v>1695</v>
      </c>
      <c r="N64" s="56" t="s">
        <v>1692</v>
      </c>
      <c r="O64" s="57" t="s">
        <v>1692</v>
      </c>
      <c r="P64" s="56" t="s">
        <v>1693</v>
      </c>
    </row>
    <row r="65" spans="1:16" x14ac:dyDescent="0.2">
      <c r="A65" s="56">
        <v>158</v>
      </c>
      <c r="B65" s="56" t="s">
        <v>2</v>
      </c>
      <c r="C65" s="56" t="s">
        <v>1627</v>
      </c>
      <c r="D65" s="56" t="s">
        <v>1620</v>
      </c>
      <c r="E65" s="57" t="s">
        <v>1696</v>
      </c>
      <c r="F65" s="56" t="s">
        <v>1697</v>
      </c>
      <c r="G65" s="56">
        <v>2017</v>
      </c>
      <c r="H65" s="58" t="s">
        <v>466</v>
      </c>
      <c r="I65" s="59" t="s">
        <v>7</v>
      </c>
      <c r="J65" s="77" t="s">
        <v>60</v>
      </c>
      <c r="K65" s="56" t="s">
        <v>9</v>
      </c>
      <c r="L65" s="60" t="s">
        <v>1698</v>
      </c>
      <c r="M65" s="60" t="s">
        <v>1699</v>
      </c>
      <c r="N65" s="56" t="s">
        <v>1700</v>
      </c>
      <c r="O65" s="57" t="s">
        <v>1700</v>
      </c>
      <c r="P65" s="56" t="e">
        <v>#N/A</v>
      </c>
    </row>
    <row r="66" spans="1:16" x14ac:dyDescent="0.2">
      <c r="A66" s="56">
        <v>159</v>
      </c>
      <c r="B66" s="56" t="s">
        <v>2</v>
      </c>
      <c r="C66" s="56" t="s">
        <v>1658</v>
      </c>
      <c r="D66" s="56" t="s">
        <v>375</v>
      </c>
      <c r="E66" s="57" t="s">
        <v>471</v>
      </c>
      <c r="F66" s="56" t="s">
        <v>1701</v>
      </c>
      <c r="G66" s="56">
        <v>2018</v>
      </c>
      <c r="H66" s="58" t="s">
        <v>536</v>
      </c>
      <c r="I66" s="59"/>
      <c r="J66" s="77" t="s">
        <v>498</v>
      </c>
      <c r="K66" s="56" t="s">
        <v>9</v>
      </c>
      <c r="L66" s="60">
        <v>254191</v>
      </c>
      <c r="M66" s="60" t="s">
        <v>582</v>
      </c>
      <c r="N66" s="56" t="s">
        <v>1702</v>
      </c>
      <c r="O66" s="57" t="s">
        <v>1702</v>
      </c>
      <c r="P66" s="56" t="s">
        <v>1703</v>
      </c>
    </row>
    <row r="67" spans="1:16" x14ac:dyDescent="0.2">
      <c r="A67" s="56">
        <v>160</v>
      </c>
      <c r="B67" s="56" t="s">
        <v>2</v>
      </c>
      <c r="C67" s="56" t="s">
        <v>1658</v>
      </c>
      <c r="D67" s="56" t="s">
        <v>375</v>
      </c>
      <c r="E67" s="57" t="s">
        <v>471</v>
      </c>
      <c r="F67" s="56" t="s">
        <v>1704</v>
      </c>
      <c r="G67" s="56">
        <v>2018</v>
      </c>
      <c r="H67" s="58" t="s">
        <v>536</v>
      </c>
      <c r="I67" s="59"/>
      <c r="J67" s="77" t="s">
        <v>498</v>
      </c>
      <c r="K67" s="56" t="s">
        <v>9</v>
      </c>
      <c r="L67" s="60">
        <v>254179</v>
      </c>
      <c r="M67" s="60" t="s">
        <v>583</v>
      </c>
      <c r="N67" s="56" t="s">
        <v>1705</v>
      </c>
      <c r="O67" s="57" t="s">
        <v>1706</v>
      </c>
      <c r="P67" s="56" t="s">
        <v>1703</v>
      </c>
    </row>
    <row r="68" spans="1:16" x14ac:dyDescent="0.2">
      <c r="A68" s="56">
        <v>161</v>
      </c>
      <c r="B68" s="56" t="s">
        <v>2</v>
      </c>
      <c r="C68" s="56" t="s">
        <v>283</v>
      </c>
      <c r="D68" s="56" t="s">
        <v>55</v>
      </c>
      <c r="E68" s="57" t="s">
        <v>1707</v>
      </c>
      <c r="F68" s="56" t="s">
        <v>585</v>
      </c>
      <c r="G68" s="56">
        <v>2018</v>
      </c>
      <c r="H68" s="58" t="s">
        <v>283</v>
      </c>
      <c r="I68" s="59" t="s">
        <v>287</v>
      </c>
      <c r="J68" s="77" t="s">
        <v>60</v>
      </c>
      <c r="K68" s="56" t="s">
        <v>9</v>
      </c>
      <c r="L68" s="60">
        <v>426242</v>
      </c>
      <c r="M68" s="60" t="s">
        <v>586</v>
      </c>
      <c r="N68" s="56" t="s">
        <v>1708</v>
      </c>
      <c r="O68" s="57" t="s">
        <v>1708</v>
      </c>
      <c r="P68" s="56" t="s">
        <v>1357</v>
      </c>
    </row>
    <row r="69" spans="1:16" x14ac:dyDescent="0.2">
      <c r="A69" s="56">
        <v>162</v>
      </c>
      <c r="B69" s="56" t="s">
        <v>2</v>
      </c>
      <c r="C69" s="56" t="s">
        <v>283</v>
      </c>
      <c r="D69" s="56" t="s">
        <v>55</v>
      </c>
      <c r="E69" s="57" t="s">
        <v>1709</v>
      </c>
      <c r="F69" s="56" t="s">
        <v>587</v>
      </c>
      <c r="G69" s="56">
        <v>2018</v>
      </c>
      <c r="H69" s="58" t="s">
        <v>283</v>
      </c>
      <c r="I69" s="59" t="s">
        <v>287</v>
      </c>
      <c r="J69" s="77" t="s">
        <v>60</v>
      </c>
      <c r="K69" s="56" t="s">
        <v>9</v>
      </c>
      <c r="L69" s="60">
        <v>425926</v>
      </c>
      <c r="M69" s="60" t="s">
        <v>588</v>
      </c>
      <c r="N69" s="56" t="s">
        <v>1710</v>
      </c>
      <c r="O69" s="57" t="s">
        <v>1710</v>
      </c>
      <c r="P69" s="56" t="s">
        <v>1357</v>
      </c>
    </row>
    <row r="70" spans="1:16" x14ac:dyDescent="0.2">
      <c r="A70" s="56">
        <v>163</v>
      </c>
      <c r="B70" s="56" t="s">
        <v>2</v>
      </c>
      <c r="C70" s="56" t="s">
        <v>1658</v>
      </c>
      <c r="D70" s="56" t="s">
        <v>375</v>
      </c>
      <c r="E70" s="57" t="s">
        <v>471</v>
      </c>
      <c r="F70" s="56" t="s">
        <v>589</v>
      </c>
      <c r="G70" s="56">
        <v>2018</v>
      </c>
      <c r="H70" s="58" t="s">
        <v>536</v>
      </c>
      <c r="I70" s="59" t="s">
        <v>59</v>
      </c>
      <c r="J70" s="77" t="s">
        <v>348</v>
      </c>
      <c r="K70" s="56" t="s">
        <v>9</v>
      </c>
      <c r="L70" s="60">
        <v>254216</v>
      </c>
      <c r="M70" s="60" t="s">
        <v>590</v>
      </c>
      <c r="N70" s="56" t="s">
        <v>1702</v>
      </c>
      <c r="O70" s="57" t="s">
        <v>1702</v>
      </c>
      <c r="P70" s="56" t="s">
        <v>1358</v>
      </c>
    </row>
    <row r="71" spans="1:16" x14ac:dyDescent="0.2">
      <c r="A71" s="56">
        <v>165</v>
      </c>
      <c r="B71" s="56" t="s">
        <v>2</v>
      </c>
      <c r="C71" s="56" t="s">
        <v>1658</v>
      </c>
      <c r="D71" s="56" t="s">
        <v>375</v>
      </c>
      <c r="E71" s="57" t="s">
        <v>471</v>
      </c>
      <c r="F71" s="80" t="s">
        <v>591</v>
      </c>
      <c r="G71" s="56">
        <v>2018</v>
      </c>
      <c r="H71" s="58" t="s">
        <v>536</v>
      </c>
      <c r="I71" s="59" t="s">
        <v>59</v>
      </c>
      <c r="J71" s="77" t="s">
        <v>348</v>
      </c>
      <c r="K71" s="56" t="s">
        <v>9</v>
      </c>
      <c r="L71" s="60">
        <v>254183</v>
      </c>
      <c r="M71" s="60" t="s">
        <v>592</v>
      </c>
      <c r="N71" s="56" t="s">
        <v>1603</v>
      </c>
      <c r="O71" s="57" t="s">
        <v>1711</v>
      </c>
      <c r="P71" s="56" t="s">
        <v>908</v>
      </c>
    </row>
    <row r="72" spans="1:16" x14ac:dyDescent="0.2">
      <c r="A72" s="56">
        <v>166</v>
      </c>
      <c r="B72" s="56" t="s">
        <v>2</v>
      </c>
      <c r="C72" s="56" t="s">
        <v>1712</v>
      </c>
      <c r="D72" s="56" t="s">
        <v>20</v>
      </c>
      <c r="E72" s="57" t="s">
        <v>1713</v>
      </c>
      <c r="F72" s="56" t="s">
        <v>595</v>
      </c>
      <c r="G72" s="56">
        <v>2018</v>
      </c>
      <c r="H72" s="58" t="s">
        <v>1714</v>
      </c>
      <c r="I72" s="59" t="s">
        <v>128</v>
      </c>
      <c r="J72" s="77" t="s">
        <v>60</v>
      </c>
      <c r="K72" s="56" t="s">
        <v>9</v>
      </c>
      <c r="L72" s="60" t="s">
        <v>596</v>
      </c>
      <c r="M72" s="60" t="s">
        <v>597</v>
      </c>
      <c r="N72" s="56" t="s">
        <v>1715</v>
      </c>
      <c r="O72" s="57" t="s">
        <v>1716</v>
      </c>
      <c r="P72" s="56" t="s">
        <v>909</v>
      </c>
    </row>
    <row r="73" spans="1:16" x14ac:dyDescent="0.2">
      <c r="A73" s="56">
        <v>167</v>
      </c>
      <c r="B73" s="56" t="s">
        <v>2</v>
      </c>
      <c r="C73" s="56" t="s">
        <v>121</v>
      </c>
      <c r="D73" s="56" t="s">
        <v>4</v>
      </c>
      <c r="E73" s="57" t="s">
        <v>1717</v>
      </c>
      <c r="F73" s="56" t="s">
        <v>598</v>
      </c>
      <c r="G73" s="56">
        <v>2018</v>
      </c>
      <c r="H73" s="58" t="s">
        <v>121</v>
      </c>
      <c r="I73" s="59" t="s">
        <v>7</v>
      </c>
      <c r="J73" s="77" t="s">
        <v>599</v>
      </c>
      <c r="K73" s="56" t="s">
        <v>9</v>
      </c>
      <c r="L73" s="60">
        <v>1525787</v>
      </c>
      <c r="M73" s="60" t="s">
        <v>600</v>
      </c>
      <c r="N73" s="56" t="s">
        <v>1710</v>
      </c>
      <c r="O73" s="57" t="s">
        <v>1710</v>
      </c>
      <c r="P73" s="56" t="s">
        <v>1357</v>
      </c>
    </row>
    <row r="74" spans="1:16" x14ac:dyDescent="0.2">
      <c r="A74" s="56">
        <v>168</v>
      </c>
      <c r="B74" s="56" t="s">
        <v>2</v>
      </c>
      <c r="C74" s="56" t="s">
        <v>565</v>
      </c>
      <c r="D74" s="56" t="s">
        <v>601</v>
      </c>
      <c r="E74" s="57" t="s">
        <v>602</v>
      </c>
      <c r="F74" s="56" t="s">
        <v>603</v>
      </c>
      <c r="G74" s="56">
        <v>2018</v>
      </c>
      <c r="H74" s="58" t="s">
        <v>604</v>
      </c>
      <c r="I74" s="59"/>
      <c r="J74" s="77"/>
      <c r="K74" s="56" t="s">
        <v>9</v>
      </c>
      <c r="L74" s="60">
        <v>60390205</v>
      </c>
      <c r="M74" s="60" t="s">
        <v>1718</v>
      </c>
      <c r="N74" s="56" t="s">
        <v>1719</v>
      </c>
      <c r="O74" s="57" t="s">
        <v>1719</v>
      </c>
      <c r="P74" s="56" t="s">
        <v>1357</v>
      </c>
    </row>
    <row r="75" spans="1:16" x14ac:dyDescent="0.2">
      <c r="A75" s="56">
        <v>169</v>
      </c>
      <c r="B75" s="56" t="s">
        <v>2</v>
      </c>
      <c r="C75" s="56" t="s">
        <v>605</v>
      </c>
      <c r="D75" s="56" t="s">
        <v>606</v>
      </c>
      <c r="E75" s="57" t="s">
        <v>607</v>
      </c>
      <c r="F75" s="56" t="s">
        <v>608</v>
      </c>
      <c r="G75" s="56">
        <v>2018</v>
      </c>
      <c r="H75" s="58" t="s">
        <v>609</v>
      </c>
      <c r="I75" s="59"/>
      <c r="J75" s="77"/>
      <c r="K75" s="66" t="s">
        <v>9</v>
      </c>
      <c r="L75" s="73">
        <v>8919146</v>
      </c>
      <c r="M75" s="73" t="s">
        <v>610</v>
      </c>
      <c r="N75" s="66" t="s">
        <v>1720</v>
      </c>
      <c r="O75" s="68" t="s">
        <v>1720</v>
      </c>
      <c r="P75" s="66" t="s">
        <v>1363</v>
      </c>
    </row>
    <row r="76" spans="1:16" x14ac:dyDescent="0.2">
      <c r="A76" s="56">
        <v>170</v>
      </c>
      <c r="B76" s="56" t="s">
        <v>2</v>
      </c>
      <c r="C76" s="56" t="s">
        <v>3</v>
      </c>
      <c r="D76" s="56" t="s">
        <v>55</v>
      </c>
      <c r="E76" s="57" t="s">
        <v>611</v>
      </c>
      <c r="F76" s="56" t="s">
        <v>1721</v>
      </c>
      <c r="G76" s="56">
        <v>2018</v>
      </c>
      <c r="H76" s="58" t="s">
        <v>3</v>
      </c>
      <c r="I76" s="59" t="s">
        <v>7</v>
      </c>
      <c r="J76" s="77" t="s">
        <v>599</v>
      </c>
      <c r="K76" s="56" t="s">
        <v>9</v>
      </c>
      <c r="L76" s="60">
        <v>12168793</v>
      </c>
      <c r="M76" s="60" t="s">
        <v>613</v>
      </c>
      <c r="N76" s="56" t="s">
        <v>1722</v>
      </c>
      <c r="O76" s="57" t="s">
        <v>1723</v>
      </c>
      <c r="P76" s="56" t="e">
        <v>#N/A</v>
      </c>
    </row>
    <row r="77" spans="1:16" x14ac:dyDescent="0.2">
      <c r="A77" s="56">
        <v>171</v>
      </c>
      <c r="B77" s="56" t="s">
        <v>2</v>
      </c>
      <c r="C77" s="56" t="s">
        <v>3</v>
      </c>
      <c r="D77" s="56" t="s">
        <v>55</v>
      </c>
      <c r="E77" s="57" t="s">
        <v>1724</v>
      </c>
      <c r="F77" s="56" t="s">
        <v>615</v>
      </c>
      <c r="G77" s="56">
        <v>2018</v>
      </c>
      <c r="H77" s="58" t="s">
        <v>3</v>
      </c>
      <c r="I77" s="59" t="s">
        <v>7</v>
      </c>
      <c r="J77" s="77" t="s">
        <v>599</v>
      </c>
      <c r="K77" s="56" t="s">
        <v>9</v>
      </c>
      <c r="L77" s="60">
        <v>12145365</v>
      </c>
      <c r="M77" s="60" t="s">
        <v>616</v>
      </c>
      <c r="N77" s="81" t="s">
        <v>1725</v>
      </c>
      <c r="O77" s="57" t="s">
        <v>1725</v>
      </c>
      <c r="P77" s="56" t="s">
        <v>1361</v>
      </c>
    </row>
    <row r="78" spans="1:16" x14ac:dyDescent="0.2">
      <c r="A78" s="56">
        <v>172</v>
      </c>
      <c r="B78" s="56" t="s">
        <v>2</v>
      </c>
      <c r="C78" s="56" t="s">
        <v>1714</v>
      </c>
      <c r="D78" s="56" t="s">
        <v>20</v>
      </c>
      <c r="E78" s="57" t="s">
        <v>1726</v>
      </c>
      <c r="F78" s="56" t="s">
        <v>617</v>
      </c>
      <c r="G78" s="56">
        <v>2018</v>
      </c>
      <c r="H78" s="58" t="s">
        <v>1714</v>
      </c>
      <c r="I78" s="59" t="s">
        <v>128</v>
      </c>
      <c r="J78" s="77" t="s">
        <v>599</v>
      </c>
      <c r="K78" s="56" t="s">
        <v>9</v>
      </c>
      <c r="L78" s="84" t="s">
        <v>618</v>
      </c>
      <c r="M78" s="84" t="s">
        <v>619</v>
      </c>
      <c r="N78" s="56" t="s">
        <v>1727</v>
      </c>
      <c r="O78" s="57" t="s">
        <v>1727</v>
      </c>
      <c r="P78" s="56" t="s">
        <v>1362</v>
      </c>
    </row>
    <row r="79" spans="1:16" x14ac:dyDescent="0.2">
      <c r="A79" s="56">
        <v>175</v>
      </c>
      <c r="B79" s="56" t="s">
        <v>1728</v>
      </c>
      <c r="C79" s="56" t="s">
        <v>12</v>
      </c>
      <c r="D79" s="56" t="s">
        <v>274</v>
      </c>
      <c r="E79" s="56" t="s">
        <v>620</v>
      </c>
      <c r="F79" s="56" t="s">
        <v>621</v>
      </c>
      <c r="G79" s="56">
        <v>2018</v>
      </c>
      <c r="H79" s="58" t="s">
        <v>384</v>
      </c>
      <c r="I79" s="59" t="s">
        <v>7</v>
      </c>
      <c r="J79" s="77" t="s">
        <v>622</v>
      </c>
      <c r="K79" s="56" t="s">
        <v>9</v>
      </c>
      <c r="L79" s="60" t="s">
        <v>623</v>
      </c>
      <c r="M79" s="60" t="s">
        <v>624</v>
      </c>
      <c r="N79" s="56" t="s">
        <v>1729</v>
      </c>
      <c r="O79" s="57" t="s">
        <v>1729</v>
      </c>
      <c r="P79" s="56" t="s">
        <v>1362</v>
      </c>
    </row>
    <row r="80" spans="1:16" x14ac:dyDescent="0.2">
      <c r="A80" s="56">
        <v>177</v>
      </c>
      <c r="B80" s="56" t="s">
        <v>1730</v>
      </c>
      <c r="C80" s="56" t="s">
        <v>12</v>
      </c>
      <c r="D80" s="56" t="s">
        <v>353</v>
      </c>
      <c r="E80" s="57" t="s">
        <v>625</v>
      </c>
      <c r="F80" s="56" t="s">
        <v>626</v>
      </c>
      <c r="G80" s="56">
        <v>2018</v>
      </c>
      <c r="H80" s="58" t="s">
        <v>384</v>
      </c>
      <c r="I80" s="59" t="s">
        <v>7</v>
      </c>
      <c r="J80" s="77" t="s">
        <v>16</v>
      </c>
      <c r="K80" s="56" t="s">
        <v>9</v>
      </c>
      <c r="L80" s="60" t="s">
        <v>627</v>
      </c>
      <c r="M80" s="60" t="s">
        <v>628</v>
      </c>
      <c r="N80" s="56" t="s">
        <v>1731</v>
      </c>
      <c r="O80" s="57" t="s">
        <v>1732</v>
      </c>
      <c r="P80" s="56" t="s">
        <v>1364</v>
      </c>
    </row>
    <row r="81" spans="1:16" x14ac:dyDescent="0.2">
      <c r="A81" s="56">
        <v>178</v>
      </c>
      <c r="B81" s="56" t="s">
        <v>1730</v>
      </c>
      <c r="C81" s="56" t="s">
        <v>12</v>
      </c>
      <c r="D81" s="56" t="s">
        <v>274</v>
      </c>
      <c r="E81" s="56" t="s">
        <v>620</v>
      </c>
      <c r="F81" s="56" t="s">
        <v>629</v>
      </c>
      <c r="G81" s="56">
        <v>2019</v>
      </c>
      <c r="H81" s="58" t="s">
        <v>356</v>
      </c>
      <c r="I81" s="59" t="s">
        <v>7</v>
      </c>
      <c r="J81" s="77" t="s">
        <v>498</v>
      </c>
      <c r="K81" s="56" t="s">
        <v>9</v>
      </c>
      <c r="L81" s="62" t="s">
        <v>630</v>
      </c>
      <c r="M81" s="60" t="s">
        <v>631</v>
      </c>
      <c r="N81" s="56" t="s">
        <v>1733</v>
      </c>
      <c r="O81" s="57" t="s">
        <v>1733</v>
      </c>
      <c r="P81" s="56" t="s">
        <v>1359</v>
      </c>
    </row>
    <row r="82" spans="1:16" x14ac:dyDescent="0.2">
      <c r="A82" s="66">
        <v>183</v>
      </c>
      <c r="B82" s="66" t="s">
        <v>1734</v>
      </c>
      <c r="C82" s="66" t="s">
        <v>1597</v>
      </c>
      <c r="D82" s="66" t="s">
        <v>632</v>
      </c>
      <c r="E82" s="68" t="s">
        <v>633</v>
      </c>
      <c r="F82" s="66" t="s">
        <v>634</v>
      </c>
      <c r="G82" s="66">
        <v>2019</v>
      </c>
      <c r="H82" s="70" t="s">
        <v>107</v>
      </c>
      <c r="I82" s="71" t="s">
        <v>278</v>
      </c>
      <c r="J82" s="79" t="s">
        <v>348</v>
      </c>
      <c r="K82" s="66" t="s">
        <v>9</v>
      </c>
      <c r="L82" s="73" t="s">
        <v>635</v>
      </c>
      <c r="M82" s="73" t="s">
        <v>636</v>
      </c>
      <c r="N82" s="66" t="s">
        <v>1735</v>
      </c>
      <c r="O82" s="68" t="s">
        <v>1735</v>
      </c>
      <c r="P82" s="66" t="s">
        <v>908</v>
      </c>
    </row>
    <row r="83" spans="1:16" x14ac:dyDescent="0.2">
      <c r="A83" s="56">
        <v>184</v>
      </c>
      <c r="B83" s="56" t="s">
        <v>1736</v>
      </c>
      <c r="C83" s="56" t="s">
        <v>192</v>
      </c>
      <c r="D83" s="56" t="s">
        <v>1637</v>
      </c>
      <c r="E83" s="57" t="s">
        <v>637</v>
      </c>
      <c r="F83" s="56" t="s">
        <v>638</v>
      </c>
      <c r="G83" s="56">
        <v>2019</v>
      </c>
      <c r="H83" s="58" t="s">
        <v>192</v>
      </c>
      <c r="I83" s="59" t="s">
        <v>489</v>
      </c>
      <c r="J83" s="77" t="s">
        <v>8</v>
      </c>
      <c r="K83" s="56" t="s">
        <v>9</v>
      </c>
      <c r="L83" s="60" t="s">
        <v>639</v>
      </c>
      <c r="M83" s="60" t="s">
        <v>640</v>
      </c>
      <c r="N83" s="56" t="s">
        <v>1737</v>
      </c>
      <c r="O83" s="57" t="s">
        <v>1737</v>
      </c>
      <c r="P83" s="56" t="s">
        <v>1357</v>
      </c>
    </row>
    <row r="84" spans="1:16" x14ac:dyDescent="0.2">
      <c r="A84" s="56">
        <v>186</v>
      </c>
      <c r="B84" s="56" t="s">
        <v>1734</v>
      </c>
      <c r="C84" s="56" t="s">
        <v>283</v>
      </c>
      <c r="D84" s="56" t="s">
        <v>55</v>
      </c>
      <c r="E84" s="57" t="s">
        <v>1738</v>
      </c>
      <c r="F84" s="56" t="s">
        <v>641</v>
      </c>
      <c r="G84" s="56">
        <v>2019</v>
      </c>
      <c r="H84" s="58" t="s">
        <v>283</v>
      </c>
      <c r="I84" s="59" t="s">
        <v>287</v>
      </c>
      <c r="J84" s="77" t="s">
        <v>60</v>
      </c>
      <c r="K84" s="56" t="s">
        <v>9</v>
      </c>
      <c r="L84" s="60">
        <v>464518</v>
      </c>
      <c r="M84" s="60" t="s">
        <v>642</v>
      </c>
      <c r="N84" s="56" t="s">
        <v>1739</v>
      </c>
      <c r="O84" s="57" t="s">
        <v>1739</v>
      </c>
      <c r="P84" s="56" t="s">
        <v>1357</v>
      </c>
    </row>
    <row r="85" spans="1:16" x14ac:dyDescent="0.2">
      <c r="A85" s="56">
        <v>187</v>
      </c>
      <c r="B85" s="56" t="s">
        <v>1734</v>
      </c>
      <c r="C85" s="56" t="s">
        <v>283</v>
      </c>
      <c r="D85" s="56" t="s">
        <v>55</v>
      </c>
      <c r="E85" s="57" t="s">
        <v>1740</v>
      </c>
      <c r="F85" s="56" t="s">
        <v>643</v>
      </c>
      <c r="G85" s="56">
        <v>2019</v>
      </c>
      <c r="H85" s="58" t="s">
        <v>283</v>
      </c>
      <c r="I85" s="59" t="s">
        <v>287</v>
      </c>
      <c r="J85" s="77" t="s">
        <v>60</v>
      </c>
      <c r="K85" s="56" t="s">
        <v>9</v>
      </c>
      <c r="L85" s="60">
        <v>458200</v>
      </c>
      <c r="M85" s="60" t="s">
        <v>644</v>
      </c>
      <c r="N85" s="56" t="s">
        <v>1710</v>
      </c>
      <c r="O85" s="57" t="s">
        <v>1710</v>
      </c>
      <c r="P85" s="56" t="s">
        <v>1357</v>
      </c>
    </row>
    <row r="86" spans="1:16" x14ac:dyDescent="0.2">
      <c r="A86" s="56">
        <v>188</v>
      </c>
      <c r="B86" s="56" t="s">
        <v>2</v>
      </c>
      <c r="C86" s="56" t="s">
        <v>1627</v>
      </c>
      <c r="D86" s="56" t="s">
        <v>1620</v>
      </c>
      <c r="E86" s="57" t="s">
        <v>1696</v>
      </c>
      <c r="F86" s="56" t="s">
        <v>646</v>
      </c>
      <c r="G86" s="56">
        <v>2019</v>
      </c>
      <c r="H86" s="58" t="s">
        <v>466</v>
      </c>
      <c r="I86" s="59" t="s">
        <v>278</v>
      </c>
      <c r="J86" s="77" t="s">
        <v>60</v>
      </c>
      <c r="K86" s="56" t="s">
        <v>9</v>
      </c>
      <c r="L86" s="60" t="s">
        <v>647</v>
      </c>
      <c r="M86" s="60" t="s">
        <v>648</v>
      </c>
      <c r="N86" s="56" t="s">
        <v>1741</v>
      </c>
      <c r="O86" s="57" t="s">
        <v>1742</v>
      </c>
      <c r="P86" s="56" t="s">
        <v>1357</v>
      </c>
    </row>
    <row r="87" spans="1:16" x14ac:dyDescent="0.2">
      <c r="A87" s="56">
        <v>189</v>
      </c>
      <c r="B87" s="56" t="s">
        <v>2</v>
      </c>
      <c r="C87" s="56" t="s">
        <v>303</v>
      </c>
      <c r="D87" s="56" t="s">
        <v>304</v>
      </c>
      <c r="E87" s="57" t="s">
        <v>649</v>
      </c>
      <c r="F87" s="56" t="s">
        <v>650</v>
      </c>
      <c r="G87" s="56">
        <v>2019</v>
      </c>
      <c r="H87" s="58" t="s">
        <v>303</v>
      </c>
      <c r="I87" s="59" t="s">
        <v>278</v>
      </c>
      <c r="J87" s="77" t="s">
        <v>651</v>
      </c>
      <c r="K87" s="56" t="s">
        <v>652</v>
      </c>
      <c r="L87" s="60"/>
      <c r="M87" s="60" t="s">
        <v>653</v>
      </c>
      <c r="N87" s="56" t="s">
        <v>1743</v>
      </c>
      <c r="O87" s="57" t="s">
        <v>1732</v>
      </c>
      <c r="P87" s="56" t="s">
        <v>1364</v>
      </c>
    </row>
    <row r="88" spans="1:16" x14ac:dyDescent="0.2">
      <c r="A88" s="56">
        <v>190</v>
      </c>
      <c r="B88" s="56" t="s">
        <v>670</v>
      </c>
      <c r="C88" s="56" t="s">
        <v>107</v>
      </c>
      <c r="D88" s="56" t="s">
        <v>632</v>
      </c>
      <c r="E88" s="57" t="s">
        <v>633</v>
      </c>
      <c r="F88" s="56" t="s">
        <v>654</v>
      </c>
      <c r="G88" s="56">
        <v>2019</v>
      </c>
      <c r="H88" s="58" t="s">
        <v>655</v>
      </c>
      <c r="I88" s="59" t="s">
        <v>656</v>
      </c>
      <c r="J88" s="77" t="s">
        <v>279</v>
      </c>
      <c r="K88" s="56" t="s">
        <v>9</v>
      </c>
      <c r="L88" s="60" t="s">
        <v>657</v>
      </c>
      <c r="M88" s="60" t="s">
        <v>658</v>
      </c>
      <c r="N88" s="56" t="s">
        <v>1679</v>
      </c>
      <c r="O88" s="57" t="s">
        <v>1678</v>
      </c>
      <c r="P88" s="56" t="s">
        <v>909</v>
      </c>
    </row>
    <row r="89" spans="1:16" x14ac:dyDescent="0.2">
      <c r="A89" s="56">
        <v>191</v>
      </c>
      <c r="B89" s="56" t="s">
        <v>670</v>
      </c>
      <c r="C89" s="56" t="s">
        <v>1744</v>
      </c>
      <c r="D89" s="56" t="s">
        <v>22</v>
      </c>
      <c r="E89" s="57" t="s">
        <v>659</v>
      </c>
      <c r="F89" s="56" t="s">
        <v>660</v>
      </c>
      <c r="G89" s="56">
        <v>2019</v>
      </c>
      <c r="H89" s="58" t="s">
        <v>661</v>
      </c>
      <c r="I89" s="59" t="s">
        <v>278</v>
      </c>
      <c r="J89" s="77" t="s">
        <v>279</v>
      </c>
      <c r="K89" s="56" t="s">
        <v>9</v>
      </c>
      <c r="L89" s="60" t="s">
        <v>662</v>
      </c>
      <c r="M89" s="60" t="s">
        <v>663</v>
      </c>
      <c r="N89" s="56" t="s">
        <v>1745</v>
      </c>
      <c r="O89" s="57" t="s">
        <v>1745</v>
      </c>
      <c r="P89" s="56" t="s">
        <v>908</v>
      </c>
    </row>
    <row r="90" spans="1:16" x14ac:dyDescent="0.2">
      <c r="A90" s="56">
        <v>195</v>
      </c>
      <c r="B90" s="56" t="s">
        <v>670</v>
      </c>
      <c r="C90" s="56" t="s">
        <v>12</v>
      </c>
      <c r="D90" s="56" t="s">
        <v>274</v>
      </c>
      <c r="E90" s="56" t="s">
        <v>620</v>
      </c>
      <c r="F90" s="56" t="s">
        <v>671</v>
      </c>
      <c r="G90" s="56">
        <v>2019</v>
      </c>
      <c r="H90" s="58" t="s">
        <v>356</v>
      </c>
      <c r="I90" s="59" t="s">
        <v>7</v>
      </c>
      <c r="J90" s="77" t="s">
        <v>367</v>
      </c>
      <c r="K90" s="56" t="s">
        <v>9</v>
      </c>
      <c r="L90" s="60" t="s">
        <v>672</v>
      </c>
      <c r="M90" s="60" t="s">
        <v>673</v>
      </c>
      <c r="N90" s="56" t="s">
        <v>1653</v>
      </c>
      <c r="O90" s="57" t="s">
        <v>1653</v>
      </c>
      <c r="P90" s="56" t="s">
        <v>1362</v>
      </c>
    </row>
    <row r="91" spans="1:16" x14ac:dyDescent="0.2">
      <c r="A91" s="56">
        <v>196</v>
      </c>
      <c r="B91" s="56" t="s">
        <v>730</v>
      </c>
      <c r="C91" s="56" t="s">
        <v>3</v>
      </c>
      <c r="D91" s="56" t="s">
        <v>1620</v>
      </c>
      <c r="E91" s="57" t="s">
        <v>1746</v>
      </c>
      <c r="F91" s="56" t="s">
        <v>675</v>
      </c>
      <c r="G91" s="56">
        <v>2019</v>
      </c>
      <c r="H91" s="58" t="s">
        <v>3</v>
      </c>
      <c r="I91" s="59" t="s">
        <v>7</v>
      </c>
      <c r="J91" s="77" t="s">
        <v>8</v>
      </c>
      <c r="K91" s="56" t="s">
        <v>9</v>
      </c>
      <c r="L91" s="83">
        <v>12333894</v>
      </c>
      <c r="M91" s="62" t="s">
        <v>676</v>
      </c>
      <c r="N91" s="56" t="s">
        <v>1747</v>
      </c>
      <c r="O91" s="57" t="s">
        <v>1747</v>
      </c>
      <c r="P91" s="56" t="s">
        <v>1362</v>
      </c>
    </row>
    <row r="92" spans="1:16" x14ac:dyDescent="0.2">
      <c r="A92" s="56">
        <v>197</v>
      </c>
      <c r="B92" s="56" t="s">
        <v>730</v>
      </c>
      <c r="C92" s="56" t="s">
        <v>3</v>
      </c>
      <c r="D92" s="56" t="s">
        <v>4</v>
      </c>
      <c r="E92" s="57" t="s">
        <v>5</v>
      </c>
      <c r="F92" s="56" t="s">
        <v>6</v>
      </c>
      <c r="G92" s="56">
        <v>2019</v>
      </c>
      <c r="H92" s="58" t="s">
        <v>3</v>
      </c>
      <c r="I92" s="59" t="s">
        <v>7</v>
      </c>
      <c r="J92" s="77" t="s">
        <v>8</v>
      </c>
      <c r="K92" s="56" t="s">
        <v>9</v>
      </c>
      <c r="L92" s="60">
        <v>45758</v>
      </c>
      <c r="M92" s="60" t="s">
        <v>10</v>
      </c>
      <c r="N92" s="56" t="s">
        <v>1748</v>
      </c>
      <c r="O92" s="57" t="s">
        <v>1748</v>
      </c>
      <c r="P92" s="56" t="s">
        <v>907</v>
      </c>
    </row>
    <row r="93" spans="1:16" x14ac:dyDescent="0.2">
      <c r="A93" s="56">
        <v>198</v>
      </c>
      <c r="B93" s="56" t="s">
        <v>730</v>
      </c>
      <c r="C93" s="56" t="s">
        <v>3</v>
      </c>
      <c r="D93" s="56" t="s">
        <v>1620</v>
      </c>
      <c r="E93" s="57" t="s">
        <v>1749</v>
      </c>
      <c r="F93" s="56" t="s">
        <v>677</v>
      </c>
      <c r="G93" s="56">
        <v>2019</v>
      </c>
      <c r="H93" s="58" t="s">
        <v>3</v>
      </c>
      <c r="I93" s="59" t="s">
        <v>7</v>
      </c>
      <c r="J93" s="77" t="s">
        <v>8</v>
      </c>
      <c r="K93" s="56" t="s">
        <v>9</v>
      </c>
      <c r="L93" s="60">
        <v>12348233</v>
      </c>
      <c r="M93" s="62" t="s">
        <v>678</v>
      </c>
      <c r="N93" s="56" t="s">
        <v>1747</v>
      </c>
      <c r="O93" s="57" t="s">
        <v>1747</v>
      </c>
      <c r="P93" s="56" t="s">
        <v>1362</v>
      </c>
    </row>
    <row r="94" spans="1:16" x14ac:dyDescent="0.2">
      <c r="A94" s="56">
        <v>199</v>
      </c>
      <c r="B94" s="56" t="s">
        <v>786</v>
      </c>
      <c r="C94" s="56" t="s">
        <v>1597</v>
      </c>
      <c r="D94" s="56" t="s">
        <v>1620</v>
      </c>
      <c r="E94" s="57" t="s">
        <v>679</v>
      </c>
      <c r="F94" s="56" t="s">
        <v>680</v>
      </c>
      <c r="G94" s="56">
        <v>2020</v>
      </c>
      <c r="H94" s="58" t="s">
        <v>384</v>
      </c>
      <c r="I94" s="59" t="s">
        <v>59</v>
      </c>
      <c r="J94" s="77" t="s">
        <v>348</v>
      </c>
      <c r="K94" s="56" t="s">
        <v>9</v>
      </c>
      <c r="L94" s="60" t="s">
        <v>1750</v>
      </c>
      <c r="M94" s="60" t="s">
        <v>1751</v>
      </c>
      <c r="N94" s="56" t="s">
        <v>1743</v>
      </c>
      <c r="O94" s="57" t="s">
        <v>1732</v>
      </c>
      <c r="P94" s="56" t="s">
        <v>1364</v>
      </c>
    </row>
    <row r="95" spans="1:16" x14ac:dyDescent="0.2">
      <c r="A95" s="56">
        <v>200</v>
      </c>
      <c r="B95" s="56" t="s">
        <v>786</v>
      </c>
      <c r="C95" s="56" t="s">
        <v>121</v>
      </c>
      <c r="D95" s="56" t="s">
        <v>1637</v>
      </c>
      <c r="E95" s="57" t="s">
        <v>682</v>
      </c>
      <c r="F95" s="56" t="s">
        <v>683</v>
      </c>
      <c r="G95" s="56">
        <v>2020</v>
      </c>
      <c r="H95" s="58" t="s">
        <v>121</v>
      </c>
      <c r="I95" s="59" t="s">
        <v>7</v>
      </c>
      <c r="J95" s="77" t="s">
        <v>411</v>
      </c>
      <c r="K95" s="56" t="s">
        <v>9</v>
      </c>
      <c r="L95" s="60" t="s">
        <v>684</v>
      </c>
      <c r="M95" s="62" t="s">
        <v>685</v>
      </c>
      <c r="N95" s="56" t="s">
        <v>1678</v>
      </c>
      <c r="O95" s="57" t="s">
        <v>1752</v>
      </c>
      <c r="P95" s="56" t="s">
        <v>909</v>
      </c>
    </row>
    <row r="96" spans="1:16" x14ac:dyDescent="0.2">
      <c r="A96" s="56">
        <v>201</v>
      </c>
      <c r="B96" s="56" t="s">
        <v>670</v>
      </c>
      <c r="C96" s="56" t="s">
        <v>1597</v>
      </c>
      <c r="D96" s="56" t="s">
        <v>274</v>
      </c>
      <c r="E96" s="57" t="s">
        <v>686</v>
      </c>
      <c r="F96" s="56" t="s">
        <v>687</v>
      </c>
      <c r="G96" s="56">
        <v>2020</v>
      </c>
      <c r="H96" s="58" t="s">
        <v>688</v>
      </c>
      <c r="I96" s="59" t="s">
        <v>278</v>
      </c>
      <c r="J96" s="77" t="s">
        <v>348</v>
      </c>
      <c r="K96" s="56" t="s">
        <v>9</v>
      </c>
      <c r="L96" s="60" t="s">
        <v>689</v>
      </c>
      <c r="M96" s="62" t="s">
        <v>690</v>
      </c>
      <c r="N96" s="56" t="s">
        <v>1753</v>
      </c>
      <c r="O96" s="57" t="s">
        <v>1753</v>
      </c>
      <c r="P96" s="56" t="s">
        <v>908</v>
      </c>
    </row>
    <row r="97" spans="1:16" x14ac:dyDescent="0.2">
      <c r="A97" s="56">
        <v>202</v>
      </c>
      <c r="B97" s="56" t="s">
        <v>786</v>
      </c>
      <c r="C97" s="56" t="s">
        <v>1658</v>
      </c>
      <c r="D97" s="56" t="s">
        <v>375</v>
      </c>
      <c r="E97" s="57" t="s">
        <v>471</v>
      </c>
      <c r="F97" s="56" t="s">
        <v>1754</v>
      </c>
      <c r="G97" s="56">
        <v>2020</v>
      </c>
      <c r="H97" s="58" t="s">
        <v>536</v>
      </c>
      <c r="I97" s="59" t="s">
        <v>59</v>
      </c>
      <c r="J97" s="77" t="s">
        <v>78</v>
      </c>
      <c r="K97" s="56" t="s">
        <v>9</v>
      </c>
      <c r="L97" s="60">
        <v>261862</v>
      </c>
      <c r="M97" s="60" t="s">
        <v>691</v>
      </c>
      <c r="N97" s="56" t="s">
        <v>1678</v>
      </c>
      <c r="O97" s="57" t="s">
        <v>1678</v>
      </c>
      <c r="P97" s="56" t="s">
        <v>909</v>
      </c>
    </row>
    <row r="98" spans="1:16" x14ac:dyDescent="0.2">
      <c r="A98" s="56">
        <v>203</v>
      </c>
      <c r="B98" s="56" t="s">
        <v>786</v>
      </c>
      <c r="C98" s="56" t="s">
        <v>1658</v>
      </c>
      <c r="D98" s="56" t="s">
        <v>375</v>
      </c>
      <c r="E98" s="57" t="s">
        <v>471</v>
      </c>
      <c r="F98" s="56" t="s">
        <v>1755</v>
      </c>
      <c r="G98" s="56">
        <v>2020</v>
      </c>
      <c r="H98" s="58" t="s">
        <v>536</v>
      </c>
      <c r="I98" s="59" t="s">
        <v>59</v>
      </c>
      <c r="J98" s="77" t="s">
        <v>78</v>
      </c>
      <c r="K98" s="56" t="s">
        <v>9</v>
      </c>
      <c r="L98" s="60">
        <v>261810</v>
      </c>
      <c r="M98" s="60" t="s">
        <v>692</v>
      </c>
      <c r="N98" s="56" t="s">
        <v>1678</v>
      </c>
      <c r="O98" s="57" t="s">
        <v>1756</v>
      </c>
      <c r="P98" s="56" t="s">
        <v>909</v>
      </c>
    </row>
    <row r="99" spans="1:16" x14ac:dyDescent="0.2">
      <c r="A99" s="56">
        <v>204</v>
      </c>
      <c r="B99" s="56" t="s">
        <v>342</v>
      </c>
      <c r="C99" s="56" t="s">
        <v>12</v>
      </c>
      <c r="D99" s="56" t="s">
        <v>274</v>
      </c>
      <c r="E99" s="56" t="s">
        <v>620</v>
      </c>
      <c r="F99" s="56" t="s">
        <v>693</v>
      </c>
      <c r="G99" s="56">
        <v>2020</v>
      </c>
      <c r="H99" s="58" t="s">
        <v>356</v>
      </c>
      <c r="I99" s="59" t="s">
        <v>7</v>
      </c>
      <c r="J99" s="77" t="s">
        <v>367</v>
      </c>
      <c r="K99" s="56" t="s">
        <v>9</v>
      </c>
      <c r="L99" s="60" t="s">
        <v>694</v>
      </c>
      <c r="M99" s="60" t="s">
        <v>695</v>
      </c>
      <c r="N99" s="56" t="s">
        <v>1757</v>
      </c>
      <c r="O99" s="57" t="s">
        <v>1758</v>
      </c>
      <c r="P99" s="56" t="s">
        <v>1365</v>
      </c>
    </row>
    <row r="100" spans="1:16" x14ac:dyDescent="0.2">
      <c r="A100" s="56">
        <v>205</v>
      </c>
      <c r="B100" s="56" t="s">
        <v>2</v>
      </c>
      <c r="C100" s="56" t="s">
        <v>3</v>
      </c>
      <c r="D100" s="56" t="s">
        <v>55</v>
      </c>
      <c r="E100" s="57" t="s">
        <v>1759</v>
      </c>
      <c r="F100" s="56" t="s">
        <v>696</v>
      </c>
      <c r="G100" s="56">
        <v>2020</v>
      </c>
      <c r="H100" s="58" t="s">
        <v>3</v>
      </c>
      <c r="I100" s="59" t="s">
        <v>7</v>
      </c>
      <c r="J100" s="77" t="s">
        <v>8</v>
      </c>
      <c r="K100" s="56" t="s">
        <v>9</v>
      </c>
      <c r="L100" s="60">
        <v>12369857</v>
      </c>
      <c r="M100" s="60" t="s">
        <v>697</v>
      </c>
      <c r="N100" s="56" t="s">
        <v>1760</v>
      </c>
      <c r="O100" s="57" t="s">
        <v>1760</v>
      </c>
      <c r="P100" s="56" t="s">
        <v>1557</v>
      </c>
    </row>
    <row r="101" spans="1:16" x14ac:dyDescent="0.2">
      <c r="A101" s="56">
        <v>206</v>
      </c>
      <c r="B101" s="56" t="s">
        <v>2</v>
      </c>
      <c r="C101" s="56" t="s">
        <v>3</v>
      </c>
      <c r="D101" s="56" t="s">
        <v>55</v>
      </c>
      <c r="E101" s="57" t="s">
        <v>1761</v>
      </c>
      <c r="F101" s="56" t="s">
        <v>698</v>
      </c>
      <c r="G101" s="56">
        <v>2020</v>
      </c>
      <c r="H101" s="58" t="s">
        <v>3</v>
      </c>
      <c r="I101" s="59" t="s">
        <v>7</v>
      </c>
      <c r="J101" s="77" t="s">
        <v>8</v>
      </c>
      <c r="K101" s="56" t="s">
        <v>9</v>
      </c>
      <c r="L101" s="60">
        <v>12374831</v>
      </c>
      <c r="M101" s="60" t="s">
        <v>699</v>
      </c>
      <c r="N101" s="56" t="s">
        <v>1762</v>
      </c>
      <c r="O101" s="57" t="s">
        <v>1763</v>
      </c>
      <c r="P101" s="56" t="s">
        <v>909</v>
      </c>
    </row>
    <row r="102" spans="1:16" x14ac:dyDescent="0.2">
      <c r="A102" s="56">
        <v>207</v>
      </c>
      <c r="B102" s="56" t="s">
        <v>2</v>
      </c>
      <c r="C102" s="56" t="s">
        <v>343</v>
      </c>
      <c r="D102" s="56" t="s">
        <v>274</v>
      </c>
      <c r="E102" s="57" t="s">
        <v>700</v>
      </c>
      <c r="F102" s="56" t="s">
        <v>701</v>
      </c>
      <c r="G102" s="56">
        <v>2020</v>
      </c>
      <c r="H102" s="58" t="s">
        <v>702</v>
      </c>
      <c r="I102" s="59" t="s">
        <v>278</v>
      </c>
      <c r="J102" s="77" t="s">
        <v>348</v>
      </c>
      <c r="K102" s="56" t="s">
        <v>9</v>
      </c>
      <c r="L102" s="60" t="s">
        <v>1764</v>
      </c>
      <c r="M102" s="60" t="s">
        <v>1765</v>
      </c>
      <c r="N102" s="56" t="s">
        <v>1766</v>
      </c>
      <c r="O102" s="57" t="s">
        <v>1766</v>
      </c>
      <c r="P102" s="56" t="s">
        <v>1366</v>
      </c>
    </row>
    <row r="103" spans="1:16" x14ac:dyDescent="0.2">
      <c r="A103" s="56">
        <v>208</v>
      </c>
      <c r="B103" s="56" t="s">
        <v>2</v>
      </c>
      <c r="C103" s="56" t="s">
        <v>283</v>
      </c>
      <c r="D103" s="56" t="s">
        <v>55</v>
      </c>
      <c r="E103" s="57" t="s">
        <v>1767</v>
      </c>
      <c r="F103" s="56" t="s">
        <v>1768</v>
      </c>
      <c r="G103" s="56">
        <v>2021</v>
      </c>
      <c r="H103" s="58" t="s">
        <v>283</v>
      </c>
      <c r="I103" s="59" t="s">
        <v>287</v>
      </c>
      <c r="J103" s="77" t="s">
        <v>8</v>
      </c>
      <c r="K103" s="56" t="s">
        <v>9</v>
      </c>
      <c r="L103" s="60"/>
      <c r="M103" s="60" t="s">
        <v>705</v>
      </c>
      <c r="N103" s="56" t="s">
        <v>1769</v>
      </c>
      <c r="O103" s="57" t="s">
        <v>1770</v>
      </c>
      <c r="P103" s="56" t="e">
        <v>#N/A</v>
      </c>
    </row>
    <row r="104" spans="1:16" x14ac:dyDescent="0.2">
      <c r="A104" s="56">
        <v>209</v>
      </c>
      <c r="B104" s="56" t="s">
        <v>2</v>
      </c>
      <c r="C104" s="56" t="s">
        <v>283</v>
      </c>
      <c r="D104" s="56" t="s">
        <v>55</v>
      </c>
      <c r="E104" s="57" t="s">
        <v>1771</v>
      </c>
      <c r="F104" s="56" t="s">
        <v>707</v>
      </c>
      <c r="G104" s="56">
        <v>2021</v>
      </c>
      <c r="H104" s="58" t="s">
        <v>283</v>
      </c>
      <c r="I104" s="59" t="s">
        <v>287</v>
      </c>
      <c r="J104" s="77" t="s">
        <v>8</v>
      </c>
      <c r="K104" s="56" t="s">
        <v>9</v>
      </c>
      <c r="L104" s="60">
        <v>2005050</v>
      </c>
      <c r="M104" s="60" t="s">
        <v>708</v>
      </c>
      <c r="N104" s="56" t="s">
        <v>1741</v>
      </c>
      <c r="O104" s="57" t="s">
        <v>1772</v>
      </c>
      <c r="P104" s="56" t="s">
        <v>1357</v>
      </c>
    </row>
    <row r="105" spans="1:16" x14ac:dyDescent="0.2">
      <c r="A105" s="56">
        <v>210</v>
      </c>
      <c r="B105" s="56" t="s">
        <v>342</v>
      </c>
      <c r="C105" s="56" t="s">
        <v>12</v>
      </c>
      <c r="D105" s="56" t="s">
        <v>274</v>
      </c>
      <c r="E105" s="56" t="s">
        <v>620</v>
      </c>
      <c r="F105" s="56" t="s">
        <v>709</v>
      </c>
      <c r="G105" s="56">
        <v>2021</v>
      </c>
      <c r="H105" s="58" t="s">
        <v>384</v>
      </c>
      <c r="I105" s="59" t="s">
        <v>7</v>
      </c>
      <c r="J105" s="77" t="s">
        <v>367</v>
      </c>
      <c r="K105" s="56" t="s">
        <v>9</v>
      </c>
      <c r="L105" s="60" t="s">
        <v>710</v>
      </c>
      <c r="M105" s="60" t="s">
        <v>711</v>
      </c>
      <c r="N105" s="56" t="s">
        <v>1773</v>
      </c>
      <c r="O105" s="57" t="s">
        <v>1774</v>
      </c>
      <c r="P105" s="56" t="s">
        <v>1362</v>
      </c>
    </row>
    <row r="106" spans="1:16" x14ac:dyDescent="0.2">
      <c r="A106" s="56">
        <v>211</v>
      </c>
      <c r="B106" s="56" t="s">
        <v>342</v>
      </c>
      <c r="C106" s="56" t="s">
        <v>12</v>
      </c>
      <c r="D106" s="56" t="s">
        <v>274</v>
      </c>
      <c r="E106" s="56" t="s">
        <v>620</v>
      </c>
      <c r="F106" s="56" t="s">
        <v>712</v>
      </c>
      <c r="G106" s="56">
        <v>2021</v>
      </c>
      <c r="H106" s="58" t="s">
        <v>384</v>
      </c>
      <c r="I106" s="59" t="s">
        <v>7</v>
      </c>
      <c r="J106" s="77" t="s">
        <v>367</v>
      </c>
      <c r="K106" s="56" t="s">
        <v>9</v>
      </c>
      <c r="L106" s="60" t="s">
        <v>713</v>
      </c>
      <c r="M106" s="60" t="s">
        <v>714</v>
      </c>
      <c r="N106" s="56" t="s">
        <v>1757</v>
      </c>
      <c r="O106" s="57" t="s">
        <v>1757</v>
      </c>
      <c r="P106" s="56" t="s">
        <v>1365</v>
      </c>
    </row>
    <row r="107" spans="1:16" x14ac:dyDescent="0.2">
      <c r="A107" s="56">
        <v>212</v>
      </c>
      <c r="B107" s="56" t="s">
        <v>342</v>
      </c>
      <c r="C107" s="56" t="s">
        <v>12</v>
      </c>
      <c r="D107" s="56" t="s">
        <v>274</v>
      </c>
      <c r="E107" s="56" t="s">
        <v>620</v>
      </c>
      <c r="F107" s="56" t="s">
        <v>715</v>
      </c>
      <c r="G107" s="56">
        <v>2021</v>
      </c>
      <c r="H107" s="58" t="s">
        <v>384</v>
      </c>
      <c r="I107" s="59" t="s">
        <v>7</v>
      </c>
      <c r="J107" s="77" t="s">
        <v>367</v>
      </c>
      <c r="K107" s="56" t="s">
        <v>9</v>
      </c>
      <c r="L107" s="60" t="s">
        <v>716</v>
      </c>
      <c r="M107" s="60" t="s">
        <v>717</v>
      </c>
      <c r="N107" s="56" t="s">
        <v>1775</v>
      </c>
      <c r="O107" s="57" t="s">
        <v>1775</v>
      </c>
      <c r="P107" s="56" t="s">
        <v>1776</v>
      </c>
    </row>
    <row r="108" spans="1:16" x14ac:dyDescent="0.2">
      <c r="A108" s="56">
        <v>213</v>
      </c>
      <c r="B108" s="56" t="s">
        <v>342</v>
      </c>
      <c r="C108" s="56" t="s">
        <v>1597</v>
      </c>
      <c r="D108" s="56" t="s">
        <v>1620</v>
      </c>
      <c r="E108" s="57" t="s">
        <v>679</v>
      </c>
      <c r="F108" s="56" t="s">
        <v>718</v>
      </c>
      <c r="G108" s="56">
        <v>2021</v>
      </c>
      <c r="H108" s="58" t="s">
        <v>384</v>
      </c>
      <c r="I108" s="59" t="s">
        <v>59</v>
      </c>
      <c r="J108" s="77" t="s">
        <v>719</v>
      </c>
      <c r="K108" s="56" t="s">
        <v>9</v>
      </c>
      <c r="L108" s="60" t="s">
        <v>720</v>
      </c>
      <c r="M108" s="60" t="s">
        <v>721</v>
      </c>
      <c r="N108" s="56" t="s">
        <v>1732</v>
      </c>
      <c r="O108" s="57" t="s">
        <v>1732</v>
      </c>
      <c r="P108" s="56" t="s">
        <v>1364</v>
      </c>
    </row>
    <row r="109" spans="1:16" x14ac:dyDescent="0.2">
      <c r="A109" s="56">
        <v>214</v>
      </c>
      <c r="B109" s="56" t="s">
        <v>2</v>
      </c>
      <c r="C109" s="56" t="s">
        <v>1597</v>
      </c>
      <c r="D109" s="56" t="s">
        <v>274</v>
      </c>
      <c r="E109" s="57" t="s">
        <v>686</v>
      </c>
      <c r="F109" s="56" t="s">
        <v>722</v>
      </c>
      <c r="G109" s="56">
        <v>2021</v>
      </c>
      <c r="H109" s="58" t="s">
        <v>688</v>
      </c>
      <c r="I109" s="59" t="s">
        <v>278</v>
      </c>
      <c r="J109" s="77" t="s">
        <v>348</v>
      </c>
      <c r="K109" s="56" t="s">
        <v>9</v>
      </c>
      <c r="L109" s="60" t="s">
        <v>723</v>
      </c>
      <c r="M109" s="60" t="s">
        <v>724</v>
      </c>
      <c r="N109" s="56" t="s">
        <v>1614</v>
      </c>
      <c r="O109" s="57" t="s">
        <v>1614</v>
      </c>
      <c r="P109" s="56" t="s">
        <v>1362</v>
      </c>
    </row>
    <row r="110" spans="1:16" x14ac:dyDescent="0.2">
      <c r="A110" s="56">
        <v>216</v>
      </c>
      <c r="B110" s="56" t="s">
        <v>2</v>
      </c>
      <c r="C110" s="56" t="s">
        <v>430</v>
      </c>
      <c r="D110" s="56" t="s">
        <v>375</v>
      </c>
      <c r="E110" s="56" t="s">
        <v>725</v>
      </c>
      <c r="F110" s="56" t="s">
        <v>726</v>
      </c>
      <c r="G110" s="56">
        <v>2020</v>
      </c>
      <c r="H110" s="58" t="s">
        <v>727</v>
      </c>
      <c r="I110" s="59" t="s">
        <v>278</v>
      </c>
      <c r="J110" s="77" t="s">
        <v>348</v>
      </c>
      <c r="K110" s="56" t="s">
        <v>9</v>
      </c>
      <c r="L110" s="60">
        <v>3312533</v>
      </c>
      <c r="M110" s="60" t="s">
        <v>728</v>
      </c>
      <c r="N110" s="56" t="s">
        <v>1777</v>
      </c>
      <c r="O110" s="57" t="s">
        <v>1777</v>
      </c>
      <c r="P110" s="56" t="s">
        <v>907</v>
      </c>
    </row>
    <row r="111" spans="1:16" x14ac:dyDescent="0.2">
      <c r="A111" s="66">
        <v>217</v>
      </c>
      <c r="B111" s="66" t="s">
        <v>2</v>
      </c>
      <c r="C111" s="66" t="s">
        <v>121</v>
      </c>
      <c r="D111" s="66" t="s">
        <v>4</v>
      </c>
      <c r="E111" s="68" t="s">
        <v>525</v>
      </c>
      <c r="F111" s="66" t="s">
        <v>1778</v>
      </c>
      <c r="G111" s="66">
        <v>2021</v>
      </c>
      <c r="H111" s="70" t="s">
        <v>121</v>
      </c>
      <c r="I111" s="71" t="s">
        <v>7</v>
      </c>
      <c r="J111" s="79" t="s">
        <v>60</v>
      </c>
      <c r="K111" s="66" t="s">
        <v>9</v>
      </c>
      <c r="L111" s="73">
        <v>11685349</v>
      </c>
      <c r="M111" s="73" t="s">
        <v>729</v>
      </c>
      <c r="N111" s="66" t="s">
        <v>1678</v>
      </c>
      <c r="O111" s="68" t="s">
        <v>1779</v>
      </c>
      <c r="P111" s="66" t="e">
        <v>#N/A</v>
      </c>
    </row>
    <row r="112" spans="1:16" x14ac:dyDescent="0.2">
      <c r="A112" s="56">
        <v>218</v>
      </c>
      <c r="B112" s="56" t="s">
        <v>2</v>
      </c>
      <c r="C112" s="56" t="s">
        <v>12</v>
      </c>
      <c r="D112" s="56" t="s">
        <v>731</v>
      </c>
      <c r="E112" s="57" t="s">
        <v>732</v>
      </c>
      <c r="F112" s="56" t="s">
        <v>733</v>
      </c>
      <c r="G112" s="56">
        <v>2021</v>
      </c>
      <c r="H112" s="58" t="s">
        <v>356</v>
      </c>
      <c r="I112" s="59" t="s">
        <v>7</v>
      </c>
      <c r="J112" s="77" t="s">
        <v>357</v>
      </c>
      <c r="K112" s="56" t="s">
        <v>349</v>
      </c>
      <c r="L112" s="60" t="s">
        <v>734</v>
      </c>
      <c r="M112" s="60" t="s">
        <v>735</v>
      </c>
      <c r="N112" s="56" t="s">
        <v>1125</v>
      </c>
      <c r="O112" s="57" t="s">
        <v>1125</v>
      </c>
      <c r="P112" s="56" t="s">
        <v>1359</v>
      </c>
    </row>
    <row r="113" spans="1:16" x14ac:dyDescent="0.2">
      <c r="A113" s="56">
        <v>219</v>
      </c>
      <c r="B113" s="56" t="s">
        <v>2</v>
      </c>
      <c r="C113" s="56" t="s">
        <v>430</v>
      </c>
      <c r="D113" s="56" t="s">
        <v>375</v>
      </c>
      <c r="E113" s="56" t="s">
        <v>725</v>
      </c>
      <c r="F113" s="56" t="s">
        <v>736</v>
      </c>
      <c r="G113" s="56">
        <v>2020</v>
      </c>
      <c r="H113" s="58" t="s">
        <v>727</v>
      </c>
      <c r="I113" s="59" t="s">
        <v>278</v>
      </c>
      <c r="J113" s="77" t="s">
        <v>60</v>
      </c>
      <c r="K113" s="56" t="s">
        <v>9</v>
      </c>
      <c r="L113" s="60">
        <v>3266862</v>
      </c>
      <c r="M113" s="60" t="s">
        <v>737</v>
      </c>
      <c r="N113" s="56" t="s">
        <v>1780</v>
      </c>
      <c r="O113" s="57" t="s">
        <v>1653</v>
      </c>
      <c r="P113" s="56" t="s">
        <v>1362</v>
      </c>
    </row>
    <row r="114" spans="1:16" x14ac:dyDescent="0.2">
      <c r="A114" s="56">
        <v>220</v>
      </c>
      <c r="B114" s="56" t="s">
        <v>2</v>
      </c>
      <c r="C114" s="56" t="s">
        <v>1597</v>
      </c>
      <c r="D114" s="56" t="s">
        <v>632</v>
      </c>
      <c r="E114" s="57" t="s">
        <v>633</v>
      </c>
      <c r="F114" s="56" t="s">
        <v>738</v>
      </c>
      <c r="G114" s="56">
        <v>2020</v>
      </c>
      <c r="H114" s="58" t="s">
        <v>1781</v>
      </c>
      <c r="I114" s="59" t="s">
        <v>278</v>
      </c>
      <c r="J114" s="77" t="s">
        <v>348</v>
      </c>
      <c r="K114" s="56" t="s">
        <v>9</v>
      </c>
      <c r="L114" s="60" t="s">
        <v>739</v>
      </c>
      <c r="M114" s="60" t="s">
        <v>740</v>
      </c>
      <c r="N114" s="56" t="s">
        <v>1731</v>
      </c>
      <c r="O114" s="57" t="s">
        <v>1782</v>
      </c>
      <c r="P114" s="56" t="s">
        <v>1364</v>
      </c>
    </row>
    <row r="115" spans="1:16" x14ac:dyDescent="0.2">
      <c r="A115" s="56">
        <v>221</v>
      </c>
      <c r="B115" s="56" t="s">
        <v>2</v>
      </c>
      <c r="C115" s="56" t="s">
        <v>12</v>
      </c>
      <c r="D115" s="56" t="s">
        <v>731</v>
      </c>
      <c r="E115" s="57" t="s">
        <v>741</v>
      </c>
      <c r="F115" s="56" t="s">
        <v>742</v>
      </c>
      <c r="G115" s="56">
        <v>2021</v>
      </c>
      <c r="H115" s="58" t="s">
        <v>356</v>
      </c>
      <c r="I115" s="59" t="s">
        <v>7</v>
      </c>
      <c r="J115" s="77" t="s">
        <v>357</v>
      </c>
      <c r="K115" s="56" t="s">
        <v>9</v>
      </c>
      <c r="L115" s="60" t="s">
        <v>743</v>
      </c>
      <c r="M115" s="60" t="s">
        <v>744</v>
      </c>
      <c r="N115" s="56" t="s">
        <v>1783</v>
      </c>
      <c r="O115" s="57" t="s">
        <v>1783</v>
      </c>
      <c r="P115" s="56" t="s">
        <v>1359</v>
      </c>
    </row>
    <row r="116" spans="1:16" x14ac:dyDescent="0.2">
      <c r="A116" s="56">
        <v>222</v>
      </c>
      <c r="B116" s="56" t="s">
        <v>2</v>
      </c>
      <c r="C116" s="56" t="s">
        <v>12</v>
      </c>
      <c r="D116" s="56" t="s">
        <v>731</v>
      </c>
      <c r="E116" s="57" t="s">
        <v>741</v>
      </c>
      <c r="F116" s="56" t="s">
        <v>745</v>
      </c>
      <c r="G116" s="56">
        <v>2021</v>
      </c>
      <c r="H116" s="58" t="s">
        <v>356</v>
      </c>
      <c r="I116" s="59" t="s">
        <v>7</v>
      </c>
      <c r="J116" s="77" t="s">
        <v>26</v>
      </c>
      <c r="K116" s="56" t="s">
        <v>9</v>
      </c>
      <c r="L116" s="60" t="s">
        <v>746</v>
      </c>
      <c r="M116" s="60" t="s">
        <v>747</v>
      </c>
      <c r="N116" s="56" t="s">
        <v>1784</v>
      </c>
      <c r="O116" s="57" t="s">
        <v>1784</v>
      </c>
      <c r="P116" s="56" t="s">
        <v>1359</v>
      </c>
    </row>
    <row r="117" spans="1:16" x14ac:dyDescent="0.2">
      <c r="A117" s="56">
        <v>223</v>
      </c>
      <c r="B117" s="56" t="s">
        <v>2</v>
      </c>
      <c r="C117" s="56" t="s">
        <v>12</v>
      </c>
      <c r="D117" s="56" t="s">
        <v>731</v>
      </c>
      <c r="E117" s="57" t="s">
        <v>741</v>
      </c>
      <c r="F117" s="56" t="s">
        <v>748</v>
      </c>
      <c r="G117" s="56">
        <v>2021</v>
      </c>
      <c r="H117" s="58" t="s">
        <v>356</v>
      </c>
      <c r="I117" s="59" t="s">
        <v>7</v>
      </c>
      <c r="J117" s="77" t="s">
        <v>26</v>
      </c>
      <c r="K117" s="56" t="s">
        <v>9</v>
      </c>
      <c r="L117" s="60" t="s">
        <v>749</v>
      </c>
      <c r="M117" s="60" t="s">
        <v>750</v>
      </c>
      <c r="N117" s="56" t="s">
        <v>1785</v>
      </c>
      <c r="O117" s="57" t="s">
        <v>1785</v>
      </c>
      <c r="P117" s="56" t="s">
        <v>1359</v>
      </c>
    </row>
    <row r="118" spans="1:16" x14ac:dyDescent="0.2">
      <c r="A118" s="56">
        <v>224</v>
      </c>
      <c r="B118" s="56" t="s">
        <v>2</v>
      </c>
      <c r="C118" s="56" t="s">
        <v>1597</v>
      </c>
      <c r="D118" s="56" t="s">
        <v>632</v>
      </c>
      <c r="E118" s="57" t="s">
        <v>471</v>
      </c>
      <c r="F118" s="56" t="s">
        <v>1786</v>
      </c>
      <c r="G118" s="56">
        <v>2021</v>
      </c>
      <c r="H118" s="58" t="s">
        <v>751</v>
      </c>
      <c r="I118" s="59" t="s">
        <v>59</v>
      </c>
      <c r="J118" s="77" t="s">
        <v>78</v>
      </c>
      <c r="K118" s="56" t="s">
        <v>9</v>
      </c>
      <c r="L118" s="60">
        <v>261872</v>
      </c>
      <c r="M118" s="60" t="s">
        <v>752</v>
      </c>
      <c r="N118" s="56" t="s">
        <v>1678</v>
      </c>
      <c r="O118" s="57" t="s">
        <v>1787</v>
      </c>
      <c r="P118" s="56" t="s">
        <v>909</v>
      </c>
    </row>
    <row r="119" spans="1:16" x14ac:dyDescent="0.2">
      <c r="A119" s="56">
        <v>225</v>
      </c>
      <c r="B119" s="56" t="s">
        <v>2</v>
      </c>
      <c r="C119" s="56" t="s">
        <v>1597</v>
      </c>
      <c r="D119" s="56" t="s">
        <v>632</v>
      </c>
      <c r="E119" s="57" t="s">
        <v>471</v>
      </c>
      <c r="F119" s="56" t="s">
        <v>1788</v>
      </c>
      <c r="G119" s="56">
        <v>2021</v>
      </c>
      <c r="H119" s="58" t="s">
        <v>751</v>
      </c>
      <c r="I119" s="59" t="s">
        <v>59</v>
      </c>
      <c r="J119" s="77" t="s">
        <v>78</v>
      </c>
      <c r="K119" s="56" t="s">
        <v>9</v>
      </c>
      <c r="L119" s="60">
        <v>268618</v>
      </c>
      <c r="M119" s="60" t="s">
        <v>753</v>
      </c>
      <c r="N119" s="56" t="s">
        <v>1678</v>
      </c>
      <c r="O119" s="57" t="s">
        <v>1787</v>
      </c>
      <c r="P119" s="56" t="s">
        <v>909</v>
      </c>
    </row>
    <row r="120" spans="1:16" x14ac:dyDescent="0.2">
      <c r="A120" s="56">
        <v>226</v>
      </c>
      <c r="B120" s="56" t="s">
        <v>2</v>
      </c>
      <c r="C120" s="56" t="s">
        <v>12</v>
      </c>
      <c r="D120" s="56" t="s">
        <v>353</v>
      </c>
      <c r="E120" s="57" t="s">
        <v>754</v>
      </c>
      <c r="F120" s="56" t="s">
        <v>755</v>
      </c>
      <c r="G120" s="56">
        <v>2021</v>
      </c>
      <c r="H120" s="58" t="s">
        <v>756</v>
      </c>
      <c r="I120" s="59" t="s">
        <v>7</v>
      </c>
      <c r="J120" s="77" t="s">
        <v>757</v>
      </c>
      <c r="K120" s="56" t="s">
        <v>9</v>
      </c>
      <c r="L120" s="60" t="s">
        <v>758</v>
      </c>
      <c r="M120" s="60" t="s">
        <v>759</v>
      </c>
      <c r="N120" s="56" t="s">
        <v>1678</v>
      </c>
      <c r="O120" s="57" t="s">
        <v>1678</v>
      </c>
      <c r="P120" s="56" t="s">
        <v>909</v>
      </c>
    </row>
    <row r="121" spans="1:16" x14ac:dyDescent="0.2">
      <c r="A121" s="56">
        <v>228</v>
      </c>
      <c r="B121" s="56" t="s">
        <v>342</v>
      </c>
      <c r="C121" s="56" t="s">
        <v>12</v>
      </c>
      <c r="D121" s="56" t="s">
        <v>353</v>
      </c>
      <c r="E121" s="57" t="s">
        <v>754</v>
      </c>
      <c r="F121" s="56" t="s">
        <v>760</v>
      </c>
      <c r="G121" s="56">
        <v>2021</v>
      </c>
      <c r="H121" s="58" t="s">
        <v>384</v>
      </c>
      <c r="I121" s="59" t="s">
        <v>7</v>
      </c>
      <c r="J121" s="77" t="s">
        <v>757</v>
      </c>
      <c r="K121" s="56" t="s">
        <v>9</v>
      </c>
      <c r="L121" s="60" t="s">
        <v>761</v>
      </c>
      <c r="M121" s="60" t="s">
        <v>762</v>
      </c>
      <c r="N121" s="56" t="s">
        <v>1592</v>
      </c>
      <c r="O121" s="57" t="s">
        <v>1790</v>
      </c>
      <c r="P121" s="56" t="s">
        <v>1369</v>
      </c>
    </row>
    <row r="122" spans="1:16" x14ac:dyDescent="0.2">
      <c r="A122" s="56">
        <v>229</v>
      </c>
      <c r="B122" s="56" t="s">
        <v>2</v>
      </c>
      <c r="C122" s="56" t="s">
        <v>12</v>
      </c>
      <c r="D122" s="56" t="s">
        <v>353</v>
      </c>
      <c r="E122" s="57" t="s">
        <v>754</v>
      </c>
      <c r="F122" s="56" t="s">
        <v>763</v>
      </c>
      <c r="G122" s="56">
        <v>2021</v>
      </c>
      <c r="H122" s="58" t="s">
        <v>756</v>
      </c>
      <c r="I122" s="59" t="s">
        <v>7</v>
      </c>
      <c r="J122" s="77" t="s">
        <v>757</v>
      </c>
      <c r="K122" s="56" t="s">
        <v>9</v>
      </c>
      <c r="L122" s="60" t="s">
        <v>764</v>
      </c>
      <c r="M122" s="60" t="s">
        <v>765</v>
      </c>
      <c r="N122" s="56" t="s">
        <v>1791</v>
      </c>
      <c r="O122" s="57" t="s">
        <v>1791</v>
      </c>
      <c r="P122" s="56" t="s">
        <v>1370</v>
      </c>
    </row>
    <row r="123" spans="1:16" x14ac:dyDescent="0.2">
      <c r="A123" s="66">
        <v>230</v>
      </c>
      <c r="B123" s="66" t="s">
        <v>2</v>
      </c>
      <c r="C123" s="66" t="s">
        <v>12</v>
      </c>
      <c r="D123" s="66" t="s">
        <v>353</v>
      </c>
      <c r="E123" s="68" t="s">
        <v>766</v>
      </c>
      <c r="F123" s="66" t="s">
        <v>767</v>
      </c>
      <c r="G123" s="66">
        <v>2021</v>
      </c>
      <c r="H123" s="70" t="s">
        <v>756</v>
      </c>
      <c r="I123" s="71" t="s">
        <v>7</v>
      </c>
      <c r="J123" s="79" t="s">
        <v>449</v>
      </c>
      <c r="K123" s="66" t="s">
        <v>9</v>
      </c>
      <c r="L123" s="73" t="s">
        <v>768</v>
      </c>
      <c r="M123" s="73" t="s">
        <v>769</v>
      </c>
      <c r="N123" s="66" t="s">
        <v>1792</v>
      </c>
      <c r="O123" s="68" t="s">
        <v>1792</v>
      </c>
      <c r="P123" s="66" t="s">
        <v>1362</v>
      </c>
    </row>
    <row r="124" spans="1:16" x14ac:dyDescent="0.2">
      <c r="A124" s="56">
        <v>231</v>
      </c>
      <c r="B124" s="56" t="s">
        <v>2</v>
      </c>
      <c r="C124" s="56" t="s">
        <v>12</v>
      </c>
      <c r="D124" s="56" t="s">
        <v>353</v>
      </c>
      <c r="E124" s="57" t="s">
        <v>766</v>
      </c>
      <c r="F124" s="56" t="s">
        <v>770</v>
      </c>
      <c r="G124" s="56">
        <v>2021</v>
      </c>
      <c r="H124" s="58" t="s">
        <v>756</v>
      </c>
      <c r="I124" s="59" t="s">
        <v>7</v>
      </c>
      <c r="J124" s="77" t="s">
        <v>757</v>
      </c>
      <c r="K124" s="56" t="s">
        <v>9</v>
      </c>
      <c r="L124" s="60" t="s">
        <v>771</v>
      </c>
      <c r="M124" s="60" t="s">
        <v>772</v>
      </c>
      <c r="N124" s="56" t="s">
        <v>1679</v>
      </c>
      <c r="O124" s="57" t="s">
        <v>1793</v>
      </c>
      <c r="P124" s="56" t="s">
        <v>1128</v>
      </c>
    </row>
    <row r="125" spans="1:16" x14ac:dyDescent="0.2">
      <c r="A125" s="56">
        <v>232</v>
      </c>
      <c r="B125" s="56" t="s">
        <v>2</v>
      </c>
      <c r="C125" s="56" t="s">
        <v>12</v>
      </c>
      <c r="D125" s="56" t="s">
        <v>353</v>
      </c>
      <c r="E125" s="57" t="s">
        <v>766</v>
      </c>
      <c r="F125" s="56" t="s">
        <v>773</v>
      </c>
      <c r="G125" s="56">
        <v>2021</v>
      </c>
      <c r="H125" s="58" t="s">
        <v>756</v>
      </c>
      <c r="I125" s="59" t="s">
        <v>7</v>
      </c>
      <c r="J125" s="77" t="s">
        <v>449</v>
      </c>
      <c r="K125" s="56" t="s">
        <v>9</v>
      </c>
      <c r="L125" s="60" t="s">
        <v>774</v>
      </c>
      <c r="M125" s="60" t="s">
        <v>775</v>
      </c>
      <c r="N125" s="56" t="s">
        <v>1733</v>
      </c>
      <c r="O125" s="57" t="s">
        <v>1733</v>
      </c>
      <c r="P125" s="56" t="s">
        <v>1359</v>
      </c>
    </row>
    <row r="126" spans="1:16" x14ac:dyDescent="0.2">
      <c r="A126" s="56">
        <v>233</v>
      </c>
      <c r="B126" s="56" t="s">
        <v>2</v>
      </c>
      <c r="C126" s="56" t="s">
        <v>12</v>
      </c>
      <c r="D126" s="56" t="s">
        <v>353</v>
      </c>
      <c r="E126" s="57" t="s">
        <v>766</v>
      </c>
      <c r="F126" s="56" t="s">
        <v>776</v>
      </c>
      <c r="G126" s="56">
        <v>2021</v>
      </c>
      <c r="H126" s="58" t="s">
        <v>756</v>
      </c>
      <c r="I126" s="59" t="s">
        <v>7</v>
      </c>
      <c r="J126" s="77" t="s">
        <v>777</v>
      </c>
      <c r="K126" s="56" t="s">
        <v>9</v>
      </c>
      <c r="L126" s="60" t="s">
        <v>778</v>
      </c>
      <c r="M126" s="60" t="s">
        <v>779</v>
      </c>
      <c r="N126" s="56" t="s">
        <v>1794</v>
      </c>
      <c r="O126" s="57" t="s">
        <v>1794</v>
      </c>
      <c r="P126" s="56" t="s">
        <v>1132</v>
      </c>
    </row>
    <row r="127" spans="1:16" x14ac:dyDescent="0.2">
      <c r="A127" s="56">
        <v>234</v>
      </c>
      <c r="B127" s="56" t="s">
        <v>2</v>
      </c>
      <c r="C127" s="56" t="s">
        <v>12</v>
      </c>
      <c r="D127" s="56" t="s">
        <v>353</v>
      </c>
      <c r="E127" s="57" t="s">
        <v>766</v>
      </c>
      <c r="F127" s="56" t="s">
        <v>780</v>
      </c>
      <c r="G127" s="56">
        <v>2021</v>
      </c>
      <c r="H127" s="58" t="s">
        <v>756</v>
      </c>
      <c r="I127" s="59" t="s">
        <v>7</v>
      </c>
      <c r="J127" s="77" t="s">
        <v>777</v>
      </c>
      <c r="K127" s="56" t="s">
        <v>9</v>
      </c>
      <c r="L127" s="60" t="s">
        <v>781</v>
      </c>
      <c r="M127" s="60" t="s">
        <v>782</v>
      </c>
      <c r="N127" s="56" t="s">
        <v>1795</v>
      </c>
      <c r="O127" s="57" t="s">
        <v>1795</v>
      </c>
      <c r="P127" s="56" t="s">
        <v>909</v>
      </c>
    </row>
    <row r="128" spans="1:16" x14ac:dyDescent="0.2">
      <c r="A128" s="56">
        <v>235</v>
      </c>
      <c r="B128" s="56" t="s">
        <v>2</v>
      </c>
      <c r="C128" s="56" t="s">
        <v>3</v>
      </c>
      <c r="D128" s="56" t="s">
        <v>55</v>
      </c>
      <c r="E128" s="57" t="s">
        <v>1796</v>
      </c>
      <c r="F128" s="56" t="s">
        <v>784</v>
      </c>
      <c r="G128" s="56">
        <v>2021</v>
      </c>
      <c r="H128" s="58" t="s">
        <v>3</v>
      </c>
      <c r="I128" s="59" t="s">
        <v>7</v>
      </c>
      <c r="J128" s="77" t="s">
        <v>60</v>
      </c>
      <c r="K128" s="56" t="s">
        <v>9</v>
      </c>
      <c r="L128" s="60">
        <v>12649481</v>
      </c>
      <c r="M128" s="60" t="s">
        <v>785</v>
      </c>
      <c r="N128" s="56" t="s">
        <v>1797</v>
      </c>
      <c r="O128" s="57" t="s">
        <v>1798</v>
      </c>
      <c r="P128" s="56" t="s">
        <v>907</v>
      </c>
    </row>
    <row r="129" spans="1:16" x14ac:dyDescent="0.2">
      <c r="A129" s="56">
        <v>236</v>
      </c>
      <c r="B129" s="65" t="s">
        <v>2</v>
      </c>
      <c r="C129" s="65" t="s">
        <v>12</v>
      </c>
      <c r="D129" s="65" t="s">
        <v>731</v>
      </c>
      <c r="E129" s="65" t="s">
        <v>13</v>
      </c>
      <c r="F129" s="61" t="s">
        <v>14</v>
      </c>
      <c r="G129" s="65">
        <v>2021</v>
      </c>
      <c r="H129" s="85" t="s">
        <v>756</v>
      </c>
      <c r="I129" s="86" t="s">
        <v>7</v>
      </c>
      <c r="J129" s="87" t="s">
        <v>16</v>
      </c>
      <c r="K129" s="65" t="s">
        <v>9</v>
      </c>
      <c r="L129" s="88" t="s">
        <v>17</v>
      </c>
      <c r="M129" s="88" t="s">
        <v>18</v>
      </c>
      <c r="N129" s="56" t="s">
        <v>1799</v>
      </c>
      <c r="O129" s="57" t="s">
        <v>1800</v>
      </c>
      <c r="P129" s="56" t="s">
        <v>907</v>
      </c>
    </row>
    <row r="130" spans="1:16" x14ac:dyDescent="0.2">
      <c r="A130" s="56">
        <v>237</v>
      </c>
      <c r="B130" s="65" t="s">
        <v>2</v>
      </c>
      <c r="C130" s="56" t="s">
        <v>121</v>
      </c>
      <c r="D130" s="56" t="s">
        <v>1637</v>
      </c>
      <c r="E130" s="57" t="s">
        <v>682</v>
      </c>
      <c r="F130" s="56" t="s">
        <v>787</v>
      </c>
      <c r="G130" s="65">
        <v>2021</v>
      </c>
      <c r="H130" s="58" t="s">
        <v>121</v>
      </c>
      <c r="I130" s="86" t="s">
        <v>7</v>
      </c>
      <c r="J130" s="56" t="s">
        <v>411</v>
      </c>
      <c r="K130" s="65" t="s">
        <v>9</v>
      </c>
      <c r="L130" s="60" t="s">
        <v>788</v>
      </c>
      <c r="M130" s="60" t="s">
        <v>789</v>
      </c>
      <c r="N130" s="56" t="s">
        <v>1678</v>
      </c>
      <c r="O130" s="57" t="s">
        <v>1801</v>
      </c>
      <c r="P130" s="56" t="s">
        <v>909</v>
      </c>
    </row>
    <row r="131" spans="1:16" x14ac:dyDescent="0.2">
      <c r="A131" s="66">
        <v>238</v>
      </c>
      <c r="B131" s="67" t="s">
        <v>2</v>
      </c>
      <c r="C131" s="66" t="s">
        <v>1627</v>
      </c>
      <c r="D131" s="66" t="s">
        <v>1637</v>
      </c>
      <c r="E131" s="66" t="s">
        <v>790</v>
      </c>
      <c r="F131" s="66" t="s">
        <v>1802</v>
      </c>
      <c r="G131" s="67">
        <v>2021</v>
      </c>
      <c r="H131" s="66" t="s">
        <v>466</v>
      </c>
      <c r="I131" s="89" t="s">
        <v>7</v>
      </c>
      <c r="J131" s="66" t="s">
        <v>60</v>
      </c>
      <c r="K131" s="67" t="s">
        <v>9</v>
      </c>
      <c r="L131" s="73" t="s">
        <v>792</v>
      </c>
      <c r="M131" s="73" t="s">
        <v>793</v>
      </c>
      <c r="N131" s="66" t="s">
        <v>1678</v>
      </c>
      <c r="O131" s="68" t="s">
        <v>1803</v>
      </c>
      <c r="P131" s="66" t="e">
        <v>#N/A</v>
      </c>
    </row>
    <row r="132" spans="1:16" x14ac:dyDescent="0.2">
      <c r="A132" s="56">
        <v>239</v>
      </c>
      <c r="B132" s="65" t="s">
        <v>2</v>
      </c>
      <c r="C132" s="56" t="s">
        <v>136</v>
      </c>
      <c r="D132" s="56" t="s">
        <v>1637</v>
      </c>
      <c r="E132" s="57">
        <v>140</v>
      </c>
      <c r="F132" s="56" t="s">
        <v>794</v>
      </c>
      <c r="G132" s="65">
        <v>2021</v>
      </c>
      <c r="H132" s="58" t="s">
        <v>136</v>
      </c>
      <c r="I132" s="86" t="s">
        <v>59</v>
      </c>
      <c r="J132" s="56" t="s">
        <v>60</v>
      </c>
      <c r="K132" s="65" t="s">
        <v>9</v>
      </c>
      <c r="L132" s="60" t="s">
        <v>795</v>
      </c>
      <c r="M132" s="60" t="s">
        <v>796</v>
      </c>
      <c r="N132" s="56" t="s">
        <v>1760</v>
      </c>
      <c r="O132" s="57" t="s">
        <v>1804</v>
      </c>
      <c r="P132" s="56" t="s">
        <v>1557</v>
      </c>
    </row>
    <row r="133" spans="1:16" x14ac:dyDescent="0.2">
      <c r="A133" s="66">
        <v>240</v>
      </c>
      <c r="B133" s="67" t="s">
        <v>2</v>
      </c>
      <c r="C133" s="66" t="s">
        <v>1627</v>
      </c>
      <c r="D133" s="66" t="s">
        <v>1637</v>
      </c>
      <c r="E133" s="68" t="s">
        <v>797</v>
      </c>
      <c r="F133" s="66" t="s">
        <v>798</v>
      </c>
      <c r="G133" s="67">
        <v>2021</v>
      </c>
      <c r="H133" s="70" t="s">
        <v>466</v>
      </c>
      <c r="I133" s="70" t="s">
        <v>756</v>
      </c>
      <c r="J133" s="79" t="s">
        <v>1805</v>
      </c>
      <c r="K133" s="67" t="s">
        <v>9</v>
      </c>
      <c r="L133" s="73" t="s">
        <v>799</v>
      </c>
      <c r="M133" s="73" t="s">
        <v>800</v>
      </c>
      <c r="N133" s="66" t="s">
        <v>1806</v>
      </c>
      <c r="O133" s="68" t="s">
        <v>1806</v>
      </c>
      <c r="P133" s="66" t="s">
        <v>1357</v>
      </c>
    </row>
    <row r="134" spans="1:16" x14ac:dyDescent="0.2">
      <c r="A134" s="56">
        <v>241</v>
      </c>
      <c r="B134" s="65" t="s">
        <v>342</v>
      </c>
      <c r="C134" s="56" t="s">
        <v>12</v>
      </c>
      <c r="D134" s="56" t="s">
        <v>353</v>
      </c>
      <c r="E134" s="57" t="s">
        <v>801</v>
      </c>
      <c r="F134" s="56" t="s">
        <v>802</v>
      </c>
      <c r="G134" s="65">
        <v>2021</v>
      </c>
      <c r="H134" s="58" t="s">
        <v>1807</v>
      </c>
      <c r="I134" s="86" t="s">
        <v>7</v>
      </c>
      <c r="J134" s="77" t="s">
        <v>367</v>
      </c>
      <c r="K134" s="65" t="s">
        <v>9</v>
      </c>
      <c r="L134" s="60" t="s">
        <v>1808</v>
      </c>
      <c r="M134" s="60" t="s">
        <v>1809</v>
      </c>
      <c r="N134" s="56" t="s">
        <v>1592</v>
      </c>
      <c r="O134" s="57" t="s">
        <v>1789</v>
      </c>
      <c r="P134" s="56" t="s">
        <v>1369</v>
      </c>
    </row>
    <row r="135" spans="1:16" x14ac:dyDescent="0.2">
      <c r="A135" s="56">
        <v>242</v>
      </c>
      <c r="B135" s="65" t="s">
        <v>342</v>
      </c>
      <c r="C135" s="56" t="s">
        <v>12</v>
      </c>
      <c r="D135" s="56" t="s">
        <v>353</v>
      </c>
      <c r="E135" s="57" t="s">
        <v>801</v>
      </c>
      <c r="F135" s="56" t="s">
        <v>803</v>
      </c>
      <c r="G135" s="65">
        <v>2021</v>
      </c>
      <c r="H135" s="58" t="s">
        <v>1807</v>
      </c>
      <c r="I135" s="86" t="s">
        <v>7</v>
      </c>
      <c r="J135" s="77" t="s">
        <v>367</v>
      </c>
      <c r="K135" s="65" t="s">
        <v>9</v>
      </c>
      <c r="L135" s="60" t="s">
        <v>902</v>
      </c>
      <c r="M135" s="60" t="s">
        <v>1810</v>
      </c>
      <c r="N135" s="56" t="s">
        <v>1811</v>
      </c>
      <c r="O135" s="57" t="s">
        <v>1811</v>
      </c>
      <c r="P135" s="56" t="s">
        <v>1371</v>
      </c>
    </row>
    <row r="136" spans="1:16" x14ac:dyDescent="0.2">
      <c r="A136" s="56">
        <v>243</v>
      </c>
      <c r="B136" s="56" t="s">
        <v>2</v>
      </c>
      <c r="C136" s="56" t="s">
        <v>12</v>
      </c>
      <c r="D136" s="56" t="s">
        <v>731</v>
      </c>
      <c r="E136" s="57" t="s">
        <v>805</v>
      </c>
      <c r="F136" s="56" t="s">
        <v>806</v>
      </c>
      <c r="G136" s="65">
        <v>2022</v>
      </c>
      <c r="H136" s="58" t="s">
        <v>756</v>
      </c>
      <c r="I136" s="86" t="s">
        <v>7</v>
      </c>
      <c r="J136" s="77"/>
      <c r="K136" s="65" t="s">
        <v>349</v>
      </c>
      <c r="L136" s="60" t="s">
        <v>807</v>
      </c>
      <c r="M136" s="60" t="s">
        <v>808</v>
      </c>
      <c r="N136" s="56" t="s">
        <v>1594</v>
      </c>
      <c r="O136" s="57" t="s">
        <v>1812</v>
      </c>
      <c r="P136" s="56" t="s">
        <v>1359</v>
      </c>
    </row>
    <row r="137" spans="1:16" x14ac:dyDescent="0.2">
      <c r="A137" s="56">
        <v>244</v>
      </c>
      <c r="B137" s="56" t="s">
        <v>2</v>
      </c>
      <c r="C137" s="56" t="s">
        <v>430</v>
      </c>
      <c r="D137" s="56" t="s">
        <v>731</v>
      </c>
      <c r="E137" s="57" t="s">
        <v>809</v>
      </c>
      <c r="F137" s="56" t="s">
        <v>810</v>
      </c>
      <c r="G137" s="65">
        <v>2021</v>
      </c>
      <c r="H137" s="58" t="s">
        <v>727</v>
      </c>
      <c r="I137" s="59" t="s">
        <v>278</v>
      </c>
      <c r="J137" s="77" t="s">
        <v>348</v>
      </c>
      <c r="K137" s="65" t="s">
        <v>9</v>
      </c>
      <c r="L137" s="60" t="s">
        <v>811</v>
      </c>
      <c r="M137" s="60" t="s">
        <v>812</v>
      </c>
      <c r="N137" s="56" t="s">
        <v>1678</v>
      </c>
      <c r="O137" s="57" t="s">
        <v>1813</v>
      </c>
      <c r="P137" s="56" t="s">
        <v>909</v>
      </c>
    </row>
    <row r="138" spans="1:16" x14ac:dyDescent="0.2">
      <c r="A138" s="56">
        <v>245</v>
      </c>
      <c r="B138" s="56" t="s">
        <v>2</v>
      </c>
      <c r="C138" s="56" t="s">
        <v>1597</v>
      </c>
      <c r="D138" s="56" t="s">
        <v>55</v>
      </c>
      <c r="E138" s="57" t="s">
        <v>813</v>
      </c>
      <c r="F138" s="56" t="s">
        <v>1814</v>
      </c>
      <c r="G138" s="56">
        <v>2022</v>
      </c>
      <c r="H138" s="58" t="s">
        <v>536</v>
      </c>
      <c r="I138" s="59" t="s">
        <v>59</v>
      </c>
      <c r="J138" s="56" t="s">
        <v>60</v>
      </c>
      <c r="K138" s="65" t="s">
        <v>9</v>
      </c>
      <c r="L138" s="60" t="s">
        <v>814</v>
      </c>
      <c r="M138" s="60" t="s">
        <v>815</v>
      </c>
      <c r="N138" s="56" t="s">
        <v>1678</v>
      </c>
      <c r="O138" s="57" t="s">
        <v>1815</v>
      </c>
      <c r="P138" s="56" t="s">
        <v>909</v>
      </c>
    </row>
    <row r="139" spans="1:16" x14ac:dyDescent="0.2">
      <c r="A139" s="56">
        <v>246</v>
      </c>
      <c r="B139" s="56" t="s">
        <v>2</v>
      </c>
      <c r="C139" s="56" t="s">
        <v>1597</v>
      </c>
      <c r="D139" s="56" t="s">
        <v>55</v>
      </c>
      <c r="E139" s="57" t="s">
        <v>813</v>
      </c>
      <c r="F139" s="56" t="s">
        <v>1816</v>
      </c>
      <c r="G139" s="56">
        <v>2022</v>
      </c>
      <c r="H139" s="58" t="s">
        <v>536</v>
      </c>
      <c r="I139" s="59" t="s">
        <v>59</v>
      </c>
      <c r="J139" s="56" t="s">
        <v>60</v>
      </c>
      <c r="K139" s="65" t="s">
        <v>9</v>
      </c>
      <c r="L139" s="60" t="s">
        <v>816</v>
      </c>
      <c r="M139" s="60" t="s">
        <v>817</v>
      </c>
      <c r="N139" s="56" t="s">
        <v>1678</v>
      </c>
      <c r="O139" s="57" t="s">
        <v>1815</v>
      </c>
      <c r="P139" s="56" t="s">
        <v>909</v>
      </c>
    </row>
    <row r="140" spans="1:16" x14ac:dyDescent="0.2">
      <c r="A140" s="56">
        <v>247</v>
      </c>
      <c r="B140" s="56" t="s">
        <v>2</v>
      </c>
      <c r="C140" s="56" t="s">
        <v>12</v>
      </c>
      <c r="D140" s="56" t="s">
        <v>22</v>
      </c>
      <c r="E140" s="57" t="s">
        <v>23</v>
      </c>
      <c r="F140" s="56" t="s">
        <v>24</v>
      </c>
      <c r="G140" s="56">
        <v>2022</v>
      </c>
      <c r="H140" s="58" t="s">
        <v>356</v>
      </c>
      <c r="I140" s="86" t="s">
        <v>7</v>
      </c>
      <c r="J140" s="56" t="s">
        <v>26</v>
      </c>
      <c r="K140" s="65" t="s">
        <v>9</v>
      </c>
      <c r="L140" s="60" t="s">
        <v>27</v>
      </c>
      <c r="M140" s="60" t="s">
        <v>28</v>
      </c>
      <c r="N140" s="80" t="s">
        <v>1817</v>
      </c>
      <c r="O140" s="57" t="s">
        <v>1817</v>
      </c>
      <c r="P140" s="56" t="s">
        <v>1818</v>
      </c>
    </row>
    <row r="141" spans="1:16" x14ac:dyDescent="0.2">
      <c r="A141" s="56">
        <v>248</v>
      </c>
      <c r="B141" s="56" t="s">
        <v>2</v>
      </c>
      <c r="C141" s="56" t="s">
        <v>12</v>
      </c>
      <c r="D141" s="56" t="s">
        <v>22</v>
      </c>
      <c r="E141" s="57" t="s">
        <v>23</v>
      </c>
      <c r="F141" s="56" t="s">
        <v>818</v>
      </c>
      <c r="G141" s="56">
        <v>2022</v>
      </c>
      <c r="H141" s="58" t="s">
        <v>356</v>
      </c>
      <c r="I141" s="86" t="s">
        <v>7</v>
      </c>
      <c r="J141" s="56" t="s">
        <v>819</v>
      </c>
      <c r="K141" s="65" t="s">
        <v>9</v>
      </c>
      <c r="L141" s="60" t="s">
        <v>820</v>
      </c>
      <c r="M141" s="60" t="s">
        <v>821</v>
      </c>
      <c r="N141" s="56" t="s">
        <v>1819</v>
      </c>
      <c r="O141" s="57" t="s">
        <v>1820</v>
      </c>
      <c r="P141" s="56" t="s">
        <v>1584</v>
      </c>
    </row>
    <row r="142" spans="1:16" x14ac:dyDescent="0.2">
      <c r="A142" s="56">
        <v>249</v>
      </c>
      <c r="B142" s="61" t="s">
        <v>342</v>
      </c>
      <c r="C142" s="56" t="s">
        <v>12</v>
      </c>
      <c r="D142" s="61" t="s">
        <v>1821</v>
      </c>
      <c r="E142" s="61" t="s">
        <v>822</v>
      </c>
      <c r="F142" s="56" t="s">
        <v>823</v>
      </c>
      <c r="G142" s="56">
        <v>2022</v>
      </c>
      <c r="H142" s="58" t="s">
        <v>1807</v>
      </c>
      <c r="I142" s="86" t="s">
        <v>7</v>
      </c>
      <c r="J142" s="56" t="s">
        <v>348</v>
      </c>
      <c r="K142" s="65" t="s">
        <v>9</v>
      </c>
      <c r="L142" s="60" t="s">
        <v>824</v>
      </c>
      <c r="M142" s="60" t="s">
        <v>825</v>
      </c>
      <c r="N142" s="56" t="s">
        <v>1822</v>
      </c>
      <c r="O142" s="57" t="s">
        <v>1823</v>
      </c>
      <c r="P142" s="56" t="s">
        <v>1372</v>
      </c>
    </row>
    <row r="143" spans="1:16" x14ac:dyDescent="0.2">
      <c r="A143" s="56">
        <v>250</v>
      </c>
      <c r="B143" s="56" t="s">
        <v>2</v>
      </c>
      <c r="C143" s="56" t="s">
        <v>12</v>
      </c>
      <c r="D143" s="56" t="s">
        <v>22</v>
      </c>
      <c r="E143" s="57" t="s">
        <v>23</v>
      </c>
      <c r="F143" s="56" t="s">
        <v>29</v>
      </c>
      <c r="G143" s="56">
        <v>2022</v>
      </c>
      <c r="H143" s="58" t="s">
        <v>356</v>
      </c>
      <c r="I143" s="86" t="s">
        <v>7</v>
      </c>
      <c r="J143" s="56"/>
      <c r="K143" s="65" t="s">
        <v>9</v>
      </c>
      <c r="L143" s="60" t="s">
        <v>30</v>
      </c>
      <c r="M143" s="60" t="s">
        <v>31</v>
      </c>
      <c r="N143" s="56" t="s">
        <v>1824</v>
      </c>
      <c r="O143" s="57" t="s">
        <v>1825</v>
      </c>
      <c r="P143" s="56" t="s">
        <v>907</v>
      </c>
    </row>
    <row r="144" spans="1:16" x14ac:dyDescent="0.2">
      <c r="A144" s="56">
        <v>251</v>
      </c>
      <c r="B144" s="56" t="s">
        <v>2</v>
      </c>
      <c r="C144" s="56" t="s">
        <v>12</v>
      </c>
      <c r="D144" s="56" t="s">
        <v>22</v>
      </c>
      <c r="E144" s="57" t="s">
        <v>23</v>
      </c>
      <c r="F144" s="56" t="s">
        <v>32</v>
      </c>
      <c r="G144" s="56">
        <v>2022</v>
      </c>
      <c r="H144" s="58" t="s">
        <v>356</v>
      </c>
      <c r="I144" s="86" t="s">
        <v>7</v>
      </c>
      <c r="J144" s="56"/>
      <c r="K144" s="65" t="s">
        <v>9</v>
      </c>
      <c r="L144" s="60" t="s">
        <v>33</v>
      </c>
      <c r="M144" s="60" t="s">
        <v>34</v>
      </c>
      <c r="N144" s="56" t="s">
        <v>1826</v>
      </c>
      <c r="O144" s="57" t="s">
        <v>1826</v>
      </c>
      <c r="P144" s="56" t="s">
        <v>907</v>
      </c>
    </row>
    <row r="145" spans="1:16" x14ac:dyDescent="0.2">
      <c r="A145" s="56">
        <v>252</v>
      </c>
      <c r="B145" s="56" t="s">
        <v>2</v>
      </c>
      <c r="C145" s="56" t="s">
        <v>12</v>
      </c>
      <c r="D145" s="56" t="s">
        <v>22</v>
      </c>
      <c r="E145" s="57" t="s">
        <v>23</v>
      </c>
      <c r="F145" s="56" t="s">
        <v>35</v>
      </c>
      <c r="G145" s="56">
        <v>2022</v>
      </c>
      <c r="H145" s="58" t="s">
        <v>356</v>
      </c>
      <c r="I145" s="86" t="s">
        <v>7</v>
      </c>
      <c r="J145" s="56"/>
      <c r="K145" s="65" t="s">
        <v>9</v>
      </c>
      <c r="L145" s="60" t="s">
        <v>36</v>
      </c>
      <c r="M145" s="60" t="s">
        <v>37</v>
      </c>
      <c r="N145" s="56" t="s">
        <v>1824</v>
      </c>
      <c r="O145" s="57" t="s">
        <v>1827</v>
      </c>
      <c r="P145" s="56" t="s">
        <v>907</v>
      </c>
    </row>
    <row r="146" spans="1:16" x14ac:dyDescent="0.2">
      <c r="A146" s="56">
        <v>253</v>
      </c>
      <c r="B146" s="56" t="s">
        <v>2</v>
      </c>
      <c r="C146" s="56" t="s">
        <v>12</v>
      </c>
      <c r="D146" s="56" t="s">
        <v>22</v>
      </c>
      <c r="E146" s="57" t="s">
        <v>23</v>
      </c>
      <c r="F146" s="56" t="s">
        <v>38</v>
      </c>
      <c r="G146" s="56">
        <v>2022</v>
      </c>
      <c r="H146" s="58" t="s">
        <v>356</v>
      </c>
      <c r="I146" s="86" t="s">
        <v>7</v>
      </c>
      <c r="J146" s="56"/>
      <c r="K146" s="65" t="s">
        <v>9</v>
      </c>
      <c r="L146" s="60" t="s">
        <v>39</v>
      </c>
      <c r="M146" s="60" t="s">
        <v>40</v>
      </c>
      <c r="N146" s="56" t="s">
        <v>1824</v>
      </c>
      <c r="O146" s="57" t="s">
        <v>1828</v>
      </c>
      <c r="P146" s="56" t="s">
        <v>907</v>
      </c>
    </row>
    <row r="147" spans="1:16" x14ac:dyDescent="0.2">
      <c r="A147" s="56">
        <v>254</v>
      </c>
      <c r="B147" s="56" t="s">
        <v>2</v>
      </c>
      <c r="C147" s="56" t="s">
        <v>12</v>
      </c>
      <c r="D147" s="56" t="s">
        <v>22</v>
      </c>
      <c r="E147" s="57" t="s">
        <v>23</v>
      </c>
      <c r="F147" s="56" t="s">
        <v>41</v>
      </c>
      <c r="G147" s="56">
        <v>2022</v>
      </c>
      <c r="H147" s="58" t="s">
        <v>356</v>
      </c>
      <c r="I147" s="86" t="s">
        <v>7</v>
      </c>
      <c r="J147" s="56"/>
      <c r="K147" s="65" t="s">
        <v>9</v>
      </c>
      <c r="L147" s="60" t="s">
        <v>42</v>
      </c>
      <c r="M147" s="60" t="s">
        <v>43</v>
      </c>
      <c r="N147" s="80" t="s">
        <v>1829</v>
      </c>
      <c r="O147" s="57" t="s">
        <v>1829</v>
      </c>
      <c r="P147" s="56" t="s">
        <v>1132</v>
      </c>
    </row>
    <row r="148" spans="1:16" x14ac:dyDescent="0.2">
      <c r="A148" s="56">
        <v>255</v>
      </c>
      <c r="B148" s="56" t="s">
        <v>2</v>
      </c>
      <c r="C148" s="56" t="s">
        <v>12</v>
      </c>
      <c r="D148" s="56" t="s">
        <v>22</v>
      </c>
      <c r="E148" s="57" t="s">
        <v>23</v>
      </c>
      <c r="F148" s="56" t="s">
        <v>44</v>
      </c>
      <c r="G148" s="56">
        <v>2022</v>
      </c>
      <c r="H148" s="58" t="s">
        <v>356</v>
      </c>
      <c r="I148" s="86" t="s">
        <v>7</v>
      </c>
      <c r="J148" s="56"/>
      <c r="K148" s="65" t="s">
        <v>9</v>
      </c>
      <c r="L148" s="60" t="s">
        <v>45</v>
      </c>
      <c r="M148" s="60" t="s">
        <v>46</v>
      </c>
      <c r="N148" s="56" t="s">
        <v>1824</v>
      </c>
      <c r="O148" s="57" t="s">
        <v>1830</v>
      </c>
      <c r="P148" s="56" t="s">
        <v>907</v>
      </c>
    </row>
    <row r="149" spans="1:16" x14ac:dyDescent="0.2">
      <c r="A149" s="66">
        <v>256</v>
      </c>
      <c r="B149" s="66" t="s">
        <v>2</v>
      </c>
      <c r="C149" s="66" t="s">
        <v>12</v>
      </c>
      <c r="D149" s="66" t="s">
        <v>47</v>
      </c>
      <c r="E149" s="68" t="s">
        <v>48</v>
      </c>
      <c r="F149" s="66" t="s">
        <v>1831</v>
      </c>
      <c r="G149" s="66">
        <v>2022</v>
      </c>
      <c r="H149" s="70" t="s">
        <v>356</v>
      </c>
      <c r="I149" s="89" t="s">
        <v>7</v>
      </c>
      <c r="J149" s="66"/>
      <c r="K149" s="67" t="s">
        <v>9</v>
      </c>
      <c r="L149" s="73" t="s">
        <v>50</v>
      </c>
      <c r="M149" s="73" t="s">
        <v>51</v>
      </c>
      <c r="N149" s="66" t="s">
        <v>1824</v>
      </c>
      <c r="O149" s="68" t="s">
        <v>1832</v>
      </c>
      <c r="P149" s="66" t="e">
        <v>#N/A</v>
      </c>
    </row>
    <row r="150" spans="1:16" x14ac:dyDescent="0.2">
      <c r="A150" s="66">
        <v>257</v>
      </c>
      <c r="B150" s="66" t="s">
        <v>2</v>
      </c>
      <c r="C150" s="66" t="s">
        <v>12</v>
      </c>
      <c r="D150" s="66" t="s">
        <v>47</v>
      </c>
      <c r="E150" s="68" t="s">
        <v>48</v>
      </c>
      <c r="F150" s="66" t="s">
        <v>1833</v>
      </c>
      <c r="G150" s="66">
        <v>2022</v>
      </c>
      <c r="H150" s="70" t="s">
        <v>356</v>
      </c>
      <c r="I150" s="89" t="s">
        <v>7</v>
      </c>
      <c r="J150" s="66"/>
      <c r="K150" s="67" t="s">
        <v>9</v>
      </c>
      <c r="L150" s="73" t="s">
        <v>53</v>
      </c>
      <c r="M150" s="73" t="s">
        <v>54</v>
      </c>
      <c r="N150" s="66" t="s">
        <v>1824</v>
      </c>
      <c r="O150" s="68" t="s">
        <v>1834</v>
      </c>
      <c r="P150" s="66" t="e">
        <v>#N/A</v>
      </c>
    </row>
    <row r="151" spans="1:16" x14ac:dyDescent="0.2">
      <c r="A151" s="56">
        <v>258</v>
      </c>
      <c r="B151" s="56" t="s">
        <v>342</v>
      </c>
      <c r="C151" s="56" t="s">
        <v>12</v>
      </c>
      <c r="D151" s="56" t="s">
        <v>1821</v>
      </c>
      <c r="E151" s="56" t="s">
        <v>822</v>
      </c>
      <c r="F151" s="56" t="s">
        <v>826</v>
      </c>
      <c r="G151" s="56">
        <v>2022</v>
      </c>
      <c r="H151" s="58" t="s">
        <v>1807</v>
      </c>
      <c r="I151" s="86" t="s">
        <v>7</v>
      </c>
      <c r="J151" s="56" t="s">
        <v>367</v>
      </c>
      <c r="K151" s="65" t="s">
        <v>9</v>
      </c>
      <c r="L151" s="60" t="s">
        <v>827</v>
      </c>
      <c r="M151" s="60" t="s">
        <v>831</v>
      </c>
      <c r="N151" s="80" t="s">
        <v>1743</v>
      </c>
      <c r="O151" s="57" t="s">
        <v>1780</v>
      </c>
      <c r="P151" s="56" t="s">
        <v>915</v>
      </c>
    </row>
    <row r="152" spans="1:16" x14ac:dyDescent="0.2">
      <c r="A152" s="56">
        <v>259</v>
      </c>
      <c r="B152" s="56" t="s">
        <v>342</v>
      </c>
      <c r="C152" s="56" t="s">
        <v>12</v>
      </c>
      <c r="D152" s="56" t="s">
        <v>1821</v>
      </c>
      <c r="E152" s="56" t="s">
        <v>822</v>
      </c>
      <c r="F152" s="56" t="s">
        <v>829</v>
      </c>
      <c r="G152" s="56">
        <v>2022</v>
      </c>
      <c r="H152" s="58" t="s">
        <v>1807</v>
      </c>
      <c r="I152" s="86" t="s">
        <v>7</v>
      </c>
      <c r="J152" s="56" t="s">
        <v>348</v>
      </c>
      <c r="K152" s="65" t="s">
        <v>9</v>
      </c>
      <c r="L152" s="60" t="s">
        <v>830</v>
      </c>
      <c r="M152" s="60" t="s">
        <v>828</v>
      </c>
      <c r="N152" s="56" t="s">
        <v>1835</v>
      </c>
      <c r="O152" s="57" t="s">
        <v>1835</v>
      </c>
      <c r="P152" s="56" t="s">
        <v>1373</v>
      </c>
    </row>
    <row r="153" spans="1:16" x14ac:dyDescent="0.2">
      <c r="A153" s="56">
        <v>260</v>
      </c>
      <c r="B153" s="56" t="s">
        <v>2</v>
      </c>
      <c r="C153" s="56" t="s">
        <v>1597</v>
      </c>
      <c r="D153" s="56" t="s">
        <v>55</v>
      </c>
      <c r="E153" s="57" t="s">
        <v>1836</v>
      </c>
      <c r="F153" s="56" t="s">
        <v>57</v>
      </c>
      <c r="G153" s="56">
        <v>2022</v>
      </c>
      <c r="H153" s="58" t="s">
        <v>58</v>
      </c>
      <c r="I153" s="59" t="s">
        <v>59</v>
      </c>
      <c r="J153" s="56" t="s">
        <v>60</v>
      </c>
      <c r="K153" s="65" t="s">
        <v>9</v>
      </c>
      <c r="L153" s="60" t="s">
        <v>61</v>
      </c>
      <c r="M153" s="60" t="s">
        <v>62</v>
      </c>
      <c r="N153" s="56" t="s">
        <v>1824</v>
      </c>
      <c r="O153" s="57" t="s">
        <v>1837</v>
      </c>
      <c r="P153" s="56" t="s">
        <v>907</v>
      </c>
    </row>
    <row r="154" spans="1:16" x14ac:dyDescent="0.2">
      <c r="A154" s="56">
        <v>261</v>
      </c>
      <c r="B154" s="56" t="s">
        <v>2</v>
      </c>
      <c r="C154" s="56" t="s">
        <v>1597</v>
      </c>
      <c r="D154" s="56" t="s">
        <v>55</v>
      </c>
      <c r="E154" s="57" t="s">
        <v>1838</v>
      </c>
      <c r="F154" s="56" t="s">
        <v>65</v>
      </c>
      <c r="G154" s="56">
        <v>2022</v>
      </c>
      <c r="H154" s="58" t="s">
        <v>58</v>
      </c>
      <c r="I154" s="59" t="s">
        <v>59</v>
      </c>
      <c r="J154" s="56" t="s">
        <v>60</v>
      </c>
      <c r="K154" s="65" t="s">
        <v>9</v>
      </c>
      <c r="L154" s="60" t="s">
        <v>66</v>
      </c>
      <c r="M154" s="60" t="s">
        <v>67</v>
      </c>
      <c r="N154" s="56" t="s">
        <v>1824</v>
      </c>
      <c r="O154" s="57" t="s">
        <v>1837</v>
      </c>
      <c r="P154" s="56" t="s">
        <v>907</v>
      </c>
    </row>
    <row r="155" spans="1:16" x14ac:dyDescent="0.2">
      <c r="A155" s="56">
        <v>262</v>
      </c>
      <c r="B155" s="56" t="s">
        <v>2</v>
      </c>
      <c r="C155" s="56" t="s">
        <v>1597</v>
      </c>
      <c r="D155" s="56" t="s">
        <v>55</v>
      </c>
      <c r="E155" s="57" t="s">
        <v>1836</v>
      </c>
      <c r="F155" s="56" t="s">
        <v>68</v>
      </c>
      <c r="G155" s="56">
        <v>2022</v>
      </c>
      <c r="H155" s="58" t="s">
        <v>58</v>
      </c>
      <c r="I155" s="59" t="s">
        <v>59</v>
      </c>
      <c r="J155" s="56" t="s">
        <v>60</v>
      </c>
      <c r="K155" s="65" t="s">
        <v>9</v>
      </c>
      <c r="L155" s="60" t="s">
        <v>69</v>
      </c>
      <c r="M155" s="60" t="s">
        <v>70</v>
      </c>
      <c r="N155" s="56" t="s">
        <v>1839</v>
      </c>
      <c r="O155" s="57" t="s">
        <v>1839</v>
      </c>
      <c r="P155" s="56" t="s">
        <v>1557</v>
      </c>
    </row>
    <row r="156" spans="1:16" x14ac:dyDescent="0.2">
      <c r="A156" s="56">
        <v>263</v>
      </c>
      <c r="B156" s="56" t="s">
        <v>2</v>
      </c>
      <c r="C156" s="56" t="s">
        <v>1597</v>
      </c>
      <c r="D156" s="56" t="s">
        <v>55</v>
      </c>
      <c r="E156" s="57" t="s">
        <v>1836</v>
      </c>
      <c r="F156" s="56" t="s">
        <v>71</v>
      </c>
      <c r="G156" s="56">
        <v>2022</v>
      </c>
      <c r="H156" s="58" t="s">
        <v>58</v>
      </c>
      <c r="I156" s="59" t="s">
        <v>59</v>
      </c>
      <c r="J156" s="56" t="s">
        <v>60</v>
      </c>
      <c r="K156" s="65" t="s">
        <v>9</v>
      </c>
      <c r="L156" s="60" t="s">
        <v>72</v>
      </c>
      <c r="M156" s="60" t="s">
        <v>73</v>
      </c>
      <c r="N156" s="56" t="s">
        <v>1839</v>
      </c>
      <c r="O156" s="57" t="s">
        <v>1839</v>
      </c>
      <c r="P156" s="56" t="s">
        <v>1557</v>
      </c>
    </row>
    <row r="157" spans="1:16" x14ac:dyDescent="0.2">
      <c r="A157" s="56">
        <v>264</v>
      </c>
      <c r="B157" s="56" t="s">
        <v>2</v>
      </c>
      <c r="C157" s="56" t="s">
        <v>1597</v>
      </c>
      <c r="D157" s="56" t="s">
        <v>55</v>
      </c>
      <c r="E157" s="57" t="s">
        <v>1836</v>
      </c>
      <c r="F157" s="56" t="s">
        <v>74</v>
      </c>
      <c r="G157" s="56">
        <v>2022</v>
      </c>
      <c r="H157" s="58" t="s">
        <v>58</v>
      </c>
      <c r="I157" s="59" t="s">
        <v>59</v>
      </c>
      <c r="J157" s="56" t="s">
        <v>60</v>
      </c>
      <c r="K157" s="65" t="s">
        <v>9</v>
      </c>
      <c r="L157" s="60" t="s">
        <v>75</v>
      </c>
      <c r="M157" s="60" t="s">
        <v>76</v>
      </c>
      <c r="N157" s="56" t="s">
        <v>1839</v>
      </c>
      <c r="O157" s="57" t="s">
        <v>1839</v>
      </c>
      <c r="P157" s="56" t="s">
        <v>1557</v>
      </c>
    </row>
    <row r="158" spans="1:16" x14ac:dyDescent="0.2">
      <c r="A158" s="56">
        <v>265</v>
      </c>
      <c r="B158" s="56" t="s">
        <v>2</v>
      </c>
      <c r="C158" s="56" t="s">
        <v>1597</v>
      </c>
      <c r="D158" s="56" t="s">
        <v>55</v>
      </c>
      <c r="E158" s="57" t="s">
        <v>832</v>
      </c>
      <c r="F158" s="56" t="s">
        <v>833</v>
      </c>
      <c r="G158" s="56">
        <v>2022</v>
      </c>
      <c r="H158" s="58" t="s">
        <v>1781</v>
      </c>
      <c r="I158" s="59" t="s">
        <v>90</v>
      </c>
      <c r="J158" s="56" t="s">
        <v>279</v>
      </c>
      <c r="K158" s="65" t="s">
        <v>9</v>
      </c>
      <c r="L158" s="60" t="s">
        <v>835</v>
      </c>
      <c r="M158" s="60" t="s">
        <v>836</v>
      </c>
      <c r="N158" s="56" t="s">
        <v>1731</v>
      </c>
      <c r="O158" s="57" t="s">
        <v>1840</v>
      </c>
      <c r="P158" s="56" t="s">
        <v>1364</v>
      </c>
    </row>
    <row r="159" spans="1:16" x14ac:dyDescent="0.2">
      <c r="A159" s="56">
        <v>266</v>
      </c>
      <c r="B159" s="56" t="s">
        <v>2</v>
      </c>
      <c r="C159" s="56" t="s">
        <v>844</v>
      </c>
      <c r="D159" s="56" t="s">
        <v>1821</v>
      </c>
      <c r="E159" s="57" t="s">
        <v>837</v>
      </c>
      <c r="F159" s="56" t="s">
        <v>1841</v>
      </c>
      <c r="G159" s="56">
        <v>2022</v>
      </c>
      <c r="H159" s="58" t="s">
        <v>356</v>
      </c>
      <c r="I159" s="86" t="s">
        <v>7</v>
      </c>
      <c r="J159" s="56" t="s">
        <v>279</v>
      </c>
      <c r="K159" s="65" t="s">
        <v>9</v>
      </c>
      <c r="L159" s="60" t="s">
        <v>838</v>
      </c>
      <c r="M159" s="60" t="s">
        <v>839</v>
      </c>
      <c r="N159" s="56" t="s">
        <v>1842</v>
      </c>
      <c r="O159" s="57" t="s">
        <v>1842</v>
      </c>
      <c r="P159" s="56" t="s">
        <v>916</v>
      </c>
    </row>
    <row r="160" spans="1:16" x14ac:dyDescent="0.2">
      <c r="A160" s="56">
        <v>267</v>
      </c>
      <c r="B160" s="56" t="s">
        <v>2</v>
      </c>
      <c r="C160" s="56" t="s">
        <v>844</v>
      </c>
      <c r="D160" s="56" t="s">
        <v>1821</v>
      </c>
      <c r="E160" s="57" t="s">
        <v>837</v>
      </c>
      <c r="F160" s="56" t="s">
        <v>841</v>
      </c>
      <c r="G160" s="56">
        <v>2022</v>
      </c>
      <c r="H160" s="58" t="s">
        <v>356</v>
      </c>
      <c r="I160" s="86" t="s">
        <v>7</v>
      </c>
      <c r="J160" s="56" t="s">
        <v>279</v>
      </c>
      <c r="K160" s="65" t="s">
        <v>9</v>
      </c>
      <c r="L160" s="60" t="s">
        <v>842</v>
      </c>
      <c r="M160" s="60" t="s">
        <v>843</v>
      </c>
      <c r="N160" s="56" t="s">
        <v>1843</v>
      </c>
      <c r="O160" s="57" t="s">
        <v>1843</v>
      </c>
      <c r="P160" s="56" t="s">
        <v>1362</v>
      </c>
    </row>
    <row r="161" spans="1:16" x14ac:dyDescent="0.2">
      <c r="A161" s="56">
        <v>268</v>
      </c>
      <c r="B161" s="56" t="s">
        <v>2</v>
      </c>
      <c r="C161" s="56" t="s">
        <v>844</v>
      </c>
      <c r="D161" s="56" t="s">
        <v>47</v>
      </c>
      <c r="E161" s="57" t="s">
        <v>48</v>
      </c>
      <c r="F161" s="56" t="s">
        <v>77</v>
      </c>
      <c r="G161" s="56">
        <v>2022</v>
      </c>
      <c r="H161" s="58" t="s">
        <v>356</v>
      </c>
      <c r="I161" s="86" t="s">
        <v>7</v>
      </c>
      <c r="J161" s="56" t="s">
        <v>78</v>
      </c>
      <c r="K161" s="65" t="s">
        <v>9</v>
      </c>
      <c r="L161" s="60" t="s">
        <v>79</v>
      </c>
      <c r="M161" s="60" t="s">
        <v>80</v>
      </c>
      <c r="N161" s="56" t="s">
        <v>1824</v>
      </c>
      <c r="O161" s="57" t="s">
        <v>1844</v>
      </c>
      <c r="P161" s="56" t="s">
        <v>907</v>
      </c>
    </row>
    <row r="162" spans="1:16" x14ac:dyDescent="0.2">
      <c r="A162" s="56">
        <v>269</v>
      </c>
      <c r="B162" s="56" t="s">
        <v>2</v>
      </c>
      <c r="C162" s="56" t="s">
        <v>844</v>
      </c>
      <c r="D162" s="56" t="s">
        <v>47</v>
      </c>
      <c r="E162" s="57" t="s">
        <v>48</v>
      </c>
      <c r="F162" s="56" t="s">
        <v>81</v>
      </c>
      <c r="G162" s="56">
        <v>2022</v>
      </c>
      <c r="H162" s="58" t="s">
        <v>356</v>
      </c>
      <c r="I162" s="86" t="s">
        <v>7</v>
      </c>
      <c r="J162" s="56" t="s">
        <v>78</v>
      </c>
      <c r="K162" s="65" t="s">
        <v>9</v>
      </c>
      <c r="L162" s="60" t="s">
        <v>82</v>
      </c>
      <c r="M162" s="60" t="s">
        <v>83</v>
      </c>
      <c r="N162" s="56" t="s">
        <v>1824</v>
      </c>
      <c r="O162" s="57" t="s">
        <v>1845</v>
      </c>
      <c r="P162" s="56" t="s">
        <v>907</v>
      </c>
    </row>
    <row r="163" spans="1:16" x14ac:dyDescent="0.2">
      <c r="A163" s="56">
        <v>270</v>
      </c>
      <c r="B163" s="56" t="s">
        <v>2</v>
      </c>
      <c r="C163" s="56" t="s">
        <v>844</v>
      </c>
      <c r="D163" s="56" t="s">
        <v>47</v>
      </c>
      <c r="E163" s="57" t="s">
        <v>48</v>
      </c>
      <c r="F163" s="56" t="s">
        <v>1846</v>
      </c>
      <c r="G163" s="56">
        <v>2022</v>
      </c>
      <c r="H163" s="58" t="s">
        <v>356</v>
      </c>
      <c r="I163" s="86" t="s">
        <v>7</v>
      </c>
      <c r="J163" s="56" t="s">
        <v>78</v>
      </c>
      <c r="K163" s="65" t="s">
        <v>9</v>
      </c>
      <c r="L163" s="60" t="s">
        <v>85</v>
      </c>
      <c r="M163" s="60" t="s">
        <v>86</v>
      </c>
      <c r="N163" s="56" t="s">
        <v>1824</v>
      </c>
      <c r="O163" s="57" t="s">
        <v>1847</v>
      </c>
      <c r="P163" s="56" t="s">
        <v>907</v>
      </c>
    </row>
    <row r="164" spans="1:16" ht="15" customHeight="1" x14ac:dyDescent="0.2">
      <c r="A164" s="56">
        <v>271</v>
      </c>
      <c r="B164" s="56" t="s">
        <v>2</v>
      </c>
      <c r="C164" s="56" t="s">
        <v>844</v>
      </c>
      <c r="D164" s="56" t="s">
        <v>47</v>
      </c>
      <c r="E164" s="57" t="s">
        <v>48</v>
      </c>
      <c r="F164" s="56" t="s">
        <v>1848</v>
      </c>
      <c r="G164" s="56">
        <v>2022</v>
      </c>
      <c r="H164" s="58" t="s">
        <v>356</v>
      </c>
      <c r="I164" s="86" t="s">
        <v>7</v>
      </c>
      <c r="J164" s="56" t="s">
        <v>78</v>
      </c>
      <c r="K164" s="65" t="s">
        <v>9</v>
      </c>
      <c r="L164" s="60" t="s">
        <v>846</v>
      </c>
      <c r="M164" s="60" t="s">
        <v>847</v>
      </c>
      <c r="N164" s="56" t="s">
        <v>1849</v>
      </c>
      <c r="O164" s="57" t="s">
        <v>1849</v>
      </c>
      <c r="P164" s="56" t="s">
        <v>1365</v>
      </c>
    </row>
    <row r="165" spans="1:16" x14ac:dyDescent="0.2">
      <c r="A165" s="56">
        <v>272</v>
      </c>
      <c r="B165" s="56" t="s">
        <v>2</v>
      </c>
      <c r="C165" s="56" t="s">
        <v>1597</v>
      </c>
      <c r="D165" s="56" t="s">
        <v>55</v>
      </c>
      <c r="E165" s="57" t="s">
        <v>87</v>
      </c>
      <c r="F165" s="56" t="s">
        <v>1850</v>
      </c>
      <c r="G165" s="56">
        <v>2022</v>
      </c>
      <c r="H165" s="58" t="s">
        <v>89</v>
      </c>
      <c r="I165" s="59" t="s">
        <v>90</v>
      </c>
      <c r="J165" s="56" t="s">
        <v>60</v>
      </c>
      <c r="K165" s="65" t="s">
        <v>9</v>
      </c>
      <c r="L165" s="60" t="s">
        <v>91</v>
      </c>
      <c r="M165" s="60" t="s">
        <v>92</v>
      </c>
      <c r="N165" s="56" t="s">
        <v>1824</v>
      </c>
      <c r="O165" s="57" t="s">
        <v>1851</v>
      </c>
      <c r="P165" s="56" t="s">
        <v>907</v>
      </c>
    </row>
    <row r="166" spans="1:16" x14ac:dyDescent="0.2">
      <c r="A166" s="56">
        <v>273</v>
      </c>
      <c r="B166" s="56" t="s">
        <v>2</v>
      </c>
      <c r="C166" s="56" t="s">
        <v>1597</v>
      </c>
      <c r="D166" s="56" t="s">
        <v>55</v>
      </c>
      <c r="E166" s="57" t="s">
        <v>87</v>
      </c>
      <c r="F166" s="56" t="s">
        <v>93</v>
      </c>
      <c r="G166" s="56">
        <v>2022</v>
      </c>
      <c r="H166" s="58" t="s">
        <v>89</v>
      </c>
      <c r="I166" s="59" t="s">
        <v>90</v>
      </c>
      <c r="J166" s="56" t="s">
        <v>60</v>
      </c>
      <c r="K166" s="65" t="s">
        <v>9</v>
      </c>
      <c r="L166" s="60" t="s">
        <v>94</v>
      </c>
      <c r="M166" s="60" t="s">
        <v>95</v>
      </c>
      <c r="N166" s="56" t="s">
        <v>1824</v>
      </c>
      <c r="O166" s="57" t="s">
        <v>1851</v>
      </c>
      <c r="P166" s="56" t="s">
        <v>907</v>
      </c>
    </row>
    <row r="167" spans="1:16" x14ac:dyDescent="0.2">
      <c r="A167" s="56">
        <v>274</v>
      </c>
      <c r="B167" s="56" t="s">
        <v>2</v>
      </c>
      <c r="C167" s="56" t="s">
        <v>1597</v>
      </c>
      <c r="D167" s="56" t="s">
        <v>55</v>
      </c>
      <c r="E167" s="57" t="s">
        <v>87</v>
      </c>
      <c r="F167" s="56" t="s">
        <v>96</v>
      </c>
      <c r="G167" s="56">
        <v>2022</v>
      </c>
      <c r="H167" s="58" t="s">
        <v>89</v>
      </c>
      <c r="I167" s="59" t="s">
        <v>90</v>
      </c>
      <c r="J167" s="56" t="s">
        <v>60</v>
      </c>
      <c r="K167" s="65" t="s">
        <v>9</v>
      </c>
      <c r="L167" s="60" t="s">
        <v>97</v>
      </c>
      <c r="M167" s="60" t="s">
        <v>98</v>
      </c>
      <c r="N167" s="56" t="s">
        <v>1824</v>
      </c>
      <c r="O167" s="57" t="s">
        <v>1851</v>
      </c>
      <c r="P167" s="56" t="s">
        <v>907</v>
      </c>
    </row>
    <row r="168" spans="1:16" x14ac:dyDescent="0.2">
      <c r="A168" s="56">
        <v>275</v>
      </c>
      <c r="B168" s="56" t="s">
        <v>2</v>
      </c>
      <c r="C168" s="56" t="s">
        <v>1597</v>
      </c>
      <c r="D168" s="56" t="s">
        <v>55</v>
      </c>
      <c r="E168" s="57" t="s">
        <v>87</v>
      </c>
      <c r="F168" s="66" t="s">
        <v>1852</v>
      </c>
      <c r="G168" s="56">
        <v>2022</v>
      </c>
      <c r="H168" s="58" t="s">
        <v>89</v>
      </c>
      <c r="I168" s="59" t="s">
        <v>90</v>
      </c>
      <c r="J168" s="56" t="s">
        <v>60</v>
      </c>
      <c r="K168" s="65" t="s">
        <v>9</v>
      </c>
      <c r="L168" s="60" t="s">
        <v>100</v>
      </c>
      <c r="M168" s="60" t="s">
        <v>101</v>
      </c>
      <c r="N168" s="56" t="s">
        <v>1824</v>
      </c>
      <c r="O168" s="57" t="s">
        <v>1851</v>
      </c>
      <c r="P168" s="56" t="s">
        <v>907</v>
      </c>
    </row>
    <row r="169" spans="1:16" x14ac:dyDescent="0.2">
      <c r="A169" s="56">
        <v>276</v>
      </c>
      <c r="B169" s="56" t="s">
        <v>2</v>
      </c>
      <c r="C169" s="56" t="s">
        <v>1597</v>
      </c>
      <c r="D169" s="56" t="s">
        <v>55</v>
      </c>
      <c r="E169" s="57" t="s">
        <v>87</v>
      </c>
      <c r="F169" s="56" t="s">
        <v>102</v>
      </c>
      <c r="G169" s="56">
        <v>2022</v>
      </c>
      <c r="H169" s="58" t="s">
        <v>89</v>
      </c>
      <c r="I169" s="59" t="s">
        <v>90</v>
      </c>
      <c r="J169" s="56" t="s">
        <v>60</v>
      </c>
      <c r="K169" s="65" t="s">
        <v>9</v>
      </c>
      <c r="L169" s="60" t="s">
        <v>103</v>
      </c>
      <c r="M169" s="60" t="s">
        <v>104</v>
      </c>
      <c r="N169" s="56" t="s">
        <v>1824</v>
      </c>
      <c r="O169" s="57" t="s">
        <v>1851</v>
      </c>
      <c r="P169" s="56" t="s">
        <v>907</v>
      </c>
    </row>
    <row r="170" spans="1:16" x14ac:dyDescent="0.2">
      <c r="A170" s="56">
        <v>277</v>
      </c>
      <c r="B170" s="56" t="s">
        <v>2</v>
      </c>
      <c r="C170" s="56" t="s">
        <v>1597</v>
      </c>
      <c r="D170" s="56" t="s">
        <v>55</v>
      </c>
      <c r="E170" s="57" t="s">
        <v>1853</v>
      </c>
      <c r="F170" s="56" t="s">
        <v>106</v>
      </c>
      <c r="G170" s="56">
        <v>2022</v>
      </c>
      <c r="H170" s="58" t="s">
        <v>107</v>
      </c>
      <c r="I170" s="59" t="s">
        <v>59</v>
      </c>
      <c r="J170" s="56" t="s">
        <v>60</v>
      </c>
      <c r="K170" s="65" t="s">
        <v>9</v>
      </c>
      <c r="L170" s="60" t="s">
        <v>108</v>
      </c>
      <c r="M170" s="60" t="s">
        <v>109</v>
      </c>
      <c r="N170" s="56" t="s">
        <v>1824</v>
      </c>
      <c r="O170" s="57" t="s">
        <v>1851</v>
      </c>
      <c r="P170" s="56" t="s">
        <v>907</v>
      </c>
    </row>
    <row r="171" spans="1:16" x14ac:dyDescent="0.2">
      <c r="A171" s="56">
        <v>278</v>
      </c>
      <c r="B171" s="56" t="s">
        <v>2</v>
      </c>
      <c r="C171" s="56" t="s">
        <v>1597</v>
      </c>
      <c r="D171" s="56" t="s">
        <v>55</v>
      </c>
      <c r="E171" s="57" t="s">
        <v>1853</v>
      </c>
      <c r="F171" s="56" t="s">
        <v>111</v>
      </c>
      <c r="G171" s="56">
        <v>2022</v>
      </c>
      <c r="H171" s="58" t="s">
        <v>107</v>
      </c>
      <c r="I171" s="59" t="s">
        <v>59</v>
      </c>
      <c r="J171" s="56" t="s">
        <v>60</v>
      </c>
      <c r="K171" s="65" t="s">
        <v>9</v>
      </c>
      <c r="L171" s="60" t="s">
        <v>112</v>
      </c>
      <c r="M171" s="60" t="s">
        <v>113</v>
      </c>
      <c r="N171" s="56" t="s">
        <v>1824</v>
      </c>
      <c r="O171" s="57" t="s">
        <v>1851</v>
      </c>
      <c r="P171" s="56" t="s">
        <v>907</v>
      </c>
    </row>
    <row r="172" spans="1:16" x14ac:dyDescent="0.2">
      <c r="A172" s="56">
        <v>279</v>
      </c>
      <c r="B172" s="56" t="s">
        <v>2</v>
      </c>
      <c r="C172" s="56" t="s">
        <v>1627</v>
      </c>
      <c r="D172" s="56" t="s">
        <v>1637</v>
      </c>
      <c r="E172" s="57" t="s">
        <v>115</v>
      </c>
      <c r="F172" s="56" t="s">
        <v>1854</v>
      </c>
      <c r="G172" s="56">
        <v>2022</v>
      </c>
      <c r="H172" s="56" t="s">
        <v>1855</v>
      </c>
      <c r="I172" s="86" t="s">
        <v>7</v>
      </c>
      <c r="J172" s="56" t="s">
        <v>60</v>
      </c>
      <c r="K172" s="65" t="s">
        <v>9</v>
      </c>
      <c r="L172" s="60" t="s">
        <v>117</v>
      </c>
      <c r="M172" s="60" t="s">
        <v>118</v>
      </c>
      <c r="N172" s="56" t="s">
        <v>1839</v>
      </c>
      <c r="O172" s="57" t="s">
        <v>1839</v>
      </c>
      <c r="P172" s="56" t="s">
        <v>1557</v>
      </c>
    </row>
    <row r="173" spans="1:16" x14ac:dyDescent="0.2">
      <c r="A173" s="56">
        <v>280</v>
      </c>
      <c r="B173" s="56" t="s">
        <v>2</v>
      </c>
      <c r="C173" s="56" t="s">
        <v>121</v>
      </c>
      <c r="D173" s="56" t="s">
        <v>1637</v>
      </c>
      <c r="E173" s="57">
        <v>416</v>
      </c>
      <c r="F173" s="56" t="s">
        <v>122</v>
      </c>
      <c r="G173" s="56">
        <v>2022</v>
      </c>
      <c r="H173" s="56" t="s">
        <v>121</v>
      </c>
      <c r="I173" s="86" t="s">
        <v>7</v>
      </c>
      <c r="J173" s="56" t="s">
        <v>60</v>
      </c>
      <c r="K173" s="65" t="s">
        <v>9</v>
      </c>
      <c r="L173" s="60" t="s">
        <v>123</v>
      </c>
      <c r="M173" s="60" t="s">
        <v>124</v>
      </c>
      <c r="N173" s="56" t="s">
        <v>1824</v>
      </c>
      <c r="O173" s="57" t="s">
        <v>1851</v>
      </c>
      <c r="P173" s="56" t="s">
        <v>1557</v>
      </c>
    </row>
    <row r="174" spans="1:16" x14ac:dyDescent="0.2">
      <c r="A174" s="56">
        <v>281</v>
      </c>
      <c r="B174" s="56" t="s">
        <v>2</v>
      </c>
      <c r="C174" s="56" t="s">
        <v>126</v>
      </c>
      <c r="D174" s="56" t="s">
        <v>1637</v>
      </c>
      <c r="E174" s="57">
        <v>320</v>
      </c>
      <c r="F174" s="56" t="s">
        <v>127</v>
      </c>
      <c r="G174" s="56">
        <v>2022</v>
      </c>
      <c r="H174" s="56" t="s">
        <v>126</v>
      </c>
      <c r="I174" s="86" t="s">
        <v>128</v>
      </c>
      <c r="J174" s="56" t="s">
        <v>60</v>
      </c>
      <c r="K174" s="65" t="s">
        <v>9</v>
      </c>
      <c r="L174" s="60" t="s">
        <v>129</v>
      </c>
      <c r="M174" s="60" t="s">
        <v>130</v>
      </c>
      <c r="N174" s="56" t="s">
        <v>1824</v>
      </c>
      <c r="O174" s="57" t="s">
        <v>1851</v>
      </c>
      <c r="P174" s="56" t="s">
        <v>907</v>
      </c>
    </row>
    <row r="175" spans="1:16" x14ac:dyDescent="0.2">
      <c r="A175" s="56">
        <v>283</v>
      </c>
      <c r="B175" s="56" t="s">
        <v>2</v>
      </c>
      <c r="C175" s="56" t="s">
        <v>136</v>
      </c>
      <c r="D175" s="56" t="s">
        <v>1637</v>
      </c>
      <c r="E175" s="57">
        <v>140</v>
      </c>
      <c r="F175" s="56" t="s">
        <v>137</v>
      </c>
      <c r="G175" s="56">
        <v>2022</v>
      </c>
      <c r="H175" s="56" t="s">
        <v>136</v>
      </c>
      <c r="I175" s="59" t="s">
        <v>59</v>
      </c>
      <c r="J175" s="56" t="s">
        <v>60</v>
      </c>
      <c r="K175" s="65" t="s">
        <v>9</v>
      </c>
      <c r="L175" s="60" t="s">
        <v>138</v>
      </c>
      <c r="M175" s="60" t="s">
        <v>139</v>
      </c>
      <c r="N175" s="56" t="s">
        <v>1824</v>
      </c>
      <c r="O175" s="57" t="s">
        <v>1851</v>
      </c>
      <c r="P175" s="56" t="s">
        <v>907</v>
      </c>
    </row>
    <row r="176" spans="1:16" x14ac:dyDescent="0.2">
      <c r="A176" s="56">
        <v>284</v>
      </c>
      <c r="B176" s="56" t="s">
        <v>2</v>
      </c>
      <c r="C176" s="56" t="s">
        <v>1597</v>
      </c>
      <c r="D176" s="56" t="s">
        <v>141</v>
      </c>
      <c r="E176" s="57" t="s">
        <v>1856</v>
      </c>
      <c r="F176" s="56" t="s">
        <v>143</v>
      </c>
      <c r="G176" s="56">
        <v>2023</v>
      </c>
      <c r="H176" s="58" t="s">
        <v>89</v>
      </c>
      <c r="I176" s="59" t="s">
        <v>90</v>
      </c>
      <c r="J176" s="56" t="s">
        <v>144</v>
      </c>
      <c r="K176" s="65" t="s">
        <v>9</v>
      </c>
      <c r="L176" s="60" t="s">
        <v>145</v>
      </c>
      <c r="M176" s="60" t="s">
        <v>146</v>
      </c>
      <c r="N176" s="56" t="s">
        <v>1824</v>
      </c>
      <c r="O176" s="57" t="s">
        <v>1851</v>
      </c>
      <c r="P176" s="56" t="s">
        <v>907</v>
      </c>
    </row>
    <row r="177" spans="1:16" x14ac:dyDescent="0.2">
      <c r="A177" s="56">
        <v>285</v>
      </c>
      <c r="B177" s="56" t="s">
        <v>2</v>
      </c>
      <c r="C177" s="56" t="s">
        <v>1597</v>
      </c>
      <c r="D177" s="56" t="s">
        <v>141</v>
      </c>
      <c r="E177" s="57" t="s">
        <v>1856</v>
      </c>
      <c r="F177" s="56" t="s">
        <v>148</v>
      </c>
      <c r="G177" s="56">
        <v>2023</v>
      </c>
      <c r="H177" s="58" t="s">
        <v>89</v>
      </c>
      <c r="I177" s="59" t="s">
        <v>90</v>
      </c>
      <c r="J177" s="56" t="s">
        <v>144</v>
      </c>
      <c r="K177" s="65" t="s">
        <v>9</v>
      </c>
      <c r="L177" s="60" t="s">
        <v>149</v>
      </c>
      <c r="M177" s="60" t="s">
        <v>150</v>
      </c>
      <c r="N177" s="56" t="s">
        <v>1824</v>
      </c>
      <c r="O177" s="57" t="s">
        <v>1851</v>
      </c>
      <c r="P177" s="56" t="s">
        <v>907</v>
      </c>
    </row>
    <row r="178" spans="1:16" x14ac:dyDescent="0.2">
      <c r="A178" s="56">
        <v>286</v>
      </c>
      <c r="B178" s="56" t="s">
        <v>2</v>
      </c>
      <c r="C178" s="56" t="s">
        <v>126</v>
      </c>
      <c r="D178" s="56" t="s">
        <v>1637</v>
      </c>
      <c r="E178" s="57">
        <v>320</v>
      </c>
      <c r="F178" s="56" t="s">
        <v>151</v>
      </c>
      <c r="G178" s="56">
        <v>2022</v>
      </c>
      <c r="H178" s="56" t="s">
        <v>126</v>
      </c>
      <c r="I178" s="86" t="s">
        <v>128</v>
      </c>
      <c r="J178" s="56" t="s">
        <v>60</v>
      </c>
      <c r="K178" s="65" t="s">
        <v>9</v>
      </c>
      <c r="L178" s="60" t="s">
        <v>152</v>
      </c>
      <c r="M178" s="60" t="s">
        <v>153</v>
      </c>
      <c r="N178" s="56" t="s">
        <v>1824</v>
      </c>
      <c r="O178" s="57" t="s">
        <v>1851</v>
      </c>
      <c r="P178" s="56" t="s">
        <v>907</v>
      </c>
    </row>
    <row r="179" spans="1:16" x14ac:dyDescent="0.2">
      <c r="A179" s="56">
        <v>287</v>
      </c>
      <c r="B179" s="56" t="s">
        <v>2</v>
      </c>
      <c r="C179" s="56" t="s">
        <v>121</v>
      </c>
      <c r="D179" s="56" t="s">
        <v>1637</v>
      </c>
      <c r="E179" s="57">
        <v>416</v>
      </c>
      <c r="F179" s="56" t="s">
        <v>156</v>
      </c>
      <c r="G179" s="56">
        <v>2022</v>
      </c>
      <c r="H179" s="56" t="s">
        <v>121</v>
      </c>
      <c r="I179" s="59" t="s">
        <v>7</v>
      </c>
      <c r="J179" s="56" t="s">
        <v>60</v>
      </c>
      <c r="K179" s="65" t="s">
        <v>9</v>
      </c>
      <c r="L179" s="60" t="s">
        <v>157</v>
      </c>
      <c r="M179" s="60" t="s">
        <v>158</v>
      </c>
      <c r="N179" s="56" t="s">
        <v>1824</v>
      </c>
      <c r="O179" s="57" t="s">
        <v>1851</v>
      </c>
      <c r="P179" s="56" t="s">
        <v>907</v>
      </c>
    </row>
    <row r="180" spans="1:16" x14ac:dyDescent="0.2">
      <c r="A180" s="56">
        <v>288</v>
      </c>
      <c r="B180" s="56" t="s">
        <v>2</v>
      </c>
      <c r="C180" s="56" t="s">
        <v>1597</v>
      </c>
      <c r="D180" s="56" t="s">
        <v>55</v>
      </c>
      <c r="E180" s="57" t="s">
        <v>87</v>
      </c>
      <c r="F180" s="56" t="s">
        <v>160</v>
      </c>
      <c r="G180" s="56">
        <v>2022</v>
      </c>
      <c r="H180" s="58" t="s">
        <v>89</v>
      </c>
      <c r="I180" s="59" t="s">
        <v>90</v>
      </c>
      <c r="J180" s="56" t="s">
        <v>60</v>
      </c>
      <c r="K180" s="65" t="s">
        <v>9</v>
      </c>
      <c r="L180" s="60" t="s">
        <v>161</v>
      </c>
      <c r="M180" s="60" t="s">
        <v>162</v>
      </c>
      <c r="N180" s="56" t="s">
        <v>1824</v>
      </c>
      <c r="O180" s="57" t="s">
        <v>1851</v>
      </c>
      <c r="P180" s="56" t="s">
        <v>907</v>
      </c>
    </row>
    <row r="181" spans="1:16" x14ac:dyDescent="0.2">
      <c r="A181" s="56">
        <v>289</v>
      </c>
      <c r="B181" s="56" t="s">
        <v>2</v>
      </c>
      <c r="C181" s="56" t="s">
        <v>1597</v>
      </c>
      <c r="D181" s="56" t="s">
        <v>55</v>
      </c>
      <c r="E181" s="57" t="s">
        <v>87</v>
      </c>
      <c r="F181" s="56" t="s">
        <v>163</v>
      </c>
      <c r="G181" s="56">
        <v>2022</v>
      </c>
      <c r="H181" s="58" t="s">
        <v>89</v>
      </c>
      <c r="I181" s="59" t="s">
        <v>90</v>
      </c>
      <c r="J181" s="56" t="s">
        <v>60</v>
      </c>
      <c r="K181" s="65" t="s">
        <v>9</v>
      </c>
      <c r="L181" s="60" t="s">
        <v>164</v>
      </c>
      <c r="M181" s="60" t="s">
        <v>165</v>
      </c>
      <c r="N181" s="56" t="s">
        <v>1824</v>
      </c>
      <c r="O181" s="57" t="s">
        <v>1851</v>
      </c>
      <c r="P181" s="56" t="s">
        <v>907</v>
      </c>
    </row>
    <row r="182" spans="1:16" x14ac:dyDescent="0.2">
      <c r="A182" s="56">
        <v>290</v>
      </c>
      <c r="B182" s="56" t="s">
        <v>2</v>
      </c>
      <c r="C182" s="56" t="s">
        <v>1597</v>
      </c>
      <c r="D182" s="56" t="s">
        <v>55</v>
      </c>
      <c r="E182" s="57" t="s">
        <v>87</v>
      </c>
      <c r="F182" s="56" t="s">
        <v>166</v>
      </c>
      <c r="G182" s="56">
        <v>2022</v>
      </c>
      <c r="H182" s="58" t="s">
        <v>89</v>
      </c>
      <c r="I182" s="59" t="s">
        <v>90</v>
      </c>
      <c r="J182" s="56" t="s">
        <v>60</v>
      </c>
      <c r="K182" s="65" t="s">
        <v>9</v>
      </c>
      <c r="L182" s="60" t="s">
        <v>167</v>
      </c>
      <c r="M182" s="60" t="s">
        <v>168</v>
      </c>
      <c r="N182" s="56" t="s">
        <v>1824</v>
      </c>
      <c r="O182" s="57" t="s">
        <v>1851</v>
      </c>
      <c r="P182" s="56" t="s">
        <v>907</v>
      </c>
    </row>
    <row r="183" spans="1:16" x14ac:dyDescent="0.2">
      <c r="A183" s="56">
        <v>291</v>
      </c>
      <c r="B183" s="56" t="s">
        <v>2</v>
      </c>
      <c r="C183" s="56" t="s">
        <v>1597</v>
      </c>
      <c r="D183" s="56" t="s">
        <v>55</v>
      </c>
      <c r="E183" s="57" t="s">
        <v>87</v>
      </c>
      <c r="F183" s="56" t="s">
        <v>169</v>
      </c>
      <c r="G183" s="56">
        <v>2022</v>
      </c>
      <c r="H183" s="58" t="s">
        <v>89</v>
      </c>
      <c r="I183" s="59" t="s">
        <v>90</v>
      </c>
      <c r="J183" s="56" t="s">
        <v>60</v>
      </c>
      <c r="K183" s="65" t="s">
        <v>9</v>
      </c>
      <c r="L183" s="60" t="s">
        <v>170</v>
      </c>
      <c r="M183" s="60" t="s">
        <v>171</v>
      </c>
      <c r="N183" s="56" t="s">
        <v>1824</v>
      </c>
      <c r="O183" s="57" t="s">
        <v>1851</v>
      </c>
      <c r="P183" s="56" t="s">
        <v>907</v>
      </c>
    </row>
    <row r="184" spans="1:16" x14ac:dyDescent="0.2">
      <c r="A184" s="56">
        <v>292</v>
      </c>
      <c r="B184" s="56" t="s">
        <v>2</v>
      </c>
      <c r="C184" s="56" t="s">
        <v>3</v>
      </c>
      <c r="D184" s="56" t="s">
        <v>55</v>
      </c>
      <c r="E184" s="57" t="s">
        <v>1857</v>
      </c>
      <c r="F184" s="56" t="s">
        <v>173</v>
      </c>
      <c r="G184" s="56">
        <v>2023</v>
      </c>
      <c r="H184" s="56" t="s">
        <v>3</v>
      </c>
      <c r="I184" s="86" t="s">
        <v>7</v>
      </c>
      <c r="J184" s="56" t="s">
        <v>60</v>
      </c>
      <c r="K184" s="65" t="s">
        <v>9</v>
      </c>
      <c r="L184" s="60">
        <v>12844266</v>
      </c>
      <c r="M184" s="60" t="s">
        <v>174</v>
      </c>
      <c r="N184" s="56" t="s">
        <v>1824</v>
      </c>
      <c r="O184" s="57" t="s">
        <v>1851</v>
      </c>
      <c r="P184" s="56" t="s">
        <v>907</v>
      </c>
    </row>
    <row r="185" spans="1:16" x14ac:dyDescent="0.2">
      <c r="A185" s="56">
        <v>293</v>
      </c>
      <c r="B185" s="56" t="s">
        <v>2</v>
      </c>
      <c r="C185" s="56" t="s">
        <v>3</v>
      </c>
      <c r="D185" s="56" t="s">
        <v>55</v>
      </c>
      <c r="E185" s="57" t="s">
        <v>1858</v>
      </c>
      <c r="F185" s="56" t="s">
        <v>175</v>
      </c>
      <c r="G185" s="56">
        <v>2023</v>
      </c>
      <c r="H185" s="56" t="s">
        <v>3</v>
      </c>
      <c r="I185" s="86" t="s">
        <v>7</v>
      </c>
      <c r="J185" s="56" t="s">
        <v>60</v>
      </c>
      <c r="K185" s="65" t="s">
        <v>9</v>
      </c>
      <c r="L185" s="60">
        <v>12831094</v>
      </c>
      <c r="M185" s="60" t="s">
        <v>176</v>
      </c>
      <c r="N185" s="56" t="s">
        <v>1824</v>
      </c>
      <c r="O185" s="57" t="s">
        <v>1851</v>
      </c>
      <c r="P185" s="56" t="s">
        <v>907</v>
      </c>
    </row>
    <row r="186" spans="1:16" x14ac:dyDescent="0.2">
      <c r="A186" s="56">
        <v>294</v>
      </c>
      <c r="B186" s="56" t="s">
        <v>2</v>
      </c>
      <c r="C186" s="56" t="s">
        <v>3</v>
      </c>
      <c r="D186" s="56" t="s">
        <v>55</v>
      </c>
      <c r="E186" s="57" t="s">
        <v>1859</v>
      </c>
      <c r="F186" s="56" t="s">
        <v>849</v>
      </c>
      <c r="G186" s="56">
        <v>2023</v>
      </c>
      <c r="H186" s="56" t="s">
        <v>3</v>
      </c>
      <c r="I186" s="86" t="s">
        <v>7</v>
      </c>
      <c r="J186" s="56" t="s">
        <v>60</v>
      </c>
      <c r="K186" s="65" t="s">
        <v>9</v>
      </c>
      <c r="L186" s="60">
        <v>12861812</v>
      </c>
      <c r="M186" s="60" t="s">
        <v>850</v>
      </c>
      <c r="N186" s="80" t="s">
        <v>1860</v>
      </c>
      <c r="O186" s="57" t="s">
        <v>1860</v>
      </c>
      <c r="P186" s="56" t="s">
        <v>909</v>
      </c>
    </row>
    <row r="187" spans="1:16" x14ac:dyDescent="0.2">
      <c r="A187" s="56">
        <v>295</v>
      </c>
      <c r="B187" s="56" t="s">
        <v>2</v>
      </c>
      <c r="C187" s="56" t="s">
        <v>3</v>
      </c>
      <c r="D187" s="56" t="s">
        <v>55</v>
      </c>
      <c r="E187" s="57" t="s">
        <v>1861</v>
      </c>
      <c r="F187" s="56" t="s">
        <v>177</v>
      </c>
      <c r="G187" s="56">
        <v>2023</v>
      </c>
      <c r="H187" s="56" t="s">
        <v>3</v>
      </c>
      <c r="I187" s="86" t="s">
        <v>7</v>
      </c>
      <c r="J187" s="56" t="s">
        <v>60</v>
      </c>
      <c r="K187" s="65" t="s">
        <v>9</v>
      </c>
      <c r="L187" s="60">
        <v>12868574</v>
      </c>
      <c r="M187" s="60" t="s">
        <v>178</v>
      </c>
      <c r="N187" s="56" t="s">
        <v>1824</v>
      </c>
      <c r="O187" s="57" t="s">
        <v>1851</v>
      </c>
      <c r="P187" s="56" t="s">
        <v>907</v>
      </c>
    </row>
    <row r="188" spans="1:16" x14ac:dyDescent="0.2">
      <c r="A188" s="56">
        <v>296</v>
      </c>
      <c r="B188" s="56" t="s">
        <v>2</v>
      </c>
      <c r="C188" s="56" t="s">
        <v>1714</v>
      </c>
      <c r="D188" s="56" t="s">
        <v>1637</v>
      </c>
      <c r="E188" s="57" t="s">
        <v>1862</v>
      </c>
      <c r="F188" s="56" t="s">
        <v>181</v>
      </c>
      <c r="G188" s="56">
        <v>2023</v>
      </c>
      <c r="H188" s="58" t="s">
        <v>1714</v>
      </c>
      <c r="I188" s="86" t="s">
        <v>128</v>
      </c>
      <c r="J188" s="56" t="s">
        <v>60</v>
      </c>
      <c r="K188" s="65" t="s">
        <v>9</v>
      </c>
      <c r="L188" s="60" t="s">
        <v>1863</v>
      </c>
      <c r="M188" s="60" t="s">
        <v>1864</v>
      </c>
      <c r="N188" s="56" t="s">
        <v>1824</v>
      </c>
      <c r="O188" s="57" t="s">
        <v>1851</v>
      </c>
      <c r="P188" s="56" t="s">
        <v>907</v>
      </c>
    </row>
    <row r="189" spans="1:16" x14ac:dyDescent="0.2">
      <c r="A189" s="56">
        <v>297</v>
      </c>
      <c r="B189" s="56" t="s">
        <v>2</v>
      </c>
      <c r="C189" s="56" t="s">
        <v>1714</v>
      </c>
      <c r="D189" s="56" t="s">
        <v>1637</v>
      </c>
      <c r="E189" s="57" t="s">
        <v>1862</v>
      </c>
      <c r="F189" s="56" t="s">
        <v>186</v>
      </c>
      <c r="G189" s="56">
        <v>2023</v>
      </c>
      <c r="H189" s="58" t="s">
        <v>1714</v>
      </c>
      <c r="I189" s="86" t="s">
        <v>128</v>
      </c>
      <c r="J189" s="56" t="s">
        <v>60</v>
      </c>
      <c r="K189" s="65" t="s">
        <v>9</v>
      </c>
      <c r="L189" s="60" t="s">
        <v>1865</v>
      </c>
      <c r="M189" s="60" t="s">
        <v>1866</v>
      </c>
      <c r="N189" s="56" t="s">
        <v>1824</v>
      </c>
      <c r="O189" s="57" t="s">
        <v>1851</v>
      </c>
      <c r="P189" s="56" t="s">
        <v>907</v>
      </c>
    </row>
    <row r="190" spans="1:16" x14ac:dyDescent="0.2">
      <c r="A190" s="56">
        <v>298</v>
      </c>
      <c r="B190" s="56" t="s">
        <v>2</v>
      </c>
      <c r="C190" s="56" t="s">
        <v>1867</v>
      </c>
      <c r="D190" s="56" t="s">
        <v>1637</v>
      </c>
      <c r="E190" s="57" t="s">
        <v>1868</v>
      </c>
      <c r="F190" s="56" t="s">
        <v>191</v>
      </c>
      <c r="G190" s="56">
        <v>2023</v>
      </c>
      <c r="H190" s="58" t="s">
        <v>192</v>
      </c>
      <c r="I190" s="86" t="s">
        <v>7</v>
      </c>
      <c r="J190" s="56" t="s">
        <v>60</v>
      </c>
      <c r="K190" s="65" t="s">
        <v>9</v>
      </c>
      <c r="L190" s="60" t="s">
        <v>193</v>
      </c>
      <c r="M190" s="60" t="s">
        <v>194</v>
      </c>
      <c r="N190" s="56" t="s">
        <v>1824</v>
      </c>
      <c r="O190" s="57" t="s">
        <v>1851</v>
      </c>
      <c r="P190" s="56" t="s">
        <v>907</v>
      </c>
    </row>
    <row r="191" spans="1:16" x14ac:dyDescent="0.2">
      <c r="A191" s="56">
        <v>299</v>
      </c>
      <c r="B191" s="56" t="s">
        <v>2</v>
      </c>
      <c r="C191" s="56" t="s">
        <v>1867</v>
      </c>
      <c r="D191" s="56" t="s">
        <v>1637</v>
      </c>
      <c r="E191" s="57" t="s">
        <v>1868</v>
      </c>
      <c r="F191" s="56" t="s">
        <v>197</v>
      </c>
      <c r="G191" s="56">
        <v>2023</v>
      </c>
      <c r="H191" s="58" t="s">
        <v>192</v>
      </c>
      <c r="I191" s="86" t="s">
        <v>7</v>
      </c>
      <c r="J191" s="56" t="s">
        <v>60</v>
      </c>
      <c r="K191" s="65" t="s">
        <v>9</v>
      </c>
      <c r="L191" s="60" t="s">
        <v>198</v>
      </c>
      <c r="M191" s="60" t="s">
        <v>199</v>
      </c>
      <c r="N191" s="56" t="s">
        <v>1824</v>
      </c>
      <c r="O191" s="57" t="s">
        <v>1851</v>
      </c>
      <c r="P191" s="56" t="s">
        <v>907</v>
      </c>
    </row>
    <row r="192" spans="1:16" x14ac:dyDescent="0.2">
      <c r="A192" s="56">
        <v>300</v>
      </c>
      <c r="B192" s="56" t="s">
        <v>2</v>
      </c>
      <c r="C192" s="56" t="s">
        <v>1867</v>
      </c>
      <c r="D192" s="56" t="s">
        <v>1637</v>
      </c>
      <c r="E192" s="57" t="s">
        <v>1868</v>
      </c>
      <c r="F192" s="56" t="s">
        <v>201</v>
      </c>
      <c r="G192" s="56">
        <v>2023</v>
      </c>
      <c r="H192" s="58" t="s">
        <v>192</v>
      </c>
      <c r="I192" s="86" t="s">
        <v>7</v>
      </c>
      <c r="J192" s="56" t="s">
        <v>60</v>
      </c>
      <c r="K192" s="65" t="s">
        <v>9</v>
      </c>
      <c r="L192" s="60" t="s">
        <v>202</v>
      </c>
      <c r="M192" s="60" t="s">
        <v>203</v>
      </c>
      <c r="N192" s="56" t="s">
        <v>1760</v>
      </c>
      <c r="O192" s="57" t="s">
        <v>1760</v>
      </c>
      <c r="P192" s="56" t="s">
        <v>1557</v>
      </c>
    </row>
    <row r="193" spans="1:16" x14ac:dyDescent="0.2">
      <c r="A193" s="56">
        <v>301</v>
      </c>
      <c r="B193" s="56" t="s">
        <v>2</v>
      </c>
      <c r="C193" s="56" t="s">
        <v>1597</v>
      </c>
      <c r="D193" s="56" t="s">
        <v>55</v>
      </c>
      <c r="E193" s="57" t="s">
        <v>87</v>
      </c>
      <c r="F193" s="56" t="s">
        <v>207</v>
      </c>
      <c r="G193" s="56">
        <v>2023</v>
      </c>
      <c r="H193" s="58" t="s">
        <v>89</v>
      </c>
      <c r="I193" s="59" t="s">
        <v>90</v>
      </c>
      <c r="J193" s="56" t="s">
        <v>60</v>
      </c>
      <c r="K193" s="65" t="s">
        <v>9</v>
      </c>
      <c r="L193" s="60" t="s">
        <v>208</v>
      </c>
      <c r="M193" s="60" t="s">
        <v>209</v>
      </c>
      <c r="N193" s="56" t="s">
        <v>1760</v>
      </c>
      <c r="O193" s="57" t="s">
        <v>1760</v>
      </c>
      <c r="P193" s="56" t="s">
        <v>1557</v>
      </c>
    </row>
    <row r="194" spans="1:16" x14ac:dyDescent="0.2">
      <c r="A194" s="56">
        <v>302</v>
      </c>
      <c r="B194" s="56" t="s">
        <v>2</v>
      </c>
      <c r="C194" s="56" t="s">
        <v>1597</v>
      </c>
      <c r="D194" s="56" t="s">
        <v>55</v>
      </c>
      <c r="E194" s="57" t="s">
        <v>87</v>
      </c>
      <c r="F194" s="56" t="s">
        <v>210</v>
      </c>
      <c r="G194" s="56">
        <v>2023</v>
      </c>
      <c r="H194" s="58" t="s">
        <v>89</v>
      </c>
      <c r="I194" s="59" t="s">
        <v>90</v>
      </c>
      <c r="J194" s="56" t="s">
        <v>60</v>
      </c>
      <c r="K194" s="65" t="s">
        <v>9</v>
      </c>
      <c r="L194" s="60" t="s">
        <v>211</v>
      </c>
      <c r="M194" s="60" t="s">
        <v>212</v>
      </c>
      <c r="N194" s="56" t="s">
        <v>1824</v>
      </c>
      <c r="O194" s="57" t="s">
        <v>1851</v>
      </c>
      <c r="P194" s="56" t="s">
        <v>907</v>
      </c>
    </row>
    <row r="195" spans="1:16" x14ac:dyDescent="0.2">
      <c r="A195" s="56">
        <v>303</v>
      </c>
      <c r="B195" s="56" t="s">
        <v>2</v>
      </c>
      <c r="C195" s="56" t="s">
        <v>1869</v>
      </c>
      <c r="D195" s="56" t="s">
        <v>214</v>
      </c>
      <c r="E195" s="57" t="s">
        <v>215</v>
      </c>
      <c r="F195" s="56" t="s">
        <v>216</v>
      </c>
      <c r="G195" s="56">
        <v>2023</v>
      </c>
      <c r="H195" s="58" t="s">
        <v>217</v>
      </c>
      <c r="I195" s="86" t="s">
        <v>218</v>
      </c>
      <c r="J195" s="56" t="s">
        <v>60</v>
      </c>
      <c r="K195" s="86" t="s">
        <v>219</v>
      </c>
      <c r="L195" s="86" t="s">
        <v>219</v>
      </c>
      <c r="M195" s="60" t="s">
        <v>220</v>
      </c>
      <c r="N195" s="56" t="s">
        <v>1824</v>
      </c>
      <c r="O195" s="57" t="s">
        <v>1851</v>
      </c>
      <c r="P195" s="56" t="s">
        <v>907</v>
      </c>
    </row>
    <row r="196" spans="1:16" x14ac:dyDescent="0.2">
      <c r="A196" s="56">
        <v>304</v>
      </c>
      <c r="B196" s="56" t="s">
        <v>2</v>
      </c>
      <c r="C196" s="56" t="s">
        <v>222</v>
      </c>
      <c r="D196" s="56" t="s">
        <v>214</v>
      </c>
      <c r="E196" s="61" t="s">
        <v>223</v>
      </c>
      <c r="F196" s="56" t="s">
        <v>224</v>
      </c>
      <c r="G196" s="56">
        <v>2023</v>
      </c>
      <c r="H196" s="58" t="s">
        <v>225</v>
      </c>
      <c r="I196" s="86" t="s">
        <v>218</v>
      </c>
      <c r="J196" s="56" t="s">
        <v>60</v>
      </c>
      <c r="K196" s="86" t="s">
        <v>219</v>
      </c>
      <c r="L196" s="86" t="s">
        <v>219</v>
      </c>
      <c r="M196" s="90" t="s">
        <v>226</v>
      </c>
      <c r="N196" s="56" t="s">
        <v>1824</v>
      </c>
      <c r="O196" s="57" t="s">
        <v>1851</v>
      </c>
      <c r="P196" s="56" t="s">
        <v>1550</v>
      </c>
    </row>
    <row r="197" spans="1:16" x14ac:dyDescent="0.2">
      <c r="A197" s="56">
        <v>305</v>
      </c>
      <c r="B197" s="56" t="s">
        <v>2</v>
      </c>
      <c r="C197" s="56" t="s">
        <v>222</v>
      </c>
      <c r="D197" s="56" t="s">
        <v>214</v>
      </c>
      <c r="E197" s="56" t="s">
        <v>223</v>
      </c>
      <c r="F197" s="56" t="s">
        <v>228</v>
      </c>
      <c r="G197" s="56">
        <v>2023</v>
      </c>
      <c r="H197" s="58" t="s">
        <v>225</v>
      </c>
      <c r="I197" s="86" t="s">
        <v>218</v>
      </c>
      <c r="J197" s="56" t="s">
        <v>60</v>
      </c>
      <c r="K197" s="86" t="s">
        <v>219</v>
      </c>
      <c r="L197" s="86" t="s">
        <v>219</v>
      </c>
      <c r="M197" s="90" t="s">
        <v>229</v>
      </c>
      <c r="N197" s="56" t="s">
        <v>1824</v>
      </c>
      <c r="O197" s="57" t="s">
        <v>1851</v>
      </c>
      <c r="P197" s="56" t="s">
        <v>1550</v>
      </c>
    </row>
    <row r="198" spans="1:16" x14ac:dyDescent="0.2">
      <c r="A198" s="56">
        <v>306</v>
      </c>
      <c r="B198" s="56" t="s">
        <v>2</v>
      </c>
      <c r="C198" s="56" t="s">
        <v>222</v>
      </c>
      <c r="D198" s="56" t="s">
        <v>214</v>
      </c>
      <c r="E198" s="56" t="s">
        <v>223</v>
      </c>
      <c r="F198" s="56" t="s">
        <v>231</v>
      </c>
      <c r="G198" s="56">
        <v>2023</v>
      </c>
      <c r="H198" s="58" t="s">
        <v>225</v>
      </c>
      <c r="I198" s="86" t="s">
        <v>218</v>
      </c>
      <c r="J198" s="56" t="s">
        <v>60</v>
      </c>
      <c r="K198" s="86" t="s">
        <v>219</v>
      </c>
      <c r="L198" s="86" t="s">
        <v>219</v>
      </c>
      <c r="M198" s="90" t="s">
        <v>232</v>
      </c>
      <c r="N198" s="56" t="s">
        <v>1824</v>
      </c>
      <c r="O198" s="57" t="s">
        <v>1851</v>
      </c>
      <c r="P198" s="56" t="s">
        <v>1550</v>
      </c>
    </row>
    <row r="199" spans="1:16" x14ac:dyDescent="0.2">
      <c r="A199" s="56">
        <v>307</v>
      </c>
      <c r="B199" s="56" t="s">
        <v>2</v>
      </c>
      <c r="C199" s="56" t="s">
        <v>222</v>
      </c>
      <c r="D199" s="56" t="s">
        <v>214</v>
      </c>
      <c r="E199" s="56" t="s">
        <v>223</v>
      </c>
      <c r="F199" s="56" t="s">
        <v>234</v>
      </c>
      <c r="G199" s="56">
        <v>2023</v>
      </c>
      <c r="H199" s="58" t="s">
        <v>225</v>
      </c>
      <c r="I199" s="86" t="s">
        <v>218</v>
      </c>
      <c r="J199" s="56" t="s">
        <v>60</v>
      </c>
      <c r="K199" s="86" t="s">
        <v>219</v>
      </c>
      <c r="L199" s="86" t="s">
        <v>219</v>
      </c>
      <c r="M199" s="90" t="s">
        <v>235</v>
      </c>
      <c r="N199" s="56" t="s">
        <v>1824</v>
      </c>
      <c r="O199" s="57" t="s">
        <v>1851</v>
      </c>
      <c r="P199" s="56" t="s">
        <v>1550</v>
      </c>
    </row>
    <row r="200" spans="1:16" x14ac:dyDescent="0.2">
      <c r="A200" s="56">
        <v>308</v>
      </c>
      <c r="B200" s="56" t="s">
        <v>2</v>
      </c>
      <c r="C200" s="56" t="s">
        <v>222</v>
      </c>
      <c r="D200" s="56" t="s">
        <v>214</v>
      </c>
      <c r="E200" s="56" t="s">
        <v>223</v>
      </c>
      <c r="F200" s="56" t="s">
        <v>237</v>
      </c>
      <c r="G200" s="56">
        <v>2023</v>
      </c>
      <c r="H200" s="58" t="s">
        <v>225</v>
      </c>
      <c r="I200" s="86" t="s">
        <v>218</v>
      </c>
      <c r="J200" s="56" t="s">
        <v>60</v>
      </c>
      <c r="K200" s="86" t="s">
        <v>219</v>
      </c>
      <c r="L200" s="86" t="s">
        <v>219</v>
      </c>
      <c r="M200" s="90" t="s">
        <v>238</v>
      </c>
      <c r="N200" s="56" t="s">
        <v>1824</v>
      </c>
      <c r="O200" s="57" t="s">
        <v>1851</v>
      </c>
      <c r="P200" s="56" t="s">
        <v>1550</v>
      </c>
    </row>
    <row r="201" spans="1:16" x14ac:dyDescent="0.2">
      <c r="A201" s="56">
        <v>309</v>
      </c>
      <c r="B201" s="56" t="s">
        <v>2</v>
      </c>
      <c r="C201" s="56" t="s">
        <v>222</v>
      </c>
      <c r="D201" s="56" t="s">
        <v>214</v>
      </c>
      <c r="E201" s="56" t="s">
        <v>223</v>
      </c>
      <c r="F201" s="56" t="s">
        <v>240</v>
      </c>
      <c r="G201" s="56">
        <v>2023</v>
      </c>
      <c r="H201" s="58" t="s">
        <v>225</v>
      </c>
      <c r="I201" s="86" t="s">
        <v>218</v>
      </c>
      <c r="J201" s="56" t="s">
        <v>60</v>
      </c>
      <c r="K201" s="86" t="s">
        <v>219</v>
      </c>
      <c r="L201" s="86" t="s">
        <v>219</v>
      </c>
      <c r="M201" s="90" t="s">
        <v>241</v>
      </c>
      <c r="N201" s="56" t="s">
        <v>1824</v>
      </c>
      <c r="O201" s="57" t="s">
        <v>1851</v>
      </c>
      <c r="P201" s="56" t="s">
        <v>1550</v>
      </c>
    </row>
    <row r="202" spans="1:16" x14ac:dyDescent="0.2">
      <c r="A202" s="56">
        <v>310</v>
      </c>
      <c r="B202" s="56" t="s">
        <v>2</v>
      </c>
      <c r="C202" s="56" t="s">
        <v>222</v>
      </c>
      <c r="D202" s="56" t="s">
        <v>214</v>
      </c>
      <c r="E202" s="56" t="s">
        <v>223</v>
      </c>
      <c r="F202" s="56" t="s">
        <v>243</v>
      </c>
      <c r="G202" s="56">
        <v>2023</v>
      </c>
      <c r="H202" s="58" t="s">
        <v>225</v>
      </c>
      <c r="I202" s="86" t="s">
        <v>218</v>
      </c>
      <c r="J202" s="56" t="s">
        <v>60</v>
      </c>
      <c r="K202" s="86" t="s">
        <v>219</v>
      </c>
      <c r="L202" s="86" t="s">
        <v>219</v>
      </c>
      <c r="M202" s="90" t="s">
        <v>244</v>
      </c>
      <c r="N202" s="56" t="s">
        <v>1824</v>
      </c>
      <c r="O202" s="57" t="s">
        <v>1851</v>
      </c>
      <c r="P202" s="56" t="s">
        <v>1550</v>
      </c>
    </row>
    <row r="203" spans="1:16" x14ac:dyDescent="0.2">
      <c r="A203" s="56">
        <v>311</v>
      </c>
      <c r="B203" s="56" t="s">
        <v>2</v>
      </c>
      <c r="C203" s="56" t="s">
        <v>222</v>
      </c>
      <c r="D203" s="56" t="s">
        <v>214</v>
      </c>
      <c r="E203" s="56" t="s">
        <v>223</v>
      </c>
      <c r="F203" s="56" t="s">
        <v>246</v>
      </c>
      <c r="G203" s="56">
        <v>2023</v>
      </c>
      <c r="H203" s="58" t="s">
        <v>225</v>
      </c>
      <c r="I203" s="86" t="s">
        <v>218</v>
      </c>
      <c r="J203" s="56" t="s">
        <v>60</v>
      </c>
      <c r="K203" s="86" t="s">
        <v>219</v>
      </c>
      <c r="L203" s="86" t="s">
        <v>219</v>
      </c>
      <c r="M203" s="90" t="s">
        <v>247</v>
      </c>
      <c r="N203" s="56" t="s">
        <v>1824</v>
      </c>
      <c r="O203" s="57" t="s">
        <v>1851</v>
      </c>
      <c r="P203" s="56" t="s">
        <v>1550</v>
      </c>
    </row>
    <row r="204" spans="1:16" x14ac:dyDescent="0.2">
      <c r="A204" s="56">
        <v>312</v>
      </c>
      <c r="B204" s="56" t="s">
        <v>2</v>
      </c>
      <c r="C204" s="56" t="s">
        <v>222</v>
      </c>
      <c r="D204" s="56" t="s">
        <v>214</v>
      </c>
      <c r="E204" s="56" t="s">
        <v>223</v>
      </c>
      <c r="F204" s="56" t="s">
        <v>249</v>
      </c>
      <c r="G204" s="56">
        <v>2023</v>
      </c>
      <c r="H204" s="58" t="s">
        <v>225</v>
      </c>
      <c r="I204" s="86" t="s">
        <v>218</v>
      </c>
      <c r="J204" s="56" t="s">
        <v>60</v>
      </c>
      <c r="K204" s="86" t="s">
        <v>219</v>
      </c>
      <c r="L204" s="86" t="s">
        <v>219</v>
      </c>
      <c r="M204" s="90" t="s">
        <v>250</v>
      </c>
      <c r="N204" s="56" t="s">
        <v>1824</v>
      </c>
      <c r="O204" s="57" t="s">
        <v>1851</v>
      </c>
      <c r="P204" s="56" t="s">
        <v>1550</v>
      </c>
    </row>
    <row r="205" spans="1:16" x14ac:dyDescent="0.2">
      <c r="A205" s="56">
        <v>313</v>
      </c>
      <c r="B205" s="56" t="s">
        <v>2</v>
      </c>
      <c r="C205" s="56" t="s">
        <v>1597</v>
      </c>
      <c r="D205" s="56" t="s">
        <v>55</v>
      </c>
      <c r="E205" s="57" t="s">
        <v>87</v>
      </c>
      <c r="F205" s="56" t="s">
        <v>251</v>
      </c>
      <c r="G205" s="56">
        <v>2023</v>
      </c>
      <c r="H205" s="58" t="s">
        <v>89</v>
      </c>
      <c r="I205" s="59" t="s">
        <v>90</v>
      </c>
      <c r="J205" s="56" t="s">
        <v>60</v>
      </c>
      <c r="K205" s="65" t="s">
        <v>9</v>
      </c>
      <c r="L205" s="90" t="s">
        <v>1870</v>
      </c>
      <c r="M205" s="60" t="s">
        <v>1871</v>
      </c>
      <c r="N205" s="56" t="s">
        <v>1824</v>
      </c>
      <c r="O205" s="57" t="s">
        <v>1851</v>
      </c>
      <c r="P205" s="56" t="s">
        <v>907</v>
      </c>
    </row>
    <row r="206" spans="1:16" x14ac:dyDescent="0.2">
      <c r="A206" s="56">
        <v>314</v>
      </c>
      <c r="B206" s="56" t="s">
        <v>2</v>
      </c>
      <c r="C206" s="56" t="s">
        <v>1597</v>
      </c>
      <c r="D206" s="56" t="s">
        <v>55</v>
      </c>
      <c r="E206" s="57" t="s">
        <v>87</v>
      </c>
      <c r="F206" s="56" t="s">
        <v>252</v>
      </c>
      <c r="G206" s="56">
        <v>2023</v>
      </c>
      <c r="H206" s="58" t="s">
        <v>89</v>
      </c>
      <c r="I206" s="59" t="s">
        <v>90</v>
      </c>
      <c r="J206" s="56" t="s">
        <v>60</v>
      </c>
      <c r="K206" s="65" t="s">
        <v>9</v>
      </c>
      <c r="L206" s="90" t="s">
        <v>1872</v>
      </c>
      <c r="M206" s="60" t="s">
        <v>1873</v>
      </c>
      <c r="N206" s="56" t="s">
        <v>1824</v>
      </c>
      <c r="O206" s="57" t="s">
        <v>1851</v>
      </c>
      <c r="P206" s="56" t="s">
        <v>907</v>
      </c>
    </row>
    <row r="207" spans="1:16" x14ac:dyDescent="0.2">
      <c r="A207" s="56">
        <v>315</v>
      </c>
      <c r="B207" s="56" t="s">
        <v>2</v>
      </c>
      <c r="C207" s="56" t="s">
        <v>1874</v>
      </c>
      <c r="D207" s="56" t="s">
        <v>55</v>
      </c>
      <c r="E207" s="57" t="s">
        <v>254</v>
      </c>
      <c r="F207" s="56" t="s">
        <v>255</v>
      </c>
      <c r="G207" s="56">
        <v>2023</v>
      </c>
      <c r="H207" s="58" t="s">
        <v>256</v>
      </c>
      <c r="I207" s="86" t="s">
        <v>59</v>
      </c>
      <c r="J207" s="56" t="s">
        <v>60</v>
      </c>
      <c r="K207" s="65" t="s">
        <v>9</v>
      </c>
      <c r="L207" s="86" t="s">
        <v>257</v>
      </c>
      <c r="M207" s="90" t="s">
        <v>258</v>
      </c>
      <c r="N207" s="56" t="s">
        <v>1824</v>
      </c>
      <c r="O207" s="57" t="s">
        <v>1824</v>
      </c>
      <c r="P207" s="56" t="s">
        <v>907</v>
      </c>
    </row>
    <row r="208" spans="1:16" x14ac:dyDescent="0.2">
      <c r="A208" s="66">
        <v>316</v>
      </c>
      <c r="B208" s="66" t="s">
        <v>2</v>
      </c>
      <c r="C208" s="66" t="s">
        <v>3</v>
      </c>
      <c r="D208" s="66" t="s">
        <v>55</v>
      </c>
      <c r="E208" s="68" t="s">
        <v>1875</v>
      </c>
      <c r="F208" s="66" t="s">
        <v>259</v>
      </c>
      <c r="G208" s="66">
        <v>2023</v>
      </c>
      <c r="H208" s="66" t="s">
        <v>3</v>
      </c>
      <c r="I208" s="89" t="s">
        <v>7</v>
      </c>
      <c r="J208" s="66" t="s">
        <v>60</v>
      </c>
      <c r="K208" s="67" t="s">
        <v>9</v>
      </c>
      <c r="L208" s="89">
        <v>12868930</v>
      </c>
      <c r="M208" s="73" t="s">
        <v>260</v>
      </c>
      <c r="N208" s="91" t="s">
        <v>1876</v>
      </c>
      <c r="O208" s="68" t="s">
        <v>1876</v>
      </c>
      <c r="P208" s="66" t="s">
        <v>907</v>
      </c>
    </row>
    <row r="209" spans="1:16" x14ac:dyDescent="0.2">
      <c r="A209" s="56">
        <v>317</v>
      </c>
      <c r="B209" s="56" t="s">
        <v>2</v>
      </c>
      <c r="C209" s="56" t="s">
        <v>263</v>
      </c>
      <c r="D209" s="56" t="s">
        <v>264</v>
      </c>
      <c r="E209" s="57" t="s">
        <v>265</v>
      </c>
      <c r="F209" s="56"/>
      <c r="G209" s="56">
        <v>2023</v>
      </c>
      <c r="H209" s="58" t="s">
        <v>263</v>
      </c>
      <c r="I209" s="86" t="s">
        <v>219</v>
      </c>
      <c r="J209" s="56"/>
      <c r="K209" s="65" t="s">
        <v>9</v>
      </c>
      <c r="L209" s="86"/>
      <c r="M209" s="90"/>
      <c r="N209" s="56" t="s">
        <v>1824</v>
      </c>
      <c r="O209" s="57" t="s">
        <v>1851</v>
      </c>
      <c r="P209" s="56" t="s">
        <v>907</v>
      </c>
    </row>
    <row r="210" spans="1:16" x14ac:dyDescent="0.2">
      <c r="A210" s="56">
        <v>318</v>
      </c>
      <c r="B210" s="56" t="s">
        <v>2</v>
      </c>
      <c r="C210" s="56" t="s">
        <v>263</v>
      </c>
      <c r="D210" s="56" t="s">
        <v>264</v>
      </c>
      <c r="E210" s="57" t="s">
        <v>265</v>
      </c>
      <c r="F210" s="56"/>
      <c r="G210" s="56">
        <v>2023</v>
      </c>
      <c r="H210" s="58" t="s">
        <v>263</v>
      </c>
      <c r="I210" s="86" t="s">
        <v>219</v>
      </c>
      <c r="J210" s="56"/>
      <c r="K210" s="65" t="s">
        <v>9</v>
      </c>
      <c r="L210" s="86"/>
      <c r="M210" s="90"/>
      <c r="N210" s="56" t="s">
        <v>1824</v>
      </c>
      <c r="O210" s="57" t="s">
        <v>1851</v>
      </c>
      <c r="P210" s="56" t="s">
        <v>907</v>
      </c>
    </row>
    <row r="211" spans="1:16" x14ac:dyDescent="0.2">
      <c r="A211" s="56">
        <v>319</v>
      </c>
      <c r="B211" s="56" t="s">
        <v>2</v>
      </c>
      <c r="C211" s="56" t="s">
        <v>1597</v>
      </c>
      <c r="D211" s="56" t="s">
        <v>55</v>
      </c>
      <c r="E211" s="57" t="s">
        <v>1877</v>
      </c>
      <c r="F211" s="56" t="s">
        <v>851</v>
      </c>
      <c r="G211" s="56">
        <v>2023</v>
      </c>
      <c r="H211" s="58" t="s">
        <v>89</v>
      </c>
      <c r="I211" s="86" t="s">
        <v>59</v>
      </c>
      <c r="J211" s="56" t="s">
        <v>60</v>
      </c>
      <c r="K211" s="65" t="s">
        <v>9</v>
      </c>
      <c r="L211" s="86" t="s">
        <v>852</v>
      </c>
      <c r="M211" s="90" t="s">
        <v>853</v>
      </c>
      <c r="N211" s="56" t="s">
        <v>1679</v>
      </c>
      <c r="O211" s="57" t="s">
        <v>1878</v>
      </c>
      <c r="P211" s="56" t="s">
        <v>909</v>
      </c>
    </row>
    <row r="212" spans="1:16" x14ac:dyDescent="0.2">
      <c r="A212" s="56">
        <v>320</v>
      </c>
      <c r="B212" s="56" t="s">
        <v>2</v>
      </c>
      <c r="C212" s="56" t="s">
        <v>1597</v>
      </c>
      <c r="D212" s="56" t="s">
        <v>55</v>
      </c>
      <c r="E212" s="57" t="s">
        <v>1877</v>
      </c>
      <c r="F212" s="56" t="s">
        <v>854</v>
      </c>
      <c r="G212" s="56">
        <v>2023</v>
      </c>
      <c r="H212" s="58" t="s">
        <v>89</v>
      </c>
      <c r="I212" s="86" t="s">
        <v>59</v>
      </c>
      <c r="J212" s="56" t="s">
        <v>60</v>
      </c>
      <c r="K212" s="65" t="s">
        <v>9</v>
      </c>
      <c r="L212" s="86" t="s">
        <v>855</v>
      </c>
      <c r="M212" s="90" t="s">
        <v>856</v>
      </c>
      <c r="N212" s="56" t="s">
        <v>1679</v>
      </c>
      <c r="O212" s="57" t="s">
        <v>1878</v>
      </c>
      <c r="P212" s="56" t="s">
        <v>909</v>
      </c>
    </row>
    <row r="213" spans="1:16" x14ac:dyDescent="0.2">
      <c r="A213" s="56">
        <v>321</v>
      </c>
      <c r="B213" s="56" t="s">
        <v>2</v>
      </c>
      <c r="C213" s="56" t="s">
        <v>1874</v>
      </c>
      <c r="D213" s="56" t="s">
        <v>55</v>
      </c>
      <c r="E213" s="57" t="s">
        <v>254</v>
      </c>
      <c r="F213" s="56" t="s">
        <v>270</v>
      </c>
      <c r="G213" s="56">
        <v>2023</v>
      </c>
      <c r="H213" s="58" t="s">
        <v>256</v>
      </c>
      <c r="I213" s="86" t="s">
        <v>59</v>
      </c>
      <c r="J213" s="56" t="s">
        <v>60</v>
      </c>
      <c r="K213" s="65" t="s">
        <v>9</v>
      </c>
      <c r="L213" s="86" t="s">
        <v>271</v>
      </c>
      <c r="M213" s="90" t="s">
        <v>272</v>
      </c>
      <c r="N213" s="56" t="s">
        <v>1824</v>
      </c>
      <c r="O213" s="57" t="s">
        <v>1879</v>
      </c>
      <c r="P213" s="56" t="s">
        <v>907</v>
      </c>
    </row>
    <row r="214" spans="1:16" x14ac:dyDescent="0.2">
      <c r="A214" s="56">
        <v>322</v>
      </c>
      <c r="B214" s="80" t="s">
        <v>342</v>
      </c>
      <c r="C214" s="80" t="s">
        <v>12</v>
      </c>
      <c r="D214" s="80" t="s">
        <v>353</v>
      </c>
      <c r="E214" s="64" t="s">
        <v>754</v>
      </c>
      <c r="F214" s="56" t="s">
        <v>857</v>
      </c>
      <c r="G214" s="56">
        <v>2023</v>
      </c>
      <c r="H214" s="58" t="s">
        <v>384</v>
      </c>
      <c r="I214" s="92" t="s">
        <v>7</v>
      </c>
      <c r="J214" s="80" t="s">
        <v>757</v>
      </c>
      <c r="K214" s="80" t="s">
        <v>9</v>
      </c>
      <c r="L214" s="86" t="s">
        <v>858</v>
      </c>
      <c r="M214" s="90" t="s">
        <v>859</v>
      </c>
      <c r="N214" s="56" t="s">
        <v>1842</v>
      </c>
      <c r="O214" s="57" t="s">
        <v>1842</v>
      </c>
      <c r="P214" s="56" t="s">
        <v>916</v>
      </c>
    </row>
    <row r="215" spans="1:16" x14ac:dyDescent="0.2">
      <c r="A215" s="56">
        <v>323</v>
      </c>
      <c r="B215" s="56" t="s">
        <v>2</v>
      </c>
      <c r="C215" s="56" t="s">
        <v>1597</v>
      </c>
      <c r="D215" s="56" t="s">
        <v>274</v>
      </c>
      <c r="E215" s="57" t="s">
        <v>275</v>
      </c>
      <c r="F215" s="56" t="s">
        <v>860</v>
      </c>
      <c r="G215" s="56">
        <v>2023</v>
      </c>
      <c r="H215" s="58" t="s">
        <v>277</v>
      </c>
      <c r="I215" s="86" t="s">
        <v>278</v>
      </c>
      <c r="J215" s="56" t="s">
        <v>279</v>
      </c>
      <c r="K215" s="80" t="s">
        <v>9</v>
      </c>
      <c r="L215" s="86" t="s">
        <v>861</v>
      </c>
      <c r="M215" s="90" t="s">
        <v>862</v>
      </c>
      <c r="N215" s="56" t="s">
        <v>1678</v>
      </c>
      <c r="O215" s="57" t="s">
        <v>1678</v>
      </c>
      <c r="P215" s="56" t="s">
        <v>909</v>
      </c>
    </row>
    <row r="216" spans="1:16" x14ac:dyDescent="0.2">
      <c r="A216" s="56">
        <v>324</v>
      </c>
      <c r="B216" s="56" t="s">
        <v>2</v>
      </c>
      <c r="C216" s="56" t="s">
        <v>1597</v>
      </c>
      <c r="D216" s="56" t="s">
        <v>274</v>
      </c>
      <c r="E216" s="57" t="s">
        <v>275</v>
      </c>
      <c r="F216" s="56" t="s">
        <v>276</v>
      </c>
      <c r="G216" s="56">
        <v>2023</v>
      </c>
      <c r="H216" s="58" t="s">
        <v>277</v>
      </c>
      <c r="I216" s="86" t="s">
        <v>278</v>
      </c>
      <c r="J216" s="56" t="s">
        <v>279</v>
      </c>
      <c r="K216" s="80" t="s">
        <v>9</v>
      </c>
      <c r="L216" s="86" t="s">
        <v>280</v>
      </c>
      <c r="M216" s="90" t="s">
        <v>281</v>
      </c>
      <c r="N216" s="56" t="s">
        <v>1824</v>
      </c>
      <c r="O216" s="57" t="s">
        <v>1824</v>
      </c>
      <c r="P216" s="56" t="s">
        <v>907</v>
      </c>
    </row>
    <row r="217" spans="1:16" x14ac:dyDescent="0.2">
      <c r="A217" s="56">
        <v>325</v>
      </c>
      <c r="B217" s="56" t="s">
        <v>2</v>
      </c>
      <c r="C217" s="56" t="s">
        <v>3</v>
      </c>
      <c r="D217" s="56" t="s">
        <v>55</v>
      </c>
      <c r="E217" s="57" t="s">
        <v>309</v>
      </c>
      <c r="F217" s="56" t="s">
        <v>864</v>
      </c>
      <c r="G217" s="56">
        <v>2023</v>
      </c>
      <c r="H217" s="56" t="s">
        <v>3</v>
      </c>
      <c r="I217" s="86" t="s">
        <v>7</v>
      </c>
      <c r="J217" s="56" t="s">
        <v>60</v>
      </c>
      <c r="K217" s="65" t="s">
        <v>9</v>
      </c>
      <c r="L217" s="88">
        <v>12892613</v>
      </c>
      <c r="M217" s="90" t="s">
        <v>865</v>
      </c>
      <c r="N217" s="56" t="s">
        <v>1678</v>
      </c>
      <c r="O217" s="57" t="s">
        <v>1880</v>
      </c>
      <c r="P217" s="56" t="s">
        <v>909</v>
      </c>
    </row>
    <row r="218" spans="1:16" x14ac:dyDescent="0.2">
      <c r="A218" s="56">
        <v>326</v>
      </c>
      <c r="B218" s="56" t="s">
        <v>2</v>
      </c>
      <c r="C218" s="56" t="s">
        <v>283</v>
      </c>
      <c r="D218" s="56" t="s">
        <v>284</v>
      </c>
      <c r="E218" s="57" t="s">
        <v>285</v>
      </c>
      <c r="F218" s="56" t="s">
        <v>292</v>
      </c>
      <c r="G218" s="56">
        <v>2023</v>
      </c>
      <c r="H218" s="58" t="s">
        <v>283</v>
      </c>
      <c r="I218" s="86" t="s">
        <v>287</v>
      </c>
      <c r="J218" s="56" t="s">
        <v>60</v>
      </c>
      <c r="K218" s="65" t="s">
        <v>9</v>
      </c>
      <c r="L218" s="86" t="s">
        <v>1881</v>
      </c>
      <c r="M218" s="90" t="s">
        <v>294</v>
      </c>
      <c r="N218" s="56" t="s">
        <v>1824</v>
      </c>
      <c r="O218" s="57" t="s">
        <v>1879</v>
      </c>
      <c r="P218" s="56" t="s">
        <v>1550</v>
      </c>
    </row>
    <row r="219" spans="1:16" x14ac:dyDescent="0.2">
      <c r="A219" s="56">
        <v>327</v>
      </c>
      <c r="B219" s="56" t="s">
        <v>2</v>
      </c>
      <c r="C219" s="56" t="s">
        <v>283</v>
      </c>
      <c r="D219" s="56" t="s">
        <v>284</v>
      </c>
      <c r="E219" s="57" t="s">
        <v>285</v>
      </c>
      <c r="F219" s="56" t="s">
        <v>286</v>
      </c>
      <c r="G219" s="56">
        <v>2023</v>
      </c>
      <c r="H219" s="58" t="s">
        <v>283</v>
      </c>
      <c r="I219" s="86" t="s">
        <v>287</v>
      </c>
      <c r="J219" s="56" t="s">
        <v>60</v>
      </c>
      <c r="K219" s="65" t="s">
        <v>9</v>
      </c>
      <c r="L219" s="86" t="s">
        <v>1882</v>
      </c>
      <c r="M219" s="90" t="s">
        <v>289</v>
      </c>
      <c r="N219" s="56" t="s">
        <v>1824</v>
      </c>
      <c r="O219" s="57" t="s">
        <v>1879</v>
      </c>
      <c r="P219" s="56" t="s">
        <v>1550</v>
      </c>
    </row>
    <row r="220" spans="1:16" x14ac:dyDescent="0.2">
      <c r="A220" s="56">
        <v>328</v>
      </c>
      <c r="B220" s="56" t="s">
        <v>2</v>
      </c>
      <c r="C220" s="56" t="s">
        <v>283</v>
      </c>
      <c r="D220" s="56" t="s">
        <v>55</v>
      </c>
      <c r="E220" s="57" t="s">
        <v>296</v>
      </c>
      <c r="F220" s="56" t="s">
        <v>297</v>
      </c>
      <c r="G220" s="56">
        <v>2023</v>
      </c>
      <c r="H220" s="58" t="s">
        <v>283</v>
      </c>
      <c r="I220" s="86" t="s">
        <v>287</v>
      </c>
      <c r="J220" s="56" t="s">
        <v>60</v>
      </c>
      <c r="K220" s="65" t="s">
        <v>9</v>
      </c>
      <c r="L220" s="60">
        <v>2044286</v>
      </c>
      <c r="M220" s="60" t="s">
        <v>298</v>
      </c>
      <c r="N220" s="56" t="s">
        <v>1824</v>
      </c>
      <c r="O220" s="57" t="s">
        <v>1879</v>
      </c>
      <c r="P220" s="56" t="s">
        <v>1550</v>
      </c>
    </row>
    <row r="221" spans="1:16" x14ac:dyDescent="0.2">
      <c r="A221" s="56">
        <v>329</v>
      </c>
      <c r="B221" s="56" t="s">
        <v>2</v>
      </c>
      <c r="C221" s="56" t="s">
        <v>283</v>
      </c>
      <c r="D221" s="56" t="s">
        <v>55</v>
      </c>
      <c r="E221" s="57" t="s">
        <v>296</v>
      </c>
      <c r="F221" s="56" t="s">
        <v>300</v>
      </c>
      <c r="G221" s="56">
        <v>2023</v>
      </c>
      <c r="H221" s="58" t="s">
        <v>283</v>
      </c>
      <c r="I221" s="86" t="s">
        <v>287</v>
      </c>
      <c r="J221" s="56" t="s">
        <v>60</v>
      </c>
      <c r="K221" s="65" t="s">
        <v>9</v>
      </c>
      <c r="L221" s="60">
        <v>2045405</v>
      </c>
      <c r="M221" s="60" t="s">
        <v>301</v>
      </c>
      <c r="N221" s="56" t="s">
        <v>1824</v>
      </c>
      <c r="O221" s="57" t="s">
        <v>1879</v>
      </c>
      <c r="P221" s="56" t="s">
        <v>1550</v>
      </c>
    </row>
    <row r="222" spans="1:16" x14ac:dyDescent="0.2">
      <c r="A222" s="56">
        <v>330</v>
      </c>
      <c r="B222" s="56" t="s">
        <v>2</v>
      </c>
      <c r="C222" s="56" t="s">
        <v>303</v>
      </c>
      <c r="D222" s="56" t="s">
        <v>304</v>
      </c>
      <c r="E222" s="57" t="s">
        <v>305</v>
      </c>
      <c r="F222" s="56" t="s">
        <v>306</v>
      </c>
      <c r="G222" s="56">
        <v>2023</v>
      </c>
      <c r="H222" s="58" t="s">
        <v>1092</v>
      </c>
      <c r="I222" s="86" t="s">
        <v>7</v>
      </c>
      <c r="J222" s="77" t="s">
        <v>1883</v>
      </c>
      <c r="K222" s="65" t="s">
        <v>9</v>
      </c>
      <c r="L222" s="60" t="s">
        <v>307</v>
      </c>
      <c r="M222" s="60" t="s">
        <v>308</v>
      </c>
      <c r="N222" s="56" t="s">
        <v>1824</v>
      </c>
      <c r="O222" s="57" t="s">
        <v>1879</v>
      </c>
      <c r="P222" s="56" t="s">
        <v>907</v>
      </c>
    </row>
    <row r="223" spans="1:16" x14ac:dyDescent="0.2">
      <c r="A223" s="56">
        <v>331</v>
      </c>
      <c r="B223" s="80" t="s">
        <v>342</v>
      </c>
      <c r="C223" s="56" t="s">
        <v>1597</v>
      </c>
      <c r="D223" s="56" t="s">
        <v>274</v>
      </c>
      <c r="E223" s="57" t="s">
        <v>275</v>
      </c>
      <c r="F223" s="56" t="s">
        <v>866</v>
      </c>
      <c r="G223" s="56">
        <v>2023</v>
      </c>
      <c r="H223" s="58" t="s">
        <v>1807</v>
      </c>
      <c r="I223" s="86" t="s">
        <v>278</v>
      </c>
      <c r="J223" s="56" t="s">
        <v>279</v>
      </c>
      <c r="K223" s="80" t="s">
        <v>9</v>
      </c>
      <c r="L223" s="60" t="s">
        <v>867</v>
      </c>
      <c r="M223" s="60" t="s">
        <v>868</v>
      </c>
      <c r="N223" s="56" t="s">
        <v>1757</v>
      </c>
      <c r="O223" s="57" t="s">
        <v>1757</v>
      </c>
      <c r="P223" s="56" t="s">
        <v>1365</v>
      </c>
    </row>
    <row r="224" spans="1:16" x14ac:dyDescent="0.2">
      <c r="A224" s="56">
        <v>332</v>
      </c>
      <c r="B224" s="80" t="s">
        <v>342</v>
      </c>
      <c r="C224" s="80" t="s">
        <v>12</v>
      </c>
      <c r="D224" s="56" t="s">
        <v>304</v>
      </c>
      <c r="E224" s="57" t="s">
        <v>1884</v>
      </c>
      <c r="F224" s="56" t="s">
        <v>871</v>
      </c>
      <c r="G224" s="56">
        <v>2023</v>
      </c>
      <c r="H224" s="58" t="s">
        <v>1807</v>
      </c>
      <c r="I224" s="86" t="s">
        <v>7</v>
      </c>
      <c r="J224" s="77" t="s">
        <v>1885</v>
      </c>
      <c r="K224" s="80" t="s">
        <v>9</v>
      </c>
      <c r="L224" s="60" t="s">
        <v>1886</v>
      </c>
      <c r="M224" s="60" t="s">
        <v>873</v>
      </c>
      <c r="N224" s="56" t="s">
        <v>1842</v>
      </c>
      <c r="O224" s="57" t="s">
        <v>1887</v>
      </c>
      <c r="P224" s="56" t="s">
        <v>916</v>
      </c>
    </row>
    <row r="225" spans="1:16" x14ac:dyDescent="0.2">
      <c r="A225" s="56">
        <v>333</v>
      </c>
      <c r="B225" s="80" t="s">
        <v>342</v>
      </c>
      <c r="C225" s="80" t="s">
        <v>12</v>
      </c>
      <c r="D225" s="56" t="s">
        <v>304</v>
      </c>
      <c r="E225" s="57" t="s">
        <v>1884</v>
      </c>
      <c r="F225" s="56" t="s">
        <v>874</v>
      </c>
      <c r="G225" s="56">
        <v>2023</v>
      </c>
      <c r="H225" s="58" t="s">
        <v>1807</v>
      </c>
      <c r="I225" s="86" t="s">
        <v>7</v>
      </c>
      <c r="J225" s="77" t="s">
        <v>1885</v>
      </c>
      <c r="K225" s="80" t="s">
        <v>9</v>
      </c>
      <c r="L225" s="60" t="s">
        <v>875</v>
      </c>
      <c r="M225" s="60" t="s">
        <v>876</v>
      </c>
      <c r="N225" s="56" t="s">
        <v>1842</v>
      </c>
      <c r="O225" s="57" t="s">
        <v>1887</v>
      </c>
      <c r="P225" s="56" t="s">
        <v>916</v>
      </c>
    </row>
    <row r="226" spans="1:16" x14ac:dyDescent="0.2">
      <c r="A226" s="56">
        <v>334</v>
      </c>
      <c r="B226" s="56" t="s">
        <v>2</v>
      </c>
      <c r="C226" s="56" t="s">
        <v>3</v>
      </c>
      <c r="D226" s="56" t="s">
        <v>55</v>
      </c>
      <c r="E226" s="57" t="s">
        <v>309</v>
      </c>
      <c r="F226" s="56" t="s">
        <v>310</v>
      </c>
      <c r="G226" s="56">
        <v>2023</v>
      </c>
      <c r="H226" s="56" t="s">
        <v>3</v>
      </c>
      <c r="I226" s="86" t="s">
        <v>7</v>
      </c>
      <c r="J226" s="56" t="s">
        <v>60</v>
      </c>
      <c r="K226" s="65" t="s">
        <v>9</v>
      </c>
      <c r="L226" s="60">
        <v>12888733</v>
      </c>
      <c r="M226" s="60" t="s">
        <v>311</v>
      </c>
      <c r="N226" s="56" t="s">
        <v>1888</v>
      </c>
      <c r="O226" s="57" t="s">
        <v>1889</v>
      </c>
      <c r="P226" s="56" t="s">
        <v>907</v>
      </c>
    </row>
    <row r="227" spans="1:16" x14ac:dyDescent="0.2">
      <c r="A227" s="56">
        <v>335</v>
      </c>
      <c r="B227" s="80" t="s">
        <v>342</v>
      </c>
      <c r="C227" s="56" t="s">
        <v>1597</v>
      </c>
      <c r="D227" s="56" t="s">
        <v>274</v>
      </c>
      <c r="E227" s="57" t="s">
        <v>1890</v>
      </c>
      <c r="F227" s="56" t="s">
        <v>878</v>
      </c>
      <c r="G227" s="56">
        <v>2023</v>
      </c>
      <c r="H227" s="58" t="s">
        <v>1807</v>
      </c>
      <c r="I227" s="86" t="s">
        <v>278</v>
      </c>
      <c r="J227" s="56" t="s">
        <v>279</v>
      </c>
      <c r="K227" s="80" t="s">
        <v>9</v>
      </c>
      <c r="L227" s="60" t="s">
        <v>879</v>
      </c>
      <c r="M227" s="60" t="s">
        <v>880</v>
      </c>
      <c r="N227" s="56" t="s">
        <v>1789</v>
      </c>
      <c r="O227" s="57" t="s">
        <v>1789</v>
      </c>
      <c r="P227" s="56" t="s">
        <v>1369</v>
      </c>
    </row>
    <row r="228" spans="1:16" x14ac:dyDescent="0.2">
      <c r="A228" s="56">
        <v>336</v>
      </c>
      <c r="B228" s="80" t="s">
        <v>342</v>
      </c>
      <c r="C228" s="56" t="s">
        <v>1597</v>
      </c>
      <c r="D228" s="56" t="s">
        <v>274</v>
      </c>
      <c r="E228" s="57" t="s">
        <v>1890</v>
      </c>
      <c r="F228" s="56" t="s">
        <v>1374</v>
      </c>
      <c r="G228" s="56">
        <v>2024</v>
      </c>
      <c r="H228" s="58" t="s">
        <v>1807</v>
      </c>
      <c r="I228" s="86" t="s">
        <v>278</v>
      </c>
      <c r="J228" s="56" t="s">
        <v>279</v>
      </c>
      <c r="K228" s="80" t="s">
        <v>9</v>
      </c>
      <c r="L228" s="60" t="s">
        <v>1376</v>
      </c>
      <c r="M228" s="60" t="s">
        <v>1377</v>
      </c>
      <c r="N228" s="56" t="s">
        <v>1891</v>
      </c>
      <c r="O228" s="57" t="s">
        <v>1891</v>
      </c>
      <c r="P228" s="56" t="s">
        <v>1373</v>
      </c>
    </row>
    <row r="229" spans="1:16" x14ac:dyDescent="0.2">
      <c r="A229" s="56">
        <v>337</v>
      </c>
      <c r="B229" s="80" t="s">
        <v>342</v>
      </c>
      <c r="C229" s="80" t="s">
        <v>12</v>
      </c>
      <c r="D229" s="56" t="s">
        <v>304</v>
      </c>
      <c r="E229" s="57" t="s">
        <v>1884</v>
      </c>
      <c r="F229" s="56" t="s">
        <v>1380</v>
      </c>
      <c r="G229" s="56">
        <v>2024</v>
      </c>
      <c r="H229" s="58" t="s">
        <v>1807</v>
      </c>
      <c r="I229" s="86" t="s">
        <v>278</v>
      </c>
      <c r="J229" s="56" t="s">
        <v>367</v>
      </c>
      <c r="K229" s="80" t="s">
        <v>9</v>
      </c>
      <c r="L229" s="60" t="s">
        <v>1381</v>
      </c>
      <c r="M229" s="60" t="s">
        <v>1892</v>
      </c>
      <c r="N229" s="56" t="s">
        <v>1789</v>
      </c>
      <c r="O229" s="57" t="s">
        <v>1893</v>
      </c>
      <c r="P229" s="56" t="s">
        <v>1128</v>
      </c>
    </row>
    <row r="230" spans="1:16" x14ac:dyDescent="0.2">
      <c r="A230" s="56">
        <v>338</v>
      </c>
      <c r="B230" s="80" t="s">
        <v>342</v>
      </c>
      <c r="C230" s="80" t="s">
        <v>12</v>
      </c>
      <c r="D230" s="56" t="s">
        <v>304</v>
      </c>
      <c r="E230" s="57" t="s">
        <v>1884</v>
      </c>
      <c r="F230" s="56" t="s">
        <v>1379</v>
      </c>
      <c r="G230" s="56">
        <v>2024</v>
      </c>
      <c r="H230" s="58" t="s">
        <v>1807</v>
      </c>
      <c r="I230" s="86" t="s">
        <v>278</v>
      </c>
      <c r="J230" s="56" t="s">
        <v>367</v>
      </c>
      <c r="K230" s="80" t="s">
        <v>9</v>
      </c>
      <c r="L230" s="60" t="s">
        <v>1382</v>
      </c>
      <c r="M230" s="60" t="s">
        <v>1894</v>
      </c>
      <c r="N230" s="56" t="s">
        <v>1789</v>
      </c>
      <c r="O230" s="57" t="s">
        <v>1893</v>
      </c>
      <c r="P230" s="56" t="s">
        <v>1128</v>
      </c>
    </row>
    <row r="231" spans="1:16" x14ac:dyDescent="0.2">
      <c r="A231" s="56">
        <v>339</v>
      </c>
      <c r="B231" s="56" t="s">
        <v>2</v>
      </c>
      <c r="C231" s="80" t="s">
        <v>12</v>
      </c>
      <c r="D231" s="56" t="s">
        <v>304</v>
      </c>
      <c r="E231" s="57" t="s">
        <v>1884</v>
      </c>
      <c r="F231" s="56" t="s">
        <v>1565</v>
      </c>
      <c r="G231" s="56">
        <v>2024</v>
      </c>
      <c r="H231" s="58" t="s">
        <v>1566</v>
      </c>
      <c r="I231" s="86" t="s">
        <v>7</v>
      </c>
      <c r="J231" s="56" t="s">
        <v>367</v>
      </c>
      <c r="K231" s="80" t="s">
        <v>9</v>
      </c>
      <c r="L231" s="60" t="s">
        <v>1567</v>
      </c>
      <c r="M231" s="60" t="s">
        <v>1568</v>
      </c>
      <c r="N231" s="56" t="s">
        <v>1895</v>
      </c>
      <c r="O231" s="57" t="s">
        <v>1895</v>
      </c>
      <c r="P231" s="56" t="s">
        <v>1557</v>
      </c>
    </row>
    <row r="232" spans="1:16" x14ac:dyDescent="0.2">
      <c r="A232" s="56">
        <v>340</v>
      </c>
      <c r="B232" s="56" t="s">
        <v>2</v>
      </c>
      <c r="C232" s="80" t="s">
        <v>12</v>
      </c>
      <c r="D232" s="56" t="s">
        <v>304</v>
      </c>
      <c r="E232" s="57" t="s">
        <v>1884</v>
      </c>
      <c r="F232" s="56" t="s">
        <v>1569</v>
      </c>
      <c r="G232" s="56">
        <v>2024</v>
      </c>
      <c r="H232" s="58" t="s">
        <v>1566</v>
      </c>
      <c r="I232" s="86" t="s">
        <v>7</v>
      </c>
      <c r="J232" s="56" t="s">
        <v>367</v>
      </c>
      <c r="K232" s="80" t="s">
        <v>9</v>
      </c>
      <c r="L232" s="60" t="s">
        <v>1570</v>
      </c>
      <c r="M232" s="60" t="s">
        <v>1571</v>
      </c>
      <c r="N232" s="56" t="s">
        <v>1895</v>
      </c>
      <c r="O232" s="57" t="s">
        <v>1895</v>
      </c>
      <c r="P232" s="56" t="s">
        <v>1557</v>
      </c>
    </row>
    <row r="233" spans="1:16" x14ac:dyDescent="0.2">
      <c r="A233" s="56">
        <v>341</v>
      </c>
      <c r="B233" s="56" t="s">
        <v>2</v>
      </c>
      <c r="C233" s="80" t="s">
        <v>12</v>
      </c>
      <c r="D233" s="56" t="s">
        <v>304</v>
      </c>
      <c r="E233" s="57" t="s">
        <v>1884</v>
      </c>
      <c r="F233" s="56" t="s">
        <v>1572</v>
      </c>
      <c r="G233" s="56">
        <v>2024</v>
      </c>
      <c r="H233" s="58" t="s">
        <v>1566</v>
      </c>
      <c r="I233" s="86" t="s">
        <v>7</v>
      </c>
      <c r="J233" s="56" t="s">
        <v>367</v>
      </c>
      <c r="K233" s="80" t="s">
        <v>9</v>
      </c>
      <c r="L233" s="60" t="s">
        <v>1573</v>
      </c>
      <c r="M233" s="60" t="s">
        <v>1574</v>
      </c>
      <c r="N233" s="56" t="s">
        <v>1895</v>
      </c>
      <c r="O233" s="57" t="s">
        <v>1895</v>
      </c>
      <c r="P233" s="56" t="s">
        <v>1557</v>
      </c>
    </row>
    <row r="234" spans="1:16" x14ac:dyDescent="0.2">
      <c r="A234" s="56">
        <v>342</v>
      </c>
      <c r="B234" s="56" t="s">
        <v>2</v>
      </c>
      <c r="C234" s="80" t="s">
        <v>3</v>
      </c>
      <c r="D234" s="56" t="s">
        <v>55</v>
      </c>
      <c r="E234" s="57" t="s">
        <v>309</v>
      </c>
      <c r="F234" s="56" t="s">
        <v>1561</v>
      </c>
      <c r="G234" s="56">
        <v>2024</v>
      </c>
      <c r="H234" s="56" t="s">
        <v>3</v>
      </c>
      <c r="I234" s="86" t="s">
        <v>7</v>
      </c>
      <c r="J234" s="56" t="s">
        <v>60</v>
      </c>
      <c r="K234" s="80" t="s">
        <v>9</v>
      </c>
      <c r="L234" s="60">
        <v>12895338</v>
      </c>
      <c r="M234" s="60" t="s">
        <v>1896</v>
      </c>
      <c r="N234" s="56" t="s">
        <v>1895</v>
      </c>
      <c r="O234" s="57" t="s">
        <v>1895</v>
      </c>
      <c r="P234" s="56" t="s">
        <v>1557</v>
      </c>
    </row>
    <row r="235" spans="1:16" x14ac:dyDescent="0.2">
      <c r="A235" s="56">
        <v>343</v>
      </c>
      <c r="B235" s="56" t="s">
        <v>2</v>
      </c>
      <c r="C235" s="80" t="s">
        <v>121</v>
      </c>
      <c r="D235" s="56" t="s">
        <v>1637</v>
      </c>
      <c r="E235" s="57" t="s">
        <v>1897</v>
      </c>
      <c r="F235" s="56" t="s">
        <v>1556</v>
      </c>
      <c r="G235" s="56">
        <v>2024</v>
      </c>
      <c r="H235" s="58" t="s">
        <v>121</v>
      </c>
      <c r="I235" s="86" t="s">
        <v>7</v>
      </c>
      <c r="J235" s="56" t="s">
        <v>60</v>
      </c>
      <c r="K235" s="80" t="s">
        <v>9</v>
      </c>
      <c r="L235" s="60" t="s">
        <v>1898</v>
      </c>
      <c r="M235" s="60" t="s">
        <v>1899</v>
      </c>
      <c r="N235" s="56" t="s">
        <v>1895</v>
      </c>
      <c r="O235" s="57" t="s">
        <v>1895</v>
      </c>
      <c r="P235" s="56" t="s">
        <v>1557</v>
      </c>
    </row>
    <row r="236" spans="1:16" x14ac:dyDescent="0.2">
      <c r="A236" s="56">
        <v>344</v>
      </c>
      <c r="B236" s="56" t="s">
        <v>2</v>
      </c>
      <c r="C236" s="56" t="s">
        <v>1597</v>
      </c>
      <c r="D236" s="56" t="s">
        <v>55</v>
      </c>
      <c r="E236" s="57" t="s">
        <v>87</v>
      </c>
      <c r="F236" s="56" t="s">
        <v>1564</v>
      </c>
      <c r="G236" s="56">
        <v>2024</v>
      </c>
      <c r="H236" s="58" t="s">
        <v>89</v>
      </c>
      <c r="I236" s="86" t="s">
        <v>90</v>
      </c>
      <c r="J236" s="56"/>
      <c r="K236" s="80" t="s">
        <v>9</v>
      </c>
      <c r="L236" s="60" t="s">
        <v>1562</v>
      </c>
      <c r="M236" s="60" t="s">
        <v>1563</v>
      </c>
      <c r="N236" s="56" t="s">
        <v>1895</v>
      </c>
      <c r="O236" s="57" t="s">
        <v>1895</v>
      </c>
      <c r="P236" s="56" t="s">
        <v>1557</v>
      </c>
    </row>
    <row r="237" spans="1:16" x14ac:dyDescent="0.2">
      <c r="A237" s="56">
        <v>345</v>
      </c>
      <c r="B237" s="56" t="s">
        <v>2</v>
      </c>
      <c r="C237" s="80" t="s">
        <v>12</v>
      </c>
      <c r="D237" s="80" t="s">
        <v>353</v>
      </c>
      <c r="E237" s="64" t="s">
        <v>1900</v>
      </c>
      <c r="F237" s="56" t="s">
        <v>1559</v>
      </c>
      <c r="G237" s="56">
        <v>2024</v>
      </c>
      <c r="H237" s="58" t="s">
        <v>1566</v>
      </c>
      <c r="I237" s="86" t="s">
        <v>7</v>
      </c>
      <c r="J237" s="77" t="s">
        <v>1901</v>
      </c>
      <c r="K237" s="80" t="s">
        <v>9</v>
      </c>
      <c r="L237" s="60" t="s">
        <v>1902</v>
      </c>
      <c r="M237" s="60" t="s">
        <v>1903</v>
      </c>
      <c r="N237" s="56" t="s">
        <v>1904</v>
      </c>
      <c r="O237" s="57" t="s">
        <v>1905</v>
      </c>
      <c r="P237" s="56" t="s">
        <v>909</v>
      </c>
    </row>
    <row r="238" spans="1:16" x14ac:dyDescent="0.2">
      <c r="A238" s="56">
        <v>346</v>
      </c>
      <c r="B238" s="56" t="s">
        <v>2</v>
      </c>
      <c r="C238" s="56" t="s">
        <v>1597</v>
      </c>
      <c r="D238" s="56" t="s">
        <v>55</v>
      </c>
      <c r="E238" s="57" t="s">
        <v>1906</v>
      </c>
      <c r="F238" s="56" t="s">
        <v>1907</v>
      </c>
      <c r="G238" s="56">
        <v>2024</v>
      </c>
      <c r="H238" s="58" t="s">
        <v>89</v>
      </c>
      <c r="I238" s="86" t="s">
        <v>59</v>
      </c>
      <c r="J238" s="77" t="s">
        <v>60</v>
      </c>
      <c r="K238" s="80" t="s">
        <v>9</v>
      </c>
      <c r="L238" s="60" t="s">
        <v>1908</v>
      </c>
      <c r="M238" s="60" t="s">
        <v>1909</v>
      </c>
      <c r="N238" s="56" t="s">
        <v>1910</v>
      </c>
      <c r="O238" s="57" t="s">
        <v>1678</v>
      </c>
      <c r="P238" s="56" t="s">
        <v>909</v>
      </c>
    </row>
    <row r="239" spans="1:16" x14ac:dyDescent="0.2">
      <c r="A239" s="56">
        <v>347</v>
      </c>
      <c r="B239" s="56" t="s">
        <v>2</v>
      </c>
      <c r="C239" s="56" t="s">
        <v>1597</v>
      </c>
      <c r="D239" s="56" t="s">
        <v>55</v>
      </c>
      <c r="E239" s="57" t="s">
        <v>1906</v>
      </c>
      <c r="F239" s="56" t="s">
        <v>1911</v>
      </c>
      <c r="G239" s="56">
        <v>2024</v>
      </c>
      <c r="H239" s="58" t="s">
        <v>89</v>
      </c>
      <c r="I239" s="86" t="s">
        <v>59</v>
      </c>
      <c r="J239" s="77" t="s">
        <v>60</v>
      </c>
      <c r="K239" s="80" t="s">
        <v>9</v>
      </c>
      <c r="L239" s="60" t="s">
        <v>1912</v>
      </c>
      <c r="M239" s="60" t="s">
        <v>1913</v>
      </c>
      <c r="N239" s="56" t="s">
        <v>1678</v>
      </c>
      <c r="O239" s="57" t="s">
        <v>1678</v>
      </c>
      <c r="P239" s="56" t="s">
        <v>909</v>
      </c>
    </row>
    <row r="240" spans="1:16" x14ac:dyDescent="0.2">
      <c r="J240" s="76"/>
    </row>
    <row r="241" spans="2:5" ht="15.75" x14ac:dyDescent="0.25">
      <c r="B241" s="55" t="s">
        <v>1914</v>
      </c>
      <c r="C241" s="55"/>
    </row>
    <row r="242" spans="2:5" x14ac:dyDescent="0.2">
      <c r="B242" s="56" t="s">
        <v>1915</v>
      </c>
      <c r="C242" s="56"/>
      <c r="D242" s="56" t="s">
        <v>1916</v>
      </c>
      <c r="E242" s="66" t="s">
        <v>1917</v>
      </c>
    </row>
    <row r="243" spans="2:5" x14ac:dyDescent="0.2">
      <c r="B243" s="56" t="s">
        <v>1918</v>
      </c>
      <c r="C243" s="56"/>
      <c r="D243" s="56" t="s">
        <v>1916</v>
      </c>
      <c r="E243" s="66" t="s">
        <v>1919</v>
      </c>
    </row>
    <row r="244" spans="2:5" x14ac:dyDescent="0.2">
      <c r="B244" s="56" t="s">
        <v>1920</v>
      </c>
      <c r="C244" s="56"/>
      <c r="D244" s="56" t="s">
        <v>1921</v>
      </c>
      <c r="E244" s="56"/>
    </row>
    <row r="245" spans="2:5" x14ac:dyDescent="0.2">
      <c r="B245" s="56" t="s">
        <v>1922</v>
      </c>
      <c r="C245" s="56"/>
      <c r="D245" s="56" t="s">
        <v>1923</v>
      </c>
      <c r="E245" s="66" t="s">
        <v>1924</v>
      </c>
    </row>
    <row r="246" spans="2:5" x14ac:dyDescent="0.2">
      <c r="B246" s="56" t="s">
        <v>1925</v>
      </c>
      <c r="C246" s="56"/>
      <c r="D246" s="56" t="s">
        <v>1923</v>
      </c>
      <c r="E246" s="66" t="s">
        <v>1926</v>
      </c>
    </row>
    <row r="248" spans="2:5" x14ac:dyDescent="0.2">
      <c r="B248" s="56" t="s">
        <v>1927</v>
      </c>
      <c r="C248" s="56"/>
      <c r="D248" s="56" t="s">
        <v>1928</v>
      </c>
      <c r="E248" s="66" t="s">
        <v>1929</v>
      </c>
    </row>
    <row r="249" spans="2:5" x14ac:dyDescent="0.2">
      <c r="B249" s="56" t="s">
        <v>1930</v>
      </c>
      <c r="C249" s="56"/>
      <c r="D249" s="56" t="s">
        <v>1928</v>
      </c>
      <c r="E249" s="66" t="s">
        <v>1931</v>
      </c>
    </row>
    <row r="250" spans="2:5" x14ac:dyDescent="0.2">
      <c r="B250" s="56" t="s">
        <v>1932</v>
      </c>
      <c r="C250" s="56"/>
      <c r="D250" s="56" t="s">
        <v>1928</v>
      </c>
      <c r="E250" s="66" t="s">
        <v>1931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5F7E-CB23-4883-A1FE-F30815F6A892}">
  <sheetPr>
    <tabColor rgb="FFFFFF00"/>
    <pageSetUpPr fitToPage="1"/>
  </sheetPr>
  <dimension ref="A1:I261"/>
  <sheetViews>
    <sheetView showGridLines="0" tabSelected="1" workbookViewId="0">
      <pane ySplit="5" topLeftCell="A6" activePane="bottomLeft" state="frozen"/>
      <selection pane="bottomLeft" activeCell="G41" sqref="A1:G41"/>
    </sheetView>
  </sheetViews>
  <sheetFormatPr baseColWidth="10" defaultColWidth="11" defaultRowHeight="12" x14ac:dyDescent="0.2"/>
  <cols>
    <col min="1" max="1" width="15" style="99" bestFit="1" customWidth="1"/>
    <col min="2" max="2" width="16" style="99" bestFit="1" customWidth="1"/>
    <col min="3" max="3" width="28.875" style="99" bestFit="1" customWidth="1"/>
    <col min="4" max="4" width="39.875" style="99" bestFit="1" customWidth="1"/>
    <col min="5" max="5" width="8.625" style="99" bestFit="1" customWidth="1"/>
    <col min="6" max="6" width="18.625" style="99" bestFit="1" customWidth="1"/>
    <col min="7" max="7" width="7.625" style="99" bestFit="1" customWidth="1"/>
    <col min="8" max="16384" width="11" style="99"/>
  </cols>
  <sheetData>
    <row r="1" spans="1:9" x14ac:dyDescent="0.2">
      <c r="A1" s="102" t="s">
        <v>316</v>
      </c>
      <c r="B1" s="99" t="s">
        <v>1990</v>
      </c>
    </row>
    <row r="2" spans="1:9" x14ac:dyDescent="0.2">
      <c r="A2" s="102" t="s">
        <v>1965</v>
      </c>
      <c r="B2" s="99" t="s">
        <v>1991</v>
      </c>
    </row>
    <row r="3" spans="1:9" x14ac:dyDescent="0.2">
      <c r="A3" s="102" t="s">
        <v>1971</v>
      </c>
      <c r="B3" s="99" t="s">
        <v>1989</v>
      </c>
    </row>
    <row r="5" spans="1:9" x14ac:dyDescent="0.2">
      <c r="A5" s="102" t="s">
        <v>2003</v>
      </c>
      <c r="B5" s="102" t="s">
        <v>1962</v>
      </c>
      <c r="C5" s="102" t="s">
        <v>1963</v>
      </c>
      <c r="D5" s="102" t="s">
        <v>1964</v>
      </c>
      <c r="E5" s="102" t="s">
        <v>1993</v>
      </c>
      <c r="F5" s="102" t="s">
        <v>1994</v>
      </c>
      <c r="G5" s="99" t="s">
        <v>2001</v>
      </c>
    </row>
    <row r="6" spans="1:9" x14ac:dyDescent="0.2">
      <c r="A6" s="99" t="s">
        <v>2004</v>
      </c>
      <c r="B6" s="99" t="s">
        <v>1941</v>
      </c>
      <c r="C6" s="99" t="s">
        <v>1960</v>
      </c>
      <c r="D6" s="99" t="s">
        <v>2009</v>
      </c>
      <c r="E6" s="99" t="s">
        <v>1996</v>
      </c>
      <c r="F6" s="99" t="s">
        <v>1995</v>
      </c>
      <c r="G6" s="107">
        <v>918952</v>
      </c>
      <c r="I6" s="107">
        <v>918952</v>
      </c>
    </row>
    <row r="7" spans="1:9" x14ac:dyDescent="0.2">
      <c r="D7" s="99" t="s">
        <v>2010</v>
      </c>
      <c r="E7" s="99" t="s">
        <v>1997</v>
      </c>
      <c r="F7" s="99" t="s">
        <v>1998</v>
      </c>
      <c r="G7" s="107">
        <v>547422</v>
      </c>
      <c r="I7" s="107">
        <v>547422</v>
      </c>
    </row>
    <row r="8" spans="1:9" x14ac:dyDescent="0.2">
      <c r="D8" s="99" t="s">
        <v>2011</v>
      </c>
      <c r="E8" s="99" t="s">
        <v>1996</v>
      </c>
      <c r="F8" s="99" t="s">
        <v>1995</v>
      </c>
      <c r="G8" s="107">
        <v>1193362</v>
      </c>
      <c r="I8" s="107">
        <v>1193362</v>
      </c>
    </row>
    <row r="9" spans="1:9" x14ac:dyDescent="0.2">
      <c r="D9" s="99" t="s">
        <v>2012</v>
      </c>
      <c r="E9" s="99" t="s">
        <v>1996</v>
      </c>
      <c r="F9" s="99" t="s">
        <v>1995</v>
      </c>
      <c r="G9" s="107">
        <v>1193362</v>
      </c>
      <c r="I9" s="107">
        <v>1193362</v>
      </c>
    </row>
    <row r="10" spans="1:9" x14ac:dyDescent="0.2">
      <c r="B10" s="99" t="s">
        <v>1949</v>
      </c>
      <c r="C10" s="99" t="s">
        <v>1951</v>
      </c>
      <c r="D10" s="99" t="s">
        <v>2039</v>
      </c>
      <c r="E10" s="99" t="s">
        <v>1996</v>
      </c>
      <c r="F10" s="99" t="s">
        <v>1995</v>
      </c>
      <c r="G10" s="107">
        <v>1447308</v>
      </c>
      <c r="I10" s="107">
        <v>1447308</v>
      </c>
    </row>
    <row r="11" spans="1:9" x14ac:dyDescent="0.2">
      <c r="D11" s="99" t="s">
        <v>2040</v>
      </c>
      <c r="E11" s="99" t="s">
        <v>1996</v>
      </c>
      <c r="F11" s="99" t="s">
        <v>1995</v>
      </c>
      <c r="G11" s="107">
        <v>1447308</v>
      </c>
      <c r="I11" s="107">
        <v>1447308</v>
      </c>
    </row>
    <row r="12" spans="1:9" x14ac:dyDescent="0.2">
      <c r="B12" s="99" t="s">
        <v>2041</v>
      </c>
      <c r="C12" s="99" t="s">
        <v>2042</v>
      </c>
      <c r="D12" s="99" t="s">
        <v>2043</v>
      </c>
      <c r="E12" s="99" t="s">
        <v>1996</v>
      </c>
      <c r="F12" s="99" t="s">
        <v>1995</v>
      </c>
      <c r="G12" s="107">
        <v>554808.1</v>
      </c>
      <c r="I12" s="107">
        <v>554808</v>
      </c>
    </row>
    <row r="13" spans="1:9" x14ac:dyDescent="0.2">
      <c r="B13" s="99" t="s">
        <v>1946</v>
      </c>
      <c r="C13" s="99" t="s">
        <v>1125</v>
      </c>
      <c r="D13" s="99" t="s">
        <v>2013</v>
      </c>
      <c r="E13" s="99" t="s">
        <v>1999</v>
      </c>
      <c r="F13" s="99" t="s">
        <v>1998</v>
      </c>
      <c r="G13" s="107">
        <v>1</v>
      </c>
      <c r="I13" s="107">
        <v>1</v>
      </c>
    </row>
    <row r="14" spans="1:9" x14ac:dyDescent="0.2">
      <c r="D14" s="99" t="s">
        <v>2014</v>
      </c>
      <c r="E14" s="99" t="s">
        <v>1999</v>
      </c>
      <c r="F14" s="99" t="s">
        <v>1998</v>
      </c>
      <c r="G14" s="107">
        <v>1</v>
      </c>
      <c r="I14" s="107">
        <v>1</v>
      </c>
    </row>
    <row r="15" spans="1:9" x14ac:dyDescent="0.2">
      <c r="D15" s="99" t="s">
        <v>2015</v>
      </c>
      <c r="E15" s="99" t="s">
        <v>1999</v>
      </c>
      <c r="F15" s="99" t="s">
        <v>1998</v>
      </c>
      <c r="G15" s="107">
        <v>1</v>
      </c>
      <c r="I15" s="107">
        <v>1</v>
      </c>
    </row>
    <row r="16" spans="1:9" x14ac:dyDescent="0.2">
      <c r="D16" s="99" t="s">
        <v>2016</v>
      </c>
      <c r="E16" s="99" t="s">
        <v>1999</v>
      </c>
      <c r="F16" s="99" t="s">
        <v>1998</v>
      </c>
      <c r="G16" s="107">
        <v>1</v>
      </c>
      <c r="I16" s="107">
        <v>1</v>
      </c>
    </row>
    <row r="17" spans="2:9" x14ac:dyDescent="0.2">
      <c r="B17" s="99" t="s">
        <v>1944</v>
      </c>
      <c r="C17" s="99" t="s">
        <v>1954</v>
      </c>
      <c r="D17" s="99" t="s">
        <v>2017</v>
      </c>
      <c r="E17" s="99" t="s">
        <v>1999</v>
      </c>
      <c r="F17" s="99" t="s">
        <v>1998</v>
      </c>
      <c r="G17" s="107">
        <v>1</v>
      </c>
      <c r="I17" s="107">
        <v>1</v>
      </c>
    </row>
    <row r="18" spans="2:9" x14ac:dyDescent="0.2">
      <c r="D18" s="99" t="s">
        <v>2018</v>
      </c>
      <c r="E18" s="99" t="s">
        <v>1999</v>
      </c>
      <c r="F18" s="99" t="s">
        <v>1998</v>
      </c>
      <c r="G18" s="107">
        <v>1</v>
      </c>
      <c r="I18" s="107">
        <v>1</v>
      </c>
    </row>
    <row r="19" spans="2:9" x14ac:dyDescent="0.2">
      <c r="D19" s="99" t="s">
        <v>2019</v>
      </c>
      <c r="E19" s="99" t="s">
        <v>1999</v>
      </c>
      <c r="F19" s="99" t="s">
        <v>1998</v>
      </c>
      <c r="G19" s="107">
        <v>1</v>
      </c>
      <c r="I19" s="107">
        <v>1</v>
      </c>
    </row>
    <row r="20" spans="2:9" x14ac:dyDescent="0.2">
      <c r="D20" s="99" t="s">
        <v>2020</v>
      </c>
      <c r="E20" s="99" t="s">
        <v>1999</v>
      </c>
      <c r="F20" s="99" t="s">
        <v>1998</v>
      </c>
      <c r="G20" s="107">
        <v>1</v>
      </c>
      <c r="I20" s="107">
        <v>1</v>
      </c>
    </row>
    <row r="21" spans="2:9" x14ac:dyDescent="0.2">
      <c r="D21" s="99" t="s">
        <v>2021</v>
      </c>
      <c r="E21" s="99" t="s">
        <v>1996</v>
      </c>
      <c r="F21" s="99" t="s">
        <v>1995</v>
      </c>
      <c r="G21" s="107">
        <v>918952</v>
      </c>
      <c r="I21" s="107">
        <v>918952</v>
      </c>
    </row>
    <row r="22" spans="2:9" x14ac:dyDescent="0.2">
      <c r="D22" s="99" t="s">
        <v>2022</v>
      </c>
      <c r="E22" s="99" t="s">
        <v>1999</v>
      </c>
      <c r="F22" s="99" t="s">
        <v>1998</v>
      </c>
      <c r="G22" s="107">
        <v>1</v>
      </c>
      <c r="I22" s="107">
        <v>1</v>
      </c>
    </row>
    <row r="23" spans="2:9" x14ac:dyDescent="0.2">
      <c r="D23" s="99" t="s">
        <v>2045</v>
      </c>
      <c r="E23" s="99" t="s">
        <v>1997</v>
      </c>
      <c r="F23" s="99" t="s">
        <v>1998</v>
      </c>
      <c r="G23" s="107">
        <v>500000</v>
      </c>
      <c r="I23" s="107">
        <v>500000</v>
      </c>
    </row>
    <row r="24" spans="2:9" x14ac:dyDescent="0.2">
      <c r="D24" s="99" t="s">
        <v>2046</v>
      </c>
      <c r="E24" s="99" t="s">
        <v>1996</v>
      </c>
      <c r="F24" s="99" t="s">
        <v>1995</v>
      </c>
      <c r="G24" s="107">
        <v>442788</v>
      </c>
      <c r="I24" s="107">
        <v>442788</v>
      </c>
    </row>
    <row r="25" spans="2:9" x14ac:dyDescent="0.2">
      <c r="B25" s="99" t="s">
        <v>1939</v>
      </c>
      <c r="C25" s="99" t="s">
        <v>1743</v>
      </c>
      <c r="D25" s="99" t="s">
        <v>2023</v>
      </c>
      <c r="E25" s="99" t="s">
        <v>1999</v>
      </c>
      <c r="F25" s="99" t="s">
        <v>1998</v>
      </c>
      <c r="G25" s="107">
        <v>1317031</v>
      </c>
      <c r="I25" s="107">
        <v>1317031</v>
      </c>
    </row>
    <row r="26" spans="2:9" x14ac:dyDescent="0.2">
      <c r="D26" s="99" t="s">
        <v>2024</v>
      </c>
      <c r="E26" s="99" t="s">
        <v>1999</v>
      </c>
      <c r="F26" s="99" t="s">
        <v>1998</v>
      </c>
      <c r="G26" s="107">
        <v>3092158</v>
      </c>
      <c r="I26" s="107">
        <v>3092158</v>
      </c>
    </row>
    <row r="27" spans="2:9" x14ac:dyDescent="0.2">
      <c r="D27" s="99" t="s">
        <v>2025</v>
      </c>
      <c r="E27" s="99" t="s">
        <v>1996</v>
      </c>
      <c r="F27" s="99" t="s">
        <v>1995</v>
      </c>
      <c r="G27" s="107">
        <v>3338131</v>
      </c>
      <c r="I27" s="107">
        <v>3338131</v>
      </c>
    </row>
    <row r="28" spans="2:9" x14ac:dyDescent="0.2">
      <c r="D28" s="99" t="s">
        <v>2026</v>
      </c>
      <c r="E28" s="99" t="s">
        <v>1996</v>
      </c>
      <c r="F28" s="99" t="s">
        <v>1995</v>
      </c>
      <c r="G28" s="107">
        <v>1094846</v>
      </c>
      <c r="I28" s="107">
        <v>1094846</v>
      </c>
    </row>
    <row r="29" spans="2:9" x14ac:dyDescent="0.2">
      <c r="B29" s="99" t="s">
        <v>1948</v>
      </c>
      <c r="C29" s="99" t="s">
        <v>950</v>
      </c>
      <c r="D29" s="99" t="s">
        <v>2044</v>
      </c>
      <c r="E29" s="99" t="s">
        <v>1996</v>
      </c>
      <c r="F29" s="99" t="s">
        <v>1995</v>
      </c>
      <c r="G29" s="107">
        <v>554808.1</v>
      </c>
      <c r="I29" s="107">
        <v>554808</v>
      </c>
    </row>
    <row r="30" spans="2:9" x14ac:dyDescent="0.2">
      <c r="B30" s="99" t="s">
        <v>1947</v>
      </c>
      <c r="C30" s="99" t="s">
        <v>1956</v>
      </c>
      <c r="D30" s="99" t="s">
        <v>2027</v>
      </c>
      <c r="E30" s="99" t="s">
        <v>1996</v>
      </c>
      <c r="F30" s="99" t="s">
        <v>1995</v>
      </c>
      <c r="G30" s="107">
        <v>2407262</v>
      </c>
      <c r="I30" s="107">
        <v>2407262</v>
      </c>
    </row>
    <row r="31" spans="2:9" x14ac:dyDescent="0.2">
      <c r="D31" s="99" t="s">
        <v>2028</v>
      </c>
      <c r="E31" s="99" t="s">
        <v>1996</v>
      </c>
      <c r="F31" s="99" t="s">
        <v>1995</v>
      </c>
      <c r="G31" s="107">
        <v>1440965</v>
      </c>
      <c r="I31" s="107">
        <v>1440965</v>
      </c>
    </row>
    <row r="32" spans="2:9" x14ac:dyDescent="0.2">
      <c r="D32" s="99" t="s">
        <v>2029</v>
      </c>
      <c r="E32" s="99" t="s">
        <v>1996</v>
      </c>
      <c r="F32" s="99" t="s">
        <v>1995</v>
      </c>
      <c r="G32" s="107">
        <v>1376873</v>
      </c>
      <c r="I32" s="107">
        <v>1376873</v>
      </c>
    </row>
    <row r="33" spans="1:9" x14ac:dyDescent="0.2">
      <c r="D33" s="99" t="s">
        <v>2030</v>
      </c>
      <c r="E33" s="99" t="s">
        <v>1997</v>
      </c>
      <c r="F33" s="99" t="s">
        <v>1998</v>
      </c>
      <c r="G33" s="107">
        <v>500000</v>
      </c>
      <c r="I33" s="107">
        <v>500000</v>
      </c>
    </row>
    <row r="34" spans="1:9" x14ac:dyDescent="0.2">
      <c r="D34" s="99" t="s">
        <v>2031</v>
      </c>
      <c r="E34" s="99" t="s">
        <v>1997</v>
      </c>
      <c r="F34" s="99" t="s">
        <v>1998</v>
      </c>
      <c r="G34" s="107">
        <v>500000</v>
      </c>
      <c r="I34" s="107">
        <v>500000</v>
      </c>
    </row>
    <row r="35" spans="1:9" x14ac:dyDescent="0.2">
      <c r="B35" s="99" t="s">
        <v>1943</v>
      </c>
      <c r="C35" s="99" t="s">
        <v>1953</v>
      </c>
      <c r="D35" s="99" t="s">
        <v>2032</v>
      </c>
      <c r="E35" s="99" t="s">
        <v>1997</v>
      </c>
      <c r="F35" s="99" t="s">
        <v>1998</v>
      </c>
      <c r="G35" s="107">
        <v>500000</v>
      </c>
      <c r="I35" s="107">
        <v>500000</v>
      </c>
    </row>
    <row r="36" spans="1:9" x14ac:dyDescent="0.2">
      <c r="D36" s="99" t="s">
        <v>2033</v>
      </c>
      <c r="E36" s="99" t="s">
        <v>1996</v>
      </c>
      <c r="F36" s="99" t="s">
        <v>1995</v>
      </c>
      <c r="G36" s="107">
        <v>719733</v>
      </c>
      <c r="I36" s="107">
        <v>719733</v>
      </c>
    </row>
    <row r="37" spans="1:9" x14ac:dyDescent="0.2">
      <c r="B37" s="99" t="s">
        <v>1942</v>
      </c>
      <c r="C37" s="99" t="s">
        <v>1961</v>
      </c>
      <c r="D37" s="99" t="s">
        <v>2034</v>
      </c>
      <c r="E37" s="99" t="s">
        <v>1996</v>
      </c>
      <c r="F37" s="99" t="s">
        <v>1995</v>
      </c>
      <c r="G37" s="107">
        <v>1094846</v>
      </c>
      <c r="I37" s="107">
        <v>1094846</v>
      </c>
    </row>
    <row r="38" spans="1:9" x14ac:dyDescent="0.2">
      <c r="B38" s="99" t="s">
        <v>1940</v>
      </c>
      <c r="C38" s="99" t="s">
        <v>1959</v>
      </c>
      <c r="D38" s="99" t="s">
        <v>2035</v>
      </c>
      <c r="E38" s="99" t="s">
        <v>1996</v>
      </c>
      <c r="F38" s="99" t="s">
        <v>1995</v>
      </c>
      <c r="G38" s="107">
        <v>442788</v>
      </c>
      <c r="I38" s="107">
        <v>442788</v>
      </c>
    </row>
    <row r="39" spans="1:9" x14ac:dyDescent="0.2">
      <c r="B39" s="99" t="s">
        <v>1130</v>
      </c>
      <c r="C39" s="99" t="s">
        <v>1130</v>
      </c>
      <c r="D39" s="99" t="s">
        <v>2036</v>
      </c>
      <c r="E39" s="99" t="s">
        <v>1997</v>
      </c>
      <c r="F39" s="99" t="s">
        <v>1998</v>
      </c>
      <c r="G39" s="107">
        <v>1</v>
      </c>
      <c r="I39" s="107">
        <v>1</v>
      </c>
    </row>
    <row r="40" spans="1:9" x14ac:dyDescent="0.2">
      <c r="A40" s="99" t="s">
        <v>2005</v>
      </c>
      <c r="G40" s="107">
        <v>27543713.200000003</v>
      </c>
    </row>
    <row r="41" spans="1:9" x14ac:dyDescent="0.2">
      <c r="A41" s="99" t="s">
        <v>1936</v>
      </c>
      <c r="G41" s="107">
        <v>27543713.200000003</v>
      </c>
    </row>
    <row r="42" spans="1:9" x14ac:dyDescent="0.2">
      <c r="A42"/>
      <c r="B42"/>
      <c r="C42"/>
      <c r="D42"/>
      <c r="E42"/>
      <c r="F42"/>
      <c r="G42"/>
    </row>
    <row r="43" spans="1:9" x14ac:dyDescent="0.2">
      <c r="A43"/>
      <c r="B43"/>
      <c r="C43"/>
      <c r="D43"/>
      <c r="E43"/>
      <c r="F43"/>
      <c r="G43"/>
    </row>
    <row r="44" spans="1:9" x14ac:dyDescent="0.2">
      <c r="A44"/>
      <c r="B44"/>
      <c r="C44"/>
      <c r="D44"/>
      <c r="E44"/>
      <c r="F44"/>
      <c r="G44"/>
    </row>
    <row r="45" spans="1:9" x14ac:dyDescent="0.2">
      <c r="A45"/>
      <c r="B45"/>
      <c r="C45"/>
      <c r="D45"/>
      <c r="E45"/>
      <c r="F45"/>
      <c r="G45"/>
    </row>
    <row r="46" spans="1:9" x14ac:dyDescent="0.2">
      <c r="A46"/>
      <c r="B46"/>
      <c r="C46"/>
      <c r="D46"/>
      <c r="E46"/>
      <c r="F46"/>
      <c r="G46"/>
    </row>
    <row r="47" spans="1:9" x14ac:dyDescent="0.2">
      <c r="A47"/>
      <c r="B47"/>
      <c r="C47"/>
      <c r="D47"/>
      <c r="E47"/>
      <c r="F47"/>
      <c r="G47"/>
    </row>
    <row r="48" spans="1:9" x14ac:dyDescent="0.2">
      <c r="A48"/>
      <c r="B48"/>
      <c r="C48"/>
      <c r="D48"/>
      <c r="E48"/>
      <c r="F48"/>
      <c r="G48"/>
    </row>
    <row r="49" spans="1:7" x14ac:dyDescent="0.2">
      <c r="A49"/>
      <c r="B49"/>
      <c r="C49"/>
      <c r="D49"/>
      <c r="E49"/>
      <c r="F49"/>
      <c r="G49"/>
    </row>
    <row r="50" spans="1:7" x14ac:dyDescent="0.2">
      <c r="A50"/>
      <c r="B50"/>
      <c r="C50"/>
      <c r="D50"/>
      <c r="E50"/>
      <c r="F50"/>
      <c r="G50"/>
    </row>
    <row r="51" spans="1:7" x14ac:dyDescent="0.2">
      <c r="A51"/>
      <c r="B51"/>
      <c r="C51"/>
      <c r="D51"/>
      <c r="E51"/>
      <c r="F51"/>
      <c r="G51"/>
    </row>
    <row r="52" spans="1:7" x14ac:dyDescent="0.2">
      <c r="A52"/>
      <c r="B52"/>
      <c r="C52"/>
      <c r="D52"/>
      <c r="E52"/>
      <c r="F52"/>
      <c r="G52"/>
    </row>
    <row r="53" spans="1:7" x14ac:dyDescent="0.2">
      <c r="A53"/>
      <c r="B53"/>
      <c r="C53"/>
      <c r="D53"/>
      <c r="E53"/>
      <c r="F53"/>
      <c r="G53"/>
    </row>
    <row r="54" spans="1:7" x14ac:dyDescent="0.2">
      <c r="A54"/>
      <c r="B54"/>
      <c r="C54"/>
      <c r="D54"/>
      <c r="E54"/>
      <c r="F54"/>
      <c r="G54"/>
    </row>
    <row r="55" spans="1:7" x14ac:dyDescent="0.2">
      <c r="A55"/>
      <c r="B55"/>
      <c r="C55"/>
      <c r="D55"/>
      <c r="E55"/>
      <c r="F55"/>
      <c r="G55"/>
    </row>
    <row r="56" spans="1:7" x14ac:dyDescent="0.2">
      <c r="A56"/>
      <c r="B56"/>
      <c r="C56"/>
      <c r="D56"/>
      <c r="E56"/>
      <c r="F56"/>
      <c r="G56"/>
    </row>
    <row r="57" spans="1:7" x14ac:dyDescent="0.2">
      <c r="A57"/>
      <c r="B57"/>
      <c r="C57"/>
      <c r="D57"/>
      <c r="E57"/>
      <c r="F57"/>
      <c r="G57"/>
    </row>
    <row r="58" spans="1:7" x14ac:dyDescent="0.2">
      <c r="A58"/>
      <c r="B58"/>
      <c r="C58"/>
      <c r="D58"/>
      <c r="E58"/>
      <c r="F58"/>
      <c r="G58"/>
    </row>
    <row r="59" spans="1:7" x14ac:dyDescent="0.2">
      <c r="A59"/>
      <c r="B59"/>
      <c r="C59"/>
      <c r="D59"/>
      <c r="E59"/>
      <c r="F59"/>
      <c r="G59"/>
    </row>
    <row r="60" spans="1:7" x14ac:dyDescent="0.2">
      <c r="A60"/>
      <c r="B60"/>
      <c r="C60"/>
      <c r="D60"/>
      <c r="E60"/>
      <c r="F60"/>
      <c r="G60"/>
    </row>
    <row r="61" spans="1:7" x14ac:dyDescent="0.2">
      <c r="A61"/>
      <c r="B61"/>
      <c r="C61"/>
      <c r="D61"/>
      <c r="E61"/>
      <c r="F61"/>
      <c r="G61"/>
    </row>
    <row r="62" spans="1:7" x14ac:dyDescent="0.2">
      <c r="A62"/>
      <c r="B62"/>
      <c r="C62"/>
      <c r="D62"/>
      <c r="E62"/>
      <c r="F62"/>
      <c r="G62"/>
    </row>
    <row r="63" spans="1:7" x14ac:dyDescent="0.2">
      <c r="A63"/>
      <c r="B63"/>
      <c r="C63"/>
      <c r="D63"/>
      <c r="E63"/>
      <c r="F63"/>
      <c r="G63"/>
    </row>
    <row r="64" spans="1:7" x14ac:dyDescent="0.2">
      <c r="A64"/>
      <c r="B64"/>
      <c r="C64"/>
      <c r="D64"/>
      <c r="E64"/>
      <c r="F64"/>
      <c r="G64"/>
    </row>
    <row r="65" spans="1:7" x14ac:dyDescent="0.2">
      <c r="A65"/>
      <c r="B65"/>
      <c r="C65"/>
      <c r="D65"/>
      <c r="E65"/>
      <c r="F65"/>
      <c r="G65"/>
    </row>
    <row r="66" spans="1:7" x14ac:dyDescent="0.2">
      <c r="A66"/>
      <c r="B66"/>
      <c r="C66"/>
      <c r="D66"/>
      <c r="E66"/>
      <c r="F66"/>
      <c r="G66"/>
    </row>
    <row r="67" spans="1:7" x14ac:dyDescent="0.2">
      <c r="A67"/>
      <c r="B67"/>
      <c r="C67"/>
      <c r="D67"/>
      <c r="E67"/>
      <c r="F67"/>
      <c r="G67"/>
    </row>
    <row r="68" spans="1:7" x14ac:dyDescent="0.2">
      <c r="A68"/>
      <c r="B68"/>
      <c r="C68"/>
      <c r="D68"/>
      <c r="E68"/>
      <c r="F68"/>
      <c r="G68"/>
    </row>
    <row r="69" spans="1:7" x14ac:dyDescent="0.2">
      <c r="A69"/>
      <c r="B69"/>
      <c r="C69"/>
      <c r="D69"/>
      <c r="E69"/>
      <c r="F69"/>
      <c r="G69"/>
    </row>
    <row r="70" spans="1:7" x14ac:dyDescent="0.2">
      <c r="A70"/>
      <c r="B70"/>
      <c r="C70"/>
      <c r="D70"/>
      <c r="E70"/>
      <c r="F70"/>
      <c r="G70"/>
    </row>
    <row r="71" spans="1:7" x14ac:dyDescent="0.2">
      <c r="A71"/>
      <c r="B71"/>
      <c r="C71"/>
      <c r="D71"/>
      <c r="E71"/>
      <c r="F71"/>
      <c r="G71"/>
    </row>
    <row r="72" spans="1:7" x14ac:dyDescent="0.2">
      <c r="A72"/>
      <c r="B72"/>
      <c r="C72"/>
      <c r="D72"/>
      <c r="E72"/>
      <c r="F72"/>
      <c r="G72"/>
    </row>
    <row r="73" spans="1:7" x14ac:dyDescent="0.2">
      <c r="A73"/>
      <c r="B73"/>
      <c r="C73"/>
      <c r="D73"/>
      <c r="E73"/>
      <c r="F73"/>
      <c r="G73"/>
    </row>
    <row r="74" spans="1:7" x14ac:dyDescent="0.2">
      <c r="A74"/>
      <c r="B74"/>
      <c r="C74"/>
      <c r="D74"/>
      <c r="E74"/>
      <c r="F74"/>
      <c r="G74"/>
    </row>
    <row r="75" spans="1:7" x14ac:dyDescent="0.2">
      <c r="A75"/>
      <c r="B75"/>
      <c r="C75"/>
      <c r="D75"/>
      <c r="E75"/>
      <c r="F75"/>
      <c r="G75"/>
    </row>
    <row r="76" spans="1:7" x14ac:dyDescent="0.2">
      <c r="A76"/>
      <c r="B76"/>
      <c r="C76"/>
      <c r="D76"/>
      <c r="E76"/>
      <c r="F76"/>
      <c r="G76"/>
    </row>
    <row r="77" spans="1:7" x14ac:dyDescent="0.2">
      <c r="A77"/>
      <c r="B77"/>
      <c r="C77"/>
      <c r="D77"/>
      <c r="E77"/>
      <c r="F77"/>
      <c r="G77"/>
    </row>
    <row r="78" spans="1:7" x14ac:dyDescent="0.2">
      <c r="A78"/>
      <c r="B78"/>
      <c r="C78"/>
      <c r="D78"/>
      <c r="E78"/>
      <c r="F78"/>
      <c r="G78"/>
    </row>
    <row r="79" spans="1:7" x14ac:dyDescent="0.2">
      <c r="A79"/>
      <c r="B79"/>
      <c r="C79"/>
      <c r="D79"/>
      <c r="E79"/>
      <c r="F79"/>
      <c r="G79"/>
    </row>
    <row r="80" spans="1:7" x14ac:dyDescent="0.2">
      <c r="A80"/>
      <c r="B80"/>
      <c r="C80"/>
      <c r="D80"/>
      <c r="E80"/>
      <c r="F80"/>
      <c r="G80"/>
    </row>
    <row r="81" spans="1:7" x14ac:dyDescent="0.2">
      <c r="A81"/>
      <c r="B81"/>
      <c r="C81"/>
      <c r="D81"/>
      <c r="E81"/>
      <c r="F81"/>
      <c r="G81"/>
    </row>
    <row r="82" spans="1:7" x14ac:dyDescent="0.2">
      <c r="A82"/>
      <c r="B82"/>
      <c r="C82"/>
      <c r="D82"/>
      <c r="E82"/>
      <c r="F82"/>
      <c r="G82"/>
    </row>
    <row r="83" spans="1:7" x14ac:dyDescent="0.2">
      <c r="A83"/>
      <c r="B83"/>
      <c r="C83"/>
      <c r="D83"/>
      <c r="E83"/>
      <c r="F83"/>
      <c r="G83"/>
    </row>
    <row r="84" spans="1:7" x14ac:dyDescent="0.2">
      <c r="A84"/>
      <c r="B84"/>
      <c r="C84"/>
      <c r="D84"/>
      <c r="E84"/>
      <c r="F84"/>
      <c r="G84"/>
    </row>
    <row r="85" spans="1:7" x14ac:dyDescent="0.2">
      <c r="A85"/>
      <c r="B85"/>
      <c r="C85"/>
      <c r="D85"/>
      <c r="E85"/>
      <c r="F85"/>
      <c r="G85"/>
    </row>
    <row r="86" spans="1:7" x14ac:dyDescent="0.2">
      <c r="A86"/>
      <c r="B86"/>
      <c r="C86"/>
      <c r="D86"/>
      <c r="E86"/>
      <c r="F86"/>
      <c r="G86"/>
    </row>
    <row r="87" spans="1:7" x14ac:dyDescent="0.2">
      <c r="A87"/>
      <c r="B87"/>
      <c r="C87"/>
      <c r="D87"/>
      <c r="E87"/>
      <c r="F87"/>
      <c r="G87"/>
    </row>
    <row r="88" spans="1:7" x14ac:dyDescent="0.2">
      <c r="A88"/>
      <c r="B88"/>
      <c r="C88"/>
      <c r="D88"/>
      <c r="E88"/>
      <c r="F88"/>
      <c r="G88"/>
    </row>
    <row r="89" spans="1:7" x14ac:dyDescent="0.2">
      <c r="A89"/>
      <c r="B89"/>
      <c r="C89"/>
      <c r="D89"/>
      <c r="E89"/>
      <c r="F89"/>
      <c r="G89"/>
    </row>
    <row r="90" spans="1:7" x14ac:dyDescent="0.2">
      <c r="A90"/>
      <c r="B90"/>
      <c r="C90"/>
      <c r="D90"/>
      <c r="E90"/>
      <c r="F90"/>
      <c r="G90"/>
    </row>
    <row r="91" spans="1:7" x14ac:dyDescent="0.2">
      <c r="A91"/>
      <c r="B91"/>
      <c r="C91"/>
      <c r="D91"/>
      <c r="E91"/>
      <c r="F91"/>
      <c r="G91"/>
    </row>
    <row r="92" spans="1:7" x14ac:dyDescent="0.2">
      <c r="A92"/>
      <c r="B92"/>
      <c r="C92"/>
      <c r="D92"/>
      <c r="E92"/>
      <c r="F92"/>
      <c r="G92"/>
    </row>
    <row r="93" spans="1:7" x14ac:dyDescent="0.2">
      <c r="A93"/>
      <c r="B93"/>
      <c r="C93"/>
      <c r="D93"/>
      <c r="E93"/>
      <c r="F93"/>
      <c r="G93"/>
    </row>
    <row r="94" spans="1:7" x14ac:dyDescent="0.2">
      <c r="A94"/>
      <c r="B94"/>
      <c r="C94"/>
      <c r="D94"/>
      <c r="E94"/>
      <c r="F94"/>
      <c r="G94"/>
    </row>
    <row r="95" spans="1:7" x14ac:dyDescent="0.2">
      <c r="A95"/>
      <c r="B95"/>
      <c r="C95"/>
      <c r="D95"/>
      <c r="E95"/>
      <c r="F95"/>
      <c r="G95"/>
    </row>
    <row r="96" spans="1:7" x14ac:dyDescent="0.2">
      <c r="A96"/>
      <c r="B96"/>
      <c r="C96"/>
      <c r="D96"/>
      <c r="E96"/>
      <c r="F96"/>
      <c r="G96"/>
    </row>
    <row r="97" spans="1:7" x14ac:dyDescent="0.2">
      <c r="A97"/>
      <c r="B97"/>
      <c r="C97"/>
      <c r="D97"/>
      <c r="E97"/>
      <c r="F97"/>
      <c r="G97"/>
    </row>
    <row r="98" spans="1:7" x14ac:dyDescent="0.2">
      <c r="A98"/>
      <c r="B98"/>
      <c r="C98"/>
      <c r="D98"/>
      <c r="E98"/>
      <c r="F98"/>
      <c r="G98"/>
    </row>
    <row r="99" spans="1:7" x14ac:dyDescent="0.2">
      <c r="A99"/>
      <c r="B99"/>
      <c r="C99"/>
      <c r="D99"/>
      <c r="E99"/>
      <c r="F99"/>
      <c r="G99"/>
    </row>
    <row r="100" spans="1:7" x14ac:dyDescent="0.2">
      <c r="A100"/>
      <c r="B100"/>
      <c r="C100"/>
      <c r="D100"/>
      <c r="E100"/>
      <c r="F100"/>
      <c r="G100"/>
    </row>
    <row r="101" spans="1:7" x14ac:dyDescent="0.2">
      <c r="A101"/>
      <c r="B101"/>
      <c r="C101"/>
      <c r="D101"/>
      <c r="E101"/>
      <c r="F101"/>
      <c r="G101"/>
    </row>
    <row r="102" spans="1:7" x14ac:dyDescent="0.2">
      <c r="A102"/>
      <c r="B102"/>
      <c r="C102"/>
      <c r="D102"/>
      <c r="E102"/>
      <c r="F102"/>
      <c r="G102"/>
    </row>
    <row r="103" spans="1:7" x14ac:dyDescent="0.2">
      <c r="A103"/>
      <c r="B103"/>
      <c r="C103"/>
      <c r="D103"/>
      <c r="E103"/>
      <c r="F103"/>
      <c r="G103"/>
    </row>
    <row r="104" spans="1:7" x14ac:dyDescent="0.2">
      <c r="A104"/>
      <c r="B104"/>
      <c r="C104"/>
      <c r="D104"/>
      <c r="E104"/>
      <c r="F104"/>
      <c r="G104"/>
    </row>
    <row r="105" spans="1:7" x14ac:dyDescent="0.2">
      <c r="A105"/>
      <c r="B105"/>
      <c r="C105"/>
      <c r="D105"/>
      <c r="E105"/>
      <c r="F105"/>
      <c r="G105"/>
    </row>
    <row r="106" spans="1:7" x14ac:dyDescent="0.2">
      <c r="A106"/>
      <c r="B106"/>
      <c r="C106"/>
      <c r="D106"/>
      <c r="E106"/>
      <c r="F106"/>
      <c r="G106"/>
    </row>
    <row r="107" spans="1:7" x14ac:dyDescent="0.2">
      <c r="A107"/>
      <c r="B107"/>
      <c r="C107"/>
      <c r="D107"/>
      <c r="E107"/>
      <c r="F107"/>
      <c r="G107"/>
    </row>
    <row r="108" spans="1:7" x14ac:dyDescent="0.2">
      <c r="A108"/>
      <c r="B108"/>
      <c r="C108"/>
      <c r="D108"/>
      <c r="E108"/>
      <c r="F108"/>
      <c r="G108"/>
    </row>
    <row r="109" spans="1:7" x14ac:dyDescent="0.2">
      <c r="A109"/>
      <c r="B109"/>
      <c r="C109"/>
      <c r="D109"/>
      <c r="E109"/>
      <c r="F109"/>
      <c r="G109"/>
    </row>
    <row r="110" spans="1:7" x14ac:dyDescent="0.2">
      <c r="A110"/>
      <c r="B110"/>
      <c r="C110"/>
      <c r="D110"/>
      <c r="E110"/>
      <c r="F110"/>
      <c r="G110"/>
    </row>
    <row r="111" spans="1:7" x14ac:dyDescent="0.2">
      <c r="A111"/>
      <c r="B111"/>
      <c r="C111"/>
      <c r="D111"/>
      <c r="E111"/>
      <c r="F111"/>
      <c r="G111"/>
    </row>
    <row r="112" spans="1:7" x14ac:dyDescent="0.2">
      <c r="A112"/>
      <c r="B112"/>
      <c r="C112"/>
      <c r="D112"/>
      <c r="E112"/>
      <c r="F112"/>
      <c r="G112"/>
    </row>
    <row r="113" spans="1:7" x14ac:dyDescent="0.2">
      <c r="A113"/>
      <c r="B113"/>
      <c r="C113"/>
      <c r="D113"/>
      <c r="E113"/>
      <c r="F113"/>
      <c r="G113"/>
    </row>
    <row r="114" spans="1:7" x14ac:dyDescent="0.2">
      <c r="A114"/>
      <c r="B114"/>
      <c r="C114"/>
      <c r="D114"/>
      <c r="E114"/>
      <c r="F114"/>
      <c r="G114"/>
    </row>
    <row r="115" spans="1:7" x14ac:dyDescent="0.2">
      <c r="A115"/>
      <c r="B115"/>
      <c r="C115"/>
      <c r="D115"/>
      <c r="E115"/>
      <c r="F115"/>
      <c r="G115"/>
    </row>
    <row r="116" spans="1:7" x14ac:dyDescent="0.2">
      <c r="A116"/>
      <c r="B116"/>
      <c r="C116"/>
      <c r="D116"/>
      <c r="E116"/>
      <c r="F116"/>
      <c r="G116"/>
    </row>
    <row r="117" spans="1:7" x14ac:dyDescent="0.2">
      <c r="A117"/>
      <c r="B117"/>
      <c r="C117"/>
      <c r="D117"/>
      <c r="E117"/>
      <c r="F117"/>
      <c r="G117"/>
    </row>
    <row r="118" spans="1:7" x14ac:dyDescent="0.2">
      <c r="A118"/>
      <c r="B118"/>
      <c r="C118"/>
      <c r="D118"/>
      <c r="E118"/>
      <c r="F118"/>
      <c r="G118"/>
    </row>
    <row r="119" spans="1:7" x14ac:dyDescent="0.2">
      <c r="A119"/>
      <c r="B119"/>
      <c r="C119"/>
      <c r="D119"/>
      <c r="E119"/>
      <c r="F119"/>
      <c r="G119"/>
    </row>
    <row r="120" spans="1:7" x14ac:dyDescent="0.2">
      <c r="A120"/>
      <c r="B120"/>
      <c r="C120"/>
      <c r="D120"/>
      <c r="E120"/>
      <c r="F120"/>
      <c r="G120"/>
    </row>
    <row r="121" spans="1:7" x14ac:dyDescent="0.2">
      <c r="A121"/>
      <c r="B121"/>
      <c r="C121"/>
      <c r="D121"/>
      <c r="E121"/>
      <c r="F121"/>
      <c r="G121"/>
    </row>
    <row r="122" spans="1:7" x14ac:dyDescent="0.2">
      <c r="A122"/>
      <c r="B122"/>
      <c r="C122"/>
      <c r="D122"/>
      <c r="E122"/>
      <c r="F122"/>
      <c r="G122"/>
    </row>
    <row r="123" spans="1:7" x14ac:dyDescent="0.2">
      <c r="A123"/>
      <c r="B123"/>
      <c r="C123"/>
      <c r="D123"/>
      <c r="E123"/>
      <c r="F123"/>
      <c r="G123"/>
    </row>
    <row r="124" spans="1:7" x14ac:dyDescent="0.2">
      <c r="A124"/>
      <c r="B124"/>
      <c r="C124"/>
      <c r="D124"/>
      <c r="E124"/>
      <c r="F124"/>
      <c r="G124"/>
    </row>
    <row r="125" spans="1:7" x14ac:dyDescent="0.2">
      <c r="A125"/>
      <c r="B125"/>
      <c r="C125"/>
      <c r="D125"/>
      <c r="E125"/>
      <c r="F125"/>
      <c r="G125"/>
    </row>
    <row r="126" spans="1:7" x14ac:dyDescent="0.2">
      <c r="A126"/>
      <c r="B126"/>
      <c r="C126"/>
      <c r="D126"/>
      <c r="E126"/>
      <c r="F126"/>
      <c r="G126"/>
    </row>
    <row r="127" spans="1:7" x14ac:dyDescent="0.2">
      <c r="A127"/>
      <c r="B127"/>
      <c r="C127"/>
      <c r="D127"/>
      <c r="E127"/>
      <c r="F127"/>
      <c r="G127"/>
    </row>
    <row r="128" spans="1:7" x14ac:dyDescent="0.2">
      <c r="A128"/>
      <c r="B128"/>
      <c r="C128"/>
      <c r="D128"/>
      <c r="E128"/>
      <c r="F128"/>
      <c r="G128"/>
    </row>
    <row r="129" spans="1:7" x14ac:dyDescent="0.2">
      <c r="A129"/>
      <c r="B129"/>
      <c r="C129"/>
      <c r="D129"/>
      <c r="E129"/>
      <c r="F129"/>
      <c r="G129"/>
    </row>
    <row r="130" spans="1:7" x14ac:dyDescent="0.2">
      <c r="A130"/>
      <c r="B130"/>
      <c r="C130"/>
      <c r="D130"/>
      <c r="E130"/>
      <c r="F130"/>
      <c r="G130"/>
    </row>
    <row r="131" spans="1:7" x14ac:dyDescent="0.2">
      <c r="A131"/>
      <c r="B131"/>
      <c r="C131"/>
      <c r="D131"/>
      <c r="E131"/>
      <c r="F131"/>
      <c r="G131"/>
    </row>
    <row r="132" spans="1:7" x14ac:dyDescent="0.2">
      <c r="A132"/>
      <c r="B132"/>
      <c r="C132"/>
      <c r="D132"/>
      <c r="E132"/>
      <c r="F132"/>
      <c r="G132"/>
    </row>
    <row r="133" spans="1:7" x14ac:dyDescent="0.2">
      <c r="A133"/>
      <c r="B133"/>
      <c r="C133"/>
      <c r="D133"/>
      <c r="E133"/>
      <c r="F133"/>
      <c r="G133"/>
    </row>
    <row r="134" spans="1:7" x14ac:dyDescent="0.2">
      <c r="A134"/>
      <c r="B134"/>
      <c r="C134"/>
      <c r="D134"/>
      <c r="E134"/>
      <c r="F134"/>
      <c r="G134"/>
    </row>
    <row r="135" spans="1:7" x14ac:dyDescent="0.2">
      <c r="A135"/>
      <c r="B135"/>
      <c r="C135"/>
      <c r="D135"/>
      <c r="E135"/>
      <c r="F135"/>
      <c r="G135"/>
    </row>
    <row r="136" spans="1:7" x14ac:dyDescent="0.2">
      <c r="A136"/>
      <c r="B136"/>
      <c r="C136"/>
      <c r="D136"/>
      <c r="E136"/>
      <c r="F136"/>
      <c r="G136"/>
    </row>
    <row r="137" spans="1:7" x14ac:dyDescent="0.2">
      <c r="A137"/>
      <c r="B137"/>
      <c r="C137"/>
      <c r="D137"/>
      <c r="E137"/>
      <c r="F137"/>
      <c r="G137"/>
    </row>
    <row r="138" spans="1:7" x14ac:dyDescent="0.2">
      <c r="A138"/>
      <c r="B138"/>
      <c r="C138"/>
      <c r="D138"/>
      <c r="E138"/>
      <c r="F138"/>
      <c r="G138"/>
    </row>
    <row r="139" spans="1:7" x14ac:dyDescent="0.2">
      <c r="A139"/>
      <c r="B139"/>
      <c r="C139"/>
      <c r="D139"/>
      <c r="E139"/>
      <c r="F139"/>
      <c r="G139"/>
    </row>
    <row r="140" spans="1:7" x14ac:dyDescent="0.2">
      <c r="A140"/>
      <c r="B140"/>
      <c r="C140"/>
      <c r="D140"/>
      <c r="E140"/>
      <c r="F140"/>
      <c r="G140"/>
    </row>
    <row r="141" spans="1:7" x14ac:dyDescent="0.2">
      <c r="A141"/>
      <c r="B141"/>
      <c r="C141"/>
      <c r="D141"/>
      <c r="E141"/>
      <c r="F141"/>
      <c r="G141"/>
    </row>
    <row r="142" spans="1:7" x14ac:dyDescent="0.2">
      <c r="A142"/>
      <c r="B142"/>
      <c r="C142"/>
      <c r="D142"/>
      <c r="E142"/>
      <c r="F142"/>
      <c r="G142"/>
    </row>
    <row r="143" spans="1:7" x14ac:dyDescent="0.2">
      <c r="A143"/>
      <c r="B143"/>
      <c r="C143"/>
      <c r="D143"/>
      <c r="E143"/>
      <c r="F143"/>
      <c r="G143"/>
    </row>
    <row r="144" spans="1:7" x14ac:dyDescent="0.2">
      <c r="A144"/>
      <c r="B144"/>
      <c r="C144"/>
      <c r="D144"/>
      <c r="E144"/>
      <c r="F144"/>
      <c r="G144"/>
    </row>
    <row r="145" spans="1:7" x14ac:dyDescent="0.2">
      <c r="A145"/>
      <c r="B145"/>
      <c r="C145"/>
      <c r="D145"/>
      <c r="E145"/>
      <c r="F145"/>
      <c r="G145"/>
    </row>
    <row r="146" spans="1:7" x14ac:dyDescent="0.2">
      <c r="A146"/>
      <c r="B146"/>
      <c r="C146"/>
      <c r="D146"/>
      <c r="E146"/>
      <c r="F146"/>
      <c r="G146"/>
    </row>
    <row r="147" spans="1:7" x14ac:dyDescent="0.2">
      <c r="A147"/>
      <c r="B147"/>
      <c r="C147"/>
      <c r="D147"/>
      <c r="E147"/>
      <c r="F147"/>
      <c r="G147"/>
    </row>
    <row r="148" spans="1:7" x14ac:dyDescent="0.2">
      <c r="A148"/>
      <c r="B148"/>
      <c r="C148"/>
      <c r="D148"/>
      <c r="E148"/>
      <c r="F148"/>
      <c r="G148"/>
    </row>
    <row r="149" spans="1:7" x14ac:dyDescent="0.2">
      <c r="A149"/>
      <c r="B149"/>
      <c r="C149"/>
      <c r="D149"/>
      <c r="E149"/>
      <c r="F149"/>
      <c r="G149"/>
    </row>
    <row r="150" spans="1:7" x14ac:dyDescent="0.2">
      <c r="A150"/>
      <c r="B150"/>
      <c r="C150"/>
      <c r="D150"/>
      <c r="E150"/>
      <c r="F150"/>
      <c r="G150"/>
    </row>
    <row r="151" spans="1:7" x14ac:dyDescent="0.2">
      <c r="A151"/>
      <c r="B151"/>
      <c r="C151"/>
      <c r="D151"/>
      <c r="E151"/>
      <c r="F151"/>
      <c r="G151"/>
    </row>
    <row r="152" spans="1:7" x14ac:dyDescent="0.2">
      <c r="A152"/>
      <c r="B152"/>
      <c r="C152"/>
      <c r="D152"/>
      <c r="E152"/>
      <c r="F152"/>
      <c r="G152"/>
    </row>
    <row r="153" spans="1:7" x14ac:dyDescent="0.2">
      <c r="A153"/>
      <c r="B153"/>
      <c r="C153"/>
      <c r="D153"/>
      <c r="E153"/>
      <c r="F153"/>
      <c r="G153"/>
    </row>
    <row r="154" spans="1:7" x14ac:dyDescent="0.2">
      <c r="A154"/>
      <c r="B154"/>
      <c r="C154"/>
      <c r="D154"/>
      <c r="E154"/>
      <c r="F154"/>
      <c r="G154"/>
    </row>
    <row r="155" spans="1:7" x14ac:dyDescent="0.2">
      <c r="A155"/>
      <c r="B155"/>
      <c r="C155"/>
      <c r="D155"/>
      <c r="E155"/>
      <c r="F155"/>
      <c r="G155"/>
    </row>
    <row r="156" spans="1:7" x14ac:dyDescent="0.2">
      <c r="A156"/>
      <c r="B156"/>
      <c r="C156"/>
      <c r="D156"/>
      <c r="E156"/>
      <c r="F156"/>
      <c r="G156"/>
    </row>
    <row r="157" spans="1:7" x14ac:dyDescent="0.2">
      <c r="A157"/>
      <c r="B157"/>
      <c r="C157"/>
      <c r="D157"/>
      <c r="E157"/>
      <c r="F157"/>
      <c r="G157"/>
    </row>
    <row r="158" spans="1:7" x14ac:dyDescent="0.2">
      <c r="A158"/>
      <c r="B158"/>
      <c r="C158"/>
      <c r="D158"/>
      <c r="E158"/>
      <c r="F158"/>
      <c r="G158"/>
    </row>
    <row r="159" spans="1:7" x14ac:dyDescent="0.2">
      <c r="A159"/>
      <c r="B159"/>
      <c r="C159"/>
      <c r="D159"/>
      <c r="E159"/>
      <c r="F159"/>
      <c r="G159"/>
    </row>
    <row r="160" spans="1:7" x14ac:dyDescent="0.2">
      <c r="A160"/>
      <c r="B160"/>
      <c r="C160"/>
      <c r="D160"/>
      <c r="E160"/>
      <c r="F160"/>
      <c r="G160"/>
    </row>
    <row r="161" spans="1:7" x14ac:dyDescent="0.2">
      <c r="A161"/>
      <c r="B161"/>
      <c r="C161"/>
      <c r="D161"/>
      <c r="E161"/>
      <c r="F161"/>
      <c r="G161"/>
    </row>
    <row r="162" spans="1:7" x14ac:dyDescent="0.2">
      <c r="A162"/>
      <c r="B162"/>
      <c r="C162"/>
      <c r="D162"/>
      <c r="E162"/>
      <c r="F162"/>
      <c r="G162"/>
    </row>
    <row r="163" spans="1:7" x14ac:dyDescent="0.2">
      <c r="A163"/>
      <c r="B163"/>
      <c r="C163"/>
      <c r="D163"/>
      <c r="E163"/>
      <c r="F163"/>
      <c r="G163"/>
    </row>
    <row r="164" spans="1:7" x14ac:dyDescent="0.2">
      <c r="A164"/>
      <c r="B164"/>
      <c r="C164"/>
      <c r="D164"/>
      <c r="E164"/>
      <c r="F164"/>
      <c r="G164"/>
    </row>
    <row r="165" spans="1:7" x14ac:dyDescent="0.2">
      <c r="A165"/>
      <c r="B165"/>
      <c r="C165"/>
      <c r="D165"/>
      <c r="E165"/>
      <c r="F165"/>
      <c r="G165"/>
    </row>
    <row r="166" spans="1:7" x14ac:dyDescent="0.2">
      <c r="A166"/>
      <c r="B166"/>
      <c r="C166"/>
      <c r="D166"/>
      <c r="E166"/>
      <c r="F166"/>
      <c r="G166"/>
    </row>
    <row r="167" spans="1:7" x14ac:dyDescent="0.2">
      <c r="A167"/>
      <c r="B167"/>
      <c r="C167"/>
      <c r="D167"/>
      <c r="E167"/>
      <c r="F167"/>
      <c r="G167"/>
    </row>
    <row r="168" spans="1:7" x14ac:dyDescent="0.2">
      <c r="A168"/>
      <c r="B168"/>
      <c r="C168"/>
      <c r="D168"/>
      <c r="E168"/>
      <c r="F168"/>
      <c r="G168"/>
    </row>
    <row r="169" spans="1:7" x14ac:dyDescent="0.2">
      <c r="A169"/>
      <c r="B169"/>
      <c r="C169"/>
      <c r="D169"/>
      <c r="E169"/>
      <c r="F169"/>
      <c r="G169"/>
    </row>
    <row r="170" spans="1:7" x14ac:dyDescent="0.2">
      <c r="A170"/>
      <c r="B170"/>
      <c r="C170"/>
      <c r="D170"/>
      <c r="E170"/>
      <c r="F170"/>
      <c r="G170"/>
    </row>
    <row r="171" spans="1:7" x14ac:dyDescent="0.2">
      <c r="A171"/>
      <c r="B171"/>
      <c r="C171"/>
      <c r="D171"/>
      <c r="E171"/>
      <c r="F171"/>
      <c r="G171"/>
    </row>
    <row r="172" spans="1:7" x14ac:dyDescent="0.2">
      <c r="A172"/>
      <c r="B172"/>
      <c r="C172"/>
      <c r="D172"/>
      <c r="E172"/>
      <c r="F172"/>
      <c r="G172"/>
    </row>
    <row r="173" spans="1:7" x14ac:dyDescent="0.2">
      <c r="A173"/>
      <c r="B173"/>
      <c r="C173"/>
      <c r="D173"/>
      <c r="E173"/>
      <c r="F173"/>
      <c r="G173"/>
    </row>
    <row r="174" spans="1:7" x14ac:dyDescent="0.2">
      <c r="A174"/>
      <c r="B174"/>
      <c r="C174"/>
      <c r="D174"/>
      <c r="E174"/>
      <c r="F174"/>
      <c r="G174"/>
    </row>
    <row r="175" spans="1:7" x14ac:dyDescent="0.2">
      <c r="A175"/>
      <c r="B175"/>
      <c r="C175"/>
      <c r="D175"/>
      <c r="E175"/>
      <c r="F175"/>
      <c r="G175"/>
    </row>
    <row r="176" spans="1:7" x14ac:dyDescent="0.2">
      <c r="A176"/>
      <c r="B176"/>
      <c r="C176"/>
      <c r="D176"/>
      <c r="E176"/>
      <c r="F176"/>
      <c r="G176"/>
    </row>
    <row r="177" spans="1:7" x14ac:dyDescent="0.2">
      <c r="A177"/>
      <c r="B177"/>
      <c r="C177"/>
      <c r="D177"/>
      <c r="E177"/>
      <c r="F177"/>
      <c r="G177"/>
    </row>
    <row r="178" spans="1:7" x14ac:dyDescent="0.2">
      <c r="A178"/>
      <c r="B178"/>
      <c r="C178"/>
      <c r="D178"/>
      <c r="E178"/>
      <c r="F178"/>
      <c r="G178"/>
    </row>
    <row r="179" spans="1:7" x14ac:dyDescent="0.2">
      <c r="A179"/>
      <c r="B179"/>
      <c r="C179"/>
      <c r="D179"/>
      <c r="E179"/>
      <c r="F179"/>
      <c r="G179"/>
    </row>
    <row r="180" spans="1:7" x14ac:dyDescent="0.2">
      <c r="A180"/>
      <c r="B180"/>
      <c r="C180"/>
      <c r="D180"/>
      <c r="E180"/>
      <c r="F180"/>
      <c r="G180"/>
    </row>
    <row r="181" spans="1:7" x14ac:dyDescent="0.2">
      <c r="A181"/>
      <c r="B181"/>
      <c r="C181"/>
      <c r="D181"/>
      <c r="E181"/>
      <c r="F181"/>
      <c r="G181"/>
    </row>
    <row r="182" spans="1:7" x14ac:dyDescent="0.2">
      <c r="A182"/>
      <c r="B182"/>
      <c r="C182"/>
      <c r="D182"/>
      <c r="E182"/>
      <c r="F182"/>
      <c r="G182"/>
    </row>
    <row r="183" spans="1:7" x14ac:dyDescent="0.2">
      <c r="A183"/>
      <c r="B183"/>
      <c r="C183"/>
      <c r="D183"/>
      <c r="E183"/>
      <c r="F183"/>
      <c r="G183"/>
    </row>
    <row r="184" spans="1:7" x14ac:dyDescent="0.2">
      <c r="A184"/>
      <c r="B184"/>
      <c r="C184"/>
      <c r="D184"/>
      <c r="E184"/>
      <c r="F184"/>
      <c r="G184"/>
    </row>
    <row r="185" spans="1:7" x14ac:dyDescent="0.2">
      <c r="A185"/>
      <c r="B185"/>
      <c r="C185"/>
      <c r="D185"/>
      <c r="E185"/>
      <c r="F185"/>
      <c r="G185"/>
    </row>
    <row r="186" spans="1:7" x14ac:dyDescent="0.2">
      <c r="A186"/>
      <c r="B186"/>
      <c r="C186"/>
      <c r="D186"/>
      <c r="E186"/>
      <c r="F186"/>
      <c r="G186"/>
    </row>
    <row r="187" spans="1:7" x14ac:dyDescent="0.2">
      <c r="A187"/>
      <c r="B187"/>
      <c r="C187"/>
      <c r="D187"/>
      <c r="E187"/>
      <c r="F187"/>
      <c r="G187"/>
    </row>
    <row r="188" spans="1:7" x14ac:dyDescent="0.2">
      <c r="A188"/>
      <c r="B188"/>
      <c r="C188"/>
      <c r="D188"/>
      <c r="E188"/>
      <c r="F188"/>
      <c r="G188"/>
    </row>
    <row r="189" spans="1:7" x14ac:dyDescent="0.2">
      <c r="A189"/>
      <c r="B189"/>
      <c r="C189"/>
      <c r="D189"/>
      <c r="E189"/>
      <c r="F189"/>
      <c r="G189"/>
    </row>
    <row r="190" spans="1:7" x14ac:dyDescent="0.2">
      <c r="A190"/>
      <c r="B190"/>
      <c r="C190"/>
      <c r="D190"/>
      <c r="E190"/>
      <c r="F190"/>
      <c r="G190"/>
    </row>
    <row r="191" spans="1:7" x14ac:dyDescent="0.2">
      <c r="A191"/>
      <c r="B191"/>
      <c r="C191"/>
      <c r="D191"/>
      <c r="E191"/>
      <c r="F191"/>
      <c r="G191"/>
    </row>
    <row r="192" spans="1:7" x14ac:dyDescent="0.2">
      <c r="A192"/>
      <c r="B192"/>
      <c r="C192"/>
      <c r="D192"/>
      <c r="E192"/>
      <c r="F192"/>
      <c r="G192"/>
    </row>
    <row r="193" spans="1:7" x14ac:dyDescent="0.2">
      <c r="A193"/>
      <c r="B193"/>
      <c r="C193"/>
      <c r="D193"/>
      <c r="E193"/>
      <c r="F193"/>
      <c r="G193"/>
    </row>
    <row r="194" spans="1:7" x14ac:dyDescent="0.2">
      <c r="A194"/>
      <c r="B194"/>
      <c r="C194"/>
      <c r="D194"/>
      <c r="E194"/>
      <c r="F194"/>
      <c r="G194"/>
    </row>
    <row r="195" spans="1:7" x14ac:dyDescent="0.2">
      <c r="A195"/>
      <c r="B195"/>
      <c r="C195"/>
      <c r="D195"/>
      <c r="E195"/>
      <c r="F195"/>
      <c r="G195"/>
    </row>
    <row r="196" spans="1:7" x14ac:dyDescent="0.2">
      <c r="A196"/>
      <c r="B196"/>
      <c r="C196"/>
      <c r="D196"/>
      <c r="E196"/>
      <c r="F196"/>
      <c r="G196"/>
    </row>
    <row r="197" spans="1:7" x14ac:dyDescent="0.2">
      <c r="A197"/>
      <c r="B197"/>
      <c r="C197"/>
      <c r="D197"/>
      <c r="E197"/>
      <c r="F197"/>
      <c r="G197"/>
    </row>
    <row r="198" spans="1:7" x14ac:dyDescent="0.2">
      <c r="A198"/>
      <c r="B198"/>
      <c r="C198"/>
      <c r="D198"/>
      <c r="E198"/>
      <c r="F198"/>
      <c r="G198"/>
    </row>
    <row r="199" spans="1:7" x14ac:dyDescent="0.2">
      <c r="A199"/>
      <c r="B199"/>
      <c r="C199"/>
      <c r="D199"/>
      <c r="E199"/>
      <c r="F199"/>
      <c r="G199"/>
    </row>
    <row r="200" spans="1:7" x14ac:dyDescent="0.2">
      <c r="A200"/>
      <c r="B200"/>
      <c r="C200"/>
      <c r="D200"/>
      <c r="E200"/>
      <c r="F200"/>
      <c r="G200"/>
    </row>
    <row r="201" spans="1:7" ht="15.75" x14ac:dyDescent="0.25">
      <c r="A201"/>
      <c r="B201"/>
      <c r="C201"/>
      <c r="D201"/>
      <c r="E201"/>
      <c r="F201"/>
      <c r="G201"/>
    </row>
    <row r="202" spans="1:7" ht="15.75" x14ac:dyDescent="0.25">
      <c r="A202"/>
      <c r="B202"/>
      <c r="C202"/>
      <c r="D202"/>
      <c r="E202"/>
      <c r="F202"/>
      <c r="G202"/>
    </row>
    <row r="203" spans="1:7" ht="15.75" x14ac:dyDescent="0.25">
      <c r="A203"/>
      <c r="B203"/>
      <c r="C203"/>
      <c r="D203"/>
      <c r="E203"/>
      <c r="F203"/>
      <c r="G203"/>
    </row>
    <row r="204" spans="1:7" ht="15.75" x14ac:dyDescent="0.25">
      <c r="A204"/>
      <c r="B204"/>
      <c r="C204"/>
      <c r="D204"/>
      <c r="E204"/>
      <c r="F204"/>
      <c r="G204"/>
    </row>
    <row r="205" spans="1:7" ht="15.75" x14ac:dyDescent="0.25">
      <c r="A205"/>
      <c r="B205"/>
      <c r="C205"/>
      <c r="D205"/>
      <c r="E205"/>
      <c r="F205"/>
      <c r="G205"/>
    </row>
    <row r="206" spans="1:7" ht="15.75" x14ac:dyDescent="0.25">
      <c r="A206"/>
      <c r="B206"/>
      <c r="C206"/>
      <c r="D206"/>
      <c r="E206"/>
      <c r="F206"/>
      <c r="G206"/>
    </row>
    <row r="207" spans="1:7" ht="15.75" x14ac:dyDescent="0.25">
      <c r="A207"/>
      <c r="B207"/>
      <c r="C207"/>
      <c r="D207"/>
      <c r="E207"/>
      <c r="F207"/>
      <c r="G207"/>
    </row>
    <row r="208" spans="1:7" ht="15.75" x14ac:dyDescent="0.25">
      <c r="A208"/>
      <c r="B208"/>
      <c r="C208"/>
      <c r="D208"/>
      <c r="E208"/>
      <c r="F208"/>
      <c r="G208"/>
    </row>
    <row r="209" spans="1:7" ht="15.75" x14ac:dyDescent="0.25">
      <c r="A209"/>
      <c r="B209"/>
      <c r="C209"/>
      <c r="D209"/>
      <c r="E209"/>
      <c r="F209"/>
      <c r="G209"/>
    </row>
    <row r="210" spans="1:7" ht="15.75" x14ac:dyDescent="0.25">
      <c r="A210"/>
      <c r="B210"/>
      <c r="C210"/>
      <c r="D210"/>
      <c r="E210"/>
      <c r="F210"/>
      <c r="G210"/>
    </row>
    <row r="211" spans="1:7" ht="15.75" x14ac:dyDescent="0.25">
      <c r="A211"/>
      <c r="B211"/>
      <c r="C211"/>
      <c r="D211"/>
      <c r="E211"/>
      <c r="F211"/>
      <c r="G211"/>
    </row>
    <row r="212" spans="1:7" ht="15.75" x14ac:dyDescent="0.25">
      <c r="A212"/>
      <c r="B212"/>
      <c r="C212"/>
      <c r="D212"/>
      <c r="E212"/>
      <c r="F212"/>
      <c r="G212"/>
    </row>
    <row r="213" spans="1:7" ht="15.75" x14ac:dyDescent="0.25">
      <c r="A213"/>
      <c r="B213"/>
      <c r="C213"/>
      <c r="D213"/>
      <c r="E213"/>
      <c r="F213"/>
      <c r="G213"/>
    </row>
    <row r="214" spans="1:7" ht="15.75" x14ac:dyDescent="0.25">
      <c r="A214"/>
      <c r="B214"/>
      <c r="C214"/>
      <c r="D214"/>
      <c r="E214"/>
      <c r="F214"/>
      <c r="G214"/>
    </row>
    <row r="215" spans="1:7" ht="15.75" x14ac:dyDescent="0.25">
      <c r="A215"/>
      <c r="B215"/>
      <c r="C215"/>
      <c r="D215"/>
      <c r="E215"/>
      <c r="F215"/>
      <c r="G215"/>
    </row>
    <row r="216" spans="1:7" ht="15.75" x14ac:dyDescent="0.25">
      <c r="A216"/>
      <c r="B216"/>
      <c r="C216"/>
      <c r="D216"/>
      <c r="E216"/>
      <c r="F216"/>
      <c r="G216"/>
    </row>
    <row r="217" spans="1:7" ht="15.75" x14ac:dyDescent="0.25">
      <c r="A217"/>
      <c r="B217"/>
      <c r="C217"/>
      <c r="D217"/>
      <c r="E217"/>
      <c r="F217"/>
      <c r="G217"/>
    </row>
    <row r="218" spans="1:7" ht="15.75" x14ac:dyDescent="0.25">
      <c r="A218"/>
      <c r="B218"/>
      <c r="C218"/>
      <c r="D218"/>
      <c r="E218"/>
      <c r="F218"/>
      <c r="G218"/>
    </row>
    <row r="219" spans="1:7" ht="15.75" x14ac:dyDescent="0.25">
      <c r="A219"/>
      <c r="B219"/>
      <c r="C219"/>
      <c r="D219"/>
      <c r="E219"/>
      <c r="F219"/>
      <c r="G219"/>
    </row>
    <row r="220" spans="1:7" ht="15.75" x14ac:dyDescent="0.25">
      <c r="A220"/>
      <c r="B220"/>
      <c r="C220"/>
      <c r="D220"/>
      <c r="E220"/>
      <c r="F220"/>
      <c r="G220"/>
    </row>
    <row r="221" spans="1:7" ht="15.75" x14ac:dyDescent="0.25">
      <c r="A221"/>
      <c r="B221"/>
      <c r="C221"/>
      <c r="D221"/>
      <c r="E221"/>
      <c r="F221"/>
      <c r="G221"/>
    </row>
    <row r="222" spans="1:7" ht="15.75" x14ac:dyDescent="0.25">
      <c r="A222"/>
      <c r="B222"/>
      <c r="C222"/>
      <c r="D222"/>
      <c r="E222"/>
      <c r="F222"/>
      <c r="G222"/>
    </row>
    <row r="223" spans="1:7" ht="15.75" x14ac:dyDescent="0.25">
      <c r="A223"/>
      <c r="B223"/>
      <c r="C223"/>
      <c r="D223"/>
      <c r="E223"/>
      <c r="F223"/>
      <c r="G223"/>
    </row>
    <row r="224" spans="1:7" ht="15.75" x14ac:dyDescent="0.25">
      <c r="A224"/>
      <c r="B224"/>
      <c r="C224"/>
      <c r="D224"/>
      <c r="E224"/>
      <c r="F224"/>
      <c r="G224"/>
    </row>
    <row r="225" spans="1:7" ht="15.75" x14ac:dyDescent="0.25">
      <c r="A225"/>
      <c r="B225"/>
      <c r="C225"/>
      <c r="D225"/>
      <c r="E225"/>
      <c r="F225"/>
      <c r="G225"/>
    </row>
    <row r="226" spans="1:7" ht="15.75" x14ac:dyDescent="0.25">
      <c r="A226"/>
      <c r="B226"/>
      <c r="C226"/>
      <c r="D226"/>
      <c r="E226"/>
      <c r="F226"/>
      <c r="G226"/>
    </row>
    <row r="227" spans="1:7" ht="15.75" x14ac:dyDescent="0.25">
      <c r="A227"/>
      <c r="B227"/>
      <c r="C227"/>
      <c r="D227"/>
      <c r="E227"/>
      <c r="F227"/>
      <c r="G227"/>
    </row>
    <row r="228" spans="1:7" ht="15.75" x14ac:dyDescent="0.25">
      <c r="A228"/>
      <c r="B228"/>
      <c r="C228"/>
      <c r="D228"/>
      <c r="E228"/>
      <c r="F228"/>
      <c r="G228"/>
    </row>
    <row r="229" spans="1:7" ht="15.75" x14ac:dyDescent="0.25">
      <c r="A229"/>
      <c r="B229"/>
      <c r="C229"/>
      <c r="D229"/>
      <c r="E229"/>
      <c r="F229"/>
      <c r="G229"/>
    </row>
    <row r="230" spans="1:7" ht="15.75" x14ac:dyDescent="0.25">
      <c r="A230"/>
      <c r="B230"/>
      <c r="C230"/>
      <c r="D230"/>
      <c r="E230"/>
      <c r="F230"/>
      <c r="G230"/>
    </row>
    <row r="231" spans="1:7" ht="15.75" x14ac:dyDescent="0.25">
      <c r="A231"/>
      <c r="B231"/>
      <c r="C231"/>
      <c r="D231"/>
      <c r="E231"/>
      <c r="F231"/>
      <c r="G231"/>
    </row>
    <row r="232" spans="1:7" ht="15.75" x14ac:dyDescent="0.25">
      <c r="A232"/>
      <c r="B232"/>
      <c r="C232"/>
      <c r="D232"/>
      <c r="E232"/>
      <c r="F232"/>
      <c r="G232"/>
    </row>
    <row r="233" spans="1:7" ht="15.75" x14ac:dyDescent="0.25">
      <c r="A233"/>
      <c r="B233"/>
      <c r="C233"/>
      <c r="D233"/>
      <c r="E233"/>
      <c r="F233"/>
      <c r="G233"/>
    </row>
    <row r="234" spans="1:7" ht="15.75" x14ac:dyDescent="0.25">
      <c r="A234"/>
      <c r="B234"/>
      <c r="C234"/>
      <c r="D234"/>
      <c r="E234"/>
      <c r="F234"/>
      <c r="G234"/>
    </row>
    <row r="235" spans="1:7" ht="15.75" x14ac:dyDescent="0.25">
      <c r="A235"/>
      <c r="B235"/>
      <c r="C235"/>
      <c r="D235"/>
      <c r="E235"/>
      <c r="F235"/>
      <c r="G235"/>
    </row>
    <row r="236" spans="1:7" ht="15.75" x14ac:dyDescent="0.25">
      <c r="A236"/>
      <c r="B236"/>
      <c r="C236"/>
      <c r="D236"/>
      <c r="E236"/>
      <c r="F236"/>
      <c r="G236"/>
    </row>
    <row r="237" spans="1:7" ht="15.75" x14ac:dyDescent="0.25">
      <c r="A237"/>
      <c r="B237"/>
      <c r="C237"/>
      <c r="D237"/>
      <c r="E237"/>
      <c r="F237"/>
      <c r="G237"/>
    </row>
    <row r="238" spans="1:7" ht="15.75" x14ac:dyDescent="0.25">
      <c r="A238"/>
      <c r="B238"/>
      <c r="C238"/>
      <c r="D238"/>
      <c r="E238"/>
      <c r="F238"/>
      <c r="G238"/>
    </row>
    <row r="239" spans="1:7" ht="15.75" x14ac:dyDescent="0.25">
      <c r="A239"/>
      <c r="B239"/>
      <c r="C239"/>
      <c r="D239"/>
      <c r="E239"/>
      <c r="F239"/>
      <c r="G239"/>
    </row>
    <row r="240" spans="1:7" ht="15.75" x14ac:dyDescent="0.25">
      <c r="A240"/>
      <c r="B240"/>
      <c r="C240"/>
      <c r="D240"/>
      <c r="E240"/>
      <c r="F240"/>
      <c r="G240"/>
    </row>
    <row r="241" spans="1:7" ht="15.75" x14ac:dyDescent="0.25">
      <c r="A241"/>
      <c r="B241"/>
      <c r="C241"/>
      <c r="D241"/>
      <c r="E241"/>
      <c r="F241"/>
      <c r="G241"/>
    </row>
    <row r="242" spans="1:7" ht="15.75" x14ac:dyDescent="0.25">
      <c r="A242"/>
      <c r="B242"/>
      <c r="C242"/>
      <c r="D242"/>
      <c r="E242"/>
      <c r="F242"/>
      <c r="G242"/>
    </row>
    <row r="243" spans="1:7" ht="15.75" x14ac:dyDescent="0.25">
      <c r="A243"/>
      <c r="B243"/>
      <c r="C243"/>
      <c r="D243"/>
      <c r="E243"/>
      <c r="F243"/>
      <c r="G243"/>
    </row>
    <row r="244" spans="1:7" ht="15.75" x14ac:dyDescent="0.25">
      <c r="A244"/>
      <c r="B244"/>
      <c r="C244"/>
      <c r="D244"/>
      <c r="E244"/>
      <c r="F244"/>
      <c r="G244"/>
    </row>
    <row r="245" spans="1:7" ht="15.75" x14ac:dyDescent="0.25">
      <c r="A245"/>
      <c r="B245"/>
      <c r="C245"/>
      <c r="D245"/>
      <c r="E245"/>
      <c r="F245"/>
      <c r="G245"/>
    </row>
    <row r="246" spans="1:7" ht="15.75" x14ac:dyDescent="0.25">
      <c r="A246"/>
      <c r="B246"/>
      <c r="C246"/>
      <c r="D246"/>
      <c r="E246"/>
      <c r="F246"/>
      <c r="G246"/>
    </row>
    <row r="247" spans="1:7" ht="15.75" x14ac:dyDescent="0.25">
      <c r="A247"/>
      <c r="B247"/>
      <c r="C247"/>
      <c r="D247"/>
      <c r="E247"/>
      <c r="F247"/>
      <c r="G247"/>
    </row>
    <row r="248" spans="1:7" ht="15.75" x14ac:dyDescent="0.25">
      <c r="A248"/>
      <c r="B248"/>
      <c r="C248"/>
      <c r="D248"/>
      <c r="E248"/>
      <c r="F248"/>
      <c r="G248"/>
    </row>
    <row r="249" spans="1:7" ht="15.75" x14ac:dyDescent="0.25">
      <c r="A249"/>
      <c r="B249"/>
      <c r="C249"/>
      <c r="D249"/>
      <c r="E249"/>
      <c r="F249"/>
      <c r="G249"/>
    </row>
    <row r="250" spans="1:7" ht="15.75" x14ac:dyDescent="0.25">
      <c r="A250"/>
      <c r="B250"/>
      <c r="C250"/>
      <c r="D250"/>
      <c r="E250"/>
      <c r="F250"/>
      <c r="G250"/>
    </row>
    <row r="251" spans="1:7" ht="15.75" x14ac:dyDescent="0.25">
      <c r="A251"/>
      <c r="B251"/>
      <c r="C251"/>
      <c r="D251"/>
      <c r="E251"/>
      <c r="F251"/>
      <c r="G251"/>
    </row>
    <row r="252" spans="1:7" ht="15.75" x14ac:dyDescent="0.25">
      <c r="A252"/>
      <c r="B252"/>
      <c r="C252"/>
      <c r="D252"/>
      <c r="E252"/>
      <c r="F252"/>
      <c r="G252"/>
    </row>
    <row r="253" spans="1:7" ht="15.75" x14ac:dyDescent="0.25">
      <c r="A253"/>
      <c r="B253"/>
      <c r="C253"/>
      <c r="D253"/>
      <c r="E253"/>
      <c r="F253"/>
      <c r="G253"/>
    </row>
    <row r="254" spans="1:7" ht="15.75" x14ac:dyDescent="0.25">
      <c r="A254"/>
      <c r="B254"/>
      <c r="C254"/>
      <c r="D254"/>
      <c r="E254"/>
      <c r="F254"/>
      <c r="G254"/>
    </row>
    <row r="255" spans="1:7" ht="15.75" x14ac:dyDescent="0.25">
      <c r="A255"/>
      <c r="B255"/>
      <c r="C255"/>
      <c r="D255"/>
      <c r="E255"/>
      <c r="F255"/>
      <c r="G255"/>
    </row>
    <row r="256" spans="1:7" ht="15.75" x14ac:dyDescent="0.25">
      <c r="A256"/>
      <c r="B256"/>
      <c r="C256"/>
      <c r="D256"/>
      <c r="E256"/>
      <c r="F256"/>
      <c r="G256"/>
    </row>
    <row r="257" spans="1:7" ht="15.75" x14ac:dyDescent="0.25">
      <c r="A257"/>
      <c r="B257"/>
      <c r="C257"/>
      <c r="D257"/>
      <c r="E257"/>
      <c r="F257"/>
      <c r="G257"/>
    </row>
    <row r="258" spans="1:7" ht="15.75" x14ac:dyDescent="0.25">
      <c r="A258"/>
      <c r="B258"/>
      <c r="C258"/>
      <c r="D258"/>
      <c r="E258"/>
      <c r="F258"/>
      <c r="G258"/>
    </row>
    <row r="259" spans="1:7" ht="15.75" x14ac:dyDescent="0.25">
      <c r="A259"/>
      <c r="B259"/>
      <c r="C259"/>
      <c r="D259"/>
      <c r="E259"/>
      <c r="F259"/>
      <c r="G259"/>
    </row>
    <row r="260" spans="1:7" ht="15.75" x14ac:dyDescent="0.25">
      <c r="A260"/>
      <c r="B260"/>
      <c r="C260"/>
      <c r="D260"/>
      <c r="E260"/>
      <c r="F260"/>
      <c r="G260"/>
    </row>
    <row r="261" spans="1:7" ht="15.75" x14ac:dyDescent="0.25">
      <c r="A261"/>
      <c r="B261"/>
      <c r="C261"/>
      <c r="D261"/>
      <c r="E261"/>
      <c r="F261"/>
      <c r="G261"/>
    </row>
  </sheetData>
  <pageMargins left="0.70866141732283472" right="0.70866141732283472" top="0.74803149606299213" bottom="0.74803149606299213" header="0.31496062992125984" footer="0.31496062992125984"/>
  <pageSetup scale="71" orientation="landscape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46D9B-2069-4CF9-BD0E-0AE2528A6F99}">
  <sheetPr>
    <tabColor rgb="FF00B0F0"/>
    <pageSetUpPr fitToPage="1"/>
  </sheetPr>
  <dimension ref="A1:I261"/>
  <sheetViews>
    <sheetView showGridLines="0" workbookViewId="0">
      <pane ySplit="5" topLeftCell="A6" activePane="bottomLeft" state="frozen"/>
      <selection pane="bottomLeft" activeCell="D18" sqref="D18"/>
    </sheetView>
  </sheetViews>
  <sheetFormatPr baseColWidth="10" defaultColWidth="11" defaultRowHeight="12" x14ac:dyDescent="0.2"/>
  <cols>
    <col min="1" max="1" width="15" style="99" bestFit="1" customWidth="1"/>
    <col min="2" max="2" width="16" style="99" bestFit="1" customWidth="1"/>
    <col min="3" max="3" width="28.875" style="99" bestFit="1" customWidth="1"/>
    <col min="4" max="4" width="39.875" style="99" bestFit="1" customWidth="1"/>
    <col min="5" max="5" width="8.625" style="99" bestFit="1" customWidth="1"/>
    <col min="6" max="6" width="16" style="99" bestFit="1" customWidth="1"/>
    <col min="7" max="7" width="5.75" style="99" bestFit="1" customWidth="1"/>
    <col min="8" max="16384" width="11" style="99"/>
  </cols>
  <sheetData>
    <row r="1" spans="1:9" x14ac:dyDescent="0.2">
      <c r="A1" s="102" t="s">
        <v>316</v>
      </c>
      <c r="B1" s="99" t="s">
        <v>1990</v>
      </c>
    </row>
    <row r="2" spans="1:9" x14ac:dyDescent="0.2">
      <c r="A2" s="102" t="s">
        <v>1965</v>
      </c>
      <c r="B2" s="99" t="s">
        <v>387</v>
      </c>
    </row>
    <row r="3" spans="1:9" x14ac:dyDescent="0.2">
      <c r="A3" s="102" t="s">
        <v>1971</v>
      </c>
      <c r="B3" s="99" t="s">
        <v>1989</v>
      </c>
    </row>
    <row r="5" spans="1:9" x14ac:dyDescent="0.2">
      <c r="A5" s="102" t="s">
        <v>2003</v>
      </c>
      <c r="B5" s="102" t="s">
        <v>1962</v>
      </c>
      <c r="C5" s="102" t="s">
        <v>1963</v>
      </c>
      <c r="D5" s="102" t="s">
        <v>1964</v>
      </c>
      <c r="E5" s="102" t="s">
        <v>1993</v>
      </c>
      <c r="F5" s="102" t="s">
        <v>1994</v>
      </c>
      <c r="G5" s="99" t="s">
        <v>2001</v>
      </c>
    </row>
    <row r="6" spans="1:9" x14ac:dyDescent="0.2">
      <c r="A6" s="99" t="s">
        <v>2004</v>
      </c>
      <c r="B6" s="99" t="s">
        <v>1958</v>
      </c>
      <c r="C6" s="99" t="s">
        <v>1952</v>
      </c>
      <c r="D6" s="99" t="s">
        <v>2047</v>
      </c>
      <c r="E6" s="99" t="s">
        <v>1553</v>
      </c>
      <c r="F6" s="99" t="s">
        <v>2000</v>
      </c>
      <c r="G6" s="107">
        <v>580000</v>
      </c>
      <c r="I6" s="107">
        <v>918952</v>
      </c>
    </row>
    <row r="7" spans="1:9" x14ac:dyDescent="0.2">
      <c r="B7" s="99" t="s">
        <v>1130</v>
      </c>
      <c r="C7" s="99" t="s">
        <v>1130</v>
      </c>
      <c r="D7" s="99" t="s">
        <v>2048</v>
      </c>
      <c r="E7" s="99" t="s">
        <v>1553</v>
      </c>
      <c r="F7" s="99" t="s">
        <v>2000</v>
      </c>
      <c r="G7" s="107">
        <v>1</v>
      </c>
      <c r="I7" s="107">
        <v>547422</v>
      </c>
    </row>
    <row r="8" spans="1:9" x14ac:dyDescent="0.2">
      <c r="A8" s="99" t="s">
        <v>2005</v>
      </c>
      <c r="G8" s="107">
        <v>580001</v>
      </c>
      <c r="I8" s="107">
        <v>1193362</v>
      </c>
    </row>
    <row r="9" spans="1:9" x14ac:dyDescent="0.2">
      <c r="A9" s="99" t="s">
        <v>1936</v>
      </c>
      <c r="G9" s="107">
        <v>580001</v>
      </c>
      <c r="I9" s="107">
        <v>1193362</v>
      </c>
    </row>
    <row r="10" spans="1:9" x14ac:dyDescent="0.2">
      <c r="A10"/>
      <c r="B10"/>
      <c r="C10"/>
      <c r="D10"/>
      <c r="E10"/>
      <c r="F10"/>
      <c r="G10"/>
      <c r="I10" s="107">
        <v>1447308</v>
      </c>
    </row>
    <row r="11" spans="1:9" x14ac:dyDescent="0.2">
      <c r="A11"/>
      <c r="B11"/>
      <c r="C11"/>
      <c r="D11"/>
      <c r="E11"/>
      <c r="F11"/>
      <c r="G11"/>
      <c r="I11" s="107">
        <v>1447308</v>
      </c>
    </row>
    <row r="12" spans="1:9" x14ac:dyDescent="0.2">
      <c r="A12"/>
      <c r="B12"/>
      <c r="C12"/>
      <c r="D12"/>
      <c r="E12"/>
      <c r="F12"/>
      <c r="G12"/>
      <c r="I12" s="107">
        <v>554808</v>
      </c>
    </row>
    <row r="13" spans="1:9" x14ac:dyDescent="0.2">
      <c r="A13"/>
      <c r="B13"/>
      <c r="C13"/>
      <c r="D13"/>
      <c r="E13"/>
      <c r="F13"/>
      <c r="G13"/>
      <c r="I13" s="107">
        <v>1</v>
      </c>
    </row>
    <row r="14" spans="1:9" x14ac:dyDescent="0.2">
      <c r="A14"/>
      <c r="B14"/>
      <c r="C14"/>
      <c r="D14"/>
      <c r="E14"/>
      <c r="F14"/>
      <c r="G14"/>
      <c r="I14" s="107">
        <v>1</v>
      </c>
    </row>
    <row r="15" spans="1:9" x14ac:dyDescent="0.2">
      <c r="A15"/>
      <c r="B15"/>
      <c r="C15"/>
      <c r="D15"/>
      <c r="E15"/>
      <c r="F15"/>
      <c r="G15"/>
      <c r="I15" s="107">
        <v>1</v>
      </c>
    </row>
    <row r="16" spans="1:9" x14ac:dyDescent="0.2">
      <c r="A16"/>
      <c r="B16"/>
      <c r="C16"/>
      <c r="D16"/>
      <c r="E16"/>
      <c r="F16"/>
      <c r="G16"/>
      <c r="I16" s="107">
        <v>1</v>
      </c>
    </row>
    <row r="17" spans="1:9" x14ac:dyDescent="0.2">
      <c r="A17"/>
      <c r="B17"/>
      <c r="C17"/>
      <c r="D17"/>
      <c r="E17"/>
      <c r="F17"/>
      <c r="G17"/>
      <c r="I17" s="107">
        <v>1</v>
      </c>
    </row>
    <row r="18" spans="1:9" x14ac:dyDescent="0.2">
      <c r="A18"/>
      <c r="B18"/>
      <c r="C18"/>
      <c r="D18"/>
      <c r="E18"/>
      <c r="F18"/>
      <c r="G18"/>
      <c r="I18" s="107">
        <v>1</v>
      </c>
    </row>
    <row r="19" spans="1:9" x14ac:dyDescent="0.2">
      <c r="A19"/>
      <c r="B19"/>
      <c r="C19"/>
      <c r="D19"/>
      <c r="E19"/>
      <c r="F19"/>
      <c r="G19"/>
      <c r="I19" s="107">
        <v>1</v>
      </c>
    </row>
    <row r="20" spans="1:9" x14ac:dyDescent="0.2">
      <c r="A20"/>
      <c r="B20"/>
      <c r="C20"/>
      <c r="D20"/>
      <c r="E20"/>
      <c r="F20"/>
      <c r="G20"/>
      <c r="I20" s="107">
        <v>1</v>
      </c>
    </row>
    <row r="21" spans="1:9" x14ac:dyDescent="0.2">
      <c r="A21"/>
      <c r="B21"/>
      <c r="C21"/>
      <c r="D21"/>
      <c r="E21"/>
      <c r="F21"/>
      <c r="G21"/>
      <c r="I21" s="107">
        <v>918952</v>
      </c>
    </row>
    <row r="22" spans="1:9" x14ac:dyDescent="0.2">
      <c r="A22"/>
      <c r="B22"/>
      <c r="C22"/>
      <c r="D22"/>
      <c r="E22"/>
      <c r="F22"/>
      <c r="G22"/>
      <c r="I22" s="107">
        <v>1</v>
      </c>
    </row>
    <row r="23" spans="1:9" x14ac:dyDescent="0.2">
      <c r="A23"/>
      <c r="B23"/>
      <c r="C23"/>
      <c r="D23"/>
      <c r="E23"/>
      <c r="F23"/>
      <c r="G23"/>
      <c r="I23" s="107">
        <v>500000</v>
      </c>
    </row>
    <row r="24" spans="1:9" x14ac:dyDescent="0.2">
      <c r="A24"/>
      <c r="B24"/>
      <c r="C24"/>
      <c r="D24"/>
      <c r="E24"/>
      <c r="F24"/>
      <c r="G24"/>
      <c r="I24" s="107">
        <v>442788</v>
      </c>
    </row>
    <row r="25" spans="1:9" x14ac:dyDescent="0.2">
      <c r="A25"/>
      <c r="B25"/>
      <c r="C25"/>
      <c r="D25"/>
      <c r="E25"/>
      <c r="F25"/>
      <c r="G25"/>
      <c r="I25" s="107">
        <v>1317031</v>
      </c>
    </row>
    <row r="26" spans="1:9" x14ac:dyDescent="0.2">
      <c r="A26"/>
      <c r="B26"/>
      <c r="C26"/>
      <c r="D26"/>
      <c r="E26"/>
      <c r="F26"/>
      <c r="G26"/>
      <c r="I26" s="107">
        <v>3092158</v>
      </c>
    </row>
    <row r="27" spans="1:9" x14ac:dyDescent="0.2">
      <c r="A27"/>
      <c r="B27"/>
      <c r="C27"/>
      <c r="D27"/>
      <c r="E27"/>
      <c r="F27"/>
      <c r="G27"/>
      <c r="I27" s="107">
        <v>3338131</v>
      </c>
    </row>
    <row r="28" spans="1:9" x14ac:dyDescent="0.2">
      <c r="A28"/>
      <c r="B28"/>
      <c r="C28"/>
      <c r="D28"/>
      <c r="E28"/>
      <c r="F28"/>
      <c r="G28"/>
      <c r="I28" s="107">
        <v>1094846</v>
      </c>
    </row>
    <row r="29" spans="1:9" x14ac:dyDescent="0.2">
      <c r="A29"/>
      <c r="B29"/>
      <c r="C29"/>
      <c r="D29"/>
      <c r="E29"/>
      <c r="F29"/>
      <c r="G29"/>
      <c r="I29" s="107">
        <v>554808</v>
      </c>
    </row>
    <row r="30" spans="1:9" x14ac:dyDescent="0.2">
      <c r="A30"/>
      <c r="B30"/>
      <c r="C30"/>
      <c r="D30"/>
      <c r="E30"/>
      <c r="F30"/>
      <c r="G30"/>
      <c r="I30" s="107">
        <v>2407262</v>
      </c>
    </row>
    <row r="31" spans="1:9" x14ac:dyDescent="0.2">
      <c r="A31"/>
      <c r="B31"/>
      <c r="C31"/>
      <c r="D31"/>
      <c r="E31"/>
      <c r="F31"/>
      <c r="G31"/>
      <c r="I31" s="107">
        <v>1440965</v>
      </c>
    </row>
    <row r="32" spans="1:9" x14ac:dyDescent="0.2">
      <c r="A32"/>
      <c r="B32"/>
      <c r="C32"/>
      <c r="D32"/>
      <c r="E32"/>
      <c r="F32"/>
      <c r="G32"/>
      <c r="I32" s="107">
        <v>1376873</v>
      </c>
    </row>
    <row r="33" spans="1:9" x14ac:dyDescent="0.2">
      <c r="A33"/>
      <c r="B33"/>
      <c r="C33"/>
      <c r="D33"/>
      <c r="E33"/>
      <c r="F33"/>
      <c r="G33"/>
      <c r="I33" s="107">
        <v>500000</v>
      </c>
    </row>
    <row r="34" spans="1:9" x14ac:dyDescent="0.2">
      <c r="A34"/>
      <c r="B34"/>
      <c r="C34"/>
      <c r="D34"/>
      <c r="E34"/>
      <c r="F34"/>
      <c r="G34"/>
      <c r="I34" s="107">
        <v>500000</v>
      </c>
    </row>
    <row r="35" spans="1:9" x14ac:dyDescent="0.2">
      <c r="A35"/>
      <c r="B35"/>
      <c r="C35"/>
      <c r="D35"/>
      <c r="E35"/>
      <c r="F35"/>
      <c r="G35"/>
      <c r="I35" s="107">
        <v>500000</v>
      </c>
    </row>
    <row r="36" spans="1:9" x14ac:dyDescent="0.2">
      <c r="A36"/>
      <c r="B36"/>
      <c r="C36"/>
      <c r="D36"/>
      <c r="E36"/>
      <c r="F36"/>
      <c r="G36"/>
      <c r="I36" s="107">
        <v>719733</v>
      </c>
    </row>
    <row r="37" spans="1:9" x14ac:dyDescent="0.2">
      <c r="A37"/>
      <c r="B37"/>
      <c r="C37"/>
      <c r="D37"/>
      <c r="E37"/>
      <c r="F37"/>
      <c r="G37"/>
      <c r="I37" s="107">
        <v>1094846</v>
      </c>
    </row>
    <row r="38" spans="1:9" x14ac:dyDescent="0.2">
      <c r="A38"/>
      <c r="B38"/>
      <c r="C38"/>
      <c r="D38"/>
      <c r="E38"/>
      <c r="F38"/>
      <c r="G38"/>
      <c r="I38" s="107">
        <v>442788</v>
      </c>
    </row>
    <row r="39" spans="1:9" x14ac:dyDescent="0.2">
      <c r="A39"/>
      <c r="B39"/>
      <c r="C39"/>
      <c r="D39"/>
      <c r="E39"/>
      <c r="F39"/>
      <c r="G39"/>
      <c r="I39" s="107">
        <v>1</v>
      </c>
    </row>
    <row r="40" spans="1:9" x14ac:dyDescent="0.2">
      <c r="A40"/>
      <c r="B40"/>
      <c r="C40"/>
      <c r="D40"/>
      <c r="E40"/>
      <c r="F40"/>
      <c r="G40"/>
    </row>
    <row r="41" spans="1:9" x14ac:dyDescent="0.2">
      <c r="A41"/>
      <c r="B41"/>
      <c r="C41"/>
      <c r="D41"/>
      <c r="E41"/>
      <c r="F41"/>
      <c r="G41"/>
    </row>
    <row r="42" spans="1:9" x14ac:dyDescent="0.2">
      <c r="A42"/>
      <c r="B42"/>
      <c r="C42"/>
      <c r="D42"/>
      <c r="E42"/>
      <c r="F42"/>
      <c r="G42"/>
    </row>
    <row r="43" spans="1:9" x14ac:dyDescent="0.2">
      <c r="A43"/>
      <c r="B43"/>
      <c r="C43"/>
      <c r="D43"/>
      <c r="E43"/>
      <c r="F43"/>
      <c r="G43"/>
    </row>
    <row r="44" spans="1:9" x14ac:dyDescent="0.2">
      <c r="A44"/>
      <c r="B44"/>
      <c r="C44"/>
      <c r="D44"/>
      <c r="E44"/>
      <c r="F44"/>
      <c r="G44"/>
    </row>
    <row r="45" spans="1:9" x14ac:dyDescent="0.2">
      <c r="A45"/>
      <c r="B45"/>
      <c r="C45"/>
      <c r="D45"/>
      <c r="E45"/>
      <c r="F45"/>
      <c r="G45"/>
    </row>
    <row r="46" spans="1:9" x14ac:dyDescent="0.2">
      <c r="A46"/>
      <c r="B46"/>
      <c r="C46"/>
      <c r="D46"/>
      <c r="E46"/>
      <c r="F46"/>
      <c r="G46"/>
    </row>
    <row r="47" spans="1:9" x14ac:dyDescent="0.2">
      <c r="A47"/>
      <c r="B47"/>
      <c r="C47"/>
      <c r="D47"/>
      <c r="E47"/>
      <c r="F47"/>
      <c r="G47"/>
    </row>
    <row r="48" spans="1:9" x14ac:dyDescent="0.2">
      <c r="A48"/>
      <c r="B48"/>
      <c r="C48"/>
      <c r="D48"/>
      <c r="E48"/>
      <c r="F48"/>
      <c r="G48"/>
    </row>
    <row r="49" spans="1:7" x14ac:dyDescent="0.2">
      <c r="A49"/>
      <c r="B49"/>
      <c r="C49"/>
      <c r="D49"/>
      <c r="E49"/>
      <c r="F49"/>
      <c r="G49"/>
    </row>
    <row r="50" spans="1:7" x14ac:dyDescent="0.2">
      <c r="A50"/>
      <c r="B50"/>
      <c r="C50"/>
      <c r="D50"/>
      <c r="E50"/>
      <c r="F50"/>
      <c r="G50"/>
    </row>
    <row r="51" spans="1:7" x14ac:dyDescent="0.2">
      <c r="A51"/>
      <c r="B51"/>
      <c r="C51"/>
      <c r="D51"/>
      <c r="E51"/>
      <c r="F51"/>
      <c r="G51"/>
    </row>
    <row r="52" spans="1:7" x14ac:dyDescent="0.2">
      <c r="A52"/>
      <c r="B52"/>
      <c r="C52"/>
      <c r="D52"/>
      <c r="E52"/>
      <c r="F52"/>
      <c r="G52"/>
    </row>
    <row r="53" spans="1:7" x14ac:dyDescent="0.2">
      <c r="A53"/>
      <c r="B53"/>
      <c r="C53"/>
      <c r="D53"/>
      <c r="E53"/>
      <c r="F53"/>
      <c r="G53"/>
    </row>
    <row r="54" spans="1:7" x14ac:dyDescent="0.2">
      <c r="A54"/>
      <c r="B54"/>
      <c r="C54"/>
      <c r="D54"/>
      <c r="E54"/>
      <c r="F54"/>
      <c r="G54"/>
    </row>
    <row r="55" spans="1:7" x14ac:dyDescent="0.2">
      <c r="A55"/>
      <c r="B55"/>
      <c r="C55"/>
      <c r="D55"/>
      <c r="E55"/>
      <c r="F55"/>
      <c r="G55"/>
    </row>
    <row r="56" spans="1:7" x14ac:dyDescent="0.2">
      <c r="A56"/>
      <c r="B56"/>
      <c r="C56"/>
      <c r="D56"/>
      <c r="E56"/>
      <c r="F56"/>
      <c r="G56"/>
    </row>
    <row r="57" spans="1:7" x14ac:dyDescent="0.2">
      <c r="A57"/>
      <c r="B57"/>
      <c r="C57"/>
      <c r="D57"/>
      <c r="E57"/>
      <c r="F57"/>
      <c r="G57"/>
    </row>
    <row r="58" spans="1:7" x14ac:dyDescent="0.2">
      <c r="A58"/>
      <c r="B58"/>
      <c r="C58"/>
      <c r="D58"/>
      <c r="E58"/>
      <c r="F58"/>
      <c r="G58"/>
    </row>
    <row r="59" spans="1:7" x14ac:dyDescent="0.2">
      <c r="A59"/>
      <c r="B59"/>
      <c r="C59"/>
      <c r="D59"/>
      <c r="E59"/>
      <c r="F59"/>
      <c r="G59"/>
    </row>
    <row r="60" spans="1:7" x14ac:dyDescent="0.2">
      <c r="A60"/>
      <c r="B60"/>
      <c r="C60"/>
      <c r="D60"/>
      <c r="E60"/>
      <c r="F60"/>
      <c r="G60"/>
    </row>
    <row r="61" spans="1:7" x14ac:dyDescent="0.2">
      <c r="A61"/>
      <c r="B61"/>
      <c r="C61"/>
      <c r="D61"/>
      <c r="E61"/>
      <c r="F61"/>
      <c r="G61"/>
    </row>
    <row r="62" spans="1:7" x14ac:dyDescent="0.2">
      <c r="A62"/>
      <c r="B62"/>
      <c r="C62"/>
      <c r="D62"/>
      <c r="E62"/>
      <c r="F62"/>
      <c r="G62"/>
    </row>
    <row r="63" spans="1:7" x14ac:dyDescent="0.2">
      <c r="A63"/>
      <c r="B63"/>
      <c r="C63"/>
      <c r="D63"/>
      <c r="E63"/>
      <c r="F63"/>
      <c r="G63"/>
    </row>
    <row r="64" spans="1:7" x14ac:dyDescent="0.2">
      <c r="A64"/>
      <c r="B64"/>
      <c r="C64"/>
      <c r="D64"/>
      <c r="E64"/>
      <c r="F64"/>
      <c r="G64"/>
    </row>
    <row r="65" spans="1:7" x14ac:dyDescent="0.2">
      <c r="A65"/>
      <c r="B65"/>
      <c r="C65"/>
      <c r="D65"/>
      <c r="E65"/>
      <c r="F65"/>
      <c r="G65"/>
    </row>
    <row r="66" spans="1:7" x14ac:dyDescent="0.2">
      <c r="A66"/>
      <c r="B66"/>
      <c r="C66"/>
      <c r="D66"/>
      <c r="E66"/>
      <c r="F66"/>
      <c r="G66"/>
    </row>
    <row r="67" spans="1:7" x14ac:dyDescent="0.2">
      <c r="A67"/>
      <c r="B67"/>
      <c r="C67"/>
      <c r="D67"/>
      <c r="E67"/>
      <c r="F67"/>
      <c r="G67"/>
    </row>
    <row r="68" spans="1:7" x14ac:dyDescent="0.2">
      <c r="A68"/>
      <c r="B68"/>
      <c r="C68"/>
      <c r="D68"/>
      <c r="E68"/>
      <c r="F68"/>
      <c r="G68"/>
    </row>
    <row r="69" spans="1:7" x14ac:dyDescent="0.2">
      <c r="A69"/>
      <c r="B69"/>
      <c r="C69"/>
      <c r="D69"/>
      <c r="E69"/>
      <c r="F69"/>
      <c r="G69"/>
    </row>
    <row r="70" spans="1:7" x14ac:dyDescent="0.2">
      <c r="A70"/>
      <c r="B70"/>
      <c r="C70"/>
      <c r="D70"/>
      <c r="E70"/>
      <c r="F70"/>
      <c r="G70"/>
    </row>
    <row r="71" spans="1:7" x14ac:dyDescent="0.2">
      <c r="A71"/>
      <c r="B71"/>
      <c r="C71"/>
      <c r="D71"/>
      <c r="E71"/>
      <c r="F71"/>
      <c r="G71"/>
    </row>
    <row r="72" spans="1:7" x14ac:dyDescent="0.2">
      <c r="A72"/>
      <c r="B72"/>
      <c r="C72"/>
      <c r="D72"/>
      <c r="E72"/>
      <c r="F72"/>
      <c r="G72"/>
    </row>
    <row r="73" spans="1:7" x14ac:dyDescent="0.2">
      <c r="A73"/>
      <c r="B73"/>
      <c r="C73"/>
      <c r="D73"/>
      <c r="E73"/>
      <c r="F73"/>
      <c r="G73"/>
    </row>
    <row r="74" spans="1:7" x14ac:dyDescent="0.2">
      <c r="A74"/>
      <c r="B74"/>
      <c r="C74"/>
      <c r="D74"/>
      <c r="E74"/>
      <c r="F74"/>
      <c r="G74"/>
    </row>
    <row r="75" spans="1:7" x14ac:dyDescent="0.2">
      <c r="A75"/>
      <c r="B75"/>
      <c r="C75"/>
      <c r="D75"/>
      <c r="E75"/>
      <c r="F75"/>
      <c r="G75"/>
    </row>
    <row r="76" spans="1:7" x14ac:dyDescent="0.2">
      <c r="A76"/>
      <c r="B76"/>
      <c r="C76"/>
      <c r="D76"/>
      <c r="E76"/>
      <c r="F76"/>
      <c r="G76"/>
    </row>
    <row r="77" spans="1:7" x14ac:dyDescent="0.2">
      <c r="A77"/>
      <c r="B77"/>
      <c r="C77"/>
      <c r="D77"/>
      <c r="E77"/>
      <c r="F77"/>
      <c r="G77"/>
    </row>
    <row r="78" spans="1:7" x14ac:dyDescent="0.2">
      <c r="A78"/>
      <c r="B78"/>
      <c r="C78"/>
      <c r="D78"/>
      <c r="E78"/>
      <c r="F78"/>
      <c r="G78"/>
    </row>
    <row r="79" spans="1:7" x14ac:dyDescent="0.2">
      <c r="A79"/>
      <c r="B79"/>
      <c r="C79"/>
      <c r="D79"/>
      <c r="E79"/>
      <c r="F79"/>
      <c r="G79"/>
    </row>
    <row r="80" spans="1:7" x14ac:dyDescent="0.2">
      <c r="A80"/>
      <c r="B80"/>
      <c r="C80"/>
      <c r="D80"/>
      <c r="E80"/>
      <c r="F80"/>
      <c r="G80"/>
    </row>
    <row r="81" spans="1:7" x14ac:dyDescent="0.2">
      <c r="A81"/>
      <c r="B81"/>
      <c r="C81"/>
      <c r="D81"/>
      <c r="E81"/>
      <c r="F81"/>
      <c r="G81"/>
    </row>
    <row r="82" spans="1:7" x14ac:dyDescent="0.2">
      <c r="A82"/>
      <c r="B82"/>
      <c r="C82"/>
      <c r="D82"/>
      <c r="E82"/>
      <c r="F82"/>
      <c r="G82"/>
    </row>
    <row r="83" spans="1:7" x14ac:dyDescent="0.2">
      <c r="A83"/>
      <c r="B83"/>
      <c r="C83"/>
      <c r="D83"/>
      <c r="E83"/>
      <c r="F83"/>
      <c r="G83"/>
    </row>
    <row r="84" spans="1:7" x14ac:dyDescent="0.2">
      <c r="A84"/>
      <c r="B84"/>
      <c r="C84"/>
      <c r="D84"/>
      <c r="E84"/>
      <c r="F84"/>
      <c r="G84"/>
    </row>
    <row r="85" spans="1:7" x14ac:dyDescent="0.2">
      <c r="A85"/>
      <c r="B85"/>
      <c r="C85"/>
      <c r="D85"/>
      <c r="E85"/>
      <c r="F85"/>
      <c r="G85"/>
    </row>
    <row r="86" spans="1:7" x14ac:dyDescent="0.2">
      <c r="A86"/>
      <c r="B86"/>
      <c r="C86"/>
      <c r="D86"/>
      <c r="E86"/>
      <c r="F86"/>
      <c r="G86"/>
    </row>
    <row r="87" spans="1:7" x14ac:dyDescent="0.2">
      <c r="A87"/>
      <c r="B87"/>
      <c r="C87"/>
      <c r="D87"/>
      <c r="E87"/>
      <c r="F87"/>
      <c r="G87"/>
    </row>
    <row r="88" spans="1:7" x14ac:dyDescent="0.2">
      <c r="A88"/>
      <c r="B88"/>
      <c r="C88"/>
      <c r="D88"/>
      <c r="E88"/>
      <c r="F88"/>
      <c r="G88"/>
    </row>
    <row r="89" spans="1:7" x14ac:dyDescent="0.2">
      <c r="A89"/>
      <c r="B89"/>
      <c r="C89"/>
      <c r="D89"/>
      <c r="E89"/>
      <c r="F89"/>
      <c r="G89"/>
    </row>
    <row r="90" spans="1:7" x14ac:dyDescent="0.2">
      <c r="A90"/>
      <c r="B90"/>
      <c r="C90"/>
      <c r="D90"/>
      <c r="E90"/>
      <c r="F90"/>
      <c r="G90"/>
    </row>
    <row r="91" spans="1:7" x14ac:dyDescent="0.2">
      <c r="A91"/>
      <c r="B91"/>
      <c r="C91"/>
      <c r="D91"/>
      <c r="E91"/>
      <c r="F91"/>
      <c r="G91"/>
    </row>
    <row r="92" spans="1:7" x14ac:dyDescent="0.2">
      <c r="A92"/>
      <c r="B92"/>
      <c r="C92"/>
      <c r="D92"/>
      <c r="E92"/>
      <c r="F92"/>
      <c r="G92"/>
    </row>
    <row r="93" spans="1:7" x14ac:dyDescent="0.2">
      <c r="A93"/>
      <c r="B93"/>
      <c r="C93"/>
      <c r="D93"/>
      <c r="E93"/>
      <c r="F93"/>
      <c r="G93"/>
    </row>
    <row r="94" spans="1:7" x14ac:dyDescent="0.2">
      <c r="A94"/>
      <c r="B94"/>
      <c r="C94"/>
      <c r="D94"/>
      <c r="E94"/>
      <c r="F94"/>
      <c r="G94"/>
    </row>
    <row r="95" spans="1:7" x14ac:dyDescent="0.2">
      <c r="A95"/>
      <c r="B95"/>
      <c r="C95"/>
      <c r="D95"/>
      <c r="E95"/>
      <c r="F95"/>
      <c r="G95"/>
    </row>
    <row r="96" spans="1:7" x14ac:dyDescent="0.2">
      <c r="A96"/>
      <c r="B96"/>
      <c r="C96"/>
      <c r="D96"/>
      <c r="E96"/>
      <c r="F96"/>
      <c r="G96"/>
    </row>
    <row r="97" spans="1:7" x14ac:dyDescent="0.2">
      <c r="A97"/>
      <c r="B97"/>
      <c r="C97"/>
      <c r="D97"/>
      <c r="E97"/>
      <c r="F97"/>
      <c r="G97"/>
    </row>
    <row r="98" spans="1:7" x14ac:dyDescent="0.2">
      <c r="A98"/>
      <c r="B98"/>
      <c r="C98"/>
      <c r="D98"/>
      <c r="E98"/>
      <c r="F98"/>
      <c r="G98"/>
    </row>
    <row r="99" spans="1:7" x14ac:dyDescent="0.2">
      <c r="A99"/>
      <c r="B99"/>
      <c r="C99"/>
      <c r="D99"/>
      <c r="E99"/>
      <c r="F99"/>
      <c r="G99"/>
    </row>
    <row r="100" spans="1:7" x14ac:dyDescent="0.2">
      <c r="A100"/>
      <c r="B100"/>
      <c r="C100"/>
      <c r="D100"/>
      <c r="E100"/>
      <c r="F100"/>
      <c r="G100"/>
    </row>
    <row r="101" spans="1:7" x14ac:dyDescent="0.2">
      <c r="A101"/>
      <c r="B101"/>
      <c r="C101"/>
      <c r="D101"/>
      <c r="E101"/>
      <c r="F101"/>
      <c r="G101"/>
    </row>
    <row r="102" spans="1:7" x14ac:dyDescent="0.2">
      <c r="A102"/>
      <c r="B102"/>
      <c r="C102"/>
      <c r="D102"/>
      <c r="E102"/>
      <c r="F102"/>
      <c r="G102"/>
    </row>
    <row r="103" spans="1:7" x14ac:dyDescent="0.2">
      <c r="A103"/>
      <c r="B103"/>
      <c r="C103"/>
      <c r="D103"/>
      <c r="E103"/>
      <c r="F103"/>
      <c r="G103"/>
    </row>
    <row r="104" spans="1:7" x14ac:dyDescent="0.2">
      <c r="A104"/>
      <c r="B104"/>
      <c r="C104"/>
      <c r="D104"/>
      <c r="E104"/>
      <c r="F104"/>
      <c r="G104"/>
    </row>
    <row r="105" spans="1:7" x14ac:dyDescent="0.2">
      <c r="A105"/>
      <c r="B105"/>
      <c r="C105"/>
      <c r="D105"/>
      <c r="E105"/>
      <c r="F105"/>
      <c r="G105"/>
    </row>
    <row r="106" spans="1:7" x14ac:dyDescent="0.2">
      <c r="A106"/>
      <c r="B106"/>
      <c r="C106"/>
      <c r="D106"/>
      <c r="E106"/>
      <c r="F106"/>
      <c r="G106"/>
    </row>
    <row r="107" spans="1:7" x14ac:dyDescent="0.2">
      <c r="A107"/>
      <c r="B107"/>
      <c r="C107"/>
      <c r="D107"/>
      <c r="E107"/>
      <c r="F107"/>
      <c r="G107"/>
    </row>
    <row r="108" spans="1:7" x14ac:dyDescent="0.2">
      <c r="A108"/>
      <c r="B108"/>
      <c r="C108"/>
      <c r="D108"/>
      <c r="E108"/>
      <c r="F108"/>
      <c r="G108"/>
    </row>
    <row r="109" spans="1:7" x14ac:dyDescent="0.2">
      <c r="A109"/>
      <c r="B109"/>
      <c r="C109"/>
      <c r="D109"/>
      <c r="E109"/>
      <c r="F109"/>
      <c r="G109"/>
    </row>
    <row r="110" spans="1:7" x14ac:dyDescent="0.2">
      <c r="A110"/>
      <c r="B110"/>
      <c r="C110"/>
      <c r="D110"/>
      <c r="E110"/>
      <c r="F110"/>
      <c r="G110"/>
    </row>
    <row r="111" spans="1:7" x14ac:dyDescent="0.2">
      <c r="A111"/>
      <c r="B111"/>
      <c r="C111"/>
      <c r="D111"/>
      <c r="E111"/>
      <c r="F111"/>
      <c r="G111"/>
    </row>
    <row r="112" spans="1:7" x14ac:dyDescent="0.2">
      <c r="A112"/>
      <c r="B112"/>
      <c r="C112"/>
      <c r="D112"/>
      <c r="E112"/>
      <c r="F112"/>
      <c r="G112"/>
    </row>
    <row r="113" spans="1:7" x14ac:dyDescent="0.2">
      <c r="A113"/>
      <c r="B113"/>
      <c r="C113"/>
      <c r="D113"/>
      <c r="E113"/>
      <c r="F113"/>
      <c r="G113"/>
    </row>
    <row r="114" spans="1:7" x14ac:dyDescent="0.2">
      <c r="A114"/>
      <c r="B114"/>
      <c r="C114"/>
      <c r="D114"/>
      <c r="E114"/>
      <c r="F114"/>
      <c r="G114"/>
    </row>
    <row r="115" spans="1:7" x14ac:dyDescent="0.2">
      <c r="A115"/>
      <c r="B115"/>
      <c r="C115"/>
      <c r="D115"/>
      <c r="E115"/>
      <c r="F115"/>
      <c r="G115"/>
    </row>
    <row r="116" spans="1:7" x14ac:dyDescent="0.2">
      <c r="A116"/>
      <c r="B116"/>
      <c r="C116"/>
      <c r="D116"/>
      <c r="E116"/>
      <c r="F116"/>
      <c r="G116"/>
    </row>
    <row r="117" spans="1:7" x14ac:dyDescent="0.2">
      <c r="A117"/>
      <c r="B117"/>
      <c r="C117"/>
      <c r="D117"/>
      <c r="E117"/>
      <c r="F117"/>
      <c r="G117"/>
    </row>
    <row r="118" spans="1:7" x14ac:dyDescent="0.2">
      <c r="A118"/>
      <c r="B118"/>
      <c r="C118"/>
      <c r="D118"/>
      <c r="E118"/>
      <c r="F118"/>
      <c r="G118"/>
    </row>
    <row r="119" spans="1:7" x14ac:dyDescent="0.2">
      <c r="A119"/>
      <c r="B119"/>
      <c r="C119"/>
      <c r="D119"/>
      <c r="E119"/>
      <c r="F119"/>
      <c r="G119"/>
    </row>
    <row r="120" spans="1:7" x14ac:dyDescent="0.2">
      <c r="A120"/>
      <c r="B120"/>
      <c r="C120"/>
      <c r="D120"/>
      <c r="E120"/>
      <c r="F120"/>
      <c r="G120"/>
    </row>
    <row r="121" spans="1:7" x14ac:dyDescent="0.2">
      <c r="A121"/>
      <c r="B121"/>
      <c r="C121"/>
      <c r="D121"/>
      <c r="E121"/>
      <c r="F121"/>
      <c r="G121"/>
    </row>
    <row r="122" spans="1:7" x14ac:dyDescent="0.2">
      <c r="A122"/>
      <c r="B122"/>
      <c r="C122"/>
      <c r="D122"/>
      <c r="E122"/>
      <c r="F122"/>
      <c r="G122"/>
    </row>
    <row r="123" spans="1:7" x14ac:dyDescent="0.2">
      <c r="A123"/>
      <c r="B123"/>
      <c r="C123"/>
      <c r="D123"/>
      <c r="E123"/>
      <c r="F123"/>
      <c r="G123"/>
    </row>
    <row r="124" spans="1:7" x14ac:dyDescent="0.2">
      <c r="A124"/>
      <c r="B124"/>
      <c r="C124"/>
      <c r="D124"/>
      <c r="E124"/>
      <c r="F124"/>
      <c r="G124"/>
    </row>
    <row r="125" spans="1:7" x14ac:dyDescent="0.2">
      <c r="A125"/>
      <c r="B125"/>
      <c r="C125"/>
      <c r="D125"/>
      <c r="E125"/>
      <c r="F125"/>
      <c r="G125"/>
    </row>
    <row r="126" spans="1:7" x14ac:dyDescent="0.2">
      <c r="A126"/>
      <c r="B126"/>
      <c r="C126"/>
      <c r="D126"/>
      <c r="E126"/>
      <c r="F126"/>
      <c r="G126"/>
    </row>
    <row r="127" spans="1:7" x14ac:dyDescent="0.2">
      <c r="A127"/>
      <c r="B127"/>
      <c r="C127"/>
      <c r="D127"/>
      <c r="E127"/>
      <c r="F127"/>
      <c r="G127"/>
    </row>
    <row r="128" spans="1:7" x14ac:dyDescent="0.2">
      <c r="A128"/>
      <c r="B128"/>
      <c r="C128"/>
      <c r="D128"/>
      <c r="E128"/>
      <c r="F128"/>
      <c r="G128"/>
    </row>
    <row r="129" spans="1:7" x14ac:dyDescent="0.2">
      <c r="A129"/>
      <c r="B129"/>
      <c r="C129"/>
      <c r="D129"/>
      <c r="E129"/>
      <c r="F129"/>
      <c r="G129"/>
    </row>
    <row r="130" spans="1:7" x14ac:dyDescent="0.2">
      <c r="A130"/>
      <c r="B130"/>
      <c r="C130"/>
      <c r="D130"/>
      <c r="E130"/>
      <c r="F130"/>
      <c r="G130"/>
    </row>
    <row r="131" spans="1:7" x14ac:dyDescent="0.2">
      <c r="A131"/>
      <c r="B131"/>
      <c r="C131"/>
      <c r="D131"/>
      <c r="E131"/>
      <c r="F131"/>
      <c r="G131"/>
    </row>
    <row r="132" spans="1:7" x14ac:dyDescent="0.2">
      <c r="A132"/>
      <c r="B132"/>
      <c r="C132"/>
      <c r="D132"/>
      <c r="E132"/>
      <c r="F132"/>
      <c r="G132"/>
    </row>
    <row r="133" spans="1:7" x14ac:dyDescent="0.2">
      <c r="A133"/>
      <c r="B133"/>
      <c r="C133"/>
      <c r="D133"/>
      <c r="E133"/>
      <c r="F133"/>
      <c r="G133"/>
    </row>
    <row r="134" spans="1:7" x14ac:dyDescent="0.2">
      <c r="A134"/>
      <c r="B134"/>
      <c r="C134"/>
      <c r="D134"/>
      <c r="E134"/>
      <c r="F134"/>
      <c r="G134"/>
    </row>
    <row r="135" spans="1:7" x14ac:dyDescent="0.2">
      <c r="A135"/>
      <c r="B135"/>
      <c r="C135"/>
      <c r="D135"/>
      <c r="E135"/>
      <c r="F135"/>
      <c r="G135"/>
    </row>
    <row r="136" spans="1:7" x14ac:dyDescent="0.2">
      <c r="A136"/>
      <c r="B136"/>
      <c r="C136"/>
      <c r="D136"/>
      <c r="E136"/>
      <c r="F136"/>
      <c r="G136"/>
    </row>
    <row r="137" spans="1:7" x14ac:dyDescent="0.2">
      <c r="A137"/>
      <c r="B137"/>
      <c r="C137"/>
      <c r="D137"/>
      <c r="E137"/>
      <c r="F137"/>
      <c r="G137"/>
    </row>
    <row r="138" spans="1:7" x14ac:dyDescent="0.2">
      <c r="A138"/>
      <c r="B138"/>
      <c r="C138"/>
      <c r="D138"/>
      <c r="E138"/>
      <c r="F138"/>
      <c r="G138"/>
    </row>
    <row r="139" spans="1:7" x14ac:dyDescent="0.2">
      <c r="A139"/>
      <c r="B139"/>
      <c r="C139"/>
      <c r="D139"/>
      <c r="E139"/>
      <c r="F139"/>
      <c r="G139"/>
    </row>
    <row r="140" spans="1:7" x14ac:dyDescent="0.2">
      <c r="A140"/>
      <c r="B140"/>
      <c r="C140"/>
      <c r="D140"/>
      <c r="E140"/>
      <c r="F140"/>
      <c r="G140"/>
    </row>
    <row r="141" spans="1:7" x14ac:dyDescent="0.2">
      <c r="A141"/>
      <c r="B141"/>
      <c r="C141"/>
      <c r="D141"/>
      <c r="E141"/>
      <c r="F141"/>
      <c r="G141"/>
    </row>
    <row r="142" spans="1:7" x14ac:dyDescent="0.2">
      <c r="A142"/>
      <c r="B142"/>
      <c r="C142"/>
      <c r="D142"/>
      <c r="E142"/>
      <c r="F142"/>
      <c r="G142"/>
    </row>
    <row r="143" spans="1:7" x14ac:dyDescent="0.2">
      <c r="A143"/>
      <c r="B143"/>
      <c r="C143"/>
      <c r="D143"/>
      <c r="E143"/>
      <c r="F143"/>
      <c r="G143"/>
    </row>
    <row r="144" spans="1:7" x14ac:dyDescent="0.2">
      <c r="A144"/>
      <c r="B144"/>
      <c r="C144"/>
      <c r="D144"/>
      <c r="E144"/>
      <c r="F144"/>
      <c r="G144"/>
    </row>
    <row r="145" spans="1:7" x14ac:dyDescent="0.2">
      <c r="A145"/>
      <c r="B145"/>
      <c r="C145"/>
      <c r="D145"/>
      <c r="E145"/>
      <c r="F145"/>
      <c r="G145"/>
    </row>
    <row r="146" spans="1:7" x14ac:dyDescent="0.2">
      <c r="A146"/>
      <c r="B146"/>
      <c r="C146"/>
      <c r="D146"/>
      <c r="E146"/>
      <c r="F146"/>
      <c r="G146"/>
    </row>
    <row r="147" spans="1:7" x14ac:dyDescent="0.2">
      <c r="A147"/>
      <c r="B147"/>
      <c r="C147"/>
      <c r="D147"/>
      <c r="E147"/>
      <c r="F147"/>
      <c r="G147"/>
    </row>
    <row r="148" spans="1:7" x14ac:dyDescent="0.2">
      <c r="A148"/>
      <c r="B148"/>
      <c r="C148"/>
      <c r="D148"/>
      <c r="E148"/>
      <c r="F148"/>
      <c r="G148"/>
    </row>
    <row r="149" spans="1:7" x14ac:dyDescent="0.2">
      <c r="A149"/>
      <c r="B149"/>
      <c r="C149"/>
      <c r="D149"/>
      <c r="E149"/>
      <c r="F149"/>
      <c r="G149"/>
    </row>
    <row r="150" spans="1:7" x14ac:dyDescent="0.2">
      <c r="A150"/>
      <c r="B150"/>
      <c r="C150"/>
      <c r="D150"/>
      <c r="E150"/>
      <c r="F150"/>
      <c r="G150"/>
    </row>
    <row r="151" spans="1:7" x14ac:dyDescent="0.2">
      <c r="A151"/>
      <c r="B151"/>
      <c r="C151"/>
      <c r="D151"/>
      <c r="E151"/>
      <c r="F151"/>
      <c r="G151"/>
    </row>
    <row r="152" spans="1:7" x14ac:dyDescent="0.2">
      <c r="A152"/>
      <c r="B152"/>
      <c r="C152"/>
      <c r="D152"/>
      <c r="E152"/>
      <c r="F152"/>
      <c r="G152"/>
    </row>
    <row r="153" spans="1:7" x14ac:dyDescent="0.2">
      <c r="A153"/>
      <c r="B153"/>
      <c r="C153"/>
      <c r="D153"/>
      <c r="E153"/>
      <c r="F153"/>
      <c r="G153"/>
    </row>
    <row r="154" spans="1:7" x14ac:dyDescent="0.2">
      <c r="A154"/>
      <c r="B154"/>
      <c r="C154"/>
      <c r="D154"/>
      <c r="E154"/>
      <c r="F154"/>
      <c r="G154"/>
    </row>
    <row r="155" spans="1:7" x14ac:dyDescent="0.2">
      <c r="A155"/>
      <c r="B155"/>
      <c r="C155"/>
      <c r="D155"/>
      <c r="E155"/>
      <c r="F155"/>
      <c r="G155"/>
    </row>
    <row r="156" spans="1:7" x14ac:dyDescent="0.2">
      <c r="A156"/>
      <c r="B156"/>
      <c r="C156"/>
      <c r="D156"/>
      <c r="E156"/>
      <c r="F156"/>
      <c r="G156"/>
    </row>
    <row r="157" spans="1:7" x14ac:dyDescent="0.2">
      <c r="A157"/>
      <c r="B157"/>
      <c r="C157"/>
      <c r="D157"/>
      <c r="E157"/>
      <c r="F157"/>
      <c r="G157"/>
    </row>
    <row r="158" spans="1:7" x14ac:dyDescent="0.2">
      <c r="A158"/>
      <c r="B158"/>
      <c r="C158"/>
      <c r="D158"/>
      <c r="E158"/>
      <c r="F158"/>
      <c r="G158"/>
    </row>
    <row r="159" spans="1:7" x14ac:dyDescent="0.2">
      <c r="A159"/>
      <c r="B159"/>
      <c r="C159"/>
      <c r="D159"/>
      <c r="E159"/>
      <c r="F159"/>
      <c r="G159"/>
    </row>
    <row r="160" spans="1:7" x14ac:dyDescent="0.2">
      <c r="A160"/>
      <c r="B160"/>
      <c r="C160"/>
      <c r="D160"/>
      <c r="E160"/>
      <c r="F160"/>
      <c r="G160"/>
    </row>
    <row r="161" spans="1:7" x14ac:dyDescent="0.2">
      <c r="A161"/>
      <c r="B161"/>
      <c r="C161"/>
      <c r="D161"/>
      <c r="E161"/>
      <c r="F161"/>
      <c r="G161"/>
    </row>
    <row r="162" spans="1:7" x14ac:dyDescent="0.2">
      <c r="A162"/>
      <c r="B162"/>
      <c r="C162"/>
      <c r="D162"/>
      <c r="E162"/>
      <c r="F162"/>
      <c r="G162"/>
    </row>
    <row r="163" spans="1:7" x14ac:dyDescent="0.2">
      <c r="A163"/>
      <c r="B163"/>
      <c r="C163"/>
      <c r="D163"/>
      <c r="E163"/>
      <c r="F163"/>
      <c r="G163"/>
    </row>
    <row r="164" spans="1:7" x14ac:dyDescent="0.2">
      <c r="A164"/>
      <c r="B164"/>
      <c r="C164"/>
      <c r="D164"/>
      <c r="E164"/>
      <c r="F164"/>
      <c r="G164"/>
    </row>
    <row r="165" spans="1:7" x14ac:dyDescent="0.2">
      <c r="A165"/>
      <c r="B165"/>
      <c r="C165"/>
      <c r="D165"/>
      <c r="E165"/>
      <c r="F165"/>
      <c r="G165"/>
    </row>
    <row r="166" spans="1:7" x14ac:dyDescent="0.2">
      <c r="A166"/>
      <c r="B166"/>
      <c r="C166"/>
      <c r="D166"/>
      <c r="E166"/>
      <c r="F166"/>
      <c r="G166"/>
    </row>
    <row r="167" spans="1:7" x14ac:dyDescent="0.2">
      <c r="A167"/>
      <c r="B167"/>
      <c r="C167"/>
      <c r="D167"/>
      <c r="E167"/>
      <c r="F167"/>
      <c r="G167"/>
    </row>
    <row r="168" spans="1:7" x14ac:dyDescent="0.2">
      <c r="A168"/>
      <c r="B168"/>
      <c r="C168"/>
      <c r="D168"/>
      <c r="E168"/>
      <c r="F168"/>
      <c r="G168"/>
    </row>
    <row r="169" spans="1:7" x14ac:dyDescent="0.2">
      <c r="A169"/>
      <c r="B169"/>
      <c r="C169"/>
      <c r="D169"/>
      <c r="E169"/>
      <c r="F169"/>
      <c r="G169"/>
    </row>
    <row r="170" spans="1:7" x14ac:dyDescent="0.2">
      <c r="A170"/>
      <c r="B170"/>
      <c r="C170"/>
      <c r="D170"/>
      <c r="E170"/>
      <c r="F170"/>
      <c r="G170"/>
    </row>
    <row r="171" spans="1:7" x14ac:dyDescent="0.2">
      <c r="A171"/>
      <c r="B171"/>
      <c r="C171"/>
      <c r="D171"/>
      <c r="E171"/>
      <c r="F171"/>
      <c r="G171"/>
    </row>
    <row r="172" spans="1:7" x14ac:dyDescent="0.2">
      <c r="A172"/>
      <c r="B172"/>
      <c r="C172"/>
      <c r="D172"/>
      <c r="E172"/>
      <c r="F172"/>
      <c r="G172"/>
    </row>
    <row r="173" spans="1:7" x14ac:dyDescent="0.2">
      <c r="A173"/>
      <c r="B173"/>
      <c r="C173"/>
      <c r="D173"/>
      <c r="E173"/>
      <c r="F173"/>
      <c r="G173"/>
    </row>
    <row r="174" spans="1:7" x14ac:dyDescent="0.2">
      <c r="A174"/>
      <c r="B174"/>
      <c r="C174"/>
      <c r="D174"/>
      <c r="E174"/>
      <c r="F174"/>
      <c r="G174"/>
    </row>
    <row r="175" spans="1:7" x14ac:dyDescent="0.2">
      <c r="A175"/>
      <c r="B175"/>
      <c r="C175"/>
      <c r="D175"/>
      <c r="E175"/>
      <c r="F175"/>
      <c r="G175"/>
    </row>
    <row r="176" spans="1:7" x14ac:dyDescent="0.2">
      <c r="A176"/>
      <c r="B176"/>
      <c r="C176"/>
      <c r="D176"/>
      <c r="E176"/>
      <c r="F176"/>
      <c r="G176"/>
    </row>
    <row r="177" spans="1:7" x14ac:dyDescent="0.2">
      <c r="A177"/>
      <c r="B177"/>
      <c r="C177"/>
      <c r="D177"/>
      <c r="E177"/>
      <c r="F177"/>
      <c r="G177"/>
    </row>
    <row r="178" spans="1:7" x14ac:dyDescent="0.2">
      <c r="A178"/>
      <c r="B178"/>
      <c r="C178"/>
      <c r="D178"/>
      <c r="E178"/>
      <c r="F178"/>
      <c r="G178"/>
    </row>
    <row r="179" spans="1:7" x14ac:dyDescent="0.2">
      <c r="A179"/>
      <c r="B179"/>
      <c r="C179"/>
      <c r="D179"/>
      <c r="E179"/>
      <c r="F179"/>
      <c r="G179"/>
    </row>
    <row r="180" spans="1:7" x14ac:dyDescent="0.2">
      <c r="A180"/>
      <c r="B180"/>
      <c r="C180"/>
      <c r="D180"/>
      <c r="E180"/>
      <c r="F180"/>
      <c r="G180"/>
    </row>
    <row r="181" spans="1:7" x14ac:dyDescent="0.2">
      <c r="A181"/>
      <c r="B181"/>
      <c r="C181"/>
      <c r="D181"/>
      <c r="E181"/>
      <c r="F181"/>
      <c r="G181"/>
    </row>
    <row r="182" spans="1:7" x14ac:dyDescent="0.2">
      <c r="A182"/>
      <c r="B182"/>
      <c r="C182"/>
      <c r="D182"/>
      <c r="E182"/>
      <c r="F182"/>
      <c r="G182"/>
    </row>
    <row r="183" spans="1:7" x14ac:dyDescent="0.2">
      <c r="A183"/>
      <c r="B183"/>
      <c r="C183"/>
      <c r="D183"/>
      <c r="E183"/>
      <c r="F183"/>
      <c r="G183"/>
    </row>
    <row r="184" spans="1:7" x14ac:dyDescent="0.2">
      <c r="A184"/>
      <c r="B184"/>
      <c r="C184"/>
      <c r="D184"/>
      <c r="E184"/>
      <c r="F184"/>
      <c r="G184"/>
    </row>
    <row r="185" spans="1:7" x14ac:dyDescent="0.2">
      <c r="A185"/>
      <c r="B185"/>
      <c r="C185"/>
      <c r="D185"/>
      <c r="E185"/>
      <c r="F185"/>
      <c r="G185"/>
    </row>
    <row r="186" spans="1:7" x14ac:dyDescent="0.2">
      <c r="A186"/>
      <c r="B186"/>
      <c r="C186"/>
      <c r="D186"/>
      <c r="E186"/>
      <c r="F186"/>
      <c r="G186"/>
    </row>
    <row r="187" spans="1:7" x14ac:dyDescent="0.2">
      <c r="A187"/>
      <c r="B187"/>
      <c r="C187"/>
      <c r="D187"/>
      <c r="E187"/>
      <c r="F187"/>
      <c r="G187"/>
    </row>
    <row r="188" spans="1:7" x14ac:dyDescent="0.2">
      <c r="A188"/>
      <c r="B188"/>
      <c r="C188"/>
      <c r="D188"/>
      <c r="E188"/>
      <c r="F188"/>
      <c r="G188"/>
    </row>
    <row r="189" spans="1:7" x14ac:dyDescent="0.2">
      <c r="A189"/>
      <c r="B189"/>
      <c r="C189"/>
      <c r="D189"/>
      <c r="E189"/>
      <c r="F189"/>
      <c r="G189"/>
    </row>
    <row r="190" spans="1:7" x14ac:dyDescent="0.2">
      <c r="A190"/>
      <c r="B190"/>
      <c r="C190"/>
      <c r="D190"/>
      <c r="E190"/>
      <c r="F190"/>
      <c r="G190"/>
    </row>
    <row r="191" spans="1:7" x14ac:dyDescent="0.2">
      <c r="A191"/>
      <c r="B191"/>
      <c r="C191"/>
      <c r="D191"/>
      <c r="E191"/>
      <c r="F191"/>
      <c r="G191"/>
    </row>
    <row r="192" spans="1:7" x14ac:dyDescent="0.2">
      <c r="A192"/>
      <c r="B192"/>
      <c r="C192"/>
      <c r="D192"/>
      <c r="E192"/>
      <c r="F192"/>
      <c r="G192"/>
    </row>
    <row r="193" spans="1:7" x14ac:dyDescent="0.2">
      <c r="A193"/>
      <c r="B193"/>
      <c r="C193"/>
      <c r="D193"/>
      <c r="E193"/>
      <c r="F193"/>
      <c r="G193"/>
    </row>
    <row r="194" spans="1:7" x14ac:dyDescent="0.2">
      <c r="A194"/>
      <c r="B194"/>
      <c r="C194"/>
      <c r="D194"/>
      <c r="E194"/>
      <c r="F194"/>
      <c r="G194"/>
    </row>
    <row r="195" spans="1:7" x14ac:dyDescent="0.2">
      <c r="A195"/>
      <c r="B195"/>
      <c r="C195"/>
      <c r="D195"/>
      <c r="E195"/>
      <c r="F195"/>
      <c r="G195"/>
    </row>
    <row r="196" spans="1:7" x14ac:dyDescent="0.2">
      <c r="A196"/>
      <c r="B196"/>
      <c r="C196"/>
      <c r="D196"/>
      <c r="E196"/>
      <c r="F196"/>
      <c r="G196"/>
    </row>
    <row r="197" spans="1:7" x14ac:dyDescent="0.2">
      <c r="A197"/>
      <c r="B197"/>
      <c r="C197"/>
      <c r="D197"/>
      <c r="E197"/>
      <c r="F197"/>
      <c r="G197"/>
    </row>
    <row r="198" spans="1:7" x14ac:dyDescent="0.2">
      <c r="A198"/>
      <c r="B198"/>
      <c r="C198"/>
      <c r="D198"/>
      <c r="E198"/>
      <c r="F198"/>
      <c r="G198"/>
    </row>
    <row r="199" spans="1:7" x14ac:dyDescent="0.2">
      <c r="A199"/>
      <c r="B199"/>
      <c r="C199"/>
      <c r="D199"/>
      <c r="E199"/>
      <c r="F199"/>
      <c r="G199"/>
    </row>
    <row r="200" spans="1:7" x14ac:dyDescent="0.2">
      <c r="A200"/>
      <c r="B200"/>
      <c r="C200"/>
      <c r="D200"/>
      <c r="E200"/>
      <c r="F200"/>
      <c r="G200"/>
    </row>
    <row r="201" spans="1:7" ht="15.75" x14ac:dyDescent="0.25">
      <c r="A201"/>
      <c r="B201"/>
      <c r="C201"/>
      <c r="D201"/>
      <c r="E201"/>
      <c r="F201"/>
      <c r="G201"/>
    </row>
    <row r="202" spans="1:7" ht="15.75" x14ac:dyDescent="0.25">
      <c r="A202"/>
      <c r="B202"/>
      <c r="C202"/>
      <c r="D202"/>
      <c r="E202"/>
      <c r="F202"/>
      <c r="G202"/>
    </row>
    <row r="203" spans="1:7" ht="15.75" x14ac:dyDescent="0.25">
      <c r="A203"/>
      <c r="B203"/>
      <c r="C203"/>
      <c r="D203"/>
      <c r="E203"/>
      <c r="F203"/>
      <c r="G203"/>
    </row>
    <row r="204" spans="1:7" ht="15.75" x14ac:dyDescent="0.25">
      <c r="A204"/>
      <c r="B204"/>
      <c r="C204"/>
      <c r="D204"/>
      <c r="E204"/>
      <c r="F204"/>
      <c r="G204"/>
    </row>
    <row r="205" spans="1:7" ht="15.75" x14ac:dyDescent="0.25">
      <c r="A205"/>
      <c r="B205"/>
      <c r="C205"/>
      <c r="D205"/>
      <c r="E205"/>
      <c r="F205"/>
      <c r="G205"/>
    </row>
    <row r="206" spans="1:7" ht="15.75" x14ac:dyDescent="0.25">
      <c r="A206"/>
      <c r="B206"/>
      <c r="C206"/>
      <c r="D206"/>
      <c r="E206"/>
      <c r="F206"/>
      <c r="G206"/>
    </row>
    <row r="207" spans="1:7" ht="15.75" x14ac:dyDescent="0.25">
      <c r="A207"/>
      <c r="B207"/>
      <c r="C207"/>
      <c r="D207"/>
      <c r="E207"/>
      <c r="F207"/>
      <c r="G207"/>
    </row>
    <row r="208" spans="1:7" ht="15.75" x14ac:dyDescent="0.25">
      <c r="A208"/>
      <c r="B208"/>
      <c r="C208"/>
      <c r="D208"/>
      <c r="E208"/>
      <c r="F208"/>
      <c r="G208"/>
    </row>
    <row r="209" spans="1:7" ht="15.75" x14ac:dyDescent="0.25">
      <c r="A209"/>
      <c r="B209"/>
      <c r="C209"/>
      <c r="D209"/>
      <c r="E209"/>
      <c r="F209"/>
      <c r="G209"/>
    </row>
    <row r="210" spans="1:7" ht="15.75" x14ac:dyDescent="0.25">
      <c r="A210"/>
      <c r="B210"/>
      <c r="C210"/>
      <c r="D210"/>
      <c r="E210"/>
      <c r="F210"/>
      <c r="G210"/>
    </row>
    <row r="211" spans="1:7" ht="15.75" x14ac:dyDescent="0.25">
      <c r="A211"/>
      <c r="B211"/>
      <c r="C211"/>
      <c r="D211"/>
      <c r="E211"/>
      <c r="F211"/>
      <c r="G211"/>
    </row>
    <row r="212" spans="1:7" ht="15.75" x14ac:dyDescent="0.25">
      <c r="A212"/>
      <c r="B212"/>
      <c r="C212"/>
      <c r="D212"/>
      <c r="E212"/>
      <c r="F212"/>
      <c r="G212"/>
    </row>
    <row r="213" spans="1:7" ht="15.75" x14ac:dyDescent="0.25">
      <c r="A213"/>
      <c r="B213"/>
      <c r="C213"/>
      <c r="D213"/>
      <c r="E213"/>
      <c r="F213"/>
      <c r="G213"/>
    </row>
    <row r="214" spans="1:7" ht="15.75" x14ac:dyDescent="0.25">
      <c r="A214"/>
      <c r="B214"/>
      <c r="C214"/>
      <c r="D214"/>
      <c r="E214"/>
      <c r="F214"/>
      <c r="G214"/>
    </row>
    <row r="215" spans="1:7" ht="15.75" x14ac:dyDescent="0.25">
      <c r="A215"/>
      <c r="B215"/>
      <c r="C215"/>
      <c r="D215"/>
      <c r="E215"/>
      <c r="F215"/>
      <c r="G215"/>
    </row>
    <row r="216" spans="1:7" ht="15.75" x14ac:dyDescent="0.25">
      <c r="A216"/>
      <c r="B216"/>
      <c r="C216"/>
      <c r="D216"/>
      <c r="E216"/>
      <c r="F216"/>
      <c r="G216"/>
    </row>
    <row r="217" spans="1:7" ht="15.75" x14ac:dyDescent="0.25">
      <c r="A217"/>
      <c r="B217"/>
      <c r="C217"/>
      <c r="D217"/>
      <c r="E217"/>
      <c r="F217"/>
      <c r="G217"/>
    </row>
    <row r="218" spans="1:7" ht="15.75" x14ac:dyDescent="0.25">
      <c r="A218"/>
      <c r="B218"/>
      <c r="C218"/>
      <c r="D218"/>
      <c r="E218"/>
      <c r="F218"/>
      <c r="G218"/>
    </row>
    <row r="219" spans="1:7" ht="15.75" x14ac:dyDescent="0.25">
      <c r="A219"/>
      <c r="B219"/>
      <c r="C219"/>
      <c r="D219"/>
      <c r="E219"/>
      <c r="F219"/>
      <c r="G219"/>
    </row>
    <row r="220" spans="1:7" ht="15.75" x14ac:dyDescent="0.25">
      <c r="A220"/>
      <c r="B220"/>
      <c r="C220"/>
      <c r="D220"/>
      <c r="E220"/>
      <c r="F220"/>
      <c r="G220"/>
    </row>
    <row r="221" spans="1:7" ht="15.75" x14ac:dyDescent="0.25">
      <c r="A221"/>
      <c r="B221"/>
      <c r="C221"/>
      <c r="D221"/>
      <c r="E221"/>
      <c r="F221"/>
      <c r="G221"/>
    </row>
    <row r="222" spans="1:7" ht="15.75" x14ac:dyDescent="0.25">
      <c r="A222"/>
      <c r="B222"/>
      <c r="C222"/>
      <c r="D222"/>
      <c r="E222"/>
      <c r="F222"/>
      <c r="G222"/>
    </row>
    <row r="223" spans="1:7" ht="15.75" x14ac:dyDescent="0.25">
      <c r="A223"/>
      <c r="B223"/>
      <c r="C223"/>
      <c r="D223"/>
      <c r="E223"/>
      <c r="F223"/>
      <c r="G223"/>
    </row>
    <row r="224" spans="1:7" ht="15.75" x14ac:dyDescent="0.25">
      <c r="A224"/>
      <c r="B224"/>
      <c r="C224"/>
      <c r="D224"/>
      <c r="E224"/>
      <c r="F224"/>
      <c r="G224"/>
    </row>
    <row r="225" spans="1:7" ht="15.75" x14ac:dyDescent="0.25">
      <c r="A225"/>
      <c r="B225"/>
      <c r="C225"/>
      <c r="D225"/>
      <c r="E225"/>
      <c r="F225"/>
      <c r="G225"/>
    </row>
    <row r="226" spans="1:7" ht="15.75" x14ac:dyDescent="0.25">
      <c r="A226"/>
      <c r="B226"/>
      <c r="C226"/>
      <c r="D226"/>
      <c r="E226"/>
      <c r="F226"/>
      <c r="G226"/>
    </row>
    <row r="227" spans="1:7" ht="15.75" x14ac:dyDescent="0.25">
      <c r="A227"/>
      <c r="B227"/>
      <c r="C227"/>
      <c r="D227"/>
      <c r="E227"/>
      <c r="F227"/>
      <c r="G227"/>
    </row>
    <row r="228" spans="1:7" ht="15.75" x14ac:dyDescent="0.25">
      <c r="A228"/>
      <c r="B228"/>
      <c r="C228"/>
      <c r="D228"/>
      <c r="E228"/>
      <c r="F228"/>
      <c r="G228"/>
    </row>
    <row r="229" spans="1:7" ht="15.75" x14ac:dyDescent="0.25">
      <c r="A229"/>
      <c r="B229"/>
      <c r="C229"/>
      <c r="D229"/>
      <c r="E229"/>
      <c r="F229"/>
      <c r="G229"/>
    </row>
    <row r="230" spans="1:7" ht="15.75" x14ac:dyDescent="0.25">
      <c r="A230"/>
      <c r="B230"/>
      <c r="C230"/>
      <c r="D230"/>
      <c r="E230"/>
      <c r="F230"/>
      <c r="G230"/>
    </row>
    <row r="231" spans="1:7" ht="15.75" x14ac:dyDescent="0.25">
      <c r="A231"/>
      <c r="B231"/>
      <c r="C231"/>
      <c r="D231"/>
      <c r="E231"/>
      <c r="F231"/>
      <c r="G231"/>
    </row>
    <row r="232" spans="1:7" ht="15.75" x14ac:dyDescent="0.25">
      <c r="A232"/>
      <c r="B232"/>
      <c r="C232"/>
      <c r="D232"/>
      <c r="E232"/>
      <c r="F232"/>
      <c r="G232"/>
    </row>
    <row r="233" spans="1:7" ht="15.75" x14ac:dyDescent="0.25">
      <c r="A233"/>
      <c r="B233"/>
      <c r="C233"/>
      <c r="D233"/>
      <c r="E233"/>
      <c r="F233"/>
      <c r="G233"/>
    </row>
    <row r="234" spans="1:7" ht="15.75" x14ac:dyDescent="0.25">
      <c r="A234"/>
      <c r="B234"/>
      <c r="C234"/>
      <c r="D234"/>
      <c r="E234"/>
      <c r="F234"/>
      <c r="G234"/>
    </row>
    <row r="235" spans="1:7" ht="15.75" x14ac:dyDescent="0.25">
      <c r="A235"/>
      <c r="B235"/>
      <c r="C235"/>
      <c r="D235"/>
      <c r="E235"/>
      <c r="F235"/>
      <c r="G235"/>
    </row>
    <row r="236" spans="1:7" ht="15.75" x14ac:dyDescent="0.25">
      <c r="A236"/>
      <c r="B236"/>
      <c r="C236"/>
      <c r="D236"/>
      <c r="E236"/>
      <c r="F236"/>
      <c r="G236"/>
    </row>
    <row r="237" spans="1:7" ht="15.75" x14ac:dyDescent="0.25">
      <c r="A237"/>
      <c r="B237"/>
      <c r="C237"/>
      <c r="D237"/>
      <c r="E237"/>
      <c r="F237"/>
      <c r="G237"/>
    </row>
    <row r="238" spans="1:7" ht="15.75" x14ac:dyDescent="0.25">
      <c r="A238"/>
      <c r="B238"/>
      <c r="C238"/>
      <c r="D238"/>
      <c r="E238"/>
      <c r="F238"/>
      <c r="G238"/>
    </row>
    <row r="239" spans="1:7" ht="15.75" x14ac:dyDescent="0.25">
      <c r="A239"/>
      <c r="B239"/>
      <c r="C239"/>
      <c r="D239"/>
      <c r="E239"/>
      <c r="F239"/>
      <c r="G239"/>
    </row>
    <row r="240" spans="1:7" ht="15.75" x14ac:dyDescent="0.25">
      <c r="A240"/>
      <c r="B240"/>
      <c r="C240"/>
      <c r="D240"/>
      <c r="E240"/>
      <c r="F240"/>
      <c r="G240"/>
    </row>
    <row r="241" spans="1:7" ht="15.75" x14ac:dyDescent="0.25">
      <c r="A241"/>
      <c r="B241"/>
      <c r="C241"/>
      <c r="D241"/>
      <c r="E241"/>
      <c r="F241"/>
      <c r="G241"/>
    </row>
    <row r="242" spans="1:7" ht="15.75" x14ac:dyDescent="0.25">
      <c r="A242"/>
      <c r="B242"/>
      <c r="C242"/>
      <c r="D242"/>
      <c r="E242"/>
      <c r="F242"/>
      <c r="G242"/>
    </row>
    <row r="243" spans="1:7" ht="15.75" x14ac:dyDescent="0.25">
      <c r="A243"/>
      <c r="B243"/>
      <c r="C243"/>
      <c r="D243"/>
      <c r="E243"/>
      <c r="F243"/>
      <c r="G243"/>
    </row>
    <row r="244" spans="1:7" ht="15.75" x14ac:dyDescent="0.25">
      <c r="A244"/>
      <c r="B244"/>
      <c r="C244"/>
      <c r="D244"/>
      <c r="E244"/>
      <c r="F244"/>
      <c r="G244"/>
    </row>
    <row r="245" spans="1:7" ht="15.75" x14ac:dyDescent="0.25">
      <c r="A245"/>
      <c r="B245"/>
      <c r="C245"/>
      <c r="D245"/>
      <c r="E245"/>
      <c r="F245"/>
      <c r="G245"/>
    </row>
    <row r="246" spans="1:7" ht="15.75" x14ac:dyDescent="0.25">
      <c r="A246"/>
      <c r="B246"/>
      <c r="C246"/>
      <c r="D246"/>
      <c r="E246"/>
      <c r="F246"/>
      <c r="G246"/>
    </row>
    <row r="247" spans="1:7" ht="15.75" x14ac:dyDescent="0.25">
      <c r="A247"/>
      <c r="B247"/>
      <c r="C247"/>
      <c r="D247"/>
      <c r="E247"/>
      <c r="F247"/>
      <c r="G247"/>
    </row>
    <row r="248" spans="1:7" ht="15.75" x14ac:dyDescent="0.25">
      <c r="A248"/>
      <c r="B248"/>
      <c r="C248"/>
      <c r="D248"/>
      <c r="E248"/>
      <c r="F248"/>
      <c r="G248"/>
    </row>
    <row r="249" spans="1:7" ht="15.75" x14ac:dyDescent="0.25">
      <c r="A249"/>
      <c r="B249"/>
      <c r="C249"/>
      <c r="D249"/>
      <c r="E249"/>
      <c r="F249"/>
      <c r="G249"/>
    </row>
    <row r="250" spans="1:7" ht="15.75" x14ac:dyDescent="0.25">
      <c r="A250"/>
      <c r="B250"/>
      <c r="C250"/>
      <c r="D250"/>
      <c r="E250"/>
      <c r="F250"/>
      <c r="G250"/>
    </row>
    <row r="251" spans="1:7" ht="15.75" x14ac:dyDescent="0.25">
      <c r="A251"/>
      <c r="B251"/>
      <c r="C251"/>
      <c r="D251"/>
      <c r="E251"/>
      <c r="F251"/>
      <c r="G251"/>
    </row>
    <row r="252" spans="1:7" ht="15.75" x14ac:dyDescent="0.25">
      <c r="A252"/>
      <c r="B252"/>
      <c r="C252"/>
      <c r="D252"/>
      <c r="E252"/>
      <c r="F252"/>
      <c r="G252"/>
    </row>
    <row r="253" spans="1:7" ht="15.75" x14ac:dyDescent="0.25">
      <c r="A253"/>
      <c r="B253"/>
      <c r="C253"/>
      <c r="D253"/>
      <c r="E253"/>
      <c r="F253"/>
      <c r="G253"/>
    </row>
    <row r="254" spans="1:7" ht="15.75" x14ac:dyDescent="0.25">
      <c r="A254"/>
      <c r="B254"/>
      <c r="C254"/>
      <c r="D254"/>
      <c r="E254"/>
      <c r="F254"/>
      <c r="G254"/>
    </row>
    <row r="255" spans="1:7" ht="15.75" x14ac:dyDescent="0.25">
      <c r="A255"/>
      <c r="B255"/>
      <c r="C255"/>
      <c r="D255"/>
      <c r="E255"/>
      <c r="F255"/>
      <c r="G255"/>
    </row>
    <row r="256" spans="1:7" ht="15.75" x14ac:dyDescent="0.25">
      <c r="A256"/>
      <c r="B256"/>
      <c r="C256"/>
      <c r="D256"/>
      <c r="E256"/>
      <c r="F256"/>
      <c r="G256"/>
    </row>
    <row r="257" spans="1:7" ht="15.75" x14ac:dyDescent="0.25">
      <c r="A257"/>
      <c r="B257"/>
      <c r="C257"/>
      <c r="D257"/>
      <c r="E257"/>
      <c r="F257"/>
      <c r="G257"/>
    </row>
    <row r="258" spans="1:7" ht="15.75" x14ac:dyDescent="0.25">
      <c r="A258"/>
      <c r="B258"/>
      <c r="C258"/>
      <c r="D258"/>
      <c r="E258"/>
      <c r="F258"/>
      <c r="G258"/>
    </row>
    <row r="259" spans="1:7" ht="15.75" x14ac:dyDescent="0.25">
      <c r="A259"/>
      <c r="B259"/>
      <c r="C259"/>
      <c r="D259"/>
      <c r="E259"/>
      <c r="F259"/>
      <c r="G259"/>
    </row>
    <row r="260" spans="1:7" ht="15.75" x14ac:dyDescent="0.25">
      <c r="A260"/>
      <c r="B260"/>
      <c r="C260"/>
      <c r="D260"/>
      <c r="E260"/>
      <c r="F260"/>
      <c r="G260"/>
    </row>
    <row r="261" spans="1:7" ht="15.75" x14ac:dyDescent="0.25">
      <c r="A261"/>
      <c r="B261"/>
      <c r="C261"/>
      <c r="D261"/>
      <c r="E261"/>
      <c r="F261"/>
      <c r="G261"/>
    </row>
  </sheetData>
  <pageMargins left="0.70866141732283472" right="0.70866141732283472" top="0.74803149606299213" bottom="0.74803149606299213" header="0.31496062992125984" footer="0.31496062992125984"/>
  <pageSetup scale="73" orientation="landscape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415F3-0C10-4627-9850-71CDA4C22856}">
  <sheetPr>
    <tabColor rgb="FF0070C0"/>
    <pageSetUpPr fitToPage="1"/>
  </sheetPr>
  <dimension ref="A1:I261"/>
  <sheetViews>
    <sheetView showGridLines="0" workbookViewId="0">
      <pane ySplit="5" topLeftCell="A6" activePane="bottomLeft" state="frozen"/>
      <selection pane="bottomLeft" sqref="A1:G41"/>
    </sheetView>
  </sheetViews>
  <sheetFormatPr baseColWidth="10" defaultColWidth="11" defaultRowHeight="12" x14ac:dyDescent="0.2"/>
  <cols>
    <col min="1" max="1" width="15" style="99" bestFit="1" customWidth="1"/>
    <col min="2" max="2" width="16" style="99" bestFit="1" customWidth="1"/>
    <col min="3" max="3" width="28.875" style="99" bestFit="1" customWidth="1"/>
    <col min="4" max="4" width="39.875" style="99" bestFit="1" customWidth="1"/>
    <col min="5" max="5" width="8.625" style="99" bestFit="1" customWidth="1"/>
    <col min="6" max="6" width="16" style="99" bestFit="1" customWidth="1"/>
    <col min="7" max="7" width="5.25" style="99" bestFit="1" customWidth="1"/>
    <col min="8" max="16384" width="11" style="99"/>
  </cols>
  <sheetData>
    <row r="1" spans="1:9" x14ac:dyDescent="0.2">
      <c r="A1" s="102" t="s">
        <v>316</v>
      </c>
      <c r="B1" s="99" t="s">
        <v>1990</v>
      </c>
    </row>
    <row r="2" spans="1:9" x14ac:dyDescent="0.2">
      <c r="A2" s="102" t="s">
        <v>1965</v>
      </c>
      <c r="B2" s="99" t="s">
        <v>365</v>
      </c>
    </row>
    <row r="3" spans="1:9" x14ac:dyDescent="0.2">
      <c r="A3" s="102" t="s">
        <v>1971</v>
      </c>
      <c r="B3" s="99" t="s">
        <v>1989</v>
      </c>
    </row>
    <row r="5" spans="1:9" x14ac:dyDescent="0.2">
      <c r="A5" s="102" t="s">
        <v>2003</v>
      </c>
      <c r="B5" s="102" t="s">
        <v>1962</v>
      </c>
      <c r="C5" s="102" t="s">
        <v>1963</v>
      </c>
      <c r="D5" s="102" t="s">
        <v>1964</v>
      </c>
      <c r="E5" s="102" t="s">
        <v>1993</v>
      </c>
      <c r="F5" s="102" t="s">
        <v>1994</v>
      </c>
      <c r="G5" s="99" t="s">
        <v>2001</v>
      </c>
    </row>
    <row r="6" spans="1:9" x14ac:dyDescent="0.2">
      <c r="A6" s="99" t="s">
        <v>2004</v>
      </c>
      <c r="B6" s="99" t="s">
        <v>1946</v>
      </c>
      <c r="C6" s="99" t="s">
        <v>1125</v>
      </c>
      <c r="D6" s="99" t="s">
        <v>2246</v>
      </c>
      <c r="E6" s="99" t="s">
        <v>1553</v>
      </c>
      <c r="F6" s="99" t="s">
        <v>2000</v>
      </c>
      <c r="G6" s="107">
        <v>1</v>
      </c>
      <c r="I6" s="107">
        <v>918952</v>
      </c>
    </row>
    <row r="7" spans="1:9" x14ac:dyDescent="0.2">
      <c r="B7" s="99" t="s">
        <v>1300</v>
      </c>
      <c r="C7" s="99" t="s">
        <v>1102</v>
      </c>
      <c r="D7" s="99" t="s">
        <v>2247</v>
      </c>
      <c r="E7" s="99" t="s">
        <v>1553</v>
      </c>
      <c r="F7" s="99" t="s">
        <v>2000</v>
      </c>
      <c r="G7" s="107">
        <v>1</v>
      </c>
      <c r="I7" s="107">
        <v>547422</v>
      </c>
    </row>
    <row r="8" spans="1:9" x14ac:dyDescent="0.2">
      <c r="B8" s="99" t="s">
        <v>1130</v>
      </c>
      <c r="C8" s="99" t="s">
        <v>1130</v>
      </c>
      <c r="D8" s="99" t="s">
        <v>2248</v>
      </c>
      <c r="E8" s="99" t="s">
        <v>1553</v>
      </c>
      <c r="F8" s="99" t="s">
        <v>2000</v>
      </c>
      <c r="G8" s="107">
        <v>1</v>
      </c>
      <c r="I8" s="107">
        <v>1193362</v>
      </c>
    </row>
    <row r="9" spans="1:9" x14ac:dyDescent="0.2">
      <c r="D9" s="99" t="s">
        <v>2249</v>
      </c>
      <c r="E9" s="99" t="s">
        <v>1553</v>
      </c>
      <c r="F9" s="99" t="s">
        <v>2000</v>
      </c>
      <c r="G9" s="107">
        <v>1</v>
      </c>
      <c r="I9" s="107">
        <v>1193362</v>
      </c>
    </row>
    <row r="10" spans="1:9" x14ac:dyDescent="0.2">
      <c r="A10" s="99" t="s">
        <v>2005</v>
      </c>
      <c r="G10" s="107">
        <v>4</v>
      </c>
      <c r="I10" s="107">
        <v>1447308</v>
      </c>
    </row>
    <row r="11" spans="1:9" x14ac:dyDescent="0.2">
      <c r="A11" s="99" t="s">
        <v>1936</v>
      </c>
      <c r="G11" s="107">
        <v>4</v>
      </c>
      <c r="I11" s="107">
        <v>1447308</v>
      </c>
    </row>
    <row r="12" spans="1:9" x14ac:dyDescent="0.2">
      <c r="A12"/>
      <c r="B12"/>
      <c r="C12"/>
      <c r="D12"/>
      <c r="E12"/>
      <c r="F12"/>
      <c r="G12"/>
      <c r="I12" s="107">
        <v>554808</v>
      </c>
    </row>
    <row r="13" spans="1:9" x14ac:dyDescent="0.2">
      <c r="A13"/>
      <c r="B13"/>
      <c r="C13"/>
      <c r="D13"/>
      <c r="E13"/>
      <c r="F13"/>
      <c r="G13"/>
      <c r="I13" s="107">
        <v>1</v>
      </c>
    </row>
    <row r="14" spans="1:9" x14ac:dyDescent="0.2">
      <c r="A14"/>
      <c r="B14"/>
      <c r="C14"/>
      <c r="D14"/>
      <c r="E14"/>
      <c r="F14"/>
      <c r="G14"/>
      <c r="I14" s="107">
        <v>1</v>
      </c>
    </row>
    <row r="15" spans="1:9" x14ac:dyDescent="0.2">
      <c r="A15"/>
      <c r="B15"/>
      <c r="C15"/>
      <c r="D15"/>
      <c r="E15"/>
      <c r="F15"/>
      <c r="G15"/>
      <c r="I15" s="107">
        <v>1</v>
      </c>
    </row>
    <row r="16" spans="1:9" x14ac:dyDescent="0.2">
      <c r="A16"/>
      <c r="B16"/>
      <c r="C16"/>
      <c r="D16"/>
      <c r="E16"/>
      <c r="F16"/>
      <c r="G16"/>
      <c r="I16" s="107">
        <v>1</v>
      </c>
    </row>
    <row r="17" spans="1:9" x14ac:dyDescent="0.2">
      <c r="A17"/>
      <c r="B17"/>
      <c r="C17"/>
      <c r="D17"/>
      <c r="E17"/>
      <c r="F17"/>
      <c r="G17"/>
      <c r="I17" s="107">
        <v>1</v>
      </c>
    </row>
    <row r="18" spans="1:9" x14ac:dyDescent="0.2">
      <c r="A18"/>
      <c r="B18"/>
      <c r="C18"/>
      <c r="D18"/>
      <c r="E18"/>
      <c r="F18"/>
      <c r="G18"/>
      <c r="I18" s="107">
        <v>1</v>
      </c>
    </row>
    <row r="19" spans="1:9" x14ac:dyDescent="0.2">
      <c r="A19"/>
      <c r="B19"/>
      <c r="C19"/>
      <c r="D19"/>
      <c r="E19"/>
      <c r="F19"/>
      <c r="G19"/>
      <c r="I19" s="107">
        <v>1</v>
      </c>
    </row>
    <row r="20" spans="1:9" x14ac:dyDescent="0.2">
      <c r="A20"/>
      <c r="B20"/>
      <c r="C20"/>
      <c r="D20"/>
      <c r="E20"/>
      <c r="F20"/>
      <c r="G20"/>
      <c r="I20" s="107">
        <v>1</v>
      </c>
    </row>
    <row r="21" spans="1:9" x14ac:dyDescent="0.2">
      <c r="A21"/>
      <c r="B21"/>
      <c r="C21"/>
      <c r="D21"/>
      <c r="E21"/>
      <c r="F21"/>
      <c r="G21"/>
      <c r="I21" s="107">
        <v>918952</v>
      </c>
    </row>
    <row r="22" spans="1:9" x14ac:dyDescent="0.2">
      <c r="A22"/>
      <c r="B22"/>
      <c r="C22"/>
      <c r="D22"/>
      <c r="E22"/>
      <c r="F22"/>
      <c r="G22"/>
      <c r="I22" s="107">
        <v>1</v>
      </c>
    </row>
    <row r="23" spans="1:9" x14ac:dyDescent="0.2">
      <c r="A23"/>
      <c r="B23"/>
      <c r="C23"/>
      <c r="D23"/>
      <c r="E23"/>
      <c r="F23"/>
      <c r="G23"/>
      <c r="I23" s="107">
        <v>500000</v>
      </c>
    </row>
    <row r="24" spans="1:9" x14ac:dyDescent="0.2">
      <c r="A24"/>
      <c r="B24"/>
      <c r="C24"/>
      <c r="D24"/>
      <c r="E24"/>
      <c r="F24"/>
      <c r="G24"/>
      <c r="I24" s="107">
        <v>442788</v>
      </c>
    </row>
    <row r="25" spans="1:9" x14ac:dyDescent="0.2">
      <c r="A25"/>
      <c r="B25"/>
      <c r="C25"/>
      <c r="D25"/>
      <c r="E25"/>
      <c r="F25"/>
      <c r="G25"/>
      <c r="I25" s="107">
        <v>1317031</v>
      </c>
    </row>
    <row r="26" spans="1:9" x14ac:dyDescent="0.2">
      <c r="A26"/>
      <c r="B26"/>
      <c r="C26"/>
      <c r="D26"/>
      <c r="E26"/>
      <c r="F26"/>
      <c r="G26"/>
      <c r="I26" s="107">
        <v>3092158</v>
      </c>
    </row>
    <row r="27" spans="1:9" x14ac:dyDescent="0.2">
      <c r="A27"/>
      <c r="B27"/>
      <c r="C27"/>
      <c r="D27"/>
      <c r="E27"/>
      <c r="F27"/>
      <c r="G27"/>
      <c r="I27" s="107">
        <v>3338131</v>
      </c>
    </row>
    <row r="28" spans="1:9" x14ac:dyDescent="0.2">
      <c r="A28"/>
      <c r="B28"/>
      <c r="C28"/>
      <c r="D28"/>
      <c r="E28"/>
      <c r="F28"/>
      <c r="G28"/>
      <c r="I28" s="107">
        <v>1094846</v>
      </c>
    </row>
    <row r="29" spans="1:9" x14ac:dyDescent="0.2">
      <c r="A29"/>
      <c r="B29"/>
      <c r="C29"/>
      <c r="D29"/>
      <c r="E29"/>
      <c r="F29"/>
      <c r="G29"/>
      <c r="I29" s="107">
        <v>554808</v>
      </c>
    </row>
    <row r="30" spans="1:9" x14ac:dyDescent="0.2">
      <c r="A30"/>
      <c r="B30"/>
      <c r="C30"/>
      <c r="D30"/>
      <c r="E30"/>
      <c r="F30"/>
      <c r="G30"/>
      <c r="I30" s="107">
        <v>2407262</v>
      </c>
    </row>
    <row r="31" spans="1:9" x14ac:dyDescent="0.2">
      <c r="A31"/>
      <c r="B31"/>
      <c r="C31"/>
      <c r="D31"/>
      <c r="E31"/>
      <c r="F31"/>
      <c r="G31"/>
      <c r="I31" s="107">
        <v>1440965</v>
      </c>
    </row>
    <row r="32" spans="1:9" x14ac:dyDescent="0.2">
      <c r="A32"/>
      <c r="B32"/>
      <c r="C32"/>
      <c r="D32"/>
      <c r="E32"/>
      <c r="F32"/>
      <c r="G32"/>
      <c r="I32" s="107">
        <v>1376873</v>
      </c>
    </row>
    <row r="33" spans="1:9" x14ac:dyDescent="0.2">
      <c r="A33"/>
      <c r="B33"/>
      <c r="C33"/>
      <c r="D33"/>
      <c r="E33"/>
      <c r="F33"/>
      <c r="G33"/>
      <c r="I33" s="107">
        <v>500000</v>
      </c>
    </row>
    <row r="34" spans="1:9" x14ac:dyDescent="0.2">
      <c r="A34"/>
      <c r="B34"/>
      <c r="C34"/>
      <c r="D34"/>
      <c r="E34"/>
      <c r="F34"/>
      <c r="G34"/>
      <c r="I34" s="107">
        <v>500000</v>
      </c>
    </row>
    <row r="35" spans="1:9" x14ac:dyDescent="0.2">
      <c r="A35"/>
      <c r="B35"/>
      <c r="C35"/>
      <c r="D35"/>
      <c r="E35"/>
      <c r="F35"/>
      <c r="G35"/>
      <c r="I35" s="107">
        <v>500000</v>
      </c>
    </row>
    <row r="36" spans="1:9" x14ac:dyDescent="0.2">
      <c r="A36"/>
      <c r="B36"/>
      <c r="C36"/>
      <c r="D36"/>
      <c r="E36"/>
      <c r="F36"/>
      <c r="G36"/>
      <c r="I36" s="107">
        <v>719733</v>
      </c>
    </row>
    <row r="37" spans="1:9" x14ac:dyDescent="0.2">
      <c r="A37"/>
      <c r="B37"/>
      <c r="C37"/>
      <c r="D37"/>
      <c r="E37"/>
      <c r="F37"/>
      <c r="G37"/>
      <c r="I37" s="107">
        <v>1094846</v>
      </c>
    </row>
    <row r="38" spans="1:9" x14ac:dyDescent="0.2">
      <c r="A38"/>
      <c r="B38"/>
      <c r="C38"/>
      <c r="D38"/>
      <c r="E38"/>
      <c r="F38"/>
      <c r="G38"/>
      <c r="I38" s="107">
        <v>442788</v>
      </c>
    </row>
    <row r="39" spans="1:9" x14ac:dyDescent="0.2">
      <c r="A39"/>
      <c r="B39"/>
      <c r="C39"/>
      <c r="D39"/>
      <c r="E39"/>
      <c r="F39"/>
      <c r="G39"/>
      <c r="I39" s="107">
        <v>1</v>
      </c>
    </row>
    <row r="40" spans="1:9" x14ac:dyDescent="0.2">
      <c r="A40"/>
      <c r="B40"/>
      <c r="C40"/>
      <c r="D40"/>
      <c r="E40"/>
      <c r="F40"/>
      <c r="G40"/>
    </row>
    <row r="41" spans="1:9" x14ac:dyDescent="0.2">
      <c r="A41"/>
      <c r="B41"/>
      <c r="C41"/>
      <c r="D41"/>
      <c r="E41"/>
      <c r="F41"/>
      <c r="G41"/>
    </row>
    <row r="42" spans="1:9" x14ac:dyDescent="0.2">
      <c r="A42"/>
      <c r="B42"/>
      <c r="C42"/>
      <c r="D42"/>
      <c r="E42"/>
      <c r="F42"/>
      <c r="G42"/>
    </row>
    <row r="43" spans="1:9" x14ac:dyDescent="0.2">
      <c r="A43"/>
      <c r="B43"/>
      <c r="C43"/>
      <c r="D43"/>
      <c r="E43"/>
      <c r="F43"/>
      <c r="G43"/>
    </row>
    <row r="44" spans="1:9" x14ac:dyDescent="0.2">
      <c r="A44"/>
      <c r="B44"/>
      <c r="C44"/>
      <c r="D44"/>
      <c r="E44"/>
      <c r="F44"/>
      <c r="G44"/>
    </row>
    <row r="45" spans="1:9" x14ac:dyDescent="0.2">
      <c r="A45"/>
      <c r="B45"/>
      <c r="C45"/>
      <c r="D45"/>
      <c r="E45"/>
      <c r="F45"/>
      <c r="G45"/>
    </row>
    <row r="46" spans="1:9" x14ac:dyDescent="0.2">
      <c r="A46"/>
      <c r="B46"/>
      <c r="C46"/>
      <c r="D46"/>
      <c r="E46"/>
      <c r="F46"/>
      <c r="G46"/>
    </row>
    <row r="47" spans="1:9" x14ac:dyDescent="0.2">
      <c r="A47"/>
      <c r="B47"/>
      <c r="C47"/>
      <c r="D47"/>
      <c r="E47"/>
      <c r="F47"/>
      <c r="G47"/>
    </row>
    <row r="48" spans="1:9" x14ac:dyDescent="0.2">
      <c r="A48"/>
      <c r="B48"/>
      <c r="C48"/>
      <c r="D48"/>
      <c r="E48"/>
      <c r="F48"/>
      <c r="G48"/>
    </row>
    <row r="49" spans="1:7" x14ac:dyDescent="0.2">
      <c r="A49"/>
      <c r="B49"/>
      <c r="C49"/>
      <c r="D49"/>
      <c r="E49"/>
      <c r="F49"/>
      <c r="G49"/>
    </row>
    <row r="50" spans="1:7" x14ac:dyDescent="0.2">
      <c r="A50"/>
      <c r="B50"/>
      <c r="C50"/>
      <c r="D50"/>
      <c r="E50"/>
      <c r="F50"/>
      <c r="G50"/>
    </row>
    <row r="51" spans="1:7" x14ac:dyDescent="0.2">
      <c r="A51"/>
      <c r="B51"/>
      <c r="C51"/>
      <c r="D51"/>
      <c r="E51"/>
      <c r="F51"/>
      <c r="G51"/>
    </row>
    <row r="52" spans="1:7" x14ac:dyDescent="0.2">
      <c r="A52"/>
      <c r="B52"/>
      <c r="C52"/>
      <c r="D52"/>
      <c r="E52"/>
      <c r="F52"/>
      <c r="G52"/>
    </row>
    <row r="53" spans="1:7" x14ac:dyDescent="0.2">
      <c r="A53"/>
      <c r="B53"/>
      <c r="C53"/>
      <c r="D53"/>
      <c r="E53"/>
      <c r="F53"/>
      <c r="G53"/>
    </row>
    <row r="54" spans="1:7" x14ac:dyDescent="0.2">
      <c r="A54"/>
      <c r="B54"/>
      <c r="C54"/>
      <c r="D54"/>
      <c r="E54"/>
      <c r="F54"/>
      <c r="G54"/>
    </row>
    <row r="55" spans="1:7" x14ac:dyDescent="0.2">
      <c r="A55"/>
      <c r="B55"/>
      <c r="C55"/>
      <c r="D55"/>
      <c r="E55"/>
      <c r="F55"/>
      <c r="G55"/>
    </row>
    <row r="56" spans="1:7" x14ac:dyDescent="0.2">
      <c r="A56"/>
      <c r="B56"/>
      <c r="C56"/>
      <c r="D56"/>
      <c r="E56"/>
      <c r="F56"/>
      <c r="G56"/>
    </row>
    <row r="57" spans="1:7" x14ac:dyDescent="0.2">
      <c r="A57"/>
      <c r="B57"/>
      <c r="C57"/>
      <c r="D57"/>
      <c r="E57"/>
      <c r="F57"/>
      <c r="G57"/>
    </row>
    <row r="58" spans="1:7" x14ac:dyDescent="0.2">
      <c r="A58"/>
      <c r="B58"/>
      <c r="C58"/>
      <c r="D58"/>
      <c r="E58"/>
      <c r="F58"/>
      <c r="G58"/>
    </row>
    <row r="59" spans="1:7" x14ac:dyDescent="0.2">
      <c r="A59"/>
      <c r="B59"/>
      <c r="C59"/>
      <c r="D59"/>
      <c r="E59"/>
      <c r="F59"/>
      <c r="G59"/>
    </row>
    <row r="60" spans="1:7" x14ac:dyDescent="0.2">
      <c r="A60"/>
      <c r="B60"/>
      <c r="C60"/>
      <c r="D60"/>
      <c r="E60"/>
      <c r="F60"/>
      <c r="G60"/>
    </row>
    <row r="61" spans="1:7" x14ac:dyDescent="0.2">
      <c r="A61"/>
      <c r="B61"/>
      <c r="C61"/>
      <c r="D61"/>
      <c r="E61"/>
      <c r="F61"/>
      <c r="G61"/>
    </row>
    <row r="62" spans="1:7" x14ac:dyDescent="0.2">
      <c r="A62"/>
      <c r="B62"/>
      <c r="C62"/>
      <c r="D62"/>
      <c r="E62"/>
      <c r="F62"/>
      <c r="G62"/>
    </row>
    <row r="63" spans="1:7" x14ac:dyDescent="0.2">
      <c r="A63"/>
      <c r="B63"/>
      <c r="C63"/>
      <c r="D63"/>
      <c r="E63"/>
      <c r="F63"/>
      <c r="G63"/>
    </row>
    <row r="64" spans="1:7" x14ac:dyDescent="0.2">
      <c r="A64"/>
      <c r="B64"/>
      <c r="C64"/>
      <c r="D64"/>
      <c r="E64"/>
      <c r="F64"/>
      <c r="G64"/>
    </row>
    <row r="65" spans="1:7" x14ac:dyDescent="0.2">
      <c r="A65"/>
      <c r="B65"/>
      <c r="C65"/>
      <c r="D65"/>
      <c r="E65"/>
      <c r="F65"/>
      <c r="G65"/>
    </row>
    <row r="66" spans="1:7" x14ac:dyDescent="0.2">
      <c r="A66"/>
      <c r="B66"/>
      <c r="C66"/>
      <c r="D66"/>
      <c r="E66"/>
      <c r="F66"/>
      <c r="G66"/>
    </row>
    <row r="67" spans="1:7" x14ac:dyDescent="0.2">
      <c r="A67"/>
      <c r="B67"/>
      <c r="C67"/>
      <c r="D67"/>
      <c r="E67"/>
      <c r="F67"/>
      <c r="G67"/>
    </row>
    <row r="68" spans="1:7" x14ac:dyDescent="0.2">
      <c r="A68"/>
      <c r="B68"/>
      <c r="C68"/>
      <c r="D68"/>
      <c r="E68"/>
      <c r="F68"/>
      <c r="G68"/>
    </row>
    <row r="69" spans="1:7" x14ac:dyDescent="0.2">
      <c r="A69"/>
      <c r="B69"/>
      <c r="C69"/>
      <c r="D69"/>
      <c r="E69"/>
      <c r="F69"/>
      <c r="G69"/>
    </row>
    <row r="70" spans="1:7" x14ac:dyDescent="0.2">
      <c r="A70"/>
      <c r="B70"/>
      <c r="C70"/>
      <c r="D70"/>
      <c r="E70"/>
      <c r="F70"/>
      <c r="G70"/>
    </row>
    <row r="71" spans="1:7" x14ac:dyDescent="0.2">
      <c r="A71"/>
      <c r="B71"/>
      <c r="C71"/>
      <c r="D71"/>
      <c r="E71"/>
      <c r="F71"/>
      <c r="G71"/>
    </row>
    <row r="72" spans="1:7" x14ac:dyDescent="0.2">
      <c r="A72"/>
      <c r="B72"/>
      <c r="C72"/>
      <c r="D72"/>
      <c r="E72"/>
      <c r="F72"/>
      <c r="G72"/>
    </row>
    <row r="73" spans="1:7" x14ac:dyDescent="0.2">
      <c r="A73"/>
      <c r="B73"/>
      <c r="C73"/>
      <c r="D73"/>
      <c r="E73"/>
      <c r="F73"/>
      <c r="G73"/>
    </row>
    <row r="74" spans="1:7" x14ac:dyDescent="0.2">
      <c r="A74"/>
      <c r="B74"/>
      <c r="C74"/>
      <c r="D74"/>
      <c r="E74"/>
      <c r="F74"/>
      <c r="G74"/>
    </row>
    <row r="75" spans="1:7" x14ac:dyDescent="0.2">
      <c r="A75"/>
      <c r="B75"/>
      <c r="C75"/>
      <c r="D75"/>
      <c r="E75"/>
      <c r="F75"/>
      <c r="G75"/>
    </row>
    <row r="76" spans="1:7" x14ac:dyDescent="0.2">
      <c r="A76"/>
      <c r="B76"/>
      <c r="C76"/>
      <c r="D76"/>
      <c r="E76"/>
      <c r="F76"/>
      <c r="G76"/>
    </row>
    <row r="77" spans="1:7" x14ac:dyDescent="0.2">
      <c r="A77"/>
      <c r="B77"/>
      <c r="C77"/>
      <c r="D77"/>
      <c r="E77"/>
      <c r="F77"/>
      <c r="G77"/>
    </row>
    <row r="78" spans="1:7" x14ac:dyDescent="0.2">
      <c r="A78"/>
      <c r="B78"/>
      <c r="C78"/>
      <c r="D78"/>
      <c r="E78"/>
      <c r="F78"/>
      <c r="G78"/>
    </row>
    <row r="79" spans="1:7" x14ac:dyDescent="0.2">
      <c r="A79"/>
      <c r="B79"/>
      <c r="C79"/>
      <c r="D79"/>
      <c r="E79"/>
      <c r="F79"/>
      <c r="G79"/>
    </row>
    <row r="80" spans="1:7" x14ac:dyDescent="0.2">
      <c r="A80"/>
      <c r="B80"/>
      <c r="C80"/>
      <c r="D80"/>
      <c r="E80"/>
      <c r="F80"/>
      <c r="G80"/>
    </row>
    <row r="81" spans="1:7" x14ac:dyDescent="0.2">
      <c r="A81"/>
      <c r="B81"/>
      <c r="C81"/>
      <c r="D81"/>
      <c r="E81"/>
      <c r="F81"/>
      <c r="G81"/>
    </row>
    <row r="82" spans="1:7" x14ac:dyDescent="0.2">
      <c r="A82"/>
      <c r="B82"/>
      <c r="C82"/>
      <c r="D82"/>
      <c r="E82"/>
      <c r="F82"/>
      <c r="G82"/>
    </row>
    <row r="83" spans="1:7" x14ac:dyDescent="0.2">
      <c r="A83"/>
      <c r="B83"/>
      <c r="C83"/>
      <c r="D83"/>
      <c r="E83"/>
      <c r="F83"/>
      <c r="G83"/>
    </row>
    <row r="84" spans="1:7" x14ac:dyDescent="0.2">
      <c r="A84"/>
      <c r="B84"/>
      <c r="C84"/>
      <c r="D84"/>
      <c r="E84"/>
      <c r="F84"/>
      <c r="G84"/>
    </row>
    <row r="85" spans="1:7" x14ac:dyDescent="0.2">
      <c r="A85"/>
      <c r="B85"/>
      <c r="C85"/>
      <c r="D85"/>
      <c r="E85"/>
      <c r="F85"/>
      <c r="G85"/>
    </row>
    <row r="86" spans="1:7" x14ac:dyDescent="0.2">
      <c r="A86"/>
      <c r="B86"/>
      <c r="C86"/>
      <c r="D86"/>
      <c r="E86"/>
      <c r="F86"/>
      <c r="G86"/>
    </row>
    <row r="87" spans="1:7" x14ac:dyDescent="0.2">
      <c r="A87"/>
      <c r="B87"/>
      <c r="C87"/>
      <c r="D87"/>
      <c r="E87"/>
      <c r="F87"/>
      <c r="G87"/>
    </row>
    <row r="88" spans="1:7" x14ac:dyDescent="0.2">
      <c r="A88"/>
      <c r="B88"/>
      <c r="C88"/>
      <c r="D88"/>
      <c r="E88"/>
      <c r="F88"/>
      <c r="G88"/>
    </row>
    <row r="89" spans="1:7" x14ac:dyDescent="0.2">
      <c r="A89"/>
      <c r="B89"/>
      <c r="C89"/>
      <c r="D89"/>
      <c r="E89"/>
      <c r="F89"/>
      <c r="G89"/>
    </row>
    <row r="90" spans="1:7" x14ac:dyDescent="0.2">
      <c r="A90"/>
      <c r="B90"/>
      <c r="C90"/>
      <c r="D90"/>
      <c r="E90"/>
      <c r="F90"/>
      <c r="G90"/>
    </row>
    <row r="91" spans="1:7" x14ac:dyDescent="0.2">
      <c r="A91"/>
      <c r="B91"/>
      <c r="C91"/>
      <c r="D91"/>
      <c r="E91"/>
      <c r="F91"/>
      <c r="G91"/>
    </row>
    <row r="92" spans="1:7" x14ac:dyDescent="0.2">
      <c r="A92"/>
      <c r="B92"/>
      <c r="C92"/>
      <c r="D92"/>
      <c r="E92"/>
      <c r="F92"/>
      <c r="G92"/>
    </row>
    <row r="93" spans="1:7" x14ac:dyDescent="0.2">
      <c r="A93"/>
      <c r="B93"/>
      <c r="C93"/>
      <c r="D93"/>
      <c r="E93"/>
      <c r="F93"/>
      <c r="G93"/>
    </row>
    <row r="94" spans="1:7" x14ac:dyDescent="0.2">
      <c r="A94"/>
      <c r="B94"/>
      <c r="C94"/>
      <c r="D94"/>
      <c r="E94"/>
      <c r="F94"/>
      <c r="G94"/>
    </row>
    <row r="95" spans="1:7" x14ac:dyDescent="0.2">
      <c r="A95"/>
      <c r="B95"/>
      <c r="C95"/>
      <c r="D95"/>
      <c r="E95"/>
      <c r="F95"/>
      <c r="G95"/>
    </row>
    <row r="96" spans="1:7" x14ac:dyDescent="0.2">
      <c r="A96"/>
      <c r="B96"/>
      <c r="C96"/>
      <c r="D96"/>
      <c r="E96"/>
      <c r="F96"/>
      <c r="G96"/>
    </row>
    <row r="97" spans="1:7" x14ac:dyDescent="0.2">
      <c r="A97"/>
      <c r="B97"/>
      <c r="C97"/>
      <c r="D97"/>
      <c r="E97"/>
      <c r="F97"/>
      <c r="G97"/>
    </row>
    <row r="98" spans="1:7" x14ac:dyDescent="0.2">
      <c r="A98"/>
      <c r="B98"/>
      <c r="C98"/>
      <c r="D98"/>
      <c r="E98"/>
      <c r="F98"/>
      <c r="G98"/>
    </row>
    <row r="99" spans="1:7" x14ac:dyDescent="0.2">
      <c r="A99"/>
      <c r="B99"/>
      <c r="C99"/>
      <c r="D99"/>
      <c r="E99"/>
      <c r="F99"/>
      <c r="G99"/>
    </row>
    <row r="100" spans="1:7" x14ac:dyDescent="0.2">
      <c r="A100"/>
      <c r="B100"/>
      <c r="C100"/>
      <c r="D100"/>
      <c r="E100"/>
      <c r="F100"/>
      <c r="G100"/>
    </row>
    <row r="101" spans="1:7" x14ac:dyDescent="0.2">
      <c r="A101"/>
      <c r="B101"/>
      <c r="C101"/>
      <c r="D101"/>
      <c r="E101"/>
      <c r="F101"/>
      <c r="G101"/>
    </row>
    <row r="102" spans="1:7" x14ac:dyDescent="0.2">
      <c r="A102"/>
      <c r="B102"/>
      <c r="C102"/>
      <c r="D102"/>
      <c r="E102"/>
      <c r="F102"/>
      <c r="G102"/>
    </row>
    <row r="103" spans="1:7" x14ac:dyDescent="0.2">
      <c r="A103"/>
      <c r="B103"/>
      <c r="C103"/>
      <c r="D103"/>
      <c r="E103"/>
      <c r="F103"/>
      <c r="G103"/>
    </row>
    <row r="104" spans="1:7" x14ac:dyDescent="0.2">
      <c r="A104"/>
      <c r="B104"/>
      <c r="C104"/>
      <c r="D104"/>
      <c r="E104"/>
      <c r="F104"/>
      <c r="G104"/>
    </row>
    <row r="105" spans="1:7" x14ac:dyDescent="0.2">
      <c r="A105"/>
      <c r="B105"/>
      <c r="C105"/>
      <c r="D105"/>
      <c r="E105"/>
      <c r="F105"/>
      <c r="G105"/>
    </row>
    <row r="106" spans="1:7" x14ac:dyDescent="0.2">
      <c r="A106"/>
      <c r="B106"/>
      <c r="C106"/>
      <c r="D106"/>
      <c r="E106"/>
      <c r="F106"/>
      <c r="G106"/>
    </row>
    <row r="107" spans="1:7" x14ac:dyDescent="0.2">
      <c r="A107"/>
      <c r="B107"/>
      <c r="C107"/>
      <c r="D107"/>
      <c r="E107"/>
      <c r="F107"/>
      <c r="G107"/>
    </row>
    <row r="108" spans="1:7" x14ac:dyDescent="0.2">
      <c r="A108"/>
      <c r="B108"/>
      <c r="C108"/>
      <c r="D108"/>
      <c r="E108"/>
      <c r="F108"/>
      <c r="G108"/>
    </row>
    <row r="109" spans="1:7" x14ac:dyDescent="0.2">
      <c r="A109"/>
      <c r="B109"/>
      <c r="C109"/>
      <c r="D109"/>
      <c r="E109"/>
      <c r="F109"/>
      <c r="G109"/>
    </row>
    <row r="110" spans="1:7" x14ac:dyDescent="0.2">
      <c r="A110"/>
      <c r="B110"/>
      <c r="C110"/>
      <c r="D110"/>
      <c r="E110"/>
      <c r="F110"/>
      <c r="G110"/>
    </row>
    <row r="111" spans="1:7" x14ac:dyDescent="0.2">
      <c r="A111"/>
      <c r="B111"/>
      <c r="C111"/>
      <c r="D111"/>
      <c r="E111"/>
      <c r="F111"/>
      <c r="G111"/>
    </row>
    <row r="112" spans="1:7" x14ac:dyDescent="0.2">
      <c r="A112"/>
      <c r="B112"/>
      <c r="C112"/>
      <c r="D112"/>
      <c r="E112"/>
      <c r="F112"/>
      <c r="G112"/>
    </row>
    <row r="113" spans="1:7" x14ac:dyDescent="0.2">
      <c r="A113"/>
      <c r="B113"/>
      <c r="C113"/>
      <c r="D113"/>
      <c r="E113"/>
      <c r="F113"/>
      <c r="G113"/>
    </row>
    <row r="114" spans="1:7" x14ac:dyDescent="0.2">
      <c r="A114"/>
      <c r="B114"/>
      <c r="C114"/>
      <c r="D114"/>
      <c r="E114"/>
      <c r="F114"/>
      <c r="G114"/>
    </row>
    <row r="115" spans="1:7" x14ac:dyDescent="0.2">
      <c r="A115"/>
      <c r="B115"/>
      <c r="C115"/>
      <c r="D115"/>
      <c r="E115"/>
      <c r="F115"/>
      <c r="G115"/>
    </row>
    <row r="116" spans="1:7" x14ac:dyDescent="0.2">
      <c r="A116"/>
      <c r="B116"/>
      <c r="C116"/>
      <c r="D116"/>
      <c r="E116"/>
      <c r="F116"/>
      <c r="G116"/>
    </row>
    <row r="117" spans="1:7" x14ac:dyDescent="0.2">
      <c r="A117"/>
      <c r="B117"/>
      <c r="C117"/>
      <c r="D117"/>
      <c r="E117"/>
      <c r="F117"/>
      <c r="G117"/>
    </row>
    <row r="118" spans="1:7" x14ac:dyDescent="0.2">
      <c r="A118"/>
      <c r="B118"/>
      <c r="C118"/>
      <c r="D118"/>
      <c r="E118"/>
      <c r="F118"/>
      <c r="G118"/>
    </row>
    <row r="119" spans="1:7" x14ac:dyDescent="0.2">
      <c r="A119"/>
      <c r="B119"/>
      <c r="C119"/>
      <c r="D119"/>
      <c r="E119"/>
      <c r="F119"/>
      <c r="G119"/>
    </row>
    <row r="120" spans="1:7" x14ac:dyDescent="0.2">
      <c r="A120"/>
      <c r="B120"/>
      <c r="C120"/>
      <c r="D120"/>
      <c r="E120"/>
      <c r="F120"/>
      <c r="G120"/>
    </row>
    <row r="121" spans="1:7" x14ac:dyDescent="0.2">
      <c r="A121"/>
      <c r="B121"/>
      <c r="C121"/>
      <c r="D121"/>
      <c r="E121"/>
      <c r="F121"/>
      <c r="G121"/>
    </row>
    <row r="122" spans="1:7" x14ac:dyDescent="0.2">
      <c r="A122"/>
      <c r="B122"/>
      <c r="C122"/>
      <c r="D122"/>
      <c r="E122"/>
      <c r="F122"/>
      <c r="G122"/>
    </row>
    <row r="123" spans="1:7" x14ac:dyDescent="0.2">
      <c r="A123"/>
      <c r="B123"/>
      <c r="C123"/>
      <c r="D123"/>
      <c r="E123"/>
      <c r="F123"/>
      <c r="G123"/>
    </row>
    <row r="124" spans="1:7" x14ac:dyDescent="0.2">
      <c r="A124"/>
      <c r="B124"/>
      <c r="C124"/>
      <c r="D124"/>
      <c r="E124"/>
      <c r="F124"/>
      <c r="G124"/>
    </row>
    <row r="125" spans="1:7" x14ac:dyDescent="0.2">
      <c r="A125"/>
      <c r="B125"/>
      <c r="C125"/>
      <c r="D125"/>
      <c r="E125"/>
      <c r="F125"/>
      <c r="G125"/>
    </row>
    <row r="126" spans="1:7" x14ac:dyDescent="0.2">
      <c r="A126"/>
      <c r="B126"/>
      <c r="C126"/>
      <c r="D126"/>
      <c r="E126"/>
      <c r="F126"/>
      <c r="G126"/>
    </row>
    <row r="127" spans="1:7" x14ac:dyDescent="0.2">
      <c r="A127"/>
      <c r="B127"/>
      <c r="C127"/>
      <c r="D127"/>
      <c r="E127"/>
      <c r="F127"/>
      <c r="G127"/>
    </row>
    <row r="128" spans="1:7" x14ac:dyDescent="0.2">
      <c r="A128"/>
      <c r="B128"/>
      <c r="C128"/>
      <c r="D128"/>
      <c r="E128"/>
      <c r="F128"/>
      <c r="G128"/>
    </row>
    <row r="129" spans="1:7" x14ac:dyDescent="0.2">
      <c r="A129"/>
      <c r="B129"/>
      <c r="C129"/>
      <c r="D129"/>
      <c r="E129"/>
      <c r="F129"/>
      <c r="G129"/>
    </row>
    <row r="130" spans="1:7" x14ac:dyDescent="0.2">
      <c r="A130"/>
      <c r="B130"/>
      <c r="C130"/>
      <c r="D130"/>
      <c r="E130"/>
      <c r="F130"/>
      <c r="G130"/>
    </row>
    <row r="131" spans="1:7" x14ac:dyDescent="0.2">
      <c r="A131"/>
      <c r="B131"/>
      <c r="C131"/>
      <c r="D131"/>
      <c r="E131"/>
      <c r="F131"/>
      <c r="G131"/>
    </row>
    <row r="132" spans="1:7" x14ac:dyDescent="0.2">
      <c r="A132"/>
      <c r="B132"/>
      <c r="C132"/>
      <c r="D132"/>
      <c r="E132"/>
      <c r="F132"/>
      <c r="G132"/>
    </row>
    <row r="133" spans="1:7" x14ac:dyDescent="0.2">
      <c r="A133"/>
      <c r="B133"/>
      <c r="C133"/>
      <c r="D133"/>
      <c r="E133"/>
      <c r="F133"/>
      <c r="G133"/>
    </row>
    <row r="134" spans="1:7" x14ac:dyDescent="0.2">
      <c r="A134"/>
      <c r="B134"/>
      <c r="C134"/>
      <c r="D134"/>
      <c r="E134"/>
      <c r="F134"/>
      <c r="G134"/>
    </row>
    <row r="135" spans="1:7" x14ac:dyDescent="0.2">
      <c r="A135"/>
      <c r="B135"/>
      <c r="C135"/>
      <c r="D135"/>
      <c r="E135"/>
      <c r="F135"/>
      <c r="G135"/>
    </row>
    <row r="136" spans="1:7" x14ac:dyDescent="0.2">
      <c r="A136"/>
      <c r="B136"/>
      <c r="C136"/>
      <c r="D136"/>
      <c r="E136"/>
      <c r="F136"/>
      <c r="G136"/>
    </row>
    <row r="137" spans="1:7" x14ac:dyDescent="0.2">
      <c r="A137"/>
      <c r="B137"/>
      <c r="C137"/>
      <c r="D137"/>
      <c r="E137"/>
      <c r="F137"/>
      <c r="G137"/>
    </row>
    <row r="138" spans="1:7" x14ac:dyDescent="0.2">
      <c r="A138"/>
      <c r="B138"/>
      <c r="C138"/>
      <c r="D138"/>
      <c r="E138"/>
      <c r="F138"/>
      <c r="G138"/>
    </row>
    <row r="139" spans="1:7" x14ac:dyDescent="0.2">
      <c r="A139"/>
      <c r="B139"/>
      <c r="C139"/>
      <c r="D139"/>
      <c r="E139"/>
      <c r="F139"/>
      <c r="G139"/>
    </row>
    <row r="140" spans="1:7" x14ac:dyDescent="0.2">
      <c r="A140"/>
      <c r="B140"/>
      <c r="C140"/>
      <c r="D140"/>
      <c r="E140"/>
      <c r="F140"/>
      <c r="G140"/>
    </row>
    <row r="141" spans="1:7" x14ac:dyDescent="0.2">
      <c r="A141"/>
      <c r="B141"/>
      <c r="C141"/>
      <c r="D141"/>
      <c r="E141"/>
      <c r="F141"/>
      <c r="G141"/>
    </row>
    <row r="142" spans="1:7" x14ac:dyDescent="0.2">
      <c r="A142"/>
      <c r="B142"/>
      <c r="C142"/>
      <c r="D142"/>
      <c r="E142"/>
      <c r="F142"/>
      <c r="G142"/>
    </row>
    <row r="143" spans="1:7" x14ac:dyDescent="0.2">
      <c r="A143"/>
      <c r="B143"/>
      <c r="C143"/>
      <c r="D143"/>
      <c r="E143"/>
      <c r="F143"/>
      <c r="G143"/>
    </row>
    <row r="144" spans="1:7" x14ac:dyDescent="0.2">
      <c r="A144"/>
      <c r="B144"/>
      <c r="C144"/>
      <c r="D144"/>
      <c r="E144"/>
      <c r="F144"/>
      <c r="G144"/>
    </row>
    <row r="145" spans="1:7" x14ac:dyDescent="0.2">
      <c r="A145"/>
      <c r="B145"/>
      <c r="C145"/>
      <c r="D145"/>
      <c r="E145"/>
      <c r="F145"/>
      <c r="G145"/>
    </row>
    <row r="146" spans="1:7" x14ac:dyDescent="0.2">
      <c r="A146"/>
      <c r="B146"/>
      <c r="C146"/>
      <c r="D146"/>
      <c r="E146"/>
      <c r="F146"/>
      <c r="G146"/>
    </row>
    <row r="147" spans="1:7" x14ac:dyDescent="0.2">
      <c r="A147"/>
      <c r="B147"/>
      <c r="C147"/>
      <c r="D147"/>
      <c r="E147"/>
      <c r="F147"/>
      <c r="G147"/>
    </row>
    <row r="148" spans="1:7" x14ac:dyDescent="0.2">
      <c r="A148"/>
      <c r="B148"/>
      <c r="C148"/>
      <c r="D148"/>
      <c r="E148"/>
      <c r="F148"/>
      <c r="G148"/>
    </row>
    <row r="149" spans="1:7" x14ac:dyDescent="0.2">
      <c r="A149"/>
      <c r="B149"/>
      <c r="C149"/>
      <c r="D149"/>
      <c r="E149"/>
      <c r="F149"/>
      <c r="G149"/>
    </row>
    <row r="150" spans="1:7" x14ac:dyDescent="0.2">
      <c r="A150"/>
      <c r="B150"/>
      <c r="C150"/>
      <c r="D150"/>
      <c r="E150"/>
      <c r="F150"/>
      <c r="G150"/>
    </row>
    <row r="151" spans="1:7" x14ac:dyDescent="0.2">
      <c r="A151"/>
      <c r="B151"/>
      <c r="C151"/>
      <c r="D151"/>
      <c r="E151"/>
      <c r="F151"/>
      <c r="G151"/>
    </row>
    <row r="152" spans="1:7" x14ac:dyDescent="0.2">
      <c r="A152"/>
      <c r="B152"/>
      <c r="C152"/>
      <c r="D152"/>
      <c r="E152"/>
      <c r="F152"/>
      <c r="G152"/>
    </row>
    <row r="153" spans="1:7" x14ac:dyDescent="0.2">
      <c r="A153"/>
      <c r="B153"/>
      <c r="C153"/>
      <c r="D153"/>
      <c r="E153"/>
      <c r="F153"/>
      <c r="G153"/>
    </row>
    <row r="154" spans="1:7" x14ac:dyDescent="0.2">
      <c r="A154"/>
      <c r="B154"/>
      <c r="C154"/>
      <c r="D154"/>
      <c r="E154"/>
      <c r="F154"/>
      <c r="G154"/>
    </row>
    <row r="155" spans="1:7" x14ac:dyDescent="0.2">
      <c r="A155"/>
      <c r="B155"/>
      <c r="C155"/>
      <c r="D155"/>
      <c r="E155"/>
      <c r="F155"/>
      <c r="G155"/>
    </row>
    <row r="156" spans="1:7" x14ac:dyDescent="0.2">
      <c r="A156"/>
      <c r="B156"/>
      <c r="C156"/>
      <c r="D156"/>
      <c r="E156"/>
      <c r="F156"/>
      <c r="G156"/>
    </row>
    <row r="157" spans="1:7" x14ac:dyDescent="0.2">
      <c r="A157"/>
      <c r="B157"/>
      <c r="C157"/>
      <c r="D157"/>
      <c r="E157"/>
      <c r="F157"/>
      <c r="G157"/>
    </row>
    <row r="158" spans="1:7" x14ac:dyDescent="0.2">
      <c r="A158"/>
      <c r="B158"/>
      <c r="C158"/>
      <c r="D158"/>
      <c r="E158"/>
      <c r="F158"/>
      <c r="G158"/>
    </row>
    <row r="159" spans="1:7" x14ac:dyDescent="0.2">
      <c r="A159"/>
      <c r="B159"/>
      <c r="C159"/>
      <c r="D159"/>
      <c r="E159"/>
      <c r="F159"/>
      <c r="G159"/>
    </row>
    <row r="160" spans="1:7" x14ac:dyDescent="0.2">
      <c r="A160"/>
      <c r="B160"/>
      <c r="C160"/>
      <c r="D160"/>
      <c r="E160"/>
      <c r="F160"/>
      <c r="G160"/>
    </row>
    <row r="161" spans="1:7" x14ac:dyDescent="0.2">
      <c r="A161"/>
      <c r="B161"/>
      <c r="C161"/>
      <c r="D161"/>
      <c r="E161"/>
      <c r="F161"/>
      <c r="G161"/>
    </row>
    <row r="162" spans="1:7" x14ac:dyDescent="0.2">
      <c r="A162"/>
      <c r="B162"/>
      <c r="C162"/>
      <c r="D162"/>
      <c r="E162"/>
      <c r="F162"/>
      <c r="G162"/>
    </row>
    <row r="163" spans="1:7" x14ac:dyDescent="0.2">
      <c r="A163"/>
      <c r="B163"/>
      <c r="C163"/>
      <c r="D163"/>
      <c r="E163"/>
      <c r="F163"/>
      <c r="G163"/>
    </row>
    <row r="164" spans="1:7" x14ac:dyDescent="0.2">
      <c r="A164"/>
      <c r="B164"/>
      <c r="C164"/>
      <c r="D164"/>
      <c r="E164"/>
      <c r="F164"/>
      <c r="G164"/>
    </row>
    <row r="165" spans="1:7" x14ac:dyDescent="0.2">
      <c r="A165"/>
      <c r="B165"/>
      <c r="C165"/>
      <c r="D165"/>
      <c r="E165"/>
      <c r="F165"/>
      <c r="G165"/>
    </row>
    <row r="166" spans="1:7" x14ac:dyDescent="0.2">
      <c r="A166"/>
      <c r="B166"/>
      <c r="C166"/>
      <c r="D166"/>
      <c r="E166"/>
      <c r="F166"/>
      <c r="G166"/>
    </row>
    <row r="167" spans="1:7" x14ac:dyDescent="0.2">
      <c r="A167"/>
      <c r="B167"/>
      <c r="C167"/>
      <c r="D167"/>
      <c r="E167"/>
      <c r="F167"/>
      <c r="G167"/>
    </row>
    <row r="168" spans="1:7" x14ac:dyDescent="0.2">
      <c r="A168"/>
      <c r="B168"/>
      <c r="C168"/>
      <c r="D168"/>
      <c r="E168"/>
      <c r="F168"/>
      <c r="G168"/>
    </row>
    <row r="169" spans="1:7" x14ac:dyDescent="0.2">
      <c r="A169"/>
      <c r="B169"/>
      <c r="C169"/>
      <c r="D169"/>
      <c r="E169"/>
      <c r="F169"/>
      <c r="G169"/>
    </row>
    <row r="170" spans="1:7" x14ac:dyDescent="0.2">
      <c r="A170"/>
      <c r="B170"/>
      <c r="C170"/>
      <c r="D170"/>
      <c r="E170"/>
      <c r="F170"/>
      <c r="G170"/>
    </row>
    <row r="171" spans="1:7" x14ac:dyDescent="0.2">
      <c r="A171"/>
      <c r="B171"/>
      <c r="C171"/>
      <c r="D171"/>
      <c r="E171"/>
      <c r="F171"/>
      <c r="G171"/>
    </row>
    <row r="172" spans="1:7" x14ac:dyDescent="0.2">
      <c r="A172"/>
      <c r="B172"/>
      <c r="C172"/>
      <c r="D172"/>
      <c r="E172"/>
      <c r="F172"/>
      <c r="G172"/>
    </row>
    <row r="173" spans="1:7" x14ac:dyDescent="0.2">
      <c r="A173"/>
      <c r="B173"/>
      <c r="C173"/>
      <c r="D173"/>
      <c r="E173"/>
      <c r="F173"/>
      <c r="G173"/>
    </row>
    <row r="174" spans="1:7" x14ac:dyDescent="0.2">
      <c r="A174"/>
      <c r="B174"/>
      <c r="C174"/>
      <c r="D174"/>
      <c r="E174"/>
      <c r="F174"/>
      <c r="G174"/>
    </row>
    <row r="175" spans="1:7" x14ac:dyDescent="0.2">
      <c r="A175"/>
      <c r="B175"/>
      <c r="C175"/>
      <c r="D175"/>
      <c r="E175"/>
      <c r="F175"/>
      <c r="G175"/>
    </row>
    <row r="176" spans="1:7" x14ac:dyDescent="0.2">
      <c r="A176"/>
      <c r="B176"/>
      <c r="C176"/>
      <c r="D176"/>
      <c r="E176"/>
      <c r="F176"/>
      <c r="G176"/>
    </row>
    <row r="177" spans="1:7" x14ac:dyDescent="0.2">
      <c r="A177"/>
      <c r="B177"/>
      <c r="C177"/>
      <c r="D177"/>
      <c r="E177"/>
      <c r="F177"/>
      <c r="G177"/>
    </row>
    <row r="178" spans="1:7" x14ac:dyDescent="0.2">
      <c r="A178"/>
      <c r="B178"/>
      <c r="C178"/>
      <c r="D178"/>
      <c r="E178"/>
      <c r="F178"/>
      <c r="G178"/>
    </row>
    <row r="179" spans="1:7" x14ac:dyDescent="0.2">
      <c r="A179"/>
      <c r="B179"/>
      <c r="C179"/>
      <c r="D179"/>
      <c r="E179"/>
      <c r="F179"/>
      <c r="G179"/>
    </row>
    <row r="180" spans="1:7" x14ac:dyDescent="0.2">
      <c r="A180"/>
      <c r="B180"/>
      <c r="C180"/>
      <c r="D180"/>
      <c r="E180"/>
      <c r="F180"/>
      <c r="G180"/>
    </row>
    <row r="181" spans="1:7" x14ac:dyDescent="0.2">
      <c r="A181"/>
      <c r="B181"/>
      <c r="C181"/>
      <c r="D181"/>
      <c r="E181"/>
      <c r="F181"/>
      <c r="G181"/>
    </row>
    <row r="182" spans="1:7" x14ac:dyDescent="0.2">
      <c r="A182"/>
      <c r="B182"/>
      <c r="C182"/>
      <c r="D182"/>
      <c r="E182"/>
      <c r="F182"/>
      <c r="G182"/>
    </row>
    <row r="183" spans="1:7" x14ac:dyDescent="0.2">
      <c r="A183"/>
      <c r="B183"/>
      <c r="C183"/>
      <c r="D183"/>
      <c r="E183"/>
      <c r="F183"/>
      <c r="G183"/>
    </row>
    <row r="184" spans="1:7" x14ac:dyDescent="0.2">
      <c r="A184"/>
      <c r="B184"/>
      <c r="C184"/>
      <c r="D184"/>
      <c r="E184"/>
      <c r="F184"/>
      <c r="G184"/>
    </row>
    <row r="185" spans="1:7" x14ac:dyDescent="0.2">
      <c r="A185"/>
      <c r="B185"/>
      <c r="C185"/>
      <c r="D185"/>
      <c r="E185"/>
      <c r="F185"/>
      <c r="G185"/>
    </row>
    <row r="186" spans="1:7" x14ac:dyDescent="0.2">
      <c r="A186"/>
      <c r="B186"/>
      <c r="C186"/>
      <c r="D186"/>
      <c r="E186"/>
      <c r="F186"/>
      <c r="G186"/>
    </row>
    <row r="187" spans="1:7" x14ac:dyDescent="0.2">
      <c r="A187"/>
      <c r="B187"/>
      <c r="C187"/>
      <c r="D187"/>
      <c r="E187"/>
      <c r="F187"/>
      <c r="G187"/>
    </row>
    <row r="188" spans="1:7" x14ac:dyDescent="0.2">
      <c r="A188"/>
      <c r="B188"/>
      <c r="C188"/>
      <c r="D188"/>
      <c r="E188"/>
      <c r="F188"/>
      <c r="G188"/>
    </row>
    <row r="189" spans="1:7" x14ac:dyDescent="0.2">
      <c r="A189"/>
      <c r="B189"/>
      <c r="C189"/>
      <c r="D189"/>
      <c r="E189"/>
      <c r="F189"/>
      <c r="G189"/>
    </row>
    <row r="190" spans="1:7" x14ac:dyDescent="0.2">
      <c r="A190"/>
      <c r="B190"/>
      <c r="C190"/>
      <c r="D190"/>
      <c r="E190"/>
      <c r="F190"/>
      <c r="G190"/>
    </row>
    <row r="191" spans="1:7" x14ac:dyDescent="0.2">
      <c r="A191"/>
      <c r="B191"/>
      <c r="C191"/>
      <c r="D191"/>
      <c r="E191"/>
      <c r="F191"/>
      <c r="G191"/>
    </row>
    <row r="192" spans="1:7" x14ac:dyDescent="0.2">
      <c r="A192"/>
      <c r="B192"/>
      <c r="C192"/>
      <c r="D192"/>
      <c r="E192"/>
      <c r="F192"/>
      <c r="G192"/>
    </row>
    <row r="193" spans="1:7" x14ac:dyDescent="0.2">
      <c r="A193"/>
      <c r="B193"/>
      <c r="C193"/>
      <c r="D193"/>
      <c r="E193"/>
      <c r="F193"/>
      <c r="G193"/>
    </row>
    <row r="194" spans="1:7" x14ac:dyDescent="0.2">
      <c r="A194"/>
      <c r="B194"/>
      <c r="C194"/>
      <c r="D194"/>
      <c r="E194"/>
      <c r="F194"/>
      <c r="G194"/>
    </row>
    <row r="195" spans="1:7" x14ac:dyDescent="0.2">
      <c r="A195"/>
      <c r="B195"/>
      <c r="C195"/>
      <c r="D195"/>
      <c r="E195"/>
      <c r="F195"/>
      <c r="G195"/>
    </row>
    <row r="196" spans="1:7" x14ac:dyDescent="0.2">
      <c r="A196"/>
      <c r="B196"/>
      <c r="C196"/>
      <c r="D196"/>
      <c r="E196"/>
      <c r="F196"/>
      <c r="G196"/>
    </row>
    <row r="197" spans="1:7" x14ac:dyDescent="0.2">
      <c r="A197"/>
      <c r="B197"/>
      <c r="C197"/>
      <c r="D197"/>
      <c r="E197"/>
      <c r="F197"/>
      <c r="G197"/>
    </row>
    <row r="198" spans="1:7" x14ac:dyDescent="0.2">
      <c r="A198"/>
      <c r="B198"/>
      <c r="C198"/>
      <c r="D198"/>
      <c r="E198"/>
      <c r="F198"/>
      <c r="G198"/>
    </row>
    <row r="199" spans="1:7" x14ac:dyDescent="0.2">
      <c r="A199"/>
      <c r="B199"/>
      <c r="C199"/>
      <c r="D199"/>
      <c r="E199"/>
      <c r="F199"/>
      <c r="G199"/>
    </row>
    <row r="200" spans="1:7" x14ac:dyDescent="0.2">
      <c r="A200"/>
      <c r="B200"/>
      <c r="C200"/>
      <c r="D200"/>
      <c r="E200"/>
      <c r="F200"/>
      <c r="G200"/>
    </row>
    <row r="201" spans="1:7" ht="15.75" x14ac:dyDescent="0.25">
      <c r="A201"/>
      <c r="B201"/>
      <c r="C201"/>
      <c r="D201"/>
      <c r="E201"/>
      <c r="F201"/>
      <c r="G201"/>
    </row>
    <row r="202" spans="1:7" ht="15.75" x14ac:dyDescent="0.25">
      <c r="A202"/>
      <c r="B202"/>
      <c r="C202"/>
      <c r="D202"/>
      <c r="E202"/>
      <c r="F202"/>
      <c r="G202"/>
    </row>
    <row r="203" spans="1:7" ht="15.75" x14ac:dyDescent="0.25">
      <c r="A203"/>
      <c r="B203"/>
      <c r="C203"/>
      <c r="D203"/>
      <c r="E203"/>
      <c r="F203"/>
      <c r="G203"/>
    </row>
    <row r="204" spans="1:7" ht="15.75" x14ac:dyDescent="0.25">
      <c r="A204"/>
      <c r="B204"/>
      <c r="C204"/>
      <c r="D204"/>
      <c r="E204"/>
      <c r="F204"/>
      <c r="G204"/>
    </row>
    <row r="205" spans="1:7" ht="15.75" x14ac:dyDescent="0.25">
      <c r="A205"/>
      <c r="B205"/>
      <c r="C205"/>
      <c r="D205"/>
      <c r="E205"/>
      <c r="F205"/>
      <c r="G205"/>
    </row>
    <row r="206" spans="1:7" ht="15.75" x14ac:dyDescent="0.25">
      <c r="A206"/>
      <c r="B206"/>
      <c r="C206"/>
      <c r="D206"/>
      <c r="E206"/>
      <c r="F206"/>
      <c r="G206"/>
    </row>
    <row r="207" spans="1:7" ht="15.75" x14ac:dyDescent="0.25">
      <c r="A207"/>
      <c r="B207"/>
      <c r="C207"/>
      <c r="D207"/>
      <c r="E207"/>
      <c r="F207"/>
      <c r="G207"/>
    </row>
    <row r="208" spans="1:7" ht="15.75" x14ac:dyDescent="0.25">
      <c r="A208"/>
      <c r="B208"/>
      <c r="C208"/>
      <c r="D208"/>
      <c r="E208"/>
      <c r="F208"/>
      <c r="G208"/>
    </row>
    <row r="209" spans="1:7" ht="15.75" x14ac:dyDescent="0.25">
      <c r="A209"/>
      <c r="B209"/>
      <c r="C209"/>
      <c r="D209"/>
      <c r="E209"/>
      <c r="F209"/>
      <c r="G209"/>
    </row>
    <row r="210" spans="1:7" ht="15.75" x14ac:dyDescent="0.25">
      <c r="A210"/>
      <c r="B210"/>
      <c r="C210"/>
      <c r="D210"/>
      <c r="E210"/>
      <c r="F210"/>
      <c r="G210"/>
    </row>
    <row r="211" spans="1:7" ht="15.75" x14ac:dyDescent="0.25">
      <c r="A211"/>
      <c r="B211"/>
      <c r="C211"/>
      <c r="D211"/>
      <c r="E211"/>
      <c r="F211"/>
      <c r="G211"/>
    </row>
    <row r="212" spans="1:7" ht="15.75" x14ac:dyDescent="0.25">
      <c r="A212"/>
      <c r="B212"/>
      <c r="C212"/>
      <c r="D212"/>
      <c r="E212"/>
      <c r="F212"/>
      <c r="G212"/>
    </row>
    <row r="213" spans="1:7" ht="15.75" x14ac:dyDescent="0.25">
      <c r="A213"/>
      <c r="B213"/>
      <c r="C213"/>
      <c r="D213"/>
      <c r="E213"/>
      <c r="F213"/>
      <c r="G213"/>
    </row>
    <row r="214" spans="1:7" ht="15.75" x14ac:dyDescent="0.25">
      <c r="A214"/>
      <c r="B214"/>
      <c r="C214"/>
      <c r="D214"/>
      <c r="E214"/>
      <c r="F214"/>
      <c r="G214"/>
    </row>
    <row r="215" spans="1:7" ht="15.75" x14ac:dyDescent="0.25">
      <c r="A215"/>
      <c r="B215"/>
      <c r="C215"/>
      <c r="D215"/>
      <c r="E215"/>
      <c r="F215"/>
      <c r="G215"/>
    </row>
    <row r="216" spans="1:7" ht="15.75" x14ac:dyDescent="0.25">
      <c r="A216"/>
      <c r="B216"/>
      <c r="C216"/>
      <c r="D216"/>
      <c r="E216"/>
      <c r="F216"/>
      <c r="G216"/>
    </row>
    <row r="217" spans="1:7" ht="15.75" x14ac:dyDescent="0.25">
      <c r="A217"/>
      <c r="B217"/>
      <c r="C217"/>
      <c r="D217"/>
      <c r="E217"/>
      <c r="F217"/>
      <c r="G217"/>
    </row>
    <row r="218" spans="1:7" ht="15.75" x14ac:dyDescent="0.25">
      <c r="A218"/>
      <c r="B218"/>
      <c r="C218"/>
      <c r="D218"/>
      <c r="E218"/>
      <c r="F218"/>
      <c r="G218"/>
    </row>
    <row r="219" spans="1:7" ht="15.75" x14ac:dyDescent="0.25">
      <c r="A219"/>
      <c r="B219"/>
      <c r="C219"/>
      <c r="D219"/>
      <c r="E219"/>
      <c r="F219"/>
      <c r="G219"/>
    </row>
    <row r="220" spans="1:7" ht="15.75" x14ac:dyDescent="0.25">
      <c r="A220"/>
      <c r="B220"/>
      <c r="C220"/>
      <c r="D220"/>
      <c r="E220"/>
      <c r="F220"/>
      <c r="G220"/>
    </row>
    <row r="221" spans="1:7" ht="15.75" x14ac:dyDescent="0.25">
      <c r="A221"/>
      <c r="B221"/>
      <c r="C221"/>
      <c r="D221"/>
      <c r="E221"/>
      <c r="F221"/>
      <c r="G221"/>
    </row>
    <row r="222" spans="1:7" ht="15.75" x14ac:dyDescent="0.25">
      <c r="A222"/>
      <c r="B222"/>
      <c r="C222"/>
      <c r="D222"/>
      <c r="E222"/>
      <c r="F222"/>
      <c r="G222"/>
    </row>
    <row r="223" spans="1:7" ht="15.75" x14ac:dyDescent="0.25">
      <c r="A223"/>
      <c r="B223"/>
      <c r="C223"/>
      <c r="D223"/>
      <c r="E223"/>
      <c r="F223"/>
      <c r="G223"/>
    </row>
    <row r="224" spans="1:7" ht="15.75" x14ac:dyDescent="0.25">
      <c r="A224"/>
      <c r="B224"/>
      <c r="C224"/>
      <c r="D224"/>
      <c r="E224"/>
      <c r="F224"/>
      <c r="G224"/>
    </row>
    <row r="225" spans="1:7" ht="15.75" x14ac:dyDescent="0.25">
      <c r="A225"/>
      <c r="B225"/>
      <c r="C225"/>
      <c r="D225"/>
      <c r="E225"/>
      <c r="F225"/>
      <c r="G225"/>
    </row>
    <row r="226" spans="1:7" ht="15.75" x14ac:dyDescent="0.25">
      <c r="A226"/>
      <c r="B226"/>
      <c r="C226"/>
      <c r="D226"/>
      <c r="E226"/>
      <c r="F226"/>
      <c r="G226"/>
    </row>
    <row r="227" spans="1:7" ht="15.75" x14ac:dyDescent="0.25">
      <c r="A227"/>
      <c r="B227"/>
      <c r="C227"/>
      <c r="D227"/>
      <c r="E227"/>
      <c r="F227"/>
      <c r="G227"/>
    </row>
    <row r="228" spans="1:7" ht="15.75" x14ac:dyDescent="0.25">
      <c r="A228"/>
      <c r="B228"/>
      <c r="C228"/>
      <c r="D228"/>
      <c r="E228"/>
      <c r="F228"/>
      <c r="G228"/>
    </row>
    <row r="229" spans="1:7" ht="15.75" x14ac:dyDescent="0.25">
      <c r="A229"/>
      <c r="B229"/>
      <c r="C229"/>
      <c r="D229"/>
      <c r="E229"/>
      <c r="F229"/>
      <c r="G229"/>
    </row>
    <row r="230" spans="1:7" ht="15.75" x14ac:dyDescent="0.25">
      <c r="A230"/>
      <c r="B230"/>
      <c r="C230"/>
      <c r="D230"/>
      <c r="E230"/>
      <c r="F230"/>
      <c r="G230"/>
    </row>
    <row r="231" spans="1:7" ht="15.75" x14ac:dyDescent="0.25">
      <c r="A231"/>
      <c r="B231"/>
      <c r="C231"/>
      <c r="D231"/>
      <c r="E231"/>
      <c r="F231"/>
      <c r="G231"/>
    </row>
    <row r="232" spans="1:7" ht="15.75" x14ac:dyDescent="0.25">
      <c r="A232"/>
      <c r="B232"/>
      <c r="C232"/>
      <c r="D232"/>
      <c r="E232"/>
      <c r="F232"/>
      <c r="G232"/>
    </row>
    <row r="233" spans="1:7" ht="15.75" x14ac:dyDescent="0.25">
      <c r="A233"/>
      <c r="B233"/>
      <c r="C233"/>
      <c r="D233"/>
      <c r="E233"/>
      <c r="F233"/>
      <c r="G233"/>
    </row>
    <row r="234" spans="1:7" ht="15.75" x14ac:dyDescent="0.25">
      <c r="A234"/>
      <c r="B234"/>
      <c r="C234"/>
      <c r="D234"/>
      <c r="E234"/>
      <c r="F234"/>
      <c r="G234"/>
    </row>
    <row r="235" spans="1:7" ht="15.75" x14ac:dyDescent="0.25">
      <c r="A235"/>
      <c r="B235"/>
      <c r="C235"/>
      <c r="D235"/>
      <c r="E235"/>
      <c r="F235"/>
      <c r="G235"/>
    </row>
    <row r="236" spans="1:7" ht="15.75" x14ac:dyDescent="0.25">
      <c r="A236"/>
      <c r="B236"/>
      <c r="C236"/>
      <c r="D236"/>
      <c r="E236"/>
      <c r="F236"/>
      <c r="G236"/>
    </row>
    <row r="237" spans="1:7" ht="15.75" x14ac:dyDescent="0.25">
      <c r="A237"/>
      <c r="B237"/>
      <c r="C237"/>
      <c r="D237"/>
      <c r="E237"/>
      <c r="F237"/>
      <c r="G237"/>
    </row>
    <row r="238" spans="1:7" ht="15.75" x14ac:dyDescent="0.25">
      <c r="A238"/>
      <c r="B238"/>
      <c r="C238"/>
      <c r="D238"/>
      <c r="E238"/>
      <c r="F238"/>
      <c r="G238"/>
    </row>
    <row r="239" spans="1:7" ht="15.75" x14ac:dyDescent="0.25">
      <c r="A239"/>
      <c r="B239"/>
      <c r="C239"/>
      <c r="D239"/>
      <c r="E239"/>
      <c r="F239"/>
      <c r="G239"/>
    </row>
    <row r="240" spans="1:7" ht="15.75" x14ac:dyDescent="0.25">
      <c r="A240"/>
      <c r="B240"/>
      <c r="C240"/>
      <c r="D240"/>
      <c r="E240"/>
      <c r="F240"/>
      <c r="G240"/>
    </row>
    <row r="241" spans="1:7" ht="15.75" x14ac:dyDescent="0.25">
      <c r="A241"/>
      <c r="B241"/>
      <c r="C241"/>
      <c r="D241"/>
      <c r="E241"/>
      <c r="F241"/>
      <c r="G241"/>
    </row>
    <row r="242" spans="1:7" ht="15.75" x14ac:dyDescent="0.25">
      <c r="A242"/>
      <c r="B242"/>
      <c r="C242"/>
      <c r="D242"/>
      <c r="E242"/>
      <c r="F242"/>
      <c r="G242"/>
    </row>
    <row r="243" spans="1:7" ht="15.75" x14ac:dyDescent="0.25">
      <c r="A243"/>
      <c r="B243"/>
      <c r="C243"/>
      <c r="D243"/>
      <c r="E243"/>
      <c r="F243"/>
      <c r="G243"/>
    </row>
    <row r="244" spans="1:7" ht="15.75" x14ac:dyDescent="0.25">
      <c r="A244"/>
      <c r="B244"/>
      <c r="C244"/>
      <c r="D244"/>
      <c r="E244"/>
      <c r="F244"/>
      <c r="G244"/>
    </row>
    <row r="245" spans="1:7" ht="15.75" x14ac:dyDescent="0.25">
      <c r="A245"/>
      <c r="B245"/>
      <c r="C245"/>
      <c r="D245"/>
      <c r="E245"/>
      <c r="F245"/>
      <c r="G245"/>
    </row>
    <row r="246" spans="1:7" ht="15.75" x14ac:dyDescent="0.25">
      <c r="A246"/>
      <c r="B246"/>
      <c r="C246"/>
      <c r="D246"/>
      <c r="E246"/>
      <c r="F246"/>
      <c r="G246"/>
    </row>
    <row r="247" spans="1:7" ht="15.75" x14ac:dyDescent="0.25">
      <c r="A247"/>
      <c r="B247"/>
      <c r="C247"/>
      <c r="D247"/>
      <c r="E247"/>
      <c r="F247"/>
      <c r="G247"/>
    </row>
    <row r="248" spans="1:7" ht="15.75" x14ac:dyDescent="0.25">
      <c r="A248"/>
      <c r="B248"/>
      <c r="C248"/>
      <c r="D248"/>
      <c r="E248"/>
      <c r="F248"/>
      <c r="G248"/>
    </row>
    <row r="249" spans="1:7" ht="15.75" x14ac:dyDescent="0.25">
      <c r="A249"/>
      <c r="B249"/>
      <c r="C249"/>
      <c r="D249"/>
      <c r="E249"/>
      <c r="F249"/>
      <c r="G249"/>
    </row>
    <row r="250" spans="1:7" ht="15.75" x14ac:dyDescent="0.25">
      <c r="A250"/>
      <c r="B250"/>
      <c r="C250"/>
      <c r="D250"/>
      <c r="E250"/>
      <c r="F250"/>
      <c r="G250"/>
    </row>
    <row r="251" spans="1:7" ht="15.75" x14ac:dyDescent="0.25">
      <c r="A251"/>
      <c r="B251"/>
      <c r="C251"/>
      <c r="D251"/>
      <c r="E251"/>
      <c r="F251"/>
      <c r="G251"/>
    </row>
    <row r="252" spans="1:7" ht="15.75" x14ac:dyDescent="0.25">
      <c r="A252"/>
      <c r="B252"/>
      <c r="C252"/>
      <c r="D252"/>
      <c r="E252"/>
      <c r="F252"/>
      <c r="G252"/>
    </row>
    <row r="253" spans="1:7" ht="15.75" x14ac:dyDescent="0.25">
      <c r="A253"/>
      <c r="B253"/>
      <c r="C253"/>
      <c r="D253"/>
      <c r="E253"/>
      <c r="F253"/>
      <c r="G253"/>
    </row>
    <row r="254" spans="1:7" ht="15.75" x14ac:dyDescent="0.25">
      <c r="A254"/>
      <c r="B254"/>
      <c r="C254"/>
      <c r="D254"/>
      <c r="E254"/>
      <c r="F254"/>
      <c r="G254"/>
    </row>
    <row r="255" spans="1:7" ht="15.75" x14ac:dyDescent="0.25">
      <c r="A255"/>
      <c r="B255"/>
      <c r="C255"/>
      <c r="D255"/>
      <c r="E255"/>
      <c r="F255"/>
      <c r="G255"/>
    </row>
    <row r="256" spans="1:7" ht="15.75" x14ac:dyDescent="0.25">
      <c r="A256"/>
      <c r="B256"/>
      <c r="C256"/>
      <c r="D256"/>
      <c r="E256"/>
      <c r="F256"/>
      <c r="G256"/>
    </row>
    <row r="257" spans="1:7" ht="15.75" x14ac:dyDescent="0.25">
      <c r="A257"/>
      <c r="B257"/>
      <c r="C257"/>
      <c r="D257"/>
      <c r="E257"/>
      <c r="F257"/>
      <c r="G257"/>
    </row>
    <row r="258" spans="1:7" ht="15.75" x14ac:dyDescent="0.25">
      <c r="A258"/>
      <c r="B258"/>
      <c r="C258"/>
      <c r="D258"/>
      <c r="E258"/>
      <c r="F258"/>
      <c r="G258"/>
    </row>
    <row r="259" spans="1:7" ht="15.75" x14ac:dyDescent="0.25">
      <c r="A259"/>
      <c r="B259"/>
      <c r="C259"/>
      <c r="D259"/>
      <c r="E259"/>
      <c r="F259"/>
      <c r="G259"/>
    </row>
    <row r="260" spans="1:7" ht="15.75" x14ac:dyDescent="0.25">
      <c r="A260"/>
      <c r="B260"/>
      <c r="C260"/>
      <c r="D260"/>
      <c r="E260"/>
      <c r="F260"/>
      <c r="G260"/>
    </row>
    <row r="261" spans="1:7" ht="15.75" x14ac:dyDescent="0.25">
      <c r="A261"/>
      <c r="B261"/>
      <c r="C261"/>
      <c r="D261"/>
      <c r="E261"/>
      <c r="F261"/>
      <c r="G261"/>
    </row>
  </sheetData>
  <pageMargins left="0.70866141732283472" right="0.70866141732283472" top="0.74803149606299213" bottom="0.74803149606299213" header="0.31496062992125984" footer="0.31496062992125984"/>
  <pageSetup scale="74" orientation="landscape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BAABC-4BD8-364E-B90E-67D0E6343518}">
  <dimension ref="A1:AL245"/>
  <sheetViews>
    <sheetView topLeftCell="Y1" zoomScale="90" zoomScaleNormal="90" workbookViewId="0">
      <selection activeCell="K252" sqref="K252"/>
    </sheetView>
  </sheetViews>
  <sheetFormatPr baseColWidth="10" defaultRowHeight="15.75" x14ac:dyDescent="0.25"/>
  <cols>
    <col min="1" max="1" width="6.875" style="12" bestFit="1" customWidth="1"/>
    <col min="2" max="2" width="9.75" style="10" customWidth="1"/>
    <col min="3" max="3" width="10.125" style="12" customWidth="1"/>
    <col min="4" max="4" width="7.875" style="15" customWidth="1"/>
    <col min="5" max="5" width="16.25" style="12" bestFit="1" customWidth="1"/>
    <col min="6" max="6" width="8.375" style="21" customWidth="1"/>
    <col min="7" max="7" width="12.25" style="12" customWidth="1"/>
    <col min="8" max="8" width="13.75" style="12" customWidth="1"/>
    <col min="9" max="9" width="19.125" style="12" customWidth="1"/>
    <col min="10" max="10" width="15.75" style="12" customWidth="1"/>
    <col min="11" max="11" width="17.75" style="12" customWidth="1"/>
    <col min="12" max="12" width="12.75" style="12" customWidth="1"/>
    <col min="13" max="13" width="9.25" style="12" customWidth="1"/>
    <col min="14" max="14" width="14.625" style="12" customWidth="1"/>
    <col min="15" max="15" width="8.375" style="12" customWidth="1"/>
    <col min="16" max="16" width="14.75" style="12" customWidth="1"/>
    <col min="17" max="17" width="12.375" style="12" customWidth="1"/>
    <col min="18" max="18" width="20.125" style="12" bestFit="1" customWidth="1"/>
    <col min="19" max="19" width="6.75" style="12" customWidth="1"/>
    <col min="20" max="20" width="6.875" style="12" customWidth="1"/>
    <col min="21" max="21" width="7.75" style="12" customWidth="1"/>
    <col min="22" max="22" width="12.625" style="12" customWidth="1"/>
    <col min="23" max="23" width="8" style="12" customWidth="1"/>
    <col min="24" max="24" width="11.75" style="17" customWidth="1"/>
    <col min="25" max="25" width="9.25" style="12" customWidth="1"/>
    <col min="26" max="26" width="8.125" style="12" customWidth="1"/>
    <col min="27" max="27" width="8.375" style="12" customWidth="1"/>
    <col min="28" max="28" width="13.75" style="12" bestFit="1" customWidth="1"/>
    <col min="29" max="29" width="12.75" style="12" customWidth="1"/>
    <col min="30" max="30" width="15.5" style="12" bestFit="1" customWidth="1"/>
    <col min="31" max="31" width="14.75" style="12" customWidth="1"/>
    <col min="32" max="32" width="16.375" style="15" bestFit="1" customWidth="1"/>
    <col min="33" max="33" width="16.25" style="24" customWidth="1"/>
    <col min="34" max="34" width="26.75" style="12" bestFit="1" customWidth="1"/>
    <col min="35" max="35" width="20.625" style="12" hidden="1" customWidth="1"/>
    <col min="36" max="36" width="0" style="12" hidden="1" customWidth="1"/>
    <col min="37" max="37" width="27.375" bestFit="1" customWidth="1"/>
    <col min="38" max="38" width="36.875" bestFit="1" customWidth="1"/>
  </cols>
  <sheetData>
    <row r="1" spans="1:38" x14ac:dyDescent="0.25">
      <c r="A1" s="12" t="s">
        <v>892</v>
      </c>
      <c r="B1" s="10" t="s">
        <v>1549</v>
      </c>
      <c r="C1" s="28" t="s">
        <v>313</v>
      </c>
      <c r="D1" s="2" t="s">
        <v>314</v>
      </c>
      <c r="E1" s="2" t="s">
        <v>315</v>
      </c>
      <c r="F1" s="2" t="s">
        <v>316</v>
      </c>
      <c r="G1" s="6" t="s">
        <v>317</v>
      </c>
      <c r="H1" s="2" t="s">
        <v>318</v>
      </c>
      <c r="I1" s="2" t="s">
        <v>319</v>
      </c>
      <c r="J1" s="2" t="s">
        <v>320</v>
      </c>
      <c r="K1" s="2" t="s">
        <v>321</v>
      </c>
      <c r="L1" s="2" t="s">
        <v>322</v>
      </c>
      <c r="M1" s="2" t="s">
        <v>323</v>
      </c>
      <c r="N1" s="2" t="s">
        <v>324</v>
      </c>
      <c r="O1" s="2" t="s">
        <v>325</v>
      </c>
      <c r="P1" s="2" t="s">
        <v>326</v>
      </c>
      <c r="Q1" s="2" t="s">
        <v>327</v>
      </c>
      <c r="R1" s="2" t="s">
        <v>329</v>
      </c>
      <c r="S1" s="2" t="s">
        <v>330</v>
      </c>
      <c r="T1" s="2" t="s">
        <v>328</v>
      </c>
      <c r="U1" s="2" t="s">
        <v>904</v>
      </c>
      <c r="V1" s="2" t="s">
        <v>331</v>
      </c>
      <c r="W1" s="2" t="s">
        <v>903</v>
      </c>
      <c r="X1" s="2" t="s">
        <v>894</v>
      </c>
      <c r="Y1" s="2" t="s">
        <v>332</v>
      </c>
      <c r="Z1" s="2" t="s">
        <v>333</v>
      </c>
      <c r="AA1" s="2" t="s">
        <v>334</v>
      </c>
      <c r="AB1" s="3" t="s">
        <v>335</v>
      </c>
      <c r="AC1" s="2" t="s">
        <v>336</v>
      </c>
      <c r="AD1" s="1" t="s">
        <v>337</v>
      </c>
      <c r="AE1" s="4" t="s">
        <v>338</v>
      </c>
      <c r="AF1" s="1" t="s">
        <v>339</v>
      </c>
      <c r="AG1" s="95" t="s">
        <v>340</v>
      </c>
      <c r="AH1" s="94" t="s">
        <v>906</v>
      </c>
      <c r="AI1" s="12" t="s">
        <v>917</v>
      </c>
      <c r="AJ1" s="12" t="s">
        <v>918</v>
      </c>
      <c r="AK1" t="s">
        <v>1587</v>
      </c>
      <c r="AL1" t="s">
        <v>1934</v>
      </c>
    </row>
    <row r="2" spans="1:38" x14ac:dyDescent="0.25">
      <c r="A2" s="12">
        <v>241</v>
      </c>
      <c r="B2" s="10" t="s">
        <v>1552</v>
      </c>
      <c r="D2" s="12">
        <v>300</v>
      </c>
      <c r="E2" s="12" t="s">
        <v>1554</v>
      </c>
      <c r="F2" s="12" t="s">
        <v>21</v>
      </c>
      <c r="G2" s="21">
        <v>3</v>
      </c>
      <c r="H2" s="12" t="s">
        <v>2</v>
      </c>
      <c r="I2" s="12" t="s">
        <v>905</v>
      </c>
      <c r="J2" s="12" t="s">
        <v>55</v>
      </c>
      <c r="K2" s="12" t="s">
        <v>87</v>
      </c>
      <c r="L2" s="12" t="s">
        <v>1911</v>
      </c>
      <c r="M2" s="12">
        <v>2024</v>
      </c>
      <c r="N2" s="12" t="s">
        <v>536</v>
      </c>
      <c r="O2" s="12" t="s">
        <v>7</v>
      </c>
      <c r="V2" s="12" t="s">
        <v>19</v>
      </c>
      <c r="X2" s="12" t="s">
        <v>1579</v>
      </c>
      <c r="Y2" s="12">
        <v>10001559</v>
      </c>
      <c r="Z2" s="12">
        <v>37</v>
      </c>
      <c r="AB2" s="30"/>
      <c r="AC2" s="11">
        <v>45471</v>
      </c>
      <c r="AD2" s="35">
        <v>46566</v>
      </c>
      <c r="AE2" s="30"/>
      <c r="AF2" s="12"/>
      <c r="AG2" s="96">
        <v>4962113</v>
      </c>
      <c r="AH2" s="12" t="s">
        <v>909</v>
      </c>
      <c r="AK2" s="12" t="s">
        <v>909</v>
      </c>
      <c r="AL2" s="12"/>
    </row>
    <row r="3" spans="1:38" x14ac:dyDescent="0.25">
      <c r="A3" s="12">
        <v>242</v>
      </c>
      <c r="B3" s="10" t="s">
        <v>1552</v>
      </c>
      <c r="D3" s="12">
        <v>300</v>
      </c>
      <c r="E3" s="12" t="s">
        <v>1554</v>
      </c>
      <c r="F3" s="12" t="s">
        <v>21</v>
      </c>
      <c r="G3" s="21">
        <v>3</v>
      </c>
      <c r="H3" s="12" t="s">
        <v>2</v>
      </c>
      <c r="I3" s="12" t="s">
        <v>905</v>
      </c>
      <c r="J3" s="12" t="s">
        <v>55</v>
      </c>
      <c r="K3" s="12" t="s">
        <v>87</v>
      </c>
      <c r="L3" s="12" t="s">
        <v>1907</v>
      </c>
      <c r="M3" s="12">
        <v>2024</v>
      </c>
      <c r="N3" s="12" t="s">
        <v>536</v>
      </c>
      <c r="O3" s="12" t="s">
        <v>7</v>
      </c>
      <c r="V3" s="12" t="s">
        <v>19</v>
      </c>
      <c r="X3" s="12" t="s">
        <v>1579</v>
      </c>
      <c r="Y3" s="12">
        <v>10001559</v>
      </c>
      <c r="Z3" s="12">
        <v>37</v>
      </c>
      <c r="AB3" s="30"/>
      <c r="AC3" s="11">
        <v>45471</v>
      </c>
      <c r="AD3" s="35">
        <v>46566</v>
      </c>
      <c r="AE3" s="30"/>
      <c r="AF3" s="12"/>
      <c r="AG3" s="96">
        <v>4962113</v>
      </c>
      <c r="AH3" s="12" t="s">
        <v>909</v>
      </c>
      <c r="AK3" s="12" t="s">
        <v>909</v>
      </c>
      <c r="AL3" s="12"/>
    </row>
    <row r="4" spans="1:38" x14ac:dyDescent="0.25">
      <c r="A4" s="12">
        <v>235</v>
      </c>
      <c r="B4" s="10" t="s">
        <v>1552</v>
      </c>
      <c r="D4" s="12">
        <v>300</v>
      </c>
      <c r="E4" s="12" t="s">
        <v>1554</v>
      </c>
      <c r="F4" s="12" t="s">
        <v>21</v>
      </c>
      <c r="G4" s="21">
        <v>29</v>
      </c>
      <c r="H4" s="12" t="s">
        <v>2</v>
      </c>
      <c r="I4" s="12" t="s">
        <v>3</v>
      </c>
      <c r="J4" s="12" t="s">
        <v>55</v>
      </c>
      <c r="K4" s="12" t="s">
        <v>1560</v>
      </c>
      <c r="L4" s="12" t="s">
        <v>1561</v>
      </c>
      <c r="M4" s="12">
        <v>2024</v>
      </c>
      <c r="N4" s="12" t="s">
        <v>3</v>
      </c>
      <c r="O4" s="12" t="s">
        <v>59</v>
      </c>
      <c r="Q4" s="12" t="s">
        <v>9</v>
      </c>
      <c r="R4" s="12" t="s">
        <v>1562</v>
      </c>
      <c r="S4" s="12" t="s">
        <v>1563</v>
      </c>
      <c r="V4" s="12" t="s">
        <v>19</v>
      </c>
      <c r="X4" s="12" t="s">
        <v>670</v>
      </c>
      <c r="Y4" s="12">
        <v>129580</v>
      </c>
      <c r="Z4" s="12">
        <v>37</v>
      </c>
      <c r="AB4" s="30"/>
      <c r="AC4" s="11">
        <v>45458</v>
      </c>
      <c r="AD4" s="11">
        <v>46553</v>
      </c>
      <c r="AE4" s="30"/>
      <c r="AF4" s="12"/>
      <c r="AG4" s="96">
        <v>8265011</v>
      </c>
      <c r="AH4" s="12" t="s">
        <v>1557</v>
      </c>
      <c r="AK4" s="12" t="s">
        <v>1557</v>
      </c>
      <c r="AL4" s="12"/>
    </row>
    <row r="5" spans="1:38" x14ac:dyDescent="0.25">
      <c r="A5" s="12">
        <v>236</v>
      </c>
      <c r="B5" s="10" t="s">
        <v>1552</v>
      </c>
      <c r="D5" s="12">
        <v>300</v>
      </c>
      <c r="E5" s="12" t="s">
        <v>1554</v>
      </c>
      <c r="F5" s="12" t="s">
        <v>21</v>
      </c>
      <c r="G5" s="21">
        <v>29</v>
      </c>
      <c r="H5" s="12" t="s">
        <v>2</v>
      </c>
      <c r="I5" s="12" t="s">
        <v>905</v>
      </c>
      <c r="J5" s="12" t="s">
        <v>55</v>
      </c>
      <c r="K5" s="12" t="s">
        <v>87</v>
      </c>
      <c r="L5" s="12" t="s">
        <v>1564</v>
      </c>
      <c r="M5" s="12">
        <v>2024</v>
      </c>
      <c r="N5" s="12" t="s">
        <v>536</v>
      </c>
      <c r="O5" s="12" t="s">
        <v>59</v>
      </c>
      <c r="Q5" s="12" t="s">
        <v>9</v>
      </c>
      <c r="R5" s="12" t="s">
        <v>1562</v>
      </c>
      <c r="S5" s="12" t="s">
        <v>1563</v>
      </c>
      <c r="V5" s="12" t="s">
        <v>19</v>
      </c>
      <c r="X5" s="12" t="s">
        <v>670</v>
      </c>
      <c r="Y5" s="12">
        <v>129588</v>
      </c>
      <c r="Z5" s="12">
        <v>37</v>
      </c>
      <c r="AB5" s="30"/>
      <c r="AC5" s="11">
        <v>45458</v>
      </c>
      <c r="AD5" s="11">
        <v>46553</v>
      </c>
      <c r="AE5" s="30"/>
      <c r="AF5" s="12"/>
      <c r="AG5" s="96">
        <v>5462682</v>
      </c>
      <c r="AH5" s="12" t="s">
        <v>1557</v>
      </c>
      <c r="AK5" s="12" t="s">
        <v>1557</v>
      </c>
      <c r="AL5" s="12"/>
    </row>
    <row r="6" spans="1:38" x14ac:dyDescent="0.25">
      <c r="A6" s="12">
        <v>219</v>
      </c>
      <c r="B6" s="10" t="s">
        <v>1552</v>
      </c>
      <c r="C6" s="10" t="s">
        <v>1222</v>
      </c>
      <c r="D6" s="12">
        <v>300</v>
      </c>
      <c r="E6" s="12" t="s">
        <v>0</v>
      </c>
      <c r="F6" s="12" t="s">
        <v>21</v>
      </c>
      <c r="G6" s="14">
        <v>2</v>
      </c>
      <c r="H6" s="12" t="s">
        <v>2</v>
      </c>
      <c r="I6" s="12" t="s">
        <v>3</v>
      </c>
      <c r="J6" s="12" t="s">
        <v>55</v>
      </c>
      <c r="K6" s="12" t="s">
        <v>309</v>
      </c>
      <c r="L6" s="12" t="s">
        <v>310</v>
      </c>
      <c r="M6" s="12">
        <v>2023</v>
      </c>
      <c r="N6" s="12" t="s">
        <v>3</v>
      </c>
      <c r="P6" s="12" t="s">
        <v>60</v>
      </c>
      <c r="Q6" s="12" t="s">
        <v>9</v>
      </c>
      <c r="R6" s="12">
        <v>12888733</v>
      </c>
      <c r="S6" s="12" t="s">
        <v>311</v>
      </c>
      <c r="V6" s="12" t="s">
        <v>19</v>
      </c>
      <c r="X6" s="12" t="s">
        <v>730</v>
      </c>
      <c r="Y6" s="12">
        <v>601422</v>
      </c>
      <c r="Z6" s="12">
        <v>37</v>
      </c>
      <c r="AC6" s="11">
        <v>45109</v>
      </c>
      <c r="AD6" s="11">
        <v>46205</v>
      </c>
      <c r="AE6" s="16">
        <v>266592474</v>
      </c>
      <c r="AF6" s="12"/>
      <c r="AG6" s="96">
        <v>7205202</v>
      </c>
      <c r="AH6" s="12" t="s">
        <v>907</v>
      </c>
      <c r="AJ6" s="15"/>
      <c r="AK6" s="12" t="s">
        <v>907</v>
      </c>
      <c r="AL6" s="12"/>
    </row>
    <row r="7" spans="1:38" x14ac:dyDescent="0.25">
      <c r="A7" s="12">
        <v>227</v>
      </c>
      <c r="B7" s="10" t="s">
        <v>1552</v>
      </c>
      <c r="D7" s="12">
        <v>300</v>
      </c>
      <c r="E7" s="12" t="s">
        <v>0</v>
      </c>
      <c r="F7" s="12" t="s">
        <v>21</v>
      </c>
      <c r="G7" s="21">
        <v>27</v>
      </c>
      <c r="H7" s="2" t="s">
        <v>2</v>
      </c>
      <c r="I7" s="2" t="s">
        <v>12</v>
      </c>
      <c r="J7" s="2" t="s">
        <v>869</v>
      </c>
      <c r="K7" s="2" t="s">
        <v>870</v>
      </c>
      <c r="L7" s="2" t="s">
        <v>871</v>
      </c>
      <c r="M7" s="2">
        <v>2023</v>
      </c>
      <c r="N7" s="2" t="s">
        <v>804</v>
      </c>
      <c r="O7" s="2" t="s">
        <v>7</v>
      </c>
      <c r="P7" s="2"/>
      <c r="Q7" s="2"/>
      <c r="R7" s="2" t="s">
        <v>872</v>
      </c>
      <c r="S7" s="2" t="s">
        <v>873</v>
      </c>
      <c r="T7" s="2"/>
      <c r="U7" s="2"/>
      <c r="V7" s="2" t="s">
        <v>19</v>
      </c>
      <c r="W7" s="2"/>
      <c r="X7" s="2" t="s">
        <v>786</v>
      </c>
      <c r="Y7" s="2">
        <v>3011751</v>
      </c>
      <c r="Z7" s="2">
        <v>37</v>
      </c>
      <c r="AA7" s="2"/>
      <c r="AB7" s="4"/>
      <c r="AC7" s="1">
        <v>45108</v>
      </c>
      <c r="AD7" s="11">
        <v>46204</v>
      </c>
      <c r="AE7" s="4"/>
      <c r="AF7" s="12"/>
      <c r="AG7" s="96">
        <v>1193362</v>
      </c>
      <c r="AH7" s="12" t="s">
        <v>916</v>
      </c>
      <c r="AK7" s="12" t="s">
        <v>916</v>
      </c>
      <c r="AL7" s="12"/>
    </row>
    <row r="8" spans="1:38" x14ac:dyDescent="0.25">
      <c r="A8" s="12">
        <v>228</v>
      </c>
      <c r="B8" s="10" t="s">
        <v>1552</v>
      </c>
      <c r="D8" s="12">
        <v>300</v>
      </c>
      <c r="E8" s="12" t="s">
        <v>0</v>
      </c>
      <c r="F8" s="12" t="s">
        <v>21</v>
      </c>
      <c r="G8" s="21">
        <v>27</v>
      </c>
      <c r="H8" s="2" t="s">
        <v>2</v>
      </c>
      <c r="I8" s="2" t="s">
        <v>12</v>
      </c>
      <c r="J8" s="2" t="s">
        <v>869</v>
      </c>
      <c r="K8" s="2" t="s">
        <v>870</v>
      </c>
      <c r="L8" s="2" t="s">
        <v>874</v>
      </c>
      <c r="M8" s="2">
        <v>2023</v>
      </c>
      <c r="N8" s="2" t="s">
        <v>804</v>
      </c>
      <c r="O8" s="2" t="s">
        <v>7</v>
      </c>
      <c r="P8" s="2"/>
      <c r="Q8" s="2"/>
      <c r="R8" s="2" t="s">
        <v>875</v>
      </c>
      <c r="S8" s="2" t="s">
        <v>876</v>
      </c>
      <c r="T8" s="2"/>
      <c r="U8" s="2"/>
      <c r="V8" s="2" t="s">
        <v>893</v>
      </c>
      <c r="W8" s="2"/>
      <c r="X8" s="2" t="s">
        <v>786</v>
      </c>
      <c r="Y8" s="2">
        <v>3011751</v>
      </c>
      <c r="Z8" s="2">
        <v>37</v>
      </c>
      <c r="AA8" s="2"/>
      <c r="AB8" s="4"/>
      <c r="AC8" s="1">
        <v>45108</v>
      </c>
      <c r="AD8" s="11">
        <v>46204</v>
      </c>
      <c r="AE8" s="4"/>
      <c r="AF8" s="12"/>
      <c r="AG8" s="96">
        <v>1193362</v>
      </c>
      <c r="AH8" s="12" t="s">
        <v>916</v>
      </c>
      <c r="AK8" s="12" t="s">
        <v>916</v>
      </c>
      <c r="AL8" s="12"/>
    </row>
    <row r="9" spans="1:38" x14ac:dyDescent="0.25">
      <c r="A9" s="12">
        <v>233</v>
      </c>
      <c r="B9" s="10" t="s">
        <v>1552</v>
      </c>
      <c r="D9" s="12">
        <v>300</v>
      </c>
      <c r="E9" s="12" t="s">
        <v>1554</v>
      </c>
      <c r="F9" s="12" t="s">
        <v>21</v>
      </c>
      <c r="G9" s="21">
        <v>29</v>
      </c>
      <c r="H9" s="12" t="s">
        <v>2</v>
      </c>
      <c r="I9" s="12" t="s">
        <v>121</v>
      </c>
      <c r="J9" s="12" t="s">
        <v>20</v>
      </c>
      <c r="K9" s="12" t="s">
        <v>1555</v>
      </c>
      <c r="L9" s="12" t="s">
        <v>1556</v>
      </c>
      <c r="M9" s="12">
        <v>2024</v>
      </c>
      <c r="O9" s="12" t="s">
        <v>7</v>
      </c>
      <c r="Q9" s="12" t="s">
        <v>9</v>
      </c>
      <c r="V9" s="12" t="s">
        <v>19</v>
      </c>
      <c r="X9" s="12" t="s">
        <v>670</v>
      </c>
      <c r="Y9" s="12">
        <v>129612</v>
      </c>
      <c r="Z9" s="12">
        <v>25</v>
      </c>
      <c r="AB9" s="30"/>
      <c r="AC9" s="11">
        <v>45458</v>
      </c>
      <c r="AD9" s="11">
        <v>46188</v>
      </c>
      <c r="AE9" s="30"/>
      <c r="AF9" s="12"/>
      <c r="AG9" s="96">
        <v>5126522</v>
      </c>
      <c r="AH9" s="12" t="s">
        <v>1557</v>
      </c>
      <c r="AK9" s="12" t="s">
        <v>1557</v>
      </c>
      <c r="AL9" s="12"/>
    </row>
    <row r="10" spans="1:38" x14ac:dyDescent="0.25">
      <c r="A10" s="12">
        <v>234</v>
      </c>
      <c r="B10" s="10" t="s">
        <v>1552</v>
      </c>
      <c r="D10" s="12">
        <v>300</v>
      </c>
      <c r="E10" s="12" t="s">
        <v>1554</v>
      </c>
      <c r="F10" s="12" t="s">
        <v>21</v>
      </c>
      <c r="G10" s="21">
        <v>3</v>
      </c>
      <c r="H10" s="12" t="s">
        <v>2</v>
      </c>
      <c r="I10" s="12" t="s">
        <v>12</v>
      </c>
      <c r="J10" s="12" t="s">
        <v>353</v>
      </c>
      <c r="K10" s="12" t="s">
        <v>1558</v>
      </c>
      <c r="L10" s="12" t="s">
        <v>1559</v>
      </c>
      <c r="M10" s="12">
        <v>2024</v>
      </c>
      <c r="N10" s="12" t="s">
        <v>12</v>
      </c>
      <c r="V10" s="12" t="s">
        <v>19</v>
      </c>
      <c r="X10" s="12" t="s">
        <v>786</v>
      </c>
      <c r="Y10" s="12">
        <v>3015927</v>
      </c>
      <c r="Z10" s="12">
        <v>25</v>
      </c>
      <c r="AB10" s="30"/>
      <c r="AC10" s="11">
        <v>45444</v>
      </c>
      <c r="AD10" s="11">
        <v>46174</v>
      </c>
      <c r="AE10" s="30"/>
      <c r="AF10" s="12"/>
      <c r="AG10" s="96">
        <v>1325926</v>
      </c>
      <c r="AH10" s="12" t="s">
        <v>909</v>
      </c>
      <c r="AK10" s="12" t="s">
        <v>909</v>
      </c>
      <c r="AL10" s="12"/>
    </row>
    <row r="11" spans="1:38" x14ac:dyDescent="0.25">
      <c r="A11" s="12">
        <v>237</v>
      </c>
      <c r="B11" s="10" t="s">
        <v>1552</v>
      </c>
      <c r="D11" s="12">
        <v>300</v>
      </c>
      <c r="E11" s="12" t="s">
        <v>1554</v>
      </c>
      <c r="F11" s="12" t="s">
        <v>21</v>
      </c>
      <c r="G11" s="21">
        <v>29</v>
      </c>
      <c r="H11" s="12" t="s">
        <v>2</v>
      </c>
      <c r="I11" s="12" t="s">
        <v>12</v>
      </c>
      <c r="J11" s="12" t="s">
        <v>869</v>
      </c>
      <c r="K11" s="12" t="s">
        <v>870</v>
      </c>
      <c r="L11" s="12" t="s">
        <v>1565</v>
      </c>
      <c r="M11" s="12">
        <v>2024</v>
      </c>
      <c r="N11" s="12" t="s">
        <v>1566</v>
      </c>
      <c r="O11" s="12" t="s">
        <v>7</v>
      </c>
      <c r="P11" s="12" t="s">
        <v>367</v>
      </c>
      <c r="Q11" s="12" t="s">
        <v>9</v>
      </c>
      <c r="R11" s="12" t="s">
        <v>1567</v>
      </c>
      <c r="S11" s="12" t="s">
        <v>1568</v>
      </c>
      <c r="V11" s="12" t="s">
        <v>19</v>
      </c>
      <c r="X11" s="12" t="s">
        <v>786</v>
      </c>
      <c r="Y11" s="12">
        <v>3015915</v>
      </c>
      <c r="Z11" s="12">
        <v>25</v>
      </c>
      <c r="AB11" s="30"/>
      <c r="AC11" s="11">
        <v>45444</v>
      </c>
      <c r="AD11" s="11">
        <v>46174</v>
      </c>
      <c r="AE11" s="30"/>
      <c r="AF11" s="12"/>
      <c r="AG11" s="96">
        <v>1339558</v>
      </c>
      <c r="AH11" s="12" t="s">
        <v>1557</v>
      </c>
      <c r="AK11" s="12" t="s">
        <v>1557</v>
      </c>
      <c r="AL11" s="12"/>
    </row>
    <row r="12" spans="1:38" x14ac:dyDescent="0.25">
      <c r="A12" s="12">
        <v>238</v>
      </c>
      <c r="B12" s="10" t="s">
        <v>1552</v>
      </c>
      <c r="D12" s="12">
        <v>300</v>
      </c>
      <c r="E12" s="12" t="s">
        <v>1554</v>
      </c>
      <c r="F12" s="12" t="s">
        <v>21</v>
      </c>
      <c r="G12" s="21">
        <v>29</v>
      </c>
      <c r="H12" s="12" t="s">
        <v>2</v>
      </c>
      <c r="I12" s="12" t="s">
        <v>12</v>
      </c>
      <c r="J12" s="12" t="s">
        <v>869</v>
      </c>
      <c r="K12" s="12" t="s">
        <v>870</v>
      </c>
      <c r="L12" s="12" t="s">
        <v>1569</v>
      </c>
      <c r="M12" s="12">
        <v>2024</v>
      </c>
      <c r="N12" s="12" t="s">
        <v>1566</v>
      </c>
      <c r="O12" s="12" t="s">
        <v>7</v>
      </c>
      <c r="P12" s="12" t="s">
        <v>367</v>
      </c>
      <c r="Q12" s="12" t="s">
        <v>9</v>
      </c>
      <c r="R12" s="12" t="s">
        <v>1570</v>
      </c>
      <c r="S12" s="12" t="s">
        <v>1571</v>
      </c>
      <c r="V12" s="12" t="s">
        <v>19</v>
      </c>
      <c r="X12" s="12" t="s">
        <v>786</v>
      </c>
      <c r="Y12" s="12">
        <v>3015915</v>
      </c>
      <c r="Z12" s="12">
        <v>25</v>
      </c>
      <c r="AB12" s="30"/>
      <c r="AC12" s="11">
        <v>45444</v>
      </c>
      <c r="AD12" s="11">
        <v>46174</v>
      </c>
      <c r="AE12" s="30"/>
      <c r="AF12" s="12"/>
      <c r="AG12" s="96">
        <v>1339558</v>
      </c>
      <c r="AH12" s="12" t="s">
        <v>1557</v>
      </c>
      <c r="AK12" s="12" t="s">
        <v>1557</v>
      </c>
      <c r="AL12" s="12"/>
    </row>
    <row r="13" spans="1:38" x14ac:dyDescent="0.25">
      <c r="A13" s="12">
        <v>239</v>
      </c>
      <c r="B13" s="10" t="s">
        <v>1552</v>
      </c>
      <c r="D13" s="12">
        <v>300</v>
      </c>
      <c r="E13" s="12" t="s">
        <v>1554</v>
      </c>
      <c r="F13" s="12" t="s">
        <v>21</v>
      </c>
      <c r="G13" s="21">
        <v>29</v>
      </c>
      <c r="H13" s="12" t="s">
        <v>2</v>
      </c>
      <c r="I13" s="12" t="s">
        <v>12</v>
      </c>
      <c r="J13" s="12" t="s">
        <v>869</v>
      </c>
      <c r="K13" s="12" t="s">
        <v>870</v>
      </c>
      <c r="L13" s="12" t="s">
        <v>1572</v>
      </c>
      <c r="M13" s="12">
        <v>2024</v>
      </c>
      <c r="N13" s="12" t="s">
        <v>1566</v>
      </c>
      <c r="O13" s="12" t="s">
        <v>7</v>
      </c>
      <c r="P13" s="12" t="s">
        <v>367</v>
      </c>
      <c r="Q13" s="12" t="s">
        <v>9</v>
      </c>
      <c r="R13" s="12" t="s">
        <v>1573</v>
      </c>
      <c r="S13" s="12" t="s">
        <v>1574</v>
      </c>
      <c r="V13" s="12" t="s">
        <v>19</v>
      </c>
      <c r="X13" s="12" t="s">
        <v>786</v>
      </c>
      <c r="Y13" s="12">
        <v>3015915</v>
      </c>
      <c r="Z13" s="12">
        <v>25</v>
      </c>
      <c r="AB13" s="30"/>
      <c r="AC13" s="11">
        <v>45444</v>
      </c>
      <c r="AD13" s="11">
        <v>46174</v>
      </c>
      <c r="AE13" s="30"/>
      <c r="AF13" s="12"/>
      <c r="AG13" s="96">
        <v>1339558</v>
      </c>
      <c r="AH13" s="12" t="s">
        <v>1557</v>
      </c>
      <c r="AK13" s="12" t="s">
        <v>1557</v>
      </c>
      <c r="AL13" s="12"/>
    </row>
    <row r="14" spans="1:38" x14ac:dyDescent="0.25">
      <c r="A14" s="12">
        <v>214</v>
      </c>
      <c r="B14" s="10" t="s">
        <v>1552</v>
      </c>
      <c r="C14" s="12" t="s">
        <v>282</v>
      </c>
      <c r="D14" s="12">
        <v>300</v>
      </c>
      <c r="E14" s="12" t="s">
        <v>0</v>
      </c>
      <c r="F14" s="12" t="s">
        <v>21</v>
      </c>
      <c r="G14" s="14">
        <v>8</v>
      </c>
      <c r="H14" s="12" t="s">
        <v>2</v>
      </c>
      <c r="I14" s="2" t="s">
        <v>905</v>
      </c>
      <c r="J14" s="12" t="s">
        <v>284</v>
      </c>
      <c r="K14" s="12" t="s">
        <v>285</v>
      </c>
      <c r="L14" s="12" t="s">
        <v>286</v>
      </c>
      <c r="M14" s="12">
        <v>2023</v>
      </c>
      <c r="N14" s="12" t="s">
        <v>283</v>
      </c>
      <c r="O14" s="12" t="s">
        <v>287</v>
      </c>
      <c r="P14" s="12" t="s">
        <v>60</v>
      </c>
      <c r="Q14" s="12" t="s">
        <v>9</v>
      </c>
      <c r="R14" s="12" t="s">
        <v>288</v>
      </c>
      <c r="S14" s="12" t="s">
        <v>289</v>
      </c>
      <c r="V14" s="12" t="s">
        <v>19</v>
      </c>
      <c r="X14" s="12" t="s">
        <v>912</v>
      </c>
      <c r="Y14" s="12" t="s">
        <v>290</v>
      </c>
      <c r="Z14" s="12">
        <v>37</v>
      </c>
      <c r="AC14" s="11">
        <v>45056</v>
      </c>
      <c r="AD14" s="11">
        <v>46152</v>
      </c>
      <c r="AF14" s="12"/>
      <c r="AG14" s="96">
        <v>10728229</v>
      </c>
      <c r="AH14" s="12" t="s">
        <v>1550</v>
      </c>
      <c r="AJ14" s="15"/>
      <c r="AK14" s="12" t="s">
        <v>1550</v>
      </c>
      <c r="AL14" s="12"/>
    </row>
    <row r="15" spans="1:38" x14ac:dyDescent="0.25">
      <c r="A15" s="12">
        <v>215</v>
      </c>
      <c r="B15" s="10" t="s">
        <v>1552</v>
      </c>
      <c r="C15" s="12" t="s">
        <v>291</v>
      </c>
      <c r="D15" s="12">
        <v>300</v>
      </c>
      <c r="E15" s="12" t="s">
        <v>0</v>
      </c>
      <c r="F15" s="12" t="s">
        <v>21</v>
      </c>
      <c r="G15" s="14">
        <v>8</v>
      </c>
      <c r="H15" s="12" t="s">
        <v>2</v>
      </c>
      <c r="I15" s="2" t="s">
        <v>905</v>
      </c>
      <c r="J15" s="12" t="s">
        <v>284</v>
      </c>
      <c r="K15" s="12" t="s">
        <v>285</v>
      </c>
      <c r="L15" s="12" t="s">
        <v>292</v>
      </c>
      <c r="M15" s="12">
        <v>2023</v>
      </c>
      <c r="N15" s="12" t="s">
        <v>283</v>
      </c>
      <c r="O15" s="12" t="s">
        <v>287</v>
      </c>
      <c r="P15" s="12" t="s">
        <v>60</v>
      </c>
      <c r="Q15" s="12" t="s">
        <v>9</v>
      </c>
      <c r="R15" s="12" t="s">
        <v>293</v>
      </c>
      <c r="S15" s="12" t="s">
        <v>294</v>
      </c>
      <c r="V15" s="12" t="s">
        <v>19</v>
      </c>
      <c r="X15" s="12" t="s">
        <v>912</v>
      </c>
      <c r="Y15" s="12" t="s">
        <v>290</v>
      </c>
      <c r="Z15" s="12">
        <v>37</v>
      </c>
      <c r="AC15" s="11">
        <v>45056</v>
      </c>
      <c r="AD15" s="11">
        <v>46152</v>
      </c>
      <c r="AF15" s="12"/>
      <c r="AG15" s="96">
        <v>10728229</v>
      </c>
      <c r="AH15" s="12" t="s">
        <v>1550</v>
      </c>
      <c r="AJ15" s="15"/>
      <c r="AK15" s="12" t="s">
        <v>1550</v>
      </c>
      <c r="AL15" s="12"/>
    </row>
    <row r="16" spans="1:38" x14ac:dyDescent="0.25">
      <c r="A16" s="12">
        <v>193</v>
      </c>
      <c r="B16" s="10" t="s">
        <v>1552</v>
      </c>
      <c r="C16" s="27">
        <v>37255</v>
      </c>
      <c r="D16" s="12">
        <v>300</v>
      </c>
      <c r="E16" s="12" t="s">
        <v>0</v>
      </c>
      <c r="F16" s="12" t="s">
        <v>21</v>
      </c>
      <c r="G16" s="14">
        <v>29</v>
      </c>
      <c r="H16" s="12" t="s">
        <v>2</v>
      </c>
      <c r="I16" s="2" t="s">
        <v>192</v>
      </c>
      <c r="J16" s="12" t="s">
        <v>20</v>
      </c>
      <c r="K16" s="12" t="s">
        <v>190</v>
      </c>
      <c r="L16" s="12" t="s">
        <v>201</v>
      </c>
      <c r="M16" s="12">
        <v>2023</v>
      </c>
      <c r="N16" s="12" t="s">
        <v>192</v>
      </c>
      <c r="O16" s="12" t="s">
        <v>7</v>
      </c>
      <c r="P16" s="12" t="s">
        <v>60</v>
      </c>
      <c r="Q16" s="12" t="s">
        <v>9</v>
      </c>
      <c r="R16" s="12" t="s">
        <v>202</v>
      </c>
      <c r="S16" s="12" t="s">
        <v>203</v>
      </c>
      <c r="V16" s="12" t="s">
        <v>63</v>
      </c>
      <c r="X16" s="12" t="s">
        <v>911</v>
      </c>
      <c r="Y16" s="12" t="s">
        <v>204</v>
      </c>
      <c r="Z16" s="12">
        <v>36</v>
      </c>
      <c r="AC16" s="11">
        <v>45071</v>
      </c>
      <c r="AD16" s="11">
        <v>46137</v>
      </c>
      <c r="AE16" s="12" t="s">
        <v>205</v>
      </c>
      <c r="AF16" s="12" t="s">
        <v>206</v>
      </c>
      <c r="AG16" s="96">
        <v>31794121</v>
      </c>
      <c r="AH16" s="12" t="s">
        <v>1557</v>
      </c>
      <c r="AJ16" s="15"/>
      <c r="AK16" s="12" t="s">
        <v>1557</v>
      </c>
      <c r="AL16" s="12" t="s">
        <v>1933</v>
      </c>
    </row>
    <row r="17" spans="1:38" x14ac:dyDescent="0.25">
      <c r="A17" s="12">
        <v>230</v>
      </c>
      <c r="B17" s="10" t="s">
        <v>1552</v>
      </c>
      <c r="C17" s="10"/>
      <c r="D17" s="12">
        <v>300</v>
      </c>
      <c r="E17" s="15" t="s">
        <v>0</v>
      </c>
      <c r="F17" s="12" t="s">
        <v>21</v>
      </c>
      <c r="G17" s="21">
        <v>9</v>
      </c>
      <c r="H17" s="12" t="s">
        <v>342</v>
      </c>
      <c r="I17" s="2" t="s">
        <v>12</v>
      </c>
      <c r="J17" s="2" t="s">
        <v>869</v>
      </c>
      <c r="K17" s="2" t="s">
        <v>870</v>
      </c>
      <c r="L17" s="12" t="s">
        <v>1380</v>
      </c>
      <c r="M17" s="12">
        <v>2024</v>
      </c>
      <c r="N17" s="2" t="s">
        <v>804</v>
      </c>
      <c r="O17" s="2" t="s">
        <v>7</v>
      </c>
      <c r="P17" s="12" t="s">
        <v>1375</v>
      </c>
      <c r="Q17" s="2" t="s">
        <v>9</v>
      </c>
      <c r="R17" s="12" t="s">
        <v>1381</v>
      </c>
      <c r="V17" s="2" t="s">
        <v>19</v>
      </c>
      <c r="X17" s="12" t="s">
        <v>670</v>
      </c>
      <c r="Y17" s="17">
        <v>127441</v>
      </c>
      <c r="Z17" s="12">
        <v>25</v>
      </c>
      <c r="AB17" s="30"/>
      <c r="AC17" s="11">
        <v>45387</v>
      </c>
      <c r="AD17" s="11">
        <v>46117</v>
      </c>
      <c r="AE17" s="30"/>
      <c r="AF17" s="12"/>
      <c r="AG17" s="96">
        <v>1447308</v>
      </c>
      <c r="AH17" s="12" t="s">
        <v>915</v>
      </c>
      <c r="AK17" s="12" t="s">
        <v>1128</v>
      </c>
      <c r="AL17" s="12"/>
    </row>
    <row r="18" spans="1:38" x14ac:dyDescent="0.25">
      <c r="A18" s="12">
        <v>231</v>
      </c>
      <c r="B18" s="10" t="s">
        <v>1552</v>
      </c>
      <c r="C18" s="10"/>
      <c r="D18" s="12">
        <v>300</v>
      </c>
      <c r="E18" s="15" t="s">
        <v>0</v>
      </c>
      <c r="F18" s="12" t="s">
        <v>21</v>
      </c>
      <c r="G18" s="21">
        <v>9</v>
      </c>
      <c r="H18" s="12" t="s">
        <v>342</v>
      </c>
      <c r="I18" s="2" t="s">
        <v>12</v>
      </c>
      <c r="J18" s="2" t="s">
        <v>869</v>
      </c>
      <c r="K18" s="2" t="s">
        <v>870</v>
      </c>
      <c r="L18" s="12" t="s">
        <v>1379</v>
      </c>
      <c r="M18" s="12">
        <v>2024</v>
      </c>
      <c r="N18" s="2" t="s">
        <v>804</v>
      </c>
      <c r="O18" s="2" t="s">
        <v>7</v>
      </c>
      <c r="P18" s="12" t="s">
        <v>1375</v>
      </c>
      <c r="Q18" s="2" t="s">
        <v>9</v>
      </c>
      <c r="R18" s="12" t="s">
        <v>1382</v>
      </c>
      <c r="V18" s="2" t="s">
        <v>19</v>
      </c>
      <c r="X18" s="12" t="s">
        <v>670</v>
      </c>
      <c r="Y18" s="17">
        <v>127441</v>
      </c>
      <c r="Z18" s="12">
        <v>25</v>
      </c>
      <c r="AB18" s="30"/>
      <c r="AC18" s="11">
        <v>45387</v>
      </c>
      <c r="AD18" s="11">
        <v>46117</v>
      </c>
      <c r="AE18" s="30"/>
      <c r="AF18" s="12"/>
      <c r="AG18" s="96">
        <v>1447308</v>
      </c>
      <c r="AH18" s="12" t="s">
        <v>915</v>
      </c>
      <c r="AK18" s="12" t="s">
        <v>1128</v>
      </c>
      <c r="AL18" s="12"/>
    </row>
    <row r="19" spans="1:38" x14ac:dyDescent="0.25">
      <c r="A19" s="12">
        <v>232</v>
      </c>
      <c r="B19" s="10" t="s">
        <v>1552</v>
      </c>
      <c r="C19" s="10"/>
      <c r="D19" s="12">
        <v>300</v>
      </c>
      <c r="E19" s="15" t="s">
        <v>0</v>
      </c>
      <c r="F19" s="12" t="s">
        <v>21</v>
      </c>
      <c r="G19" s="21">
        <v>18</v>
      </c>
      <c r="H19" s="12" t="s">
        <v>342</v>
      </c>
      <c r="I19" s="2" t="s">
        <v>905</v>
      </c>
      <c r="J19" s="2" t="s">
        <v>274</v>
      </c>
      <c r="K19" s="2" t="s">
        <v>877</v>
      </c>
      <c r="L19" s="12" t="s">
        <v>1374</v>
      </c>
      <c r="M19" s="12">
        <v>2024</v>
      </c>
      <c r="N19" s="2" t="s">
        <v>384</v>
      </c>
      <c r="O19" s="2" t="s">
        <v>7</v>
      </c>
      <c r="P19" s="12" t="s">
        <v>279</v>
      </c>
      <c r="Q19" s="2" t="s">
        <v>9</v>
      </c>
      <c r="R19" s="12" t="s">
        <v>1376</v>
      </c>
      <c r="S19" s="12" t="s">
        <v>1377</v>
      </c>
      <c r="V19" s="2" t="s">
        <v>19</v>
      </c>
      <c r="X19" s="12" t="s">
        <v>670</v>
      </c>
      <c r="Y19" s="17">
        <v>127013</v>
      </c>
      <c r="Z19" s="12">
        <v>25</v>
      </c>
      <c r="AB19" s="30"/>
      <c r="AC19" s="11">
        <v>45356</v>
      </c>
      <c r="AD19" s="11">
        <v>46086</v>
      </c>
      <c r="AE19" s="30"/>
      <c r="AF19" s="12"/>
      <c r="AG19" s="96">
        <v>1376873</v>
      </c>
      <c r="AH19" s="12" t="s">
        <v>1365</v>
      </c>
      <c r="AK19" s="12" t="s">
        <v>1373</v>
      </c>
      <c r="AL19" s="12"/>
    </row>
    <row r="20" spans="1:38" x14ac:dyDescent="0.25">
      <c r="A20" s="12">
        <v>216</v>
      </c>
      <c r="B20" s="10" t="s">
        <v>1552</v>
      </c>
      <c r="C20" s="12" t="s">
        <v>295</v>
      </c>
      <c r="D20" s="12">
        <v>300</v>
      </c>
      <c r="E20" s="12" t="s">
        <v>0</v>
      </c>
      <c r="F20" s="12" t="s">
        <v>21</v>
      </c>
      <c r="G20" s="14">
        <v>8</v>
      </c>
      <c r="H20" s="12" t="s">
        <v>2</v>
      </c>
      <c r="I20" s="2" t="s">
        <v>905</v>
      </c>
      <c r="J20" s="12" t="s">
        <v>55</v>
      </c>
      <c r="K20" s="12" t="s">
        <v>296</v>
      </c>
      <c r="L20" s="12" t="s">
        <v>297</v>
      </c>
      <c r="M20" s="12">
        <v>2023</v>
      </c>
      <c r="N20" s="12" t="s">
        <v>283</v>
      </c>
      <c r="O20" s="12" t="s">
        <v>287</v>
      </c>
      <c r="P20" s="12" t="s">
        <v>60</v>
      </c>
      <c r="Q20" s="12" t="s">
        <v>9</v>
      </c>
      <c r="R20" s="12">
        <v>2044286</v>
      </c>
      <c r="S20" s="12" t="s">
        <v>298</v>
      </c>
      <c r="V20" s="12" t="s">
        <v>19</v>
      </c>
      <c r="X20" s="12" t="s">
        <v>670</v>
      </c>
      <c r="Y20" s="12">
        <v>119618</v>
      </c>
      <c r="Z20" s="12">
        <v>37</v>
      </c>
      <c r="AB20" s="16">
        <v>35514411</v>
      </c>
      <c r="AC20" s="11">
        <v>44980</v>
      </c>
      <c r="AD20" s="11">
        <v>46086</v>
      </c>
      <c r="AF20" s="12"/>
      <c r="AG20" s="96">
        <v>10834334</v>
      </c>
      <c r="AH20" s="12" t="s">
        <v>1550</v>
      </c>
      <c r="AJ20" s="15"/>
      <c r="AK20" s="12" t="s">
        <v>1550</v>
      </c>
      <c r="AL20" s="12"/>
    </row>
    <row r="21" spans="1:38" x14ac:dyDescent="0.25">
      <c r="A21" s="12">
        <v>217</v>
      </c>
      <c r="B21" s="10" t="s">
        <v>1552</v>
      </c>
      <c r="C21" s="12" t="s">
        <v>299</v>
      </c>
      <c r="D21" s="12">
        <v>300</v>
      </c>
      <c r="E21" s="12" t="s">
        <v>0</v>
      </c>
      <c r="F21" s="12" t="s">
        <v>21</v>
      </c>
      <c r="G21" s="14">
        <v>8</v>
      </c>
      <c r="H21" s="12" t="s">
        <v>2</v>
      </c>
      <c r="I21" s="2" t="s">
        <v>905</v>
      </c>
      <c r="J21" s="12" t="s">
        <v>55</v>
      </c>
      <c r="K21" s="12" t="s">
        <v>296</v>
      </c>
      <c r="L21" s="12" t="s">
        <v>300</v>
      </c>
      <c r="M21" s="12">
        <v>2023</v>
      </c>
      <c r="N21" s="12" t="s">
        <v>283</v>
      </c>
      <c r="O21" s="12" t="s">
        <v>287</v>
      </c>
      <c r="P21" s="12" t="s">
        <v>60</v>
      </c>
      <c r="Q21" s="12" t="s">
        <v>9</v>
      </c>
      <c r="R21" s="12">
        <v>2045405</v>
      </c>
      <c r="S21" s="12" t="s">
        <v>301</v>
      </c>
      <c r="V21" s="12" t="s">
        <v>19</v>
      </c>
      <c r="X21" s="12" t="s">
        <v>670</v>
      </c>
      <c r="Y21" s="12">
        <v>119618</v>
      </c>
      <c r="Z21" s="12">
        <v>37</v>
      </c>
      <c r="AB21" s="16">
        <v>35514411</v>
      </c>
      <c r="AC21" s="11">
        <v>44980</v>
      </c>
      <c r="AD21" s="11">
        <v>46086</v>
      </c>
      <c r="AF21" s="12"/>
      <c r="AG21" s="96">
        <v>10834334</v>
      </c>
      <c r="AH21" s="12" t="s">
        <v>1550</v>
      </c>
      <c r="AJ21" s="15"/>
      <c r="AK21" s="12" t="s">
        <v>1550</v>
      </c>
      <c r="AL21" s="12"/>
    </row>
    <row r="22" spans="1:38" x14ac:dyDescent="0.25">
      <c r="A22" s="12">
        <v>212</v>
      </c>
      <c r="B22" s="10" t="s">
        <v>1552</v>
      </c>
      <c r="C22" s="12" t="s">
        <v>269</v>
      </c>
      <c r="D22" s="12">
        <v>300</v>
      </c>
      <c r="E22" s="12" t="s">
        <v>0</v>
      </c>
      <c r="F22" s="12" t="s">
        <v>21</v>
      </c>
      <c r="G22" s="14">
        <v>2</v>
      </c>
      <c r="H22" s="12" t="s">
        <v>2</v>
      </c>
      <c r="I22" s="12" t="s">
        <v>905</v>
      </c>
      <c r="J22" s="12" t="s">
        <v>55</v>
      </c>
      <c r="K22" s="12" t="s">
        <v>254</v>
      </c>
      <c r="L22" s="12" t="s">
        <v>270</v>
      </c>
      <c r="M22" s="12">
        <v>2023</v>
      </c>
      <c r="N22" s="12" t="s">
        <v>256</v>
      </c>
      <c r="O22" s="12" t="s">
        <v>59</v>
      </c>
      <c r="P22" s="12" t="s">
        <v>60</v>
      </c>
      <c r="Q22" s="12" t="s">
        <v>9</v>
      </c>
      <c r="R22" s="12" t="s">
        <v>271</v>
      </c>
      <c r="S22" s="12" t="s">
        <v>272</v>
      </c>
      <c r="V22" s="12" t="s">
        <v>19</v>
      </c>
      <c r="X22" s="12" t="s">
        <v>670</v>
      </c>
      <c r="Y22" s="12">
        <v>118195</v>
      </c>
      <c r="Z22" s="12">
        <v>37</v>
      </c>
      <c r="AC22" s="11">
        <v>44972</v>
      </c>
      <c r="AD22" s="11">
        <v>46068</v>
      </c>
      <c r="AF22" s="12"/>
      <c r="AG22" s="96">
        <v>4240700</v>
      </c>
      <c r="AH22" s="12" t="s">
        <v>907</v>
      </c>
      <c r="AJ22" s="15"/>
      <c r="AK22" s="12" t="s">
        <v>907</v>
      </c>
      <c r="AL22" s="12"/>
    </row>
    <row r="23" spans="1:38" x14ac:dyDescent="0.25">
      <c r="A23" s="12">
        <v>213</v>
      </c>
      <c r="B23" s="10" t="s">
        <v>1552</v>
      </c>
      <c r="C23" s="12" t="s">
        <v>273</v>
      </c>
      <c r="D23" s="12">
        <v>300</v>
      </c>
      <c r="E23" s="12" t="s">
        <v>0</v>
      </c>
      <c r="F23" s="12" t="s">
        <v>21</v>
      </c>
      <c r="G23" s="14">
        <v>2</v>
      </c>
      <c r="H23" s="12" t="s">
        <v>2</v>
      </c>
      <c r="I23" s="2" t="s">
        <v>905</v>
      </c>
      <c r="J23" s="12" t="s">
        <v>274</v>
      </c>
      <c r="K23" s="12" t="s">
        <v>275</v>
      </c>
      <c r="L23" s="12" t="s">
        <v>276</v>
      </c>
      <c r="M23" s="12">
        <v>2023</v>
      </c>
      <c r="N23" s="12" t="s">
        <v>277</v>
      </c>
      <c r="O23" s="12" t="s">
        <v>278</v>
      </c>
      <c r="P23" s="12" t="s">
        <v>279</v>
      </c>
      <c r="Q23" s="12" t="s">
        <v>9</v>
      </c>
      <c r="R23" s="12" t="s">
        <v>280</v>
      </c>
      <c r="S23" s="12" t="s">
        <v>281</v>
      </c>
      <c r="V23" s="12" t="s">
        <v>19</v>
      </c>
      <c r="X23" s="12" t="s">
        <v>670</v>
      </c>
      <c r="Y23" s="12">
        <v>118192</v>
      </c>
      <c r="Z23" s="12">
        <v>37</v>
      </c>
      <c r="AC23" s="11">
        <v>44972</v>
      </c>
      <c r="AD23" s="11">
        <v>46068</v>
      </c>
      <c r="AF23" s="12"/>
      <c r="AG23" s="96">
        <v>1348836</v>
      </c>
      <c r="AH23" s="12" t="s">
        <v>907</v>
      </c>
      <c r="AJ23" s="15"/>
      <c r="AK23" s="12" t="s">
        <v>907</v>
      </c>
      <c r="AL23" s="12"/>
    </row>
    <row r="24" spans="1:38" x14ac:dyDescent="0.25">
      <c r="A24" s="12">
        <v>222</v>
      </c>
      <c r="B24" s="10" t="s">
        <v>1552</v>
      </c>
      <c r="D24" s="12">
        <v>300</v>
      </c>
      <c r="E24" s="12" t="s">
        <v>0</v>
      </c>
      <c r="F24" s="12" t="s">
        <v>21</v>
      </c>
      <c r="G24" s="21">
        <v>3</v>
      </c>
      <c r="H24" s="12" t="s">
        <v>2</v>
      </c>
      <c r="I24" s="2" t="s">
        <v>905</v>
      </c>
      <c r="J24" s="2" t="s">
        <v>274</v>
      </c>
      <c r="K24" s="2" t="s">
        <v>275</v>
      </c>
      <c r="L24" s="2" t="s">
        <v>860</v>
      </c>
      <c r="M24" s="2">
        <v>2023</v>
      </c>
      <c r="N24" s="2" t="s">
        <v>277</v>
      </c>
      <c r="O24" s="2" t="s">
        <v>278</v>
      </c>
      <c r="P24" s="2" t="s">
        <v>279</v>
      </c>
      <c r="Q24" s="2" t="s">
        <v>9</v>
      </c>
      <c r="R24" s="2" t="s">
        <v>861</v>
      </c>
      <c r="S24" s="2" t="s">
        <v>862</v>
      </c>
      <c r="T24" s="2"/>
      <c r="U24" s="2"/>
      <c r="V24" s="2" t="s">
        <v>19</v>
      </c>
      <c r="W24" s="2"/>
      <c r="X24" s="12" t="s">
        <v>670</v>
      </c>
      <c r="Y24" s="12">
        <v>118192</v>
      </c>
      <c r="Z24" s="12">
        <v>37</v>
      </c>
      <c r="AC24" s="11">
        <v>44972</v>
      </c>
      <c r="AD24" s="11">
        <v>46068</v>
      </c>
      <c r="AF24" s="12"/>
      <c r="AG24" s="96">
        <v>1348836</v>
      </c>
      <c r="AH24" s="12" t="s">
        <v>909</v>
      </c>
      <c r="AK24" s="12" t="s">
        <v>909</v>
      </c>
      <c r="AL24" s="12"/>
    </row>
    <row r="25" spans="1:38" x14ac:dyDescent="0.25">
      <c r="A25" s="12">
        <v>223</v>
      </c>
      <c r="B25" s="10" t="s">
        <v>1552</v>
      </c>
      <c r="C25" s="10"/>
      <c r="D25" s="12">
        <v>300</v>
      </c>
      <c r="E25" s="12" t="s">
        <v>0</v>
      </c>
      <c r="F25" s="12" t="s">
        <v>21</v>
      </c>
      <c r="G25" s="21">
        <v>3</v>
      </c>
      <c r="H25" s="12" t="s">
        <v>2</v>
      </c>
      <c r="I25" s="2" t="s">
        <v>3</v>
      </c>
      <c r="J25" s="2" t="s">
        <v>55</v>
      </c>
      <c r="K25" s="2" t="s">
        <v>863</v>
      </c>
      <c r="L25" s="2" t="s">
        <v>864</v>
      </c>
      <c r="M25" s="2">
        <v>2023</v>
      </c>
      <c r="N25" s="2" t="s">
        <v>3</v>
      </c>
      <c r="O25" s="2" t="s">
        <v>7</v>
      </c>
      <c r="P25" s="2" t="s">
        <v>60</v>
      </c>
      <c r="Q25" s="2" t="s">
        <v>9</v>
      </c>
      <c r="R25" s="2">
        <v>12892613</v>
      </c>
      <c r="S25" s="2" t="s">
        <v>865</v>
      </c>
      <c r="T25" s="2"/>
      <c r="U25" s="2"/>
      <c r="V25" s="2" t="s">
        <v>19</v>
      </c>
      <c r="W25" s="2"/>
      <c r="X25" s="12" t="s">
        <v>670</v>
      </c>
      <c r="Y25" s="12">
        <v>118660</v>
      </c>
      <c r="Z25" s="12">
        <v>37</v>
      </c>
      <c r="AA25" s="12">
        <v>3</v>
      </c>
      <c r="AB25" s="24">
        <v>22062000</v>
      </c>
      <c r="AC25" s="11">
        <v>44962</v>
      </c>
      <c r="AD25" s="11">
        <v>46058</v>
      </c>
      <c r="AF25" s="12"/>
      <c r="AG25" s="96">
        <v>7166258</v>
      </c>
      <c r="AH25" s="12" t="s">
        <v>909</v>
      </c>
      <c r="AK25" s="12" t="s">
        <v>909</v>
      </c>
      <c r="AL25" s="12"/>
    </row>
    <row r="26" spans="1:38" x14ac:dyDescent="0.25">
      <c r="A26" s="12">
        <v>220</v>
      </c>
      <c r="B26" s="10" t="s">
        <v>1552</v>
      </c>
      <c r="D26" s="12">
        <v>300</v>
      </c>
      <c r="E26" s="12" t="s">
        <v>0</v>
      </c>
      <c r="F26" s="12" t="s">
        <v>21</v>
      </c>
      <c r="G26" s="21">
        <v>3</v>
      </c>
      <c r="H26" s="12" t="s">
        <v>2</v>
      </c>
      <c r="I26" s="2" t="s">
        <v>905</v>
      </c>
      <c r="J26" s="2" t="s">
        <v>55</v>
      </c>
      <c r="K26" s="2" t="s">
        <v>87</v>
      </c>
      <c r="L26" s="2" t="s">
        <v>851</v>
      </c>
      <c r="M26" s="2">
        <v>2023</v>
      </c>
      <c r="N26" s="2" t="s">
        <v>536</v>
      </c>
      <c r="O26" s="2" t="s">
        <v>90</v>
      </c>
      <c r="P26" s="2" t="s">
        <v>60</v>
      </c>
      <c r="Q26" s="2" t="s">
        <v>9</v>
      </c>
      <c r="R26" s="2" t="s">
        <v>852</v>
      </c>
      <c r="S26" s="2" t="s">
        <v>853</v>
      </c>
      <c r="T26" s="2"/>
      <c r="U26" s="2"/>
      <c r="V26" s="2" t="s">
        <v>19</v>
      </c>
      <c r="W26" s="2"/>
      <c r="X26" s="12" t="s">
        <v>670</v>
      </c>
      <c r="Y26" s="12">
        <v>117796</v>
      </c>
      <c r="Z26" s="12">
        <v>37</v>
      </c>
      <c r="AA26" s="12">
        <v>0</v>
      </c>
      <c r="AB26" s="12">
        <v>0</v>
      </c>
      <c r="AC26" s="11">
        <v>44941</v>
      </c>
      <c r="AD26" s="11">
        <v>46037</v>
      </c>
      <c r="AF26" s="12"/>
      <c r="AG26" s="96">
        <v>4025831</v>
      </c>
      <c r="AH26" s="12" t="s">
        <v>909</v>
      </c>
      <c r="AK26" s="12" t="s">
        <v>909</v>
      </c>
      <c r="AL26" s="12"/>
    </row>
    <row r="27" spans="1:38" x14ac:dyDescent="0.25">
      <c r="A27" s="12">
        <v>221</v>
      </c>
      <c r="B27" s="10" t="s">
        <v>1552</v>
      </c>
      <c r="D27" s="12">
        <v>300</v>
      </c>
      <c r="E27" s="12" t="s">
        <v>0</v>
      </c>
      <c r="F27" s="12" t="s">
        <v>21</v>
      </c>
      <c r="G27" s="21">
        <v>3</v>
      </c>
      <c r="H27" s="12" t="s">
        <v>2</v>
      </c>
      <c r="I27" s="2" t="s">
        <v>905</v>
      </c>
      <c r="J27" s="2" t="s">
        <v>55</v>
      </c>
      <c r="K27" s="2" t="s">
        <v>87</v>
      </c>
      <c r="L27" s="2" t="s">
        <v>854</v>
      </c>
      <c r="M27" s="2">
        <v>2023</v>
      </c>
      <c r="N27" s="2" t="s">
        <v>536</v>
      </c>
      <c r="O27" s="2" t="s">
        <v>90</v>
      </c>
      <c r="P27" s="2" t="s">
        <v>60</v>
      </c>
      <c r="Q27" s="2" t="s">
        <v>9</v>
      </c>
      <c r="R27" s="2" t="s">
        <v>855</v>
      </c>
      <c r="S27" s="2" t="s">
        <v>856</v>
      </c>
      <c r="T27" s="2"/>
      <c r="U27" s="2"/>
      <c r="V27" s="2" t="s">
        <v>19</v>
      </c>
      <c r="W27" s="2"/>
      <c r="X27" s="12" t="s">
        <v>670</v>
      </c>
      <c r="Y27" s="12">
        <v>117796</v>
      </c>
      <c r="Z27" s="12">
        <v>37</v>
      </c>
      <c r="AA27" s="12">
        <v>0</v>
      </c>
      <c r="AB27" s="12">
        <v>0</v>
      </c>
      <c r="AC27" s="11">
        <v>44941</v>
      </c>
      <c r="AD27" s="11">
        <v>46037</v>
      </c>
      <c r="AF27" s="12"/>
      <c r="AG27" s="96">
        <v>4025831</v>
      </c>
      <c r="AH27" s="12" t="s">
        <v>909</v>
      </c>
      <c r="AK27" s="12" t="s">
        <v>909</v>
      </c>
      <c r="AL27" s="12"/>
    </row>
    <row r="28" spans="1:38" x14ac:dyDescent="0.25">
      <c r="A28" s="12">
        <v>191</v>
      </c>
      <c r="B28" s="10" t="s">
        <v>1552</v>
      </c>
      <c r="C28" s="27">
        <v>37102</v>
      </c>
      <c r="D28" s="12">
        <v>300</v>
      </c>
      <c r="E28" s="12" t="s">
        <v>0</v>
      </c>
      <c r="F28" s="12" t="s">
        <v>21</v>
      </c>
      <c r="G28" s="14">
        <v>2</v>
      </c>
      <c r="H28" s="12" t="s">
        <v>2</v>
      </c>
      <c r="I28" s="2" t="s">
        <v>192</v>
      </c>
      <c r="J28" s="12" t="s">
        <v>20</v>
      </c>
      <c r="K28" s="12" t="s">
        <v>190</v>
      </c>
      <c r="L28" s="12" t="s">
        <v>191</v>
      </c>
      <c r="M28" s="12">
        <v>2023</v>
      </c>
      <c r="N28" s="12" t="s">
        <v>192</v>
      </c>
      <c r="O28" s="12" t="s">
        <v>7</v>
      </c>
      <c r="P28" s="12" t="s">
        <v>60</v>
      </c>
      <c r="Q28" s="12" t="s">
        <v>9</v>
      </c>
      <c r="R28" s="12" t="s">
        <v>193</v>
      </c>
      <c r="S28" s="12" t="s">
        <v>194</v>
      </c>
      <c r="V28" s="12" t="s">
        <v>63</v>
      </c>
      <c r="X28" s="12" t="s">
        <v>911</v>
      </c>
      <c r="Y28" s="12" t="s">
        <v>195</v>
      </c>
      <c r="Z28" s="12">
        <v>36</v>
      </c>
      <c r="AC28" s="11">
        <v>44936</v>
      </c>
      <c r="AD28" s="11">
        <v>46001</v>
      </c>
      <c r="AE28" s="16">
        <v>1105000</v>
      </c>
      <c r="AF28" s="12" t="s">
        <v>196</v>
      </c>
      <c r="AG28" s="96">
        <v>37772909</v>
      </c>
      <c r="AH28" s="12" t="s">
        <v>907</v>
      </c>
      <c r="AJ28" s="15"/>
      <c r="AK28" s="12" t="s">
        <v>907</v>
      </c>
      <c r="AL28" s="12"/>
    </row>
    <row r="29" spans="1:38" x14ac:dyDescent="0.25">
      <c r="A29" s="12">
        <v>192</v>
      </c>
      <c r="B29" s="10" t="s">
        <v>1552</v>
      </c>
      <c r="C29" s="27">
        <v>37467</v>
      </c>
      <c r="D29" s="12">
        <v>300</v>
      </c>
      <c r="E29" s="12" t="s">
        <v>0</v>
      </c>
      <c r="F29" s="12" t="s">
        <v>21</v>
      </c>
      <c r="G29" s="14">
        <v>2</v>
      </c>
      <c r="H29" s="12" t="s">
        <v>2</v>
      </c>
      <c r="I29" s="2" t="s">
        <v>192</v>
      </c>
      <c r="J29" s="12" t="s">
        <v>20</v>
      </c>
      <c r="K29" s="12" t="s">
        <v>190</v>
      </c>
      <c r="L29" s="12" t="s">
        <v>197</v>
      </c>
      <c r="M29" s="12">
        <v>2023</v>
      </c>
      <c r="N29" s="12" t="s">
        <v>192</v>
      </c>
      <c r="O29" s="12" t="s">
        <v>7</v>
      </c>
      <c r="P29" s="12" t="s">
        <v>60</v>
      </c>
      <c r="Q29" s="12" t="s">
        <v>9</v>
      </c>
      <c r="R29" s="12" t="s">
        <v>198</v>
      </c>
      <c r="S29" s="12" t="s">
        <v>199</v>
      </c>
      <c r="V29" s="12" t="s">
        <v>63</v>
      </c>
      <c r="X29" s="12" t="s">
        <v>911</v>
      </c>
      <c r="Y29" s="12" t="s">
        <v>200</v>
      </c>
      <c r="Z29" s="12">
        <v>36</v>
      </c>
      <c r="AC29" s="11">
        <v>44936</v>
      </c>
      <c r="AD29" s="11">
        <v>46001</v>
      </c>
      <c r="AE29" s="16">
        <v>1105000</v>
      </c>
      <c r="AF29" s="12" t="s">
        <v>196</v>
      </c>
      <c r="AG29" s="96">
        <v>37772909</v>
      </c>
      <c r="AH29" s="12" t="s">
        <v>907</v>
      </c>
      <c r="AJ29" s="15"/>
      <c r="AK29" s="12" t="s">
        <v>907</v>
      </c>
      <c r="AL29" s="12"/>
    </row>
    <row r="30" spans="1:38" x14ac:dyDescent="0.25">
      <c r="A30" s="12">
        <v>189</v>
      </c>
      <c r="B30" s="10" t="s">
        <v>1552</v>
      </c>
      <c r="C30" s="34" t="s">
        <v>179</v>
      </c>
      <c r="D30" s="12">
        <v>300</v>
      </c>
      <c r="E30" s="12" t="s">
        <v>0</v>
      </c>
      <c r="F30" s="12" t="s">
        <v>21</v>
      </c>
      <c r="G30" s="14">
        <v>2</v>
      </c>
      <c r="H30" s="12" t="s">
        <v>2</v>
      </c>
      <c r="I30" s="5" t="s">
        <v>593</v>
      </c>
      <c r="J30" s="12" t="s">
        <v>20</v>
      </c>
      <c r="K30" s="12" t="s">
        <v>180</v>
      </c>
      <c r="L30" s="12" t="s">
        <v>181</v>
      </c>
      <c r="M30" s="12">
        <v>2023</v>
      </c>
      <c r="N30" s="12" t="s">
        <v>182</v>
      </c>
      <c r="P30" s="12" t="s">
        <v>60</v>
      </c>
      <c r="Q30" s="12" t="s">
        <v>9</v>
      </c>
      <c r="R30" s="12" t="s">
        <v>183</v>
      </c>
      <c r="S30" s="12" t="s">
        <v>184</v>
      </c>
      <c r="T30">
        <v>1494.5</v>
      </c>
      <c r="U30">
        <v>200.96080000000001</v>
      </c>
      <c r="V30" s="12" t="s">
        <v>19</v>
      </c>
      <c r="X30" s="12" t="s">
        <v>911</v>
      </c>
      <c r="Y30" s="12" t="s">
        <v>185</v>
      </c>
      <c r="Z30" s="12">
        <v>36</v>
      </c>
      <c r="AC30" s="11">
        <v>44936</v>
      </c>
      <c r="AD30" s="11">
        <v>46001</v>
      </c>
      <c r="AE30" s="16">
        <v>665000</v>
      </c>
      <c r="AF30" s="12" t="s">
        <v>155</v>
      </c>
      <c r="AG30" s="96">
        <v>23161273</v>
      </c>
      <c r="AH30" s="12" t="s">
        <v>907</v>
      </c>
      <c r="AJ30" s="15"/>
      <c r="AK30" s="12" t="s">
        <v>907</v>
      </c>
      <c r="AL30" s="12"/>
    </row>
    <row r="31" spans="1:38" x14ac:dyDescent="0.25">
      <c r="A31" s="12">
        <v>190</v>
      </c>
      <c r="B31" s="10" t="s">
        <v>1552</v>
      </c>
      <c r="C31" s="34" t="s">
        <v>1268</v>
      </c>
      <c r="D31" s="12">
        <v>300</v>
      </c>
      <c r="E31" s="12" t="s">
        <v>0</v>
      </c>
      <c r="F31" s="12" t="s">
        <v>21</v>
      </c>
      <c r="G31" s="14">
        <v>2</v>
      </c>
      <c r="H31" s="12" t="s">
        <v>2</v>
      </c>
      <c r="I31" s="5" t="s">
        <v>593</v>
      </c>
      <c r="J31" s="12" t="s">
        <v>20</v>
      </c>
      <c r="K31" s="12" t="s">
        <v>180</v>
      </c>
      <c r="L31" s="12" t="s">
        <v>186</v>
      </c>
      <c r="M31" s="12">
        <v>2023</v>
      </c>
      <c r="N31" s="12" t="s">
        <v>182</v>
      </c>
      <c r="P31" s="12" t="s">
        <v>60</v>
      </c>
      <c r="Q31" s="12" t="s">
        <v>9</v>
      </c>
      <c r="R31" s="12" t="s">
        <v>187</v>
      </c>
      <c r="S31" s="12" t="s">
        <v>188</v>
      </c>
      <c r="T31">
        <v>990.2</v>
      </c>
      <c r="U31">
        <v>170.6986</v>
      </c>
      <c r="V31" s="12" t="s">
        <v>19</v>
      </c>
      <c r="X31" s="12" t="s">
        <v>911</v>
      </c>
      <c r="Y31" s="12" t="s">
        <v>189</v>
      </c>
      <c r="Z31" s="12">
        <v>36</v>
      </c>
      <c r="AC31" s="11">
        <v>44936</v>
      </c>
      <c r="AD31" s="11">
        <v>46001</v>
      </c>
      <c r="AE31" s="16">
        <v>665000</v>
      </c>
      <c r="AF31" s="12" t="s">
        <v>155</v>
      </c>
      <c r="AG31" s="96">
        <v>23161273</v>
      </c>
      <c r="AH31" s="12" t="s">
        <v>907</v>
      </c>
      <c r="AJ31" s="15"/>
      <c r="AK31" s="12" t="s">
        <v>907</v>
      </c>
      <c r="AL31" s="12"/>
    </row>
    <row r="32" spans="1:38" x14ac:dyDescent="0.25">
      <c r="A32" s="12">
        <v>167</v>
      </c>
      <c r="B32" s="10" t="s">
        <v>1552</v>
      </c>
      <c r="C32" s="11">
        <v>38351</v>
      </c>
      <c r="D32" s="12">
        <v>300</v>
      </c>
      <c r="E32" s="12" t="s">
        <v>0</v>
      </c>
      <c r="F32" s="12" t="s">
        <v>21</v>
      </c>
      <c r="G32" s="14">
        <v>2</v>
      </c>
      <c r="H32" s="12" t="s">
        <v>2</v>
      </c>
      <c r="I32" s="12" t="s">
        <v>126</v>
      </c>
      <c r="J32" s="12" t="s">
        <v>20</v>
      </c>
      <c r="K32" s="12">
        <v>320</v>
      </c>
      <c r="L32" s="12" t="s">
        <v>151</v>
      </c>
      <c r="M32" s="12">
        <v>2022</v>
      </c>
      <c r="N32" s="12" t="s">
        <v>126</v>
      </c>
      <c r="O32" s="12" t="s">
        <v>128</v>
      </c>
      <c r="P32" s="12" t="s">
        <v>60</v>
      </c>
      <c r="Q32" s="12" t="s">
        <v>9</v>
      </c>
      <c r="R32" s="12" t="s">
        <v>152</v>
      </c>
      <c r="S32" s="12" t="s">
        <v>153</v>
      </c>
      <c r="T32">
        <v>1415.4</v>
      </c>
      <c r="U32">
        <v>41.758099999999999</v>
      </c>
      <c r="V32" s="12" t="s">
        <v>19</v>
      </c>
      <c r="X32" s="12" t="s">
        <v>911</v>
      </c>
      <c r="Y32" s="12" t="s">
        <v>154</v>
      </c>
      <c r="Z32" s="12">
        <v>38</v>
      </c>
      <c r="AA32" s="12">
        <v>3</v>
      </c>
      <c r="AC32" s="11">
        <v>44829</v>
      </c>
      <c r="AD32" s="11">
        <v>45986</v>
      </c>
      <c r="AE32" s="16">
        <v>198300</v>
      </c>
      <c r="AF32" s="12" t="s">
        <v>155</v>
      </c>
      <c r="AG32" s="96">
        <v>6740505</v>
      </c>
      <c r="AH32" s="12" t="s">
        <v>907</v>
      </c>
      <c r="AJ32" s="15"/>
      <c r="AK32" s="12" t="s">
        <v>907</v>
      </c>
      <c r="AL32" s="12"/>
    </row>
    <row r="33" spans="1:38" x14ac:dyDescent="0.25">
      <c r="A33" s="12">
        <v>168</v>
      </c>
      <c r="B33" s="10" t="s">
        <v>1552</v>
      </c>
      <c r="C33" s="11">
        <v>37985</v>
      </c>
      <c r="D33" s="12">
        <v>300</v>
      </c>
      <c r="E33" s="12" t="s">
        <v>0</v>
      </c>
      <c r="F33" s="12" t="s">
        <v>21</v>
      </c>
      <c r="G33" s="14">
        <v>2</v>
      </c>
      <c r="H33" s="12" t="s">
        <v>2</v>
      </c>
      <c r="I33" s="12" t="s">
        <v>121</v>
      </c>
      <c r="J33" s="12" t="s">
        <v>20</v>
      </c>
      <c r="K33" s="12">
        <v>416</v>
      </c>
      <c r="L33" s="12" t="s">
        <v>156</v>
      </c>
      <c r="M33" s="12">
        <v>2022</v>
      </c>
      <c r="N33" s="12" t="s">
        <v>121</v>
      </c>
      <c r="O33" s="12" t="s">
        <v>7</v>
      </c>
      <c r="P33" s="12" t="s">
        <v>60</v>
      </c>
      <c r="Q33" s="12" t="s">
        <v>9</v>
      </c>
      <c r="R33" s="12" t="s">
        <v>157</v>
      </c>
      <c r="S33" s="12" t="s">
        <v>158</v>
      </c>
      <c r="T33">
        <v>1345.3</v>
      </c>
      <c r="U33">
        <v>860.51469999999995</v>
      </c>
      <c r="V33" s="12" t="s">
        <v>19</v>
      </c>
      <c r="X33" s="12" t="s">
        <v>911</v>
      </c>
      <c r="Y33" s="12" t="s">
        <v>159</v>
      </c>
      <c r="Z33" s="12">
        <v>38</v>
      </c>
      <c r="AA33" s="12">
        <v>3</v>
      </c>
      <c r="AC33" s="11">
        <v>44829</v>
      </c>
      <c r="AD33" s="11">
        <v>45986</v>
      </c>
      <c r="AE33" s="16">
        <v>98900</v>
      </c>
      <c r="AF33" s="12" t="s">
        <v>155</v>
      </c>
      <c r="AG33" s="96">
        <v>3361684</v>
      </c>
      <c r="AH33" s="12" t="s">
        <v>907</v>
      </c>
      <c r="AJ33" s="15"/>
      <c r="AK33" s="12" t="s">
        <v>907</v>
      </c>
      <c r="AL33" s="12"/>
    </row>
    <row r="34" spans="1:38" x14ac:dyDescent="0.25">
      <c r="A34" s="12">
        <v>195</v>
      </c>
      <c r="B34" s="10" t="s">
        <v>1552</v>
      </c>
      <c r="C34" s="11">
        <v>41151</v>
      </c>
      <c r="D34" s="12">
        <v>300</v>
      </c>
      <c r="E34" s="12" t="s">
        <v>0</v>
      </c>
      <c r="F34" s="12" t="s">
        <v>21</v>
      </c>
      <c r="G34" s="14">
        <v>2</v>
      </c>
      <c r="H34" s="12" t="s">
        <v>2</v>
      </c>
      <c r="I34" s="2" t="s">
        <v>905</v>
      </c>
      <c r="J34" s="12" t="s">
        <v>55</v>
      </c>
      <c r="K34" s="12" t="s">
        <v>87</v>
      </c>
      <c r="L34" s="12" t="s">
        <v>210</v>
      </c>
      <c r="M34" s="12">
        <v>2023</v>
      </c>
      <c r="N34" s="12" t="s">
        <v>89</v>
      </c>
      <c r="O34" s="12" t="s">
        <v>90</v>
      </c>
      <c r="P34" s="12" t="s">
        <v>60</v>
      </c>
      <c r="Q34" s="12" t="s">
        <v>9</v>
      </c>
      <c r="R34" s="12" t="s">
        <v>211</v>
      </c>
      <c r="S34" s="12" t="s">
        <v>212</v>
      </c>
      <c r="V34" s="12" t="s">
        <v>19</v>
      </c>
      <c r="X34" s="12" t="s">
        <v>914</v>
      </c>
      <c r="Y34" s="12">
        <v>7015748</v>
      </c>
      <c r="Z34" s="12">
        <v>37</v>
      </c>
      <c r="AB34" s="16">
        <v>15971126</v>
      </c>
      <c r="AC34" s="11">
        <v>44878</v>
      </c>
      <c r="AD34" s="11">
        <v>45974</v>
      </c>
      <c r="AE34" s="16">
        <v>213167043</v>
      </c>
      <c r="AF34" s="12"/>
      <c r="AG34" s="96">
        <v>5262449</v>
      </c>
      <c r="AH34" s="12" t="s">
        <v>907</v>
      </c>
      <c r="AJ34" s="15"/>
      <c r="AK34" s="12" t="s">
        <v>907</v>
      </c>
      <c r="AL34" s="12"/>
    </row>
    <row r="35" spans="1:38" x14ac:dyDescent="0.25">
      <c r="A35" s="12">
        <v>208</v>
      </c>
      <c r="B35" s="10" t="s">
        <v>1552</v>
      </c>
      <c r="C35" s="12" t="s">
        <v>253</v>
      </c>
      <c r="D35" s="12">
        <v>300</v>
      </c>
      <c r="E35" s="12" t="s">
        <v>0</v>
      </c>
      <c r="F35" s="12" t="s">
        <v>21</v>
      </c>
      <c r="G35" s="14">
        <v>2</v>
      </c>
      <c r="H35" s="12" t="s">
        <v>2</v>
      </c>
      <c r="I35" s="12" t="s">
        <v>905</v>
      </c>
      <c r="J35" s="12" t="s">
        <v>55</v>
      </c>
      <c r="K35" s="12" t="s">
        <v>254</v>
      </c>
      <c r="L35" s="12" t="s">
        <v>255</v>
      </c>
      <c r="M35" s="12">
        <v>2023</v>
      </c>
      <c r="N35" s="12" t="s">
        <v>256</v>
      </c>
      <c r="O35" s="12" t="s">
        <v>59</v>
      </c>
      <c r="P35" s="12" t="s">
        <v>60</v>
      </c>
      <c r="Q35" s="12" t="s">
        <v>9</v>
      </c>
      <c r="R35" s="12" t="s">
        <v>257</v>
      </c>
      <c r="S35" s="12" t="s">
        <v>258</v>
      </c>
      <c r="V35" s="12" t="s">
        <v>19</v>
      </c>
      <c r="X35" s="12" t="s">
        <v>914</v>
      </c>
      <c r="Y35" s="12">
        <v>7015748</v>
      </c>
      <c r="Z35" s="12">
        <v>37</v>
      </c>
      <c r="AB35" s="16">
        <v>15971126</v>
      </c>
      <c r="AC35" s="11">
        <v>44878</v>
      </c>
      <c r="AD35" s="11">
        <v>45974</v>
      </c>
      <c r="AE35" s="16">
        <v>174136458</v>
      </c>
      <c r="AF35" s="12"/>
      <c r="AG35" s="96">
        <v>5262449</v>
      </c>
      <c r="AH35" s="12" t="s">
        <v>907</v>
      </c>
      <c r="AJ35" s="15"/>
      <c r="AK35" s="12" t="s">
        <v>907</v>
      </c>
      <c r="AL35" s="12"/>
    </row>
    <row r="36" spans="1:38" x14ac:dyDescent="0.25">
      <c r="A36" s="12">
        <v>194</v>
      </c>
      <c r="B36" s="10" t="s">
        <v>1552</v>
      </c>
      <c r="C36" s="11">
        <v>41516</v>
      </c>
      <c r="D36" s="12">
        <v>300</v>
      </c>
      <c r="E36" s="12" t="s">
        <v>0</v>
      </c>
      <c r="F36" s="12" t="s">
        <v>21</v>
      </c>
      <c r="G36" s="14">
        <v>29</v>
      </c>
      <c r="H36" s="12" t="s">
        <v>2</v>
      </c>
      <c r="I36" s="2" t="s">
        <v>905</v>
      </c>
      <c r="J36" s="12" t="s">
        <v>55</v>
      </c>
      <c r="K36" s="12" t="s">
        <v>87</v>
      </c>
      <c r="L36" s="12" t="s">
        <v>207</v>
      </c>
      <c r="M36" s="12">
        <v>2023</v>
      </c>
      <c r="N36" s="12" t="s">
        <v>89</v>
      </c>
      <c r="O36" s="12" t="s">
        <v>90</v>
      </c>
      <c r="P36" s="12" t="s">
        <v>60</v>
      </c>
      <c r="Q36" s="12" t="s">
        <v>9</v>
      </c>
      <c r="R36" s="12" t="s">
        <v>208</v>
      </c>
      <c r="S36" s="12" t="s">
        <v>209</v>
      </c>
      <c r="V36" s="12" t="s">
        <v>19</v>
      </c>
      <c r="X36" s="12" t="s">
        <v>914</v>
      </c>
      <c r="Y36" s="12">
        <v>7015748</v>
      </c>
      <c r="Z36" s="12">
        <v>37</v>
      </c>
      <c r="AB36" s="16">
        <v>15971126</v>
      </c>
      <c r="AC36" s="11">
        <v>44878</v>
      </c>
      <c r="AD36" s="11">
        <v>45974</v>
      </c>
      <c r="AE36" s="16">
        <v>213167043</v>
      </c>
      <c r="AF36" s="12"/>
      <c r="AG36" s="96">
        <v>5262449</v>
      </c>
      <c r="AH36" s="12" t="s">
        <v>1557</v>
      </c>
      <c r="AJ36" s="15"/>
      <c r="AK36" s="12" t="s">
        <v>1557</v>
      </c>
      <c r="AL36" s="12"/>
    </row>
    <row r="37" spans="1:38" x14ac:dyDescent="0.25">
      <c r="A37" s="12">
        <v>149</v>
      </c>
      <c r="B37" s="10" t="s">
        <v>1552</v>
      </c>
      <c r="C37" s="34" t="s">
        <v>1265</v>
      </c>
      <c r="D37" s="12">
        <v>300</v>
      </c>
      <c r="E37" s="12" t="s">
        <v>0</v>
      </c>
      <c r="F37" s="12" t="s">
        <v>21</v>
      </c>
      <c r="G37" s="14">
        <v>29</v>
      </c>
      <c r="H37" s="12" t="s">
        <v>2</v>
      </c>
      <c r="I37" s="2" t="s">
        <v>905</v>
      </c>
      <c r="J37" s="12" t="s">
        <v>55</v>
      </c>
      <c r="K37" s="12" t="s">
        <v>56</v>
      </c>
      <c r="L37" s="12" t="s">
        <v>68</v>
      </c>
      <c r="M37" s="12">
        <v>2022</v>
      </c>
      <c r="N37" s="12" t="s">
        <v>58</v>
      </c>
      <c r="O37" s="12" t="s">
        <v>59</v>
      </c>
      <c r="P37" s="12" t="s">
        <v>60</v>
      </c>
      <c r="Q37" s="12" t="s">
        <v>9</v>
      </c>
      <c r="R37" s="12" t="s">
        <v>69</v>
      </c>
      <c r="S37" s="12" t="s">
        <v>70</v>
      </c>
      <c r="V37" s="12" t="s">
        <v>63</v>
      </c>
      <c r="X37" s="12" t="s">
        <v>913</v>
      </c>
      <c r="Y37" s="12">
        <v>103967</v>
      </c>
      <c r="Z37" s="12">
        <v>37</v>
      </c>
      <c r="AB37" s="16">
        <v>15967900</v>
      </c>
      <c r="AC37" s="11">
        <v>44844</v>
      </c>
      <c r="AD37" s="11">
        <v>45971</v>
      </c>
      <c r="AF37" s="12"/>
      <c r="AG37" s="96">
        <v>4709051</v>
      </c>
      <c r="AH37" s="12" t="s">
        <v>1557</v>
      </c>
      <c r="AJ37" s="15"/>
      <c r="AK37" s="12" t="s">
        <v>1557</v>
      </c>
      <c r="AL37" s="12"/>
    </row>
    <row r="38" spans="1:38" x14ac:dyDescent="0.25">
      <c r="A38" s="12">
        <v>150</v>
      </c>
      <c r="B38" s="10" t="s">
        <v>1552</v>
      </c>
      <c r="C38" s="34" t="s">
        <v>1228</v>
      </c>
      <c r="D38" s="12">
        <v>300</v>
      </c>
      <c r="E38" s="12" t="s">
        <v>0</v>
      </c>
      <c r="F38" s="12" t="s">
        <v>21</v>
      </c>
      <c r="G38" s="14">
        <v>29</v>
      </c>
      <c r="H38" s="12" t="s">
        <v>2</v>
      </c>
      <c r="I38" s="2" t="s">
        <v>905</v>
      </c>
      <c r="J38" s="12" t="s">
        <v>55</v>
      </c>
      <c r="K38" s="12" t="s">
        <v>56</v>
      </c>
      <c r="L38" s="12" t="s">
        <v>71</v>
      </c>
      <c r="M38" s="12">
        <v>2022</v>
      </c>
      <c r="N38" s="12" t="s">
        <v>58</v>
      </c>
      <c r="O38" s="12" t="s">
        <v>59</v>
      </c>
      <c r="P38" s="12" t="s">
        <v>60</v>
      </c>
      <c r="Q38" s="12" t="s">
        <v>9</v>
      </c>
      <c r="R38" s="12" t="s">
        <v>72</v>
      </c>
      <c r="S38" s="12" t="s">
        <v>73</v>
      </c>
      <c r="V38" s="12" t="s">
        <v>63</v>
      </c>
      <c r="X38" s="12" t="s">
        <v>913</v>
      </c>
      <c r="Y38" s="12">
        <v>103967</v>
      </c>
      <c r="Z38" s="12">
        <v>37</v>
      </c>
      <c r="AB38" s="16">
        <v>15967900</v>
      </c>
      <c r="AC38" s="11">
        <v>44844</v>
      </c>
      <c r="AD38" s="11">
        <v>45971</v>
      </c>
      <c r="AF38" s="12"/>
      <c r="AG38" s="96">
        <v>4709051</v>
      </c>
      <c r="AH38" s="12" t="s">
        <v>1557</v>
      </c>
      <c r="AJ38" s="15"/>
      <c r="AK38" s="12" t="s">
        <v>1557</v>
      </c>
      <c r="AL38" s="12"/>
    </row>
    <row r="39" spans="1:38" x14ac:dyDescent="0.25">
      <c r="A39" s="12">
        <v>151</v>
      </c>
      <c r="B39" s="10" t="s">
        <v>1552</v>
      </c>
      <c r="C39" s="34" t="s">
        <v>1261</v>
      </c>
      <c r="D39" s="12">
        <v>300</v>
      </c>
      <c r="E39" s="12" t="s">
        <v>0</v>
      </c>
      <c r="F39" s="12" t="s">
        <v>21</v>
      </c>
      <c r="G39" s="14">
        <v>29</v>
      </c>
      <c r="H39" s="12" t="s">
        <v>2</v>
      </c>
      <c r="I39" s="2" t="s">
        <v>905</v>
      </c>
      <c r="J39" s="12" t="s">
        <v>55</v>
      </c>
      <c r="K39" s="12" t="s">
        <v>56</v>
      </c>
      <c r="L39" s="12" t="s">
        <v>74</v>
      </c>
      <c r="M39" s="12">
        <v>2022</v>
      </c>
      <c r="N39" s="12" t="s">
        <v>58</v>
      </c>
      <c r="O39" s="12" t="s">
        <v>59</v>
      </c>
      <c r="P39" s="12" t="s">
        <v>60</v>
      </c>
      <c r="Q39" s="12" t="s">
        <v>9</v>
      </c>
      <c r="R39" s="12" t="s">
        <v>75</v>
      </c>
      <c r="S39" s="12" t="s">
        <v>76</v>
      </c>
      <c r="V39" s="12" t="s">
        <v>63</v>
      </c>
      <c r="X39" s="12" t="s">
        <v>913</v>
      </c>
      <c r="Y39" s="12">
        <v>103967</v>
      </c>
      <c r="Z39" s="12">
        <v>37</v>
      </c>
      <c r="AB39" s="16">
        <v>15967900</v>
      </c>
      <c r="AC39" s="11">
        <v>44844</v>
      </c>
      <c r="AD39" s="11">
        <v>45971</v>
      </c>
      <c r="AF39" s="12"/>
      <c r="AG39" s="96">
        <v>4709051</v>
      </c>
      <c r="AH39" s="12" t="s">
        <v>1557</v>
      </c>
      <c r="AJ39" s="15"/>
      <c r="AK39" s="12" t="s">
        <v>1557</v>
      </c>
      <c r="AL39" s="12"/>
    </row>
    <row r="40" spans="1:38" x14ac:dyDescent="0.25">
      <c r="A40" s="36">
        <v>147</v>
      </c>
      <c r="B40" s="37" t="s">
        <v>1552</v>
      </c>
      <c r="C40" s="38" t="s">
        <v>1263</v>
      </c>
      <c r="D40" s="36">
        <v>300</v>
      </c>
      <c r="E40" s="36" t="s">
        <v>0</v>
      </c>
      <c r="F40" s="36" t="s">
        <v>21</v>
      </c>
      <c r="G40" s="39">
        <v>2</v>
      </c>
      <c r="H40" s="36" t="s">
        <v>2</v>
      </c>
      <c r="I40" s="25" t="s">
        <v>905</v>
      </c>
      <c r="J40" s="36" t="s">
        <v>55</v>
      </c>
      <c r="K40" s="36" t="s">
        <v>56</v>
      </c>
      <c r="L40" s="36" t="s">
        <v>57</v>
      </c>
      <c r="M40" s="36">
        <v>2022</v>
      </c>
      <c r="N40" s="36" t="s">
        <v>58</v>
      </c>
      <c r="O40" s="36" t="s">
        <v>59</v>
      </c>
      <c r="P40" s="36" t="s">
        <v>60</v>
      </c>
      <c r="Q40" s="36" t="s">
        <v>9</v>
      </c>
      <c r="R40" s="36" t="s">
        <v>61</v>
      </c>
      <c r="S40" s="36" t="s">
        <v>62</v>
      </c>
      <c r="T40" s="36"/>
      <c r="U40" s="36"/>
      <c r="V40" s="36" t="s">
        <v>63</v>
      </c>
      <c r="W40" s="36"/>
      <c r="X40" s="36" t="s">
        <v>913</v>
      </c>
      <c r="Y40" s="36">
        <v>103967</v>
      </c>
      <c r="Z40" s="36">
        <v>37</v>
      </c>
      <c r="AA40" s="36"/>
      <c r="AB40" s="40">
        <v>15967900</v>
      </c>
      <c r="AC40" s="41">
        <v>44844</v>
      </c>
      <c r="AD40" s="41">
        <v>45971</v>
      </c>
      <c r="AE40" s="36"/>
      <c r="AF40" s="36"/>
      <c r="AG40" s="98">
        <v>4709051</v>
      </c>
      <c r="AH40" s="12" t="s">
        <v>907</v>
      </c>
      <c r="AI40" s="36"/>
      <c r="AJ40" s="42"/>
      <c r="AK40" s="12" t="s">
        <v>907</v>
      </c>
      <c r="AL40" s="36"/>
    </row>
    <row r="41" spans="1:38" x14ac:dyDescent="0.25">
      <c r="A41" s="12">
        <v>148</v>
      </c>
      <c r="B41" s="10" t="s">
        <v>1552</v>
      </c>
      <c r="C41" s="34" t="s">
        <v>1226</v>
      </c>
      <c r="D41" s="12">
        <v>300</v>
      </c>
      <c r="E41" s="12" t="s">
        <v>0</v>
      </c>
      <c r="F41" s="12" t="s">
        <v>21</v>
      </c>
      <c r="G41" s="14">
        <v>2</v>
      </c>
      <c r="H41" s="12" t="s">
        <v>2</v>
      </c>
      <c r="I41" s="2" t="s">
        <v>905</v>
      </c>
      <c r="J41" s="12" t="s">
        <v>55</v>
      </c>
      <c r="K41" s="12" t="s">
        <v>64</v>
      </c>
      <c r="L41" s="12" t="s">
        <v>65</v>
      </c>
      <c r="M41" s="12">
        <v>2022</v>
      </c>
      <c r="N41" s="12" t="s">
        <v>58</v>
      </c>
      <c r="O41" s="12" t="s">
        <v>59</v>
      </c>
      <c r="P41" s="12" t="s">
        <v>60</v>
      </c>
      <c r="Q41" s="12" t="s">
        <v>9</v>
      </c>
      <c r="R41" s="12" t="s">
        <v>66</v>
      </c>
      <c r="S41" s="12" t="s">
        <v>67</v>
      </c>
      <c r="V41" s="12" t="s">
        <v>63</v>
      </c>
      <c r="X41" s="12" t="s">
        <v>913</v>
      </c>
      <c r="Y41" s="12">
        <v>103967</v>
      </c>
      <c r="Z41" s="12">
        <v>37</v>
      </c>
      <c r="AB41" s="16">
        <v>15967900</v>
      </c>
      <c r="AC41" s="11">
        <v>44844</v>
      </c>
      <c r="AD41" s="11">
        <v>45971</v>
      </c>
      <c r="AF41" s="12"/>
      <c r="AG41" s="96">
        <v>4709051</v>
      </c>
      <c r="AH41" s="12" t="s">
        <v>907</v>
      </c>
      <c r="AJ41" s="15"/>
      <c r="AK41" s="12" t="s">
        <v>907</v>
      </c>
      <c r="AL41" s="12"/>
    </row>
    <row r="42" spans="1:38" x14ac:dyDescent="0.25">
      <c r="A42" s="12">
        <v>166</v>
      </c>
      <c r="B42" s="10" t="s">
        <v>1552</v>
      </c>
      <c r="C42" s="11">
        <v>39385</v>
      </c>
      <c r="D42" s="12">
        <v>300</v>
      </c>
      <c r="E42" s="12" t="s">
        <v>0</v>
      </c>
      <c r="F42" s="12" t="s">
        <v>21</v>
      </c>
      <c r="G42" s="14">
        <v>2</v>
      </c>
      <c r="H42" s="12" t="s">
        <v>2</v>
      </c>
      <c r="I42" s="12" t="s">
        <v>136</v>
      </c>
      <c r="J42" s="12" t="s">
        <v>20</v>
      </c>
      <c r="K42" s="12">
        <v>140</v>
      </c>
      <c r="L42" s="12" t="s">
        <v>137</v>
      </c>
      <c r="M42" s="12">
        <v>2022</v>
      </c>
      <c r="N42" s="12" t="s">
        <v>136</v>
      </c>
      <c r="O42" s="12" t="s">
        <v>59</v>
      </c>
      <c r="P42" s="12" t="s">
        <v>60</v>
      </c>
      <c r="Q42" s="12" t="s">
        <v>9</v>
      </c>
      <c r="R42" s="12" t="s">
        <v>138</v>
      </c>
      <c r="S42" s="12" t="s">
        <v>139</v>
      </c>
      <c r="V42" s="12" t="s">
        <v>19</v>
      </c>
      <c r="X42" s="12" t="s">
        <v>911</v>
      </c>
      <c r="Y42" s="12" t="s">
        <v>140</v>
      </c>
      <c r="Z42" s="12">
        <v>38</v>
      </c>
      <c r="AA42" s="12">
        <v>3</v>
      </c>
      <c r="AC42" s="11">
        <v>44798</v>
      </c>
      <c r="AD42" s="11">
        <v>45955</v>
      </c>
      <c r="AE42" s="16">
        <v>261300</v>
      </c>
      <c r="AF42" s="12" t="s">
        <v>120</v>
      </c>
      <c r="AG42" s="96">
        <v>8450265</v>
      </c>
      <c r="AH42" s="12" t="s">
        <v>907</v>
      </c>
      <c r="AJ42" s="15"/>
      <c r="AK42" s="12" t="s">
        <v>907</v>
      </c>
      <c r="AL42" s="12"/>
    </row>
    <row r="43" spans="1:38" x14ac:dyDescent="0.25">
      <c r="A43" s="12">
        <v>164</v>
      </c>
      <c r="B43" s="10" t="s">
        <v>1552</v>
      </c>
      <c r="C43" s="34" t="s">
        <v>1217</v>
      </c>
      <c r="D43" s="12">
        <v>300</v>
      </c>
      <c r="E43" s="12" t="s">
        <v>0</v>
      </c>
      <c r="F43" s="12" t="s">
        <v>21</v>
      </c>
      <c r="G43" s="14">
        <v>2</v>
      </c>
      <c r="H43" s="12" t="s">
        <v>2</v>
      </c>
      <c r="I43" s="12" t="s">
        <v>126</v>
      </c>
      <c r="J43" s="12" t="s">
        <v>20</v>
      </c>
      <c r="K43" s="12">
        <v>320</v>
      </c>
      <c r="L43" s="12" t="s">
        <v>127</v>
      </c>
      <c r="M43" s="12">
        <v>2022</v>
      </c>
      <c r="N43" s="12" t="s">
        <v>126</v>
      </c>
      <c r="O43" s="12" t="s">
        <v>128</v>
      </c>
      <c r="P43" s="12" t="s">
        <v>60</v>
      </c>
      <c r="Q43" s="12" t="s">
        <v>9</v>
      </c>
      <c r="R43" s="12" t="s">
        <v>129</v>
      </c>
      <c r="S43" s="12" t="s">
        <v>130</v>
      </c>
      <c r="T43">
        <v>1345.3</v>
      </c>
      <c r="U43">
        <v>860.51469999999995</v>
      </c>
      <c r="V43" s="12" t="s">
        <v>19</v>
      </c>
      <c r="X43" s="12" t="s">
        <v>911</v>
      </c>
      <c r="Y43" s="12" t="s">
        <v>131</v>
      </c>
      <c r="Z43" s="12">
        <v>38</v>
      </c>
      <c r="AA43" s="12">
        <v>3</v>
      </c>
      <c r="AC43" s="11">
        <v>44798</v>
      </c>
      <c r="AD43" s="11">
        <v>45955</v>
      </c>
      <c r="AE43" s="16">
        <v>247700</v>
      </c>
      <c r="AF43" s="12" t="s">
        <v>120</v>
      </c>
      <c r="AG43" s="96">
        <v>8358278</v>
      </c>
      <c r="AH43" s="12" t="s">
        <v>907</v>
      </c>
      <c r="AJ43" s="15"/>
      <c r="AK43" s="12" t="s">
        <v>907</v>
      </c>
      <c r="AL43" s="12"/>
    </row>
    <row r="44" spans="1:38" x14ac:dyDescent="0.25">
      <c r="A44" s="12">
        <v>162</v>
      </c>
      <c r="B44" s="10" t="s">
        <v>1552</v>
      </c>
      <c r="C44" s="11">
        <v>38290</v>
      </c>
      <c r="D44" s="12">
        <v>300</v>
      </c>
      <c r="E44" s="12" t="s">
        <v>0</v>
      </c>
      <c r="F44" s="12" t="s">
        <v>21</v>
      </c>
      <c r="G44" s="14">
        <v>29</v>
      </c>
      <c r="H44" s="12" t="s">
        <v>2</v>
      </c>
      <c r="I44" s="2" t="s">
        <v>464</v>
      </c>
      <c r="J44" s="12" t="s">
        <v>20</v>
      </c>
      <c r="K44" s="12" t="s">
        <v>115</v>
      </c>
      <c r="L44" s="12" t="s">
        <v>116</v>
      </c>
      <c r="M44" s="12">
        <v>2022</v>
      </c>
      <c r="N44" s="12" t="s">
        <v>114</v>
      </c>
      <c r="O44" s="12" t="s">
        <v>7</v>
      </c>
      <c r="P44" s="12" t="s">
        <v>60</v>
      </c>
      <c r="Q44" s="12" t="s">
        <v>9</v>
      </c>
      <c r="R44" s="12" t="s">
        <v>117</v>
      </c>
      <c r="S44" s="12" t="s">
        <v>118</v>
      </c>
      <c r="V44" s="12" t="s">
        <v>19</v>
      </c>
      <c r="X44" s="12" t="s">
        <v>911</v>
      </c>
      <c r="Y44" s="12" t="s">
        <v>119</v>
      </c>
      <c r="Z44" s="12">
        <v>38</v>
      </c>
      <c r="AA44" s="12">
        <v>3</v>
      </c>
      <c r="AC44" s="11">
        <v>44798</v>
      </c>
      <c r="AD44" s="11">
        <v>45955</v>
      </c>
      <c r="AE44" s="16">
        <v>55000</v>
      </c>
      <c r="AF44" s="12" t="s">
        <v>120</v>
      </c>
      <c r="AG44" s="96">
        <v>1856781</v>
      </c>
      <c r="AH44" s="12" t="s">
        <v>1557</v>
      </c>
      <c r="AJ44" s="15"/>
      <c r="AK44" s="12" t="e">
        <v>#N/A</v>
      </c>
      <c r="AL44" s="12"/>
    </row>
    <row r="45" spans="1:38" x14ac:dyDescent="0.25">
      <c r="A45" s="12">
        <v>163</v>
      </c>
      <c r="B45" s="10" t="s">
        <v>1552</v>
      </c>
      <c r="C45" s="11">
        <v>39293</v>
      </c>
      <c r="D45" s="12">
        <v>300</v>
      </c>
      <c r="E45" s="12" t="s">
        <v>0</v>
      </c>
      <c r="F45" s="12" t="s">
        <v>21</v>
      </c>
      <c r="G45" s="14">
        <v>29</v>
      </c>
      <c r="H45" s="12" t="s">
        <v>2</v>
      </c>
      <c r="I45" s="12" t="s">
        <v>121</v>
      </c>
      <c r="J45" s="12" t="s">
        <v>20</v>
      </c>
      <c r="K45" s="12">
        <v>416</v>
      </c>
      <c r="L45" s="12" t="s">
        <v>122</v>
      </c>
      <c r="M45" s="12">
        <v>2022</v>
      </c>
      <c r="N45" s="12" t="s">
        <v>121</v>
      </c>
      <c r="O45" s="12" t="s">
        <v>7</v>
      </c>
      <c r="P45" s="12" t="s">
        <v>60</v>
      </c>
      <c r="Q45" s="12" t="s">
        <v>9</v>
      </c>
      <c r="R45" s="12" t="s">
        <v>123</v>
      </c>
      <c r="S45" s="12" t="s">
        <v>124</v>
      </c>
      <c r="T45">
        <v>798.6</v>
      </c>
      <c r="U45">
        <v>484.00850000000003</v>
      </c>
      <c r="V45" s="12" t="s">
        <v>19</v>
      </c>
      <c r="X45" s="12" t="s">
        <v>911</v>
      </c>
      <c r="Y45" s="12" t="s">
        <v>125</v>
      </c>
      <c r="Z45" s="12">
        <v>38</v>
      </c>
      <c r="AA45" s="12">
        <v>3</v>
      </c>
      <c r="AC45" s="11">
        <v>44798</v>
      </c>
      <c r="AD45" s="11">
        <v>45955</v>
      </c>
      <c r="AE45" s="16">
        <v>98900</v>
      </c>
      <c r="AF45" s="12" t="s">
        <v>120</v>
      </c>
      <c r="AG45" s="96">
        <v>3338829</v>
      </c>
      <c r="AH45" s="12" t="s">
        <v>1557</v>
      </c>
      <c r="AJ45" s="15"/>
      <c r="AK45" s="12" t="s">
        <v>1557</v>
      </c>
      <c r="AL45" s="12"/>
    </row>
    <row r="46" spans="1:38" x14ac:dyDescent="0.25">
      <c r="A46" s="12">
        <v>165</v>
      </c>
      <c r="C46" s="29"/>
      <c r="D46" s="17">
        <v>300</v>
      </c>
      <c r="E46" s="17" t="s">
        <v>0</v>
      </c>
      <c r="F46" s="17" t="s">
        <v>919</v>
      </c>
      <c r="G46" s="18">
        <v>0</v>
      </c>
      <c r="H46" s="17" t="s">
        <v>2</v>
      </c>
      <c r="I46" s="17" t="s">
        <v>3</v>
      </c>
      <c r="J46" s="17" t="s">
        <v>20</v>
      </c>
      <c r="K46" s="17">
        <v>980</v>
      </c>
      <c r="L46" s="17" t="s">
        <v>132</v>
      </c>
      <c r="M46" s="17">
        <v>2022</v>
      </c>
      <c r="N46" s="17" t="s">
        <v>3</v>
      </c>
      <c r="O46" s="17" t="s">
        <v>7</v>
      </c>
      <c r="P46" s="17" t="s">
        <v>60</v>
      </c>
      <c r="Q46" s="17" t="s">
        <v>9</v>
      </c>
      <c r="R46" s="17" t="s">
        <v>133</v>
      </c>
      <c r="S46" s="17" t="s">
        <v>134</v>
      </c>
      <c r="T46">
        <v>1345.3</v>
      </c>
      <c r="U46">
        <v>860.51469999999995</v>
      </c>
      <c r="V46" s="17" t="s">
        <v>19</v>
      </c>
      <c r="W46" s="17"/>
      <c r="X46" s="17" t="s">
        <v>911</v>
      </c>
      <c r="Y46" s="17" t="s">
        <v>135</v>
      </c>
      <c r="Z46" s="17">
        <v>38</v>
      </c>
      <c r="AA46" s="17">
        <v>3</v>
      </c>
      <c r="AB46" s="17"/>
      <c r="AC46" s="13">
        <v>44798</v>
      </c>
      <c r="AD46" s="13">
        <v>45955</v>
      </c>
      <c r="AE46" s="19">
        <v>553000</v>
      </c>
      <c r="AF46" s="17" t="s">
        <v>120</v>
      </c>
      <c r="AG46" s="97">
        <v>19107937</v>
      </c>
      <c r="AI46" s="17"/>
      <c r="AJ46" s="20"/>
      <c r="AK46" s="12" t="e">
        <v>#N/A</v>
      </c>
      <c r="AL46" s="12"/>
    </row>
    <row r="47" spans="1:38" x14ac:dyDescent="0.25">
      <c r="A47" s="12">
        <v>209</v>
      </c>
      <c r="B47" s="10" t="s">
        <v>1552</v>
      </c>
      <c r="C47" s="10" t="s">
        <v>1220</v>
      </c>
      <c r="D47" s="12">
        <v>300</v>
      </c>
      <c r="E47" s="12" t="s">
        <v>0</v>
      </c>
      <c r="F47" s="12" t="s">
        <v>21</v>
      </c>
      <c r="G47" s="14">
        <v>2</v>
      </c>
      <c r="H47" s="12" t="s">
        <v>2</v>
      </c>
      <c r="I47" s="12" t="s">
        <v>3</v>
      </c>
      <c r="J47" s="12" t="s">
        <v>55</v>
      </c>
      <c r="K47" s="12" t="s">
        <v>172</v>
      </c>
      <c r="L47" s="12" t="s">
        <v>259</v>
      </c>
      <c r="M47" s="12">
        <v>2023</v>
      </c>
      <c r="N47" s="12" t="s">
        <v>3</v>
      </c>
      <c r="O47" s="12" t="s">
        <v>7</v>
      </c>
      <c r="P47" s="12" t="s">
        <v>60</v>
      </c>
      <c r="Q47" s="12" t="s">
        <v>9</v>
      </c>
      <c r="R47" s="12">
        <v>12868930</v>
      </c>
      <c r="S47" s="12" t="s">
        <v>260</v>
      </c>
      <c r="V47" s="12" t="s">
        <v>19</v>
      </c>
      <c r="X47" s="12" t="s">
        <v>670</v>
      </c>
      <c r="Y47" s="12">
        <v>115963</v>
      </c>
      <c r="Z47" s="12">
        <v>37</v>
      </c>
      <c r="AA47" s="12">
        <v>3</v>
      </c>
      <c r="AB47" s="12" t="s">
        <v>261</v>
      </c>
      <c r="AC47" s="11">
        <v>44849</v>
      </c>
      <c r="AD47" s="11">
        <v>45945</v>
      </c>
      <c r="AF47" s="12"/>
      <c r="AG47" s="96">
        <v>8735706</v>
      </c>
      <c r="AH47" s="12" t="s">
        <v>907</v>
      </c>
      <c r="AJ47" s="15"/>
      <c r="AK47" s="12" t="s">
        <v>907</v>
      </c>
      <c r="AL47" s="12"/>
    </row>
    <row r="48" spans="1:38" x14ac:dyDescent="0.25">
      <c r="A48" s="12">
        <v>206</v>
      </c>
      <c r="B48" s="10" t="s">
        <v>1552</v>
      </c>
      <c r="C48" s="11">
        <v>41881</v>
      </c>
      <c r="D48" s="12">
        <v>300</v>
      </c>
      <c r="E48" s="12" t="s">
        <v>0</v>
      </c>
      <c r="F48" s="12" t="s">
        <v>21</v>
      </c>
      <c r="G48" s="14">
        <v>2</v>
      </c>
      <c r="H48" s="12" t="s">
        <v>2</v>
      </c>
      <c r="I48" s="2" t="s">
        <v>905</v>
      </c>
      <c r="J48" s="12" t="s">
        <v>55</v>
      </c>
      <c r="K48" s="12" t="s">
        <v>87</v>
      </c>
      <c r="L48" s="12" t="s">
        <v>251</v>
      </c>
      <c r="M48" s="12">
        <v>2023</v>
      </c>
      <c r="N48" s="12" t="s">
        <v>89</v>
      </c>
      <c r="O48" s="12" t="s">
        <v>90</v>
      </c>
      <c r="P48" s="12" t="s">
        <v>60</v>
      </c>
      <c r="Q48" s="12" t="s">
        <v>9</v>
      </c>
      <c r="V48" s="12" t="s">
        <v>19</v>
      </c>
      <c r="X48" s="12" t="s">
        <v>670</v>
      </c>
      <c r="Y48" s="12">
        <v>116021</v>
      </c>
      <c r="Z48" s="12">
        <v>37</v>
      </c>
      <c r="AA48" s="12">
        <v>3</v>
      </c>
      <c r="AB48" s="16">
        <v>17141500</v>
      </c>
      <c r="AC48" s="11">
        <v>44849</v>
      </c>
      <c r="AD48" s="11">
        <v>45945</v>
      </c>
      <c r="AE48" s="16">
        <v>217750595</v>
      </c>
      <c r="AF48" s="12"/>
      <c r="AG48" s="96">
        <v>5900268</v>
      </c>
      <c r="AH48" s="12" t="s">
        <v>907</v>
      </c>
      <c r="AJ48" s="15"/>
      <c r="AK48" s="12" t="s">
        <v>907</v>
      </c>
      <c r="AL48" s="12"/>
    </row>
    <row r="49" spans="1:38" x14ac:dyDescent="0.25">
      <c r="A49" s="12">
        <v>207</v>
      </c>
      <c r="B49" s="10" t="s">
        <v>1552</v>
      </c>
      <c r="C49" s="11">
        <v>42246</v>
      </c>
      <c r="D49" s="12">
        <v>300</v>
      </c>
      <c r="E49" s="12" t="s">
        <v>0</v>
      </c>
      <c r="F49" s="12" t="s">
        <v>21</v>
      </c>
      <c r="G49" s="14">
        <v>2</v>
      </c>
      <c r="H49" s="12" t="s">
        <v>2</v>
      </c>
      <c r="I49" s="2" t="s">
        <v>905</v>
      </c>
      <c r="J49" s="12" t="s">
        <v>55</v>
      </c>
      <c r="K49" s="12" t="s">
        <v>87</v>
      </c>
      <c r="L49" s="12" t="s">
        <v>252</v>
      </c>
      <c r="M49" s="12">
        <v>2023</v>
      </c>
      <c r="N49" s="12" t="s">
        <v>89</v>
      </c>
      <c r="O49" s="12" t="s">
        <v>90</v>
      </c>
      <c r="P49" s="12" t="s">
        <v>60</v>
      </c>
      <c r="Q49" s="12" t="s">
        <v>9</v>
      </c>
      <c r="V49" s="12" t="s">
        <v>19</v>
      </c>
      <c r="X49" s="12" t="s">
        <v>670</v>
      </c>
      <c r="Y49" s="12">
        <v>116021</v>
      </c>
      <c r="Z49" s="12">
        <v>37</v>
      </c>
      <c r="AA49" s="12">
        <v>3</v>
      </c>
      <c r="AB49" s="16">
        <v>17141500</v>
      </c>
      <c r="AC49" s="11">
        <v>44849</v>
      </c>
      <c r="AD49" s="11">
        <v>45945</v>
      </c>
      <c r="AE49" s="16">
        <v>217750595</v>
      </c>
      <c r="AF49" s="12"/>
      <c r="AG49" s="96">
        <v>5900268</v>
      </c>
      <c r="AH49" s="12" t="s">
        <v>907</v>
      </c>
      <c r="AJ49" s="15"/>
      <c r="AK49" s="12" t="s">
        <v>907</v>
      </c>
      <c r="AL49" s="12"/>
    </row>
    <row r="50" spans="1:38" x14ac:dyDescent="0.25">
      <c r="A50" s="12">
        <v>196</v>
      </c>
      <c r="B50" s="10" t="s">
        <v>1552</v>
      </c>
      <c r="C50" s="34" t="s">
        <v>213</v>
      </c>
      <c r="D50" s="12">
        <v>300</v>
      </c>
      <c r="E50" s="12" t="s">
        <v>0</v>
      </c>
      <c r="F50" s="12" t="s">
        <v>21</v>
      </c>
      <c r="G50" s="14">
        <v>2</v>
      </c>
      <c r="H50" s="12" t="s">
        <v>2</v>
      </c>
      <c r="I50" s="2" t="s">
        <v>905</v>
      </c>
      <c r="J50" s="12" t="s">
        <v>214</v>
      </c>
      <c r="K50" s="12" t="s">
        <v>215</v>
      </c>
      <c r="L50" s="12" t="s">
        <v>216</v>
      </c>
      <c r="M50" s="12">
        <v>2023</v>
      </c>
      <c r="N50" s="12" t="s">
        <v>217</v>
      </c>
      <c r="O50" s="12" t="s">
        <v>218</v>
      </c>
      <c r="P50" s="12" t="s">
        <v>60</v>
      </c>
      <c r="Q50" s="12" t="s">
        <v>219</v>
      </c>
      <c r="R50" s="12" t="s">
        <v>219</v>
      </c>
      <c r="S50" s="12" t="s">
        <v>220</v>
      </c>
      <c r="V50" s="12" t="s">
        <v>19</v>
      </c>
      <c r="X50" s="12" t="s">
        <v>670</v>
      </c>
      <c r="Y50" s="12">
        <v>115874</v>
      </c>
      <c r="Z50" s="12">
        <v>37</v>
      </c>
      <c r="AA50" s="12">
        <v>3</v>
      </c>
      <c r="AB50" s="16">
        <v>4690000</v>
      </c>
      <c r="AC50" s="11">
        <v>44849</v>
      </c>
      <c r="AD50" s="11">
        <v>45945</v>
      </c>
      <c r="AF50" s="12"/>
      <c r="AG50" s="96">
        <v>1637948</v>
      </c>
      <c r="AH50" s="12" t="s">
        <v>907</v>
      </c>
      <c r="AJ50" s="15"/>
      <c r="AK50" s="12" t="s">
        <v>907</v>
      </c>
      <c r="AL50" s="12"/>
    </row>
    <row r="51" spans="1:38" x14ac:dyDescent="0.25">
      <c r="A51" s="12">
        <v>197</v>
      </c>
      <c r="B51" s="10" t="s">
        <v>1552</v>
      </c>
      <c r="C51" s="12" t="s">
        <v>221</v>
      </c>
      <c r="D51" s="12">
        <v>300</v>
      </c>
      <c r="E51" s="12" t="s">
        <v>0</v>
      </c>
      <c r="F51" s="12" t="s">
        <v>21</v>
      </c>
      <c r="G51" s="14">
        <v>8</v>
      </c>
      <c r="H51" s="12" t="s">
        <v>2</v>
      </c>
      <c r="I51" s="12" t="s">
        <v>222</v>
      </c>
      <c r="J51" s="12" t="s">
        <v>214</v>
      </c>
      <c r="K51" s="12" t="s">
        <v>223</v>
      </c>
      <c r="L51" s="12" t="s">
        <v>224</v>
      </c>
      <c r="M51" s="12">
        <v>2023</v>
      </c>
      <c r="N51" s="12" t="s">
        <v>225</v>
      </c>
      <c r="O51" s="12" t="s">
        <v>218</v>
      </c>
      <c r="P51" s="12" t="s">
        <v>60</v>
      </c>
      <c r="Q51" s="12" t="s">
        <v>219</v>
      </c>
      <c r="R51" s="12" t="s">
        <v>219</v>
      </c>
      <c r="S51" s="12" t="s">
        <v>226</v>
      </c>
      <c r="V51" s="12" t="s">
        <v>19</v>
      </c>
      <c r="X51" s="12" t="s">
        <v>670</v>
      </c>
      <c r="Y51" s="12">
        <v>115877</v>
      </c>
      <c r="Z51" s="12">
        <v>37</v>
      </c>
      <c r="AA51" s="12">
        <v>3</v>
      </c>
      <c r="AB51" s="16">
        <v>30957983</v>
      </c>
      <c r="AC51" s="11">
        <v>44849</v>
      </c>
      <c r="AD51" s="11">
        <v>45945</v>
      </c>
      <c r="AE51" s="16">
        <v>109903000</v>
      </c>
      <c r="AF51" s="12"/>
      <c r="AG51" s="96">
        <v>2321940</v>
      </c>
      <c r="AH51" s="12" t="s">
        <v>1550</v>
      </c>
      <c r="AJ51" s="15"/>
      <c r="AK51" s="12" t="s">
        <v>1550</v>
      </c>
      <c r="AL51" s="12"/>
    </row>
    <row r="52" spans="1:38" x14ac:dyDescent="0.25">
      <c r="A52" s="12">
        <v>198</v>
      </c>
      <c r="B52" s="10" t="s">
        <v>1552</v>
      </c>
      <c r="C52" s="12" t="s">
        <v>227</v>
      </c>
      <c r="D52" s="12">
        <v>300</v>
      </c>
      <c r="E52" s="12" t="s">
        <v>0</v>
      </c>
      <c r="F52" s="12" t="s">
        <v>21</v>
      </c>
      <c r="G52" s="14">
        <v>8</v>
      </c>
      <c r="H52" s="12" t="s">
        <v>2</v>
      </c>
      <c r="I52" s="12" t="s">
        <v>222</v>
      </c>
      <c r="J52" s="12" t="s">
        <v>214</v>
      </c>
      <c r="K52" s="12" t="s">
        <v>223</v>
      </c>
      <c r="L52" s="12" t="s">
        <v>228</v>
      </c>
      <c r="M52" s="12">
        <v>2023</v>
      </c>
      <c r="N52" s="12" t="s">
        <v>225</v>
      </c>
      <c r="O52" s="12" t="s">
        <v>218</v>
      </c>
      <c r="P52" s="12" t="s">
        <v>60</v>
      </c>
      <c r="Q52" s="12" t="s">
        <v>219</v>
      </c>
      <c r="R52" s="12" t="s">
        <v>219</v>
      </c>
      <c r="S52" s="12" t="s">
        <v>229</v>
      </c>
      <c r="V52" s="12" t="s">
        <v>19</v>
      </c>
      <c r="X52" s="12" t="s">
        <v>670</v>
      </c>
      <c r="Y52" s="12">
        <v>115877</v>
      </c>
      <c r="Z52" s="12">
        <v>37</v>
      </c>
      <c r="AA52" s="12">
        <v>3</v>
      </c>
      <c r="AB52" s="16">
        <v>30957983</v>
      </c>
      <c r="AC52" s="11">
        <v>44849</v>
      </c>
      <c r="AD52" s="11">
        <v>45945</v>
      </c>
      <c r="AE52" s="16">
        <v>109903000</v>
      </c>
      <c r="AF52" s="12"/>
      <c r="AG52" s="96">
        <v>2321940</v>
      </c>
      <c r="AH52" s="12" t="s">
        <v>1550</v>
      </c>
      <c r="AJ52" s="15"/>
      <c r="AK52" s="12" t="s">
        <v>1550</v>
      </c>
      <c r="AL52" s="12"/>
    </row>
    <row r="53" spans="1:38" x14ac:dyDescent="0.25">
      <c r="A53" s="12">
        <v>199</v>
      </c>
      <c r="B53" s="10" t="s">
        <v>1552</v>
      </c>
      <c r="C53" s="12" t="s">
        <v>230</v>
      </c>
      <c r="D53" s="12">
        <v>300</v>
      </c>
      <c r="E53" s="12" t="s">
        <v>0</v>
      </c>
      <c r="F53" s="12" t="s">
        <v>21</v>
      </c>
      <c r="G53" s="14">
        <v>8</v>
      </c>
      <c r="H53" s="12" t="s">
        <v>2</v>
      </c>
      <c r="I53" s="12" t="s">
        <v>222</v>
      </c>
      <c r="J53" s="12" t="s">
        <v>214</v>
      </c>
      <c r="K53" s="12" t="s">
        <v>223</v>
      </c>
      <c r="L53" s="12" t="s">
        <v>231</v>
      </c>
      <c r="M53" s="12">
        <v>2023</v>
      </c>
      <c r="N53" s="12" t="s">
        <v>225</v>
      </c>
      <c r="O53" s="12" t="s">
        <v>218</v>
      </c>
      <c r="P53" s="12" t="s">
        <v>60</v>
      </c>
      <c r="Q53" s="12" t="s">
        <v>219</v>
      </c>
      <c r="R53" s="12" t="s">
        <v>219</v>
      </c>
      <c r="S53" s="12" t="s">
        <v>232</v>
      </c>
      <c r="V53" s="12" t="s">
        <v>19</v>
      </c>
      <c r="X53" s="12" t="s">
        <v>670</v>
      </c>
      <c r="Y53" s="12">
        <v>115877</v>
      </c>
      <c r="Z53" s="12">
        <v>37</v>
      </c>
      <c r="AA53" s="12">
        <v>3</v>
      </c>
      <c r="AB53" s="16">
        <v>30957983</v>
      </c>
      <c r="AC53" s="11">
        <v>44849</v>
      </c>
      <c r="AD53" s="11">
        <v>45945</v>
      </c>
      <c r="AE53" s="16">
        <v>109903000</v>
      </c>
      <c r="AF53" s="12"/>
      <c r="AG53" s="96">
        <v>2321940</v>
      </c>
      <c r="AH53" s="12" t="s">
        <v>1550</v>
      </c>
      <c r="AJ53" s="15"/>
      <c r="AK53" s="12" t="s">
        <v>1550</v>
      </c>
      <c r="AL53" s="12"/>
    </row>
    <row r="54" spans="1:38" x14ac:dyDescent="0.25">
      <c r="A54" s="12">
        <v>200</v>
      </c>
      <c r="B54" s="10" t="s">
        <v>1552</v>
      </c>
      <c r="C54" s="12" t="s">
        <v>233</v>
      </c>
      <c r="D54" s="12">
        <v>300</v>
      </c>
      <c r="E54" s="12" t="s">
        <v>0</v>
      </c>
      <c r="F54" s="12" t="s">
        <v>21</v>
      </c>
      <c r="G54" s="14">
        <v>8</v>
      </c>
      <c r="H54" s="12" t="s">
        <v>2</v>
      </c>
      <c r="I54" s="12" t="s">
        <v>222</v>
      </c>
      <c r="J54" s="12" t="s">
        <v>214</v>
      </c>
      <c r="K54" s="12" t="s">
        <v>223</v>
      </c>
      <c r="L54" s="12" t="s">
        <v>234</v>
      </c>
      <c r="M54" s="12">
        <v>2023</v>
      </c>
      <c r="N54" s="12" t="s">
        <v>225</v>
      </c>
      <c r="O54" s="12" t="s">
        <v>218</v>
      </c>
      <c r="P54" s="12" t="s">
        <v>60</v>
      </c>
      <c r="Q54" s="12" t="s">
        <v>219</v>
      </c>
      <c r="R54" s="12" t="s">
        <v>219</v>
      </c>
      <c r="S54" s="12" t="s">
        <v>235</v>
      </c>
      <c r="V54" s="12" t="s">
        <v>19</v>
      </c>
      <c r="X54" s="12" t="s">
        <v>670</v>
      </c>
      <c r="Y54" s="12">
        <v>115877</v>
      </c>
      <c r="Z54" s="12">
        <v>37</v>
      </c>
      <c r="AA54" s="12">
        <v>3</v>
      </c>
      <c r="AB54" s="16">
        <v>30957983</v>
      </c>
      <c r="AC54" s="11">
        <v>44849</v>
      </c>
      <c r="AD54" s="11">
        <v>45945</v>
      </c>
      <c r="AE54" s="16">
        <v>109903000</v>
      </c>
      <c r="AF54" s="12"/>
      <c r="AG54" s="96">
        <v>2321940</v>
      </c>
      <c r="AH54" s="12" t="s">
        <v>1550</v>
      </c>
      <c r="AJ54" s="15"/>
      <c r="AK54" s="12" t="s">
        <v>1550</v>
      </c>
      <c r="AL54" s="12"/>
    </row>
    <row r="55" spans="1:38" x14ac:dyDescent="0.25">
      <c r="A55" s="12">
        <v>201</v>
      </c>
      <c r="B55" s="10" t="s">
        <v>1552</v>
      </c>
      <c r="C55" s="12" t="s">
        <v>236</v>
      </c>
      <c r="D55" s="12">
        <v>300</v>
      </c>
      <c r="E55" s="12" t="s">
        <v>0</v>
      </c>
      <c r="F55" s="12" t="s">
        <v>21</v>
      </c>
      <c r="G55" s="14">
        <v>8</v>
      </c>
      <c r="H55" s="12" t="s">
        <v>2</v>
      </c>
      <c r="I55" s="12" t="s">
        <v>222</v>
      </c>
      <c r="J55" s="12" t="s">
        <v>214</v>
      </c>
      <c r="K55" s="12" t="s">
        <v>223</v>
      </c>
      <c r="L55" s="12" t="s">
        <v>237</v>
      </c>
      <c r="M55" s="12">
        <v>2023</v>
      </c>
      <c r="N55" s="12" t="s">
        <v>225</v>
      </c>
      <c r="O55" s="12" t="s">
        <v>218</v>
      </c>
      <c r="P55" s="12" t="s">
        <v>60</v>
      </c>
      <c r="Q55" s="12" t="s">
        <v>219</v>
      </c>
      <c r="R55" s="12" t="s">
        <v>219</v>
      </c>
      <c r="S55" s="12" t="s">
        <v>238</v>
      </c>
      <c r="V55" s="12" t="s">
        <v>19</v>
      </c>
      <c r="X55" s="12" t="s">
        <v>670</v>
      </c>
      <c r="Y55" s="12">
        <v>115877</v>
      </c>
      <c r="Z55" s="12">
        <v>37</v>
      </c>
      <c r="AA55" s="12">
        <v>3</v>
      </c>
      <c r="AB55" s="16">
        <v>30957983</v>
      </c>
      <c r="AC55" s="11">
        <v>44849</v>
      </c>
      <c r="AD55" s="11">
        <v>45945</v>
      </c>
      <c r="AE55" s="16">
        <v>109903000</v>
      </c>
      <c r="AF55" s="12"/>
      <c r="AG55" s="96">
        <v>2321940</v>
      </c>
      <c r="AH55" s="12" t="s">
        <v>1550</v>
      </c>
      <c r="AJ55" s="15"/>
      <c r="AK55" s="12" t="s">
        <v>1550</v>
      </c>
      <c r="AL55" s="12"/>
    </row>
    <row r="56" spans="1:38" x14ac:dyDescent="0.25">
      <c r="A56" s="12">
        <v>202</v>
      </c>
      <c r="B56" s="10" t="s">
        <v>1552</v>
      </c>
      <c r="C56" s="12" t="s">
        <v>239</v>
      </c>
      <c r="D56" s="12">
        <v>300</v>
      </c>
      <c r="E56" s="12" t="s">
        <v>0</v>
      </c>
      <c r="F56" s="12" t="s">
        <v>21</v>
      </c>
      <c r="G56" s="14">
        <v>8</v>
      </c>
      <c r="H56" s="12" t="s">
        <v>2</v>
      </c>
      <c r="I56" s="12" t="s">
        <v>222</v>
      </c>
      <c r="J56" s="12" t="s">
        <v>214</v>
      </c>
      <c r="K56" s="12" t="s">
        <v>223</v>
      </c>
      <c r="L56" s="12" t="s">
        <v>240</v>
      </c>
      <c r="M56" s="12">
        <v>2023</v>
      </c>
      <c r="N56" s="12" t="s">
        <v>225</v>
      </c>
      <c r="O56" s="12" t="s">
        <v>218</v>
      </c>
      <c r="P56" s="12" t="s">
        <v>60</v>
      </c>
      <c r="Q56" s="12" t="s">
        <v>219</v>
      </c>
      <c r="R56" s="12" t="s">
        <v>219</v>
      </c>
      <c r="S56" s="12" t="s">
        <v>241</v>
      </c>
      <c r="V56" s="12" t="s">
        <v>19</v>
      </c>
      <c r="X56" s="12" t="s">
        <v>670</v>
      </c>
      <c r="Y56" s="12">
        <v>115890</v>
      </c>
      <c r="Z56" s="12">
        <v>37</v>
      </c>
      <c r="AA56" s="12">
        <v>3</v>
      </c>
      <c r="AB56" s="16">
        <v>30957983</v>
      </c>
      <c r="AC56" s="11">
        <v>44849</v>
      </c>
      <c r="AD56" s="11">
        <v>45945</v>
      </c>
      <c r="AE56" s="16">
        <v>109903000</v>
      </c>
      <c r="AF56" s="12"/>
      <c r="AG56" s="96">
        <v>2321940</v>
      </c>
      <c r="AH56" s="12" t="s">
        <v>1550</v>
      </c>
      <c r="AJ56" s="15"/>
      <c r="AK56" s="12" t="s">
        <v>1550</v>
      </c>
      <c r="AL56" s="12"/>
    </row>
    <row r="57" spans="1:38" x14ac:dyDescent="0.25">
      <c r="A57" s="12">
        <v>203</v>
      </c>
      <c r="B57" s="10" t="s">
        <v>1552</v>
      </c>
      <c r="C57" s="12" t="s">
        <v>242</v>
      </c>
      <c r="D57" s="12">
        <v>300</v>
      </c>
      <c r="E57" s="12" t="s">
        <v>0</v>
      </c>
      <c r="F57" s="12" t="s">
        <v>21</v>
      </c>
      <c r="G57" s="14">
        <v>8</v>
      </c>
      <c r="H57" s="12" t="s">
        <v>2</v>
      </c>
      <c r="I57" s="12" t="s">
        <v>222</v>
      </c>
      <c r="J57" s="12" t="s">
        <v>214</v>
      </c>
      <c r="K57" s="12" t="s">
        <v>223</v>
      </c>
      <c r="L57" s="12" t="s">
        <v>243</v>
      </c>
      <c r="M57" s="12">
        <v>2023</v>
      </c>
      <c r="N57" s="12" t="s">
        <v>225</v>
      </c>
      <c r="O57" s="12" t="s">
        <v>218</v>
      </c>
      <c r="P57" s="12" t="s">
        <v>60</v>
      </c>
      <c r="Q57" s="12" t="s">
        <v>219</v>
      </c>
      <c r="R57" s="12" t="s">
        <v>219</v>
      </c>
      <c r="S57" s="12" t="s">
        <v>244</v>
      </c>
      <c r="V57" s="12" t="s">
        <v>19</v>
      </c>
      <c r="X57" s="12" t="s">
        <v>670</v>
      </c>
      <c r="Y57" s="12">
        <v>115890</v>
      </c>
      <c r="Z57" s="12">
        <v>37</v>
      </c>
      <c r="AA57" s="12">
        <v>3</v>
      </c>
      <c r="AB57" s="16">
        <v>30957983</v>
      </c>
      <c r="AC57" s="11">
        <v>44849</v>
      </c>
      <c r="AD57" s="11">
        <v>45945</v>
      </c>
      <c r="AE57" s="16">
        <v>109903000</v>
      </c>
      <c r="AF57" s="12"/>
      <c r="AG57" s="96">
        <v>2321940</v>
      </c>
      <c r="AH57" s="12" t="s">
        <v>1550</v>
      </c>
      <c r="AJ57" s="15"/>
      <c r="AK57" s="12" t="s">
        <v>1550</v>
      </c>
      <c r="AL57" s="12"/>
    </row>
    <row r="58" spans="1:38" x14ac:dyDescent="0.25">
      <c r="A58" s="12">
        <v>204</v>
      </c>
      <c r="B58" s="10" t="s">
        <v>1552</v>
      </c>
      <c r="C58" s="12" t="s">
        <v>245</v>
      </c>
      <c r="D58" s="12">
        <v>300</v>
      </c>
      <c r="E58" s="12" t="s">
        <v>0</v>
      </c>
      <c r="F58" s="12" t="s">
        <v>21</v>
      </c>
      <c r="G58" s="14">
        <v>8</v>
      </c>
      <c r="H58" s="12" t="s">
        <v>2</v>
      </c>
      <c r="I58" s="12" t="s">
        <v>222</v>
      </c>
      <c r="J58" s="12" t="s">
        <v>214</v>
      </c>
      <c r="K58" s="12" t="s">
        <v>223</v>
      </c>
      <c r="L58" s="12" t="s">
        <v>246</v>
      </c>
      <c r="M58" s="12">
        <v>2023</v>
      </c>
      <c r="N58" s="12" t="s">
        <v>225</v>
      </c>
      <c r="O58" s="12" t="s">
        <v>218</v>
      </c>
      <c r="P58" s="12" t="s">
        <v>60</v>
      </c>
      <c r="Q58" s="12" t="s">
        <v>219</v>
      </c>
      <c r="R58" s="12" t="s">
        <v>219</v>
      </c>
      <c r="S58" s="12" t="s">
        <v>247</v>
      </c>
      <c r="V58" s="12" t="s">
        <v>19</v>
      </c>
      <c r="X58" s="12" t="s">
        <v>670</v>
      </c>
      <c r="Y58" s="12">
        <v>115890</v>
      </c>
      <c r="Z58" s="12">
        <v>37</v>
      </c>
      <c r="AA58" s="12">
        <v>3</v>
      </c>
      <c r="AB58" s="16">
        <v>30957983</v>
      </c>
      <c r="AC58" s="11">
        <v>44849</v>
      </c>
      <c r="AD58" s="11">
        <v>45945</v>
      </c>
      <c r="AE58" s="16">
        <v>109903000</v>
      </c>
      <c r="AF58" s="12"/>
      <c r="AG58" s="96">
        <v>2321940</v>
      </c>
      <c r="AH58" s="12" t="s">
        <v>1550</v>
      </c>
      <c r="AJ58" s="15"/>
      <c r="AK58" s="12" t="s">
        <v>1550</v>
      </c>
      <c r="AL58" s="12"/>
    </row>
    <row r="59" spans="1:38" x14ac:dyDescent="0.25">
      <c r="A59" s="12">
        <v>205</v>
      </c>
      <c r="B59" s="10" t="s">
        <v>1552</v>
      </c>
      <c r="C59" s="12" t="s">
        <v>248</v>
      </c>
      <c r="D59" s="12">
        <v>300</v>
      </c>
      <c r="E59" s="12" t="s">
        <v>0</v>
      </c>
      <c r="F59" s="12" t="s">
        <v>21</v>
      </c>
      <c r="G59" s="14">
        <v>8</v>
      </c>
      <c r="H59" s="12" t="s">
        <v>2</v>
      </c>
      <c r="I59" s="12" t="s">
        <v>222</v>
      </c>
      <c r="J59" s="12" t="s">
        <v>214</v>
      </c>
      <c r="K59" s="12" t="s">
        <v>223</v>
      </c>
      <c r="L59" s="12" t="s">
        <v>249</v>
      </c>
      <c r="M59" s="12">
        <v>2023</v>
      </c>
      <c r="N59" s="12" t="s">
        <v>225</v>
      </c>
      <c r="O59" s="12" t="s">
        <v>218</v>
      </c>
      <c r="P59" s="12" t="s">
        <v>60</v>
      </c>
      <c r="Q59" s="12" t="s">
        <v>219</v>
      </c>
      <c r="R59" s="12" t="s">
        <v>219</v>
      </c>
      <c r="S59" s="12" t="s">
        <v>250</v>
      </c>
      <c r="V59" s="12" t="s">
        <v>19</v>
      </c>
      <c r="X59" s="12" t="s">
        <v>670</v>
      </c>
      <c r="Y59" s="12">
        <v>115890</v>
      </c>
      <c r="Z59" s="12">
        <v>37</v>
      </c>
      <c r="AA59" s="12">
        <v>3</v>
      </c>
      <c r="AB59" s="16">
        <v>30957983</v>
      </c>
      <c r="AC59" s="11">
        <v>44849</v>
      </c>
      <c r="AD59" s="11">
        <v>45945</v>
      </c>
      <c r="AE59" s="16">
        <v>109903000</v>
      </c>
      <c r="AF59" s="12"/>
      <c r="AG59" s="96">
        <v>2321940</v>
      </c>
      <c r="AH59" s="12" t="s">
        <v>1550</v>
      </c>
      <c r="AJ59" s="15"/>
      <c r="AK59" s="12" t="s">
        <v>1550</v>
      </c>
      <c r="AL59" s="17"/>
    </row>
    <row r="60" spans="1:38" x14ac:dyDescent="0.25">
      <c r="A60" s="12">
        <v>188</v>
      </c>
      <c r="B60" s="10" t="s">
        <v>1552</v>
      </c>
      <c r="C60" s="10" t="s">
        <v>1214</v>
      </c>
      <c r="D60" s="12">
        <v>300</v>
      </c>
      <c r="E60" s="12" t="s">
        <v>0</v>
      </c>
      <c r="F60" s="12" t="s">
        <v>21</v>
      </c>
      <c r="G60" s="14">
        <v>2</v>
      </c>
      <c r="H60" s="12" t="s">
        <v>2</v>
      </c>
      <c r="I60" s="12" t="s">
        <v>3</v>
      </c>
      <c r="J60" s="12" t="s">
        <v>55</v>
      </c>
      <c r="K60" s="12" t="s">
        <v>172</v>
      </c>
      <c r="L60" s="12" t="s">
        <v>177</v>
      </c>
      <c r="M60" s="12">
        <v>2023</v>
      </c>
      <c r="N60" s="12" t="s">
        <v>3</v>
      </c>
      <c r="O60" s="12" t="s">
        <v>7</v>
      </c>
      <c r="P60" s="12" t="s">
        <v>60</v>
      </c>
      <c r="Q60" s="12" t="s">
        <v>9</v>
      </c>
      <c r="R60" s="12">
        <v>12868574</v>
      </c>
      <c r="S60" s="12" t="s">
        <v>178</v>
      </c>
      <c r="V60" s="12" t="s">
        <v>19</v>
      </c>
      <c r="X60" s="12" t="s">
        <v>670</v>
      </c>
      <c r="Y60" s="12">
        <v>115479</v>
      </c>
      <c r="Z60" s="12">
        <v>37</v>
      </c>
      <c r="AA60" s="12">
        <v>3</v>
      </c>
      <c r="AB60" s="16">
        <v>25770609</v>
      </c>
      <c r="AC60" s="11">
        <v>44809</v>
      </c>
      <c r="AD60" s="11">
        <v>45935</v>
      </c>
      <c r="AE60" s="16">
        <v>326718447</v>
      </c>
      <c r="AF60" s="12"/>
      <c r="AG60" s="96">
        <v>8851407</v>
      </c>
      <c r="AH60" s="12" t="s">
        <v>907</v>
      </c>
      <c r="AJ60" s="15"/>
      <c r="AK60" s="12" t="s">
        <v>907</v>
      </c>
      <c r="AL60" s="12"/>
    </row>
    <row r="61" spans="1:38" x14ac:dyDescent="0.25">
      <c r="A61" s="12">
        <v>186</v>
      </c>
      <c r="B61" s="10" t="s">
        <v>1552</v>
      </c>
      <c r="C61" s="10" t="s">
        <v>1213</v>
      </c>
      <c r="D61" s="12">
        <v>300</v>
      </c>
      <c r="E61" s="12" t="s">
        <v>0</v>
      </c>
      <c r="F61" s="12" t="s">
        <v>21</v>
      </c>
      <c r="G61" s="14">
        <v>2</v>
      </c>
      <c r="H61" s="12" t="s">
        <v>2</v>
      </c>
      <c r="I61" s="12" t="s">
        <v>3</v>
      </c>
      <c r="J61" s="12" t="s">
        <v>55</v>
      </c>
      <c r="K61" s="12" t="s">
        <v>172</v>
      </c>
      <c r="L61" s="12" t="s">
        <v>173</v>
      </c>
      <c r="M61" s="12">
        <v>2023</v>
      </c>
      <c r="N61" s="12" t="s">
        <v>3</v>
      </c>
      <c r="O61" s="12" t="s">
        <v>7</v>
      </c>
      <c r="P61" s="12" t="s">
        <v>60</v>
      </c>
      <c r="Q61" s="12" t="s">
        <v>9</v>
      </c>
      <c r="R61" s="12">
        <v>12844266</v>
      </c>
      <c r="S61" s="12" t="s">
        <v>174</v>
      </c>
      <c r="V61" s="12" t="s">
        <v>19</v>
      </c>
      <c r="X61" s="12" t="s">
        <v>670</v>
      </c>
      <c r="Y61" s="12">
        <v>115477</v>
      </c>
      <c r="Z61" s="12">
        <v>37</v>
      </c>
      <c r="AA61" s="12">
        <v>3</v>
      </c>
      <c r="AB61" s="16">
        <v>25770609</v>
      </c>
      <c r="AC61" s="11">
        <v>44839</v>
      </c>
      <c r="AD61" s="11">
        <v>45935</v>
      </c>
      <c r="AF61" s="12"/>
      <c r="AG61" s="96">
        <v>8572593</v>
      </c>
      <c r="AH61" s="12" t="s">
        <v>907</v>
      </c>
      <c r="AJ61" s="15"/>
      <c r="AK61" s="12" t="s">
        <v>907</v>
      </c>
      <c r="AL61" s="12"/>
    </row>
    <row r="62" spans="1:38" x14ac:dyDescent="0.25">
      <c r="A62" s="12">
        <v>187</v>
      </c>
      <c r="B62" s="10" t="s">
        <v>1552</v>
      </c>
      <c r="C62" s="10" t="s">
        <v>1212</v>
      </c>
      <c r="D62" s="12">
        <v>300</v>
      </c>
      <c r="E62" s="12" t="s">
        <v>0</v>
      </c>
      <c r="F62" s="12" t="s">
        <v>21</v>
      </c>
      <c r="G62" s="14">
        <v>2</v>
      </c>
      <c r="H62" s="12" t="s">
        <v>2</v>
      </c>
      <c r="I62" s="12" t="s">
        <v>3</v>
      </c>
      <c r="J62" s="12" t="s">
        <v>55</v>
      </c>
      <c r="K62" s="12" t="s">
        <v>172</v>
      </c>
      <c r="L62" s="12" t="s">
        <v>175</v>
      </c>
      <c r="M62" s="12">
        <v>2023</v>
      </c>
      <c r="N62" s="12" t="s">
        <v>3</v>
      </c>
      <c r="O62" s="12" t="s">
        <v>7</v>
      </c>
      <c r="P62" s="12" t="s">
        <v>60</v>
      </c>
      <c r="Q62" s="12" t="s">
        <v>9</v>
      </c>
      <c r="R62" s="12">
        <v>12831094</v>
      </c>
      <c r="S62" s="12" t="s">
        <v>176</v>
      </c>
      <c r="V62" s="12" t="s">
        <v>19</v>
      </c>
      <c r="X62" s="12" t="s">
        <v>670</v>
      </c>
      <c r="Y62" s="12">
        <v>115477</v>
      </c>
      <c r="Z62" s="12">
        <v>37</v>
      </c>
      <c r="AA62" s="12">
        <v>3</v>
      </c>
      <c r="AB62" s="16">
        <v>25770609</v>
      </c>
      <c r="AC62" s="11">
        <v>44839</v>
      </c>
      <c r="AD62" s="11">
        <v>45935</v>
      </c>
      <c r="AF62" s="12"/>
      <c r="AG62" s="96">
        <v>8572593</v>
      </c>
      <c r="AH62" s="12" t="s">
        <v>907</v>
      </c>
      <c r="AJ62" s="15"/>
      <c r="AK62" s="12" t="s">
        <v>907</v>
      </c>
      <c r="AL62" s="17"/>
    </row>
    <row r="63" spans="1:38" x14ac:dyDescent="0.25">
      <c r="A63" s="12">
        <v>169</v>
      </c>
      <c r="B63" s="10" t="s">
        <v>1552</v>
      </c>
      <c r="C63" s="11">
        <v>39690</v>
      </c>
      <c r="D63" s="12">
        <v>300</v>
      </c>
      <c r="E63" s="12" t="s">
        <v>0</v>
      </c>
      <c r="F63" s="12" t="s">
        <v>21</v>
      </c>
      <c r="G63" s="14">
        <v>2</v>
      </c>
      <c r="H63" s="12" t="s">
        <v>2</v>
      </c>
      <c r="I63" s="2" t="s">
        <v>905</v>
      </c>
      <c r="J63" s="12" t="s">
        <v>55</v>
      </c>
      <c r="K63" s="12" t="s">
        <v>87</v>
      </c>
      <c r="L63" s="12" t="s">
        <v>160</v>
      </c>
      <c r="M63" s="12">
        <v>2022</v>
      </c>
      <c r="N63" s="12" t="s">
        <v>89</v>
      </c>
      <c r="O63" s="12" t="s">
        <v>90</v>
      </c>
      <c r="P63" s="12" t="s">
        <v>60</v>
      </c>
      <c r="Q63" s="12" t="s">
        <v>9</v>
      </c>
      <c r="R63" s="12" t="s">
        <v>161</v>
      </c>
      <c r="S63" s="12" t="s">
        <v>162</v>
      </c>
      <c r="V63" s="12" t="s">
        <v>19</v>
      </c>
      <c r="X63" s="12" t="s">
        <v>670</v>
      </c>
      <c r="Y63" s="12">
        <v>115760</v>
      </c>
      <c r="Z63" s="12">
        <v>37</v>
      </c>
      <c r="AA63" s="12">
        <v>3</v>
      </c>
      <c r="AB63" s="16">
        <v>17720500</v>
      </c>
      <c r="AC63" s="11">
        <v>44839</v>
      </c>
      <c r="AD63" s="11">
        <v>45935</v>
      </c>
      <c r="AF63" s="12"/>
      <c r="AG63" s="96">
        <v>5949813</v>
      </c>
      <c r="AH63" s="12" t="s">
        <v>907</v>
      </c>
      <c r="AJ63" s="15"/>
      <c r="AK63" s="12" t="s">
        <v>907</v>
      </c>
      <c r="AL63" s="12"/>
    </row>
    <row r="64" spans="1:38" x14ac:dyDescent="0.25">
      <c r="A64" s="12">
        <v>172</v>
      </c>
      <c r="B64" s="10" t="s">
        <v>1552</v>
      </c>
      <c r="C64" s="11">
        <v>40785</v>
      </c>
      <c r="D64" s="12">
        <v>300</v>
      </c>
      <c r="E64" s="12" t="s">
        <v>0</v>
      </c>
      <c r="F64" s="12" t="s">
        <v>21</v>
      </c>
      <c r="G64" s="14">
        <v>2</v>
      </c>
      <c r="H64" s="12" t="s">
        <v>2</v>
      </c>
      <c r="I64" s="2" t="s">
        <v>905</v>
      </c>
      <c r="J64" s="12" t="s">
        <v>55</v>
      </c>
      <c r="K64" s="12" t="s">
        <v>87</v>
      </c>
      <c r="L64" s="12" t="s">
        <v>169</v>
      </c>
      <c r="M64" s="12">
        <v>2022</v>
      </c>
      <c r="N64" s="12" t="s">
        <v>89</v>
      </c>
      <c r="O64" s="12" t="s">
        <v>90</v>
      </c>
      <c r="P64" s="12" t="s">
        <v>60</v>
      </c>
      <c r="Q64" s="12" t="s">
        <v>9</v>
      </c>
      <c r="R64" s="12" t="s">
        <v>170</v>
      </c>
      <c r="S64" s="12" t="s">
        <v>171</v>
      </c>
      <c r="V64" s="12" t="s">
        <v>19</v>
      </c>
      <c r="X64" s="12" t="s">
        <v>670</v>
      </c>
      <c r="Y64" s="12">
        <v>115760</v>
      </c>
      <c r="Z64" s="12">
        <v>37</v>
      </c>
      <c r="AA64" s="12">
        <v>3</v>
      </c>
      <c r="AB64" s="16">
        <v>17720500</v>
      </c>
      <c r="AC64" s="11">
        <v>44839</v>
      </c>
      <c r="AD64" s="11">
        <v>45935</v>
      </c>
      <c r="AF64" s="12"/>
      <c r="AG64" s="96">
        <v>5949813</v>
      </c>
      <c r="AH64" s="12" t="s">
        <v>907</v>
      </c>
      <c r="AJ64" s="15"/>
      <c r="AK64" s="12" t="s">
        <v>907</v>
      </c>
      <c r="AL64" s="12"/>
    </row>
    <row r="65" spans="1:38" x14ac:dyDescent="0.25">
      <c r="A65" s="12">
        <v>170</v>
      </c>
      <c r="B65" s="10" t="s">
        <v>1552</v>
      </c>
      <c r="C65" s="11">
        <v>40055</v>
      </c>
      <c r="D65" s="12">
        <v>300</v>
      </c>
      <c r="E65" s="12" t="s">
        <v>0</v>
      </c>
      <c r="F65" s="12" t="s">
        <v>21</v>
      </c>
      <c r="G65" s="14">
        <v>2</v>
      </c>
      <c r="H65" s="12" t="s">
        <v>2</v>
      </c>
      <c r="I65" s="2" t="s">
        <v>905</v>
      </c>
      <c r="J65" s="12" t="s">
        <v>55</v>
      </c>
      <c r="K65" s="12" t="s">
        <v>87</v>
      </c>
      <c r="L65" s="12" t="s">
        <v>163</v>
      </c>
      <c r="M65" s="12">
        <v>2022</v>
      </c>
      <c r="N65" s="12" t="s">
        <v>89</v>
      </c>
      <c r="O65" s="12" t="s">
        <v>90</v>
      </c>
      <c r="P65" s="12" t="s">
        <v>60</v>
      </c>
      <c r="Q65" s="12" t="s">
        <v>9</v>
      </c>
      <c r="R65" s="12" t="s">
        <v>164</v>
      </c>
      <c r="S65" s="12" t="s">
        <v>165</v>
      </c>
      <c r="V65" s="12" t="s">
        <v>19</v>
      </c>
      <c r="X65" s="12" t="s">
        <v>670</v>
      </c>
      <c r="Y65" s="12">
        <v>115762</v>
      </c>
      <c r="Z65" s="12">
        <v>37</v>
      </c>
      <c r="AA65" s="12">
        <v>3</v>
      </c>
      <c r="AB65" s="16">
        <v>17720500</v>
      </c>
      <c r="AC65" s="11">
        <v>44839</v>
      </c>
      <c r="AD65" s="11">
        <v>45935</v>
      </c>
      <c r="AF65" s="12"/>
      <c r="AG65" s="96">
        <v>5948813</v>
      </c>
      <c r="AH65" s="12" t="s">
        <v>907</v>
      </c>
      <c r="AJ65" s="15"/>
      <c r="AK65" s="12" t="s">
        <v>907</v>
      </c>
      <c r="AL65" s="12"/>
    </row>
    <row r="66" spans="1:38" x14ac:dyDescent="0.25">
      <c r="A66" s="12">
        <v>171</v>
      </c>
      <c r="B66" s="10" t="s">
        <v>1552</v>
      </c>
      <c r="C66" s="11">
        <v>40420</v>
      </c>
      <c r="D66" s="12">
        <v>300</v>
      </c>
      <c r="E66" s="12" t="s">
        <v>0</v>
      </c>
      <c r="F66" s="12" t="s">
        <v>21</v>
      </c>
      <c r="G66" s="14">
        <v>2</v>
      </c>
      <c r="H66" s="12" t="s">
        <v>2</v>
      </c>
      <c r="I66" s="2" t="s">
        <v>905</v>
      </c>
      <c r="J66" s="12" t="s">
        <v>55</v>
      </c>
      <c r="K66" s="12" t="s">
        <v>87</v>
      </c>
      <c r="L66" s="12" t="s">
        <v>166</v>
      </c>
      <c r="M66" s="12">
        <v>2022</v>
      </c>
      <c r="N66" s="12" t="s">
        <v>89</v>
      </c>
      <c r="O66" s="12" t="s">
        <v>90</v>
      </c>
      <c r="P66" s="12" t="s">
        <v>60</v>
      </c>
      <c r="Q66" s="12" t="s">
        <v>9</v>
      </c>
      <c r="R66" s="12" t="s">
        <v>167</v>
      </c>
      <c r="S66" s="12" t="s">
        <v>168</v>
      </c>
      <c r="V66" s="12" t="s">
        <v>19</v>
      </c>
      <c r="X66" s="12" t="s">
        <v>670</v>
      </c>
      <c r="Y66" s="12">
        <v>115762</v>
      </c>
      <c r="Z66" s="12">
        <v>37</v>
      </c>
      <c r="AA66" s="12">
        <v>3</v>
      </c>
      <c r="AB66" s="16">
        <v>17720500</v>
      </c>
      <c r="AC66" s="11">
        <v>44839</v>
      </c>
      <c r="AD66" s="11">
        <v>45935</v>
      </c>
      <c r="AF66" s="12"/>
      <c r="AG66" s="96">
        <v>5948813</v>
      </c>
      <c r="AH66" s="12" t="s">
        <v>907</v>
      </c>
      <c r="AJ66" s="15"/>
      <c r="AK66" s="12" t="s">
        <v>907</v>
      </c>
      <c r="AL66" s="12"/>
    </row>
    <row r="67" spans="1:38" x14ac:dyDescent="0.25">
      <c r="A67" s="12">
        <v>184</v>
      </c>
      <c r="B67" s="10" t="s">
        <v>1552</v>
      </c>
      <c r="C67" s="11">
        <v>37164</v>
      </c>
      <c r="D67" s="12">
        <v>300</v>
      </c>
      <c r="E67" s="12" t="s">
        <v>0</v>
      </c>
      <c r="F67" s="12" t="s">
        <v>21</v>
      </c>
      <c r="G67" s="14">
        <v>2</v>
      </c>
      <c r="H67" s="12" t="s">
        <v>2</v>
      </c>
      <c r="I67" s="2" t="s">
        <v>905</v>
      </c>
      <c r="J67" s="12" t="s">
        <v>141</v>
      </c>
      <c r="K67" s="12" t="s">
        <v>142</v>
      </c>
      <c r="L67" s="12" t="s">
        <v>143</v>
      </c>
      <c r="M67" s="12">
        <v>2023</v>
      </c>
      <c r="N67" s="12" t="s">
        <v>89</v>
      </c>
      <c r="O67" s="12" t="s">
        <v>90</v>
      </c>
      <c r="P67" s="12" t="s">
        <v>144</v>
      </c>
      <c r="Q67" s="12" t="s">
        <v>9</v>
      </c>
      <c r="R67" s="12" t="s">
        <v>145</v>
      </c>
      <c r="S67" s="12" t="s">
        <v>146</v>
      </c>
      <c r="V67" s="12" t="s">
        <v>19</v>
      </c>
      <c r="X67" s="12" t="s">
        <v>670</v>
      </c>
      <c r="Y67" s="12">
        <v>115737</v>
      </c>
      <c r="Z67" s="12">
        <v>37</v>
      </c>
      <c r="AA67" s="12">
        <v>3</v>
      </c>
      <c r="AB67" s="16">
        <v>17695000</v>
      </c>
      <c r="AC67" s="11">
        <v>44839</v>
      </c>
      <c r="AD67" s="11">
        <v>45935</v>
      </c>
      <c r="AF67" s="12"/>
      <c r="AG67" s="96">
        <v>5941306</v>
      </c>
      <c r="AH67" s="12" t="s">
        <v>907</v>
      </c>
      <c r="AJ67" s="15"/>
      <c r="AK67" s="12" t="s">
        <v>907</v>
      </c>
      <c r="AL67" s="12"/>
    </row>
    <row r="68" spans="1:38" x14ac:dyDescent="0.25">
      <c r="A68" s="12">
        <v>185</v>
      </c>
      <c r="B68" s="10" t="s">
        <v>1552</v>
      </c>
      <c r="C68" s="11">
        <v>37529</v>
      </c>
      <c r="D68" s="12">
        <v>300</v>
      </c>
      <c r="E68" s="12" t="s">
        <v>0</v>
      </c>
      <c r="F68" s="12" t="s">
        <v>21</v>
      </c>
      <c r="G68" s="14">
        <v>2</v>
      </c>
      <c r="H68" s="12" t="s">
        <v>2</v>
      </c>
      <c r="I68" s="2" t="s">
        <v>905</v>
      </c>
      <c r="J68" s="12" t="s">
        <v>141</v>
      </c>
      <c r="K68" s="12" t="s">
        <v>147</v>
      </c>
      <c r="L68" s="12" t="s">
        <v>148</v>
      </c>
      <c r="M68" s="12">
        <v>2023</v>
      </c>
      <c r="N68" s="12" t="s">
        <v>89</v>
      </c>
      <c r="O68" s="12" t="s">
        <v>90</v>
      </c>
      <c r="P68" s="12" t="s">
        <v>144</v>
      </c>
      <c r="Q68" s="12" t="s">
        <v>9</v>
      </c>
      <c r="R68" s="12" t="s">
        <v>149</v>
      </c>
      <c r="S68" s="12" t="s">
        <v>150</v>
      </c>
      <c r="V68" s="12" t="s">
        <v>19</v>
      </c>
      <c r="X68" s="12" t="s">
        <v>670</v>
      </c>
      <c r="Y68" s="12">
        <v>115737</v>
      </c>
      <c r="Z68" s="12">
        <v>37</v>
      </c>
      <c r="AA68" s="12">
        <v>3</v>
      </c>
      <c r="AB68" s="16">
        <v>17695000</v>
      </c>
      <c r="AC68" s="11">
        <v>44839</v>
      </c>
      <c r="AD68" s="11">
        <v>45935</v>
      </c>
      <c r="AF68" s="12"/>
      <c r="AG68" s="96">
        <v>5941306</v>
      </c>
      <c r="AH68" s="12" t="s">
        <v>907</v>
      </c>
      <c r="AJ68" s="15"/>
      <c r="AK68" s="12" t="s">
        <v>907</v>
      </c>
      <c r="AL68" s="12"/>
    </row>
    <row r="69" spans="1:38" x14ac:dyDescent="0.25">
      <c r="A69" s="12">
        <v>175</v>
      </c>
      <c r="B69" s="10" t="s">
        <v>1552</v>
      </c>
      <c r="D69" s="12">
        <v>300</v>
      </c>
      <c r="E69" s="12" t="s">
        <v>0</v>
      </c>
      <c r="F69" s="12" t="s">
        <v>21</v>
      </c>
      <c r="G69" s="21">
        <v>30</v>
      </c>
      <c r="H69" s="2" t="s">
        <v>2</v>
      </c>
      <c r="I69" s="2" t="s">
        <v>844</v>
      </c>
      <c r="J69" s="2" t="s">
        <v>47</v>
      </c>
      <c r="K69" s="2" t="s">
        <v>48</v>
      </c>
      <c r="L69" s="2" t="s">
        <v>845</v>
      </c>
      <c r="M69" s="2">
        <v>2022</v>
      </c>
      <c r="N69" s="2" t="s">
        <v>25</v>
      </c>
      <c r="O69" s="2" t="s">
        <v>7</v>
      </c>
      <c r="P69" s="2" t="s">
        <v>78</v>
      </c>
      <c r="Q69" s="2" t="s">
        <v>9</v>
      </c>
      <c r="R69" s="2" t="s">
        <v>846</v>
      </c>
      <c r="S69" s="2" t="s">
        <v>847</v>
      </c>
      <c r="T69" s="2"/>
      <c r="U69" s="2"/>
      <c r="V69" s="2" t="s">
        <v>19</v>
      </c>
      <c r="W69" s="2"/>
      <c r="X69" s="12" t="s">
        <v>670</v>
      </c>
      <c r="Y69" s="12">
        <v>114894</v>
      </c>
      <c r="Z69" s="12">
        <v>37</v>
      </c>
      <c r="AC69" s="11">
        <v>44839</v>
      </c>
      <c r="AD69" s="11">
        <v>45935</v>
      </c>
      <c r="AF69" s="12"/>
      <c r="AG69" s="96">
        <v>647499</v>
      </c>
      <c r="AH69" s="12" t="s">
        <v>1132</v>
      </c>
      <c r="AK69" s="12" t="e">
        <v>#N/A</v>
      </c>
      <c r="AL69" s="12"/>
    </row>
    <row r="70" spans="1:38" x14ac:dyDescent="0.25">
      <c r="A70" s="12">
        <v>152</v>
      </c>
      <c r="B70" s="10" t="s">
        <v>1552</v>
      </c>
      <c r="C70" s="11">
        <v>40877</v>
      </c>
      <c r="D70" s="12">
        <v>300</v>
      </c>
      <c r="E70" s="12" t="s">
        <v>0</v>
      </c>
      <c r="F70" s="12" t="s">
        <v>21</v>
      </c>
      <c r="G70" s="14">
        <v>2</v>
      </c>
      <c r="H70" s="12" t="s">
        <v>2</v>
      </c>
      <c r="I70" s="12" t="s">
        <v>12</v>
      </c>
      <c r="J70" s="12" t="s">
        <v>47</v>
      </c>
      <c r="K70" s="12" t="s">
        <v>48</v>
      </c>
      <c r="L70" s="12" t="s">
        <v>77</v>
      </c>
      <c r="M70" s="12">
        <v>2022</v>
      </c>
      <c r="N70" s="12" t="s">
        <v>25</v>
      </c>
      <c r="O70" s="12" t="s">
        <v>7</v>
      </c>
      <c r="P70" s="12" t="s">
        <v>78</v>
      </c>
      <c r="Q70" s="12" t="s">
        <v>9</v>
      </c>
      <c r="R70" s="12" t="s">
        <v>79</v>
      </c>
      <c r="S70" s="12" t="s">
        <v>80</v>
      </c>
      <c r="V70" s="12" t="s">
        <v>19</v>
      </c>
      <c r="X70" s="12" t="s">
        <v>670</v>
      </c>
      <c r="Y70" s="12">
        <v>114894</v>
      </c>
      <c r="Z70" s="12">
        <v>37</v>
      </c>
      <c r="AC70" s="11">
        <v>44839</v>
      </c>
      <c r="AD70" s="11">
        <v>45935</v>
      </c>
      <c r="AF70" s="12"/>
      <c r="AG70" s="96">
        <v>647499</v>
      </c>
      <c r="AH70" s="12" t="s">
        <v>907</v>
      </c>
      <c r="AJ70" s="15"/>
      <c r="AK70" s="12" t="s">
        <v>907</v>
      </c>
      <c r="AL70" s="12"/>
    </row>
    <row r="71" spans="1:38" x14ac:dyDescent="0.25">
      <c r="A71" s="12">
        <v>153</v>
      </c>
      <c r="B71" s="10" t="s">
        <v>1552</v>
      </c>
      <c r="C71" s="11">
        <v>40512</v>
      </c>
      <c r="D71" s="12">
        <v>300</v>
      </c>
      <c r="E71" s="12" t="s">
        <v>0</v>
      </c>
      <c r="F71" s="12" t="s">
        <v>21</v>
      </c>
      <c r="G71" s="14">
        <v>2</v>
      </c>
      <c r="H71" s="12" t="s">
        <v>2</v>
      </c>
      <c r="I71" s="12" t="s">
        <v>12</v>
      </c>
      <c r="J71" s="12" t="s">
        <v>47</v>
      </c>
      <c r="K71" s="12" t="s">
        <v>48</v>
      </c>
      <c r="L71" s="12" t="s">
        <v>81</v>
      </c>
      <c r="M71" s="12">
        <v>2022</v>
      </c>
      <c r="N71" s="12" t="s">
        <v>25</v>
      </c>
      <c r="O71" s="12" t="s">
        <v>7</v>
      </c>
      <c r="P71" s="12" t="s">
        <v>78</v>
      </c>
      <c r="Q71" s="12" t="s">
        <v>9</v>
      </c>
      <c r="R71" s="12" t="s">
        <v>82</v>
      </c>
      <c r="S71" s="12" t="s">
        <v>83</v>
      </c>
      <c r="V71" s="12" t="s">
        <v>19</v>
      </c>
      <c r="X71" s="12" t="s">
        <v>670</v>
      </c>
      <c r="Y71" s="12">
        <v>114894</v>
      </c>
      <c r="Z71" s="12">
        <v>37</v>
      </c>
      <c r="AC71" s="11">
        <v>44839</v>
      </c>
      <c r="AD71" s="11">
        <v>45935</v>
      </c>
      <c r="AF71" s="12"/>
      <c r="AG71" s="96">
        <v>647499</v>
      </c>
      <c r="AH71" s="12" t="s">
        <v>907</v>
      </c>
      <c r="AJ71" s="15"/>
      <c r="AK71" s="12" t="s">
        <v>907</v>
      </c>
      <c r="AL71" s="12"/>
    </row>
    <row r="72" spans="1:38" x14ac:dyDescent="0.25">
      <c r="A72" s="12">
        <v>154</v>
      </c>
      <c r="B72" s="10" t="s">
        <v>1552</v>
      </c>
      <c r="C72" s="11">
        <v>41243</v>
      </c>
      <c r="D72" s="12">
        <v>300</v>
      </c>
      <c r="E72" s="12" t="s">
        <v>0</v>
      </c>
      <c r="F72" s="12" t="s">
        <v>21</v>
      </c>
      <c r="G72" s="14">
        <v>2</v>
      </c>
      <c r="H72" s="12" t="s">
        <v>2</v>
      </c>
      <c r="I72" s="12" t="s">
        <v>12</v>
      </c>
      <c r="J72" s="12" t="s">
        <v>47</v>
      </c>
      <c r="K72" s="12" t="s">
        <v>48</v>
      </c>
      <c r="L72" s="12" t="s">
        <v>84</v>
      </c>
      <c r="M72" s="12">
        <v>2022</v>
      </c>
      <c r="N72" s="12" t="s">
        <v>25</v>
      </c>
      <c r="O72" s="12" t="s">
        <v>7</v>
      </c>
      <c r="P72" s="12" t="s">
        <v>78</v>
      </c>
      <c r="Q72" s="12" t="s">
        <v>9</v>
      </c>
      <c r="R72" s="12" t="s">
        <v>85</v>
      </c>
      <c r="S72" s="12" t="s">
        <v>86</v>
      </c>
      <c r="V72" s="12" t="s">
        <v>19</v>
      </c>
      <c r="X72" s="12" t="s">
        <v>670</v>
      </c>
      <c r="Y72" s="12">
        <v>114894</v>
      </c>
      <c r="Z72" s="12">
        <v>37</v>
      </c>
      <c r="AC72" s="11">
        <v>44839</v>
      </c>
      <c r="AD72" s="11">
        <v>45935</v>
      </c>
      <c r="AF72" s="12"/>
      <c r="AG72" s="96">
        <v>647499</v>
      </c>
      <c r="AH72" s="12" t="s">
        <v>907</v>
      </c>
      <c r="AJ72" s="15"/>
      <c r="AK72" s="12" t="e">
        <v>#N/A</v>
      </c>
      <c r="AL72" s="12"/>
    </row>
    <row r="73" spans="1:38" x14ac:dyDescent="0.25">
      <c r="A73" s="12">
        <v>224</v>
      </c>
      <c r="B73" s="10" t="s">
        <v>1552</v>
      </c>
      <c r="C73" s="10"/>
      <c r="D73" s="12">
        <v>300</v>
      </c>
      <c r="E73" s="12" t="s">
        <v>0</v>
      </c>
      <c r="F73" s="12" t="s">
        <v>21</v>
      </c>
      <c r="G73" s="21">
        <v>3</v>
      </c>
      <c r="H73" s="2" t="s">
        <v>2</v>
      </c>
      <c r="I73" s="2" t="s">
        <v>3</v>
      </c>
      <c r="J73" s="2" t="s">
        <v>55</v>
      </c>
      <c r="K73" s="2" t="s">
        <v>848</v>
      </c>
      <c r="L73" s="2" t="s">
        <v>849</v>
      </c>
      <c r="M73" s="2">
        <v>2023</v>
      </c>
      <c r="N73" s="2" t="s">
        <v>3</v>
      </c>
      <c r="O73" s="2" t="s">
        <v>7</v>
      </c>
      <c r="P73" s="2" t="s">
        <v>60</v>
      </c>
      <c r="Q73" s="2" t="s">
        <v>9</v>
      </c>
      <c r="R73" s="2">
        <v>12861812</v>
      </c>
      <c r="S73" s="2" t="s">
        <v>850</v>
      </c>
      <c r="T73" s="2"/>
      <c r="U73" s="2"/>
      <c r="V73" s="2" t="s">
        <v>19</v>
      </c>
      <c r="W73" s="2"/>
      <c r="X73" s="12" t="s">
        <v>670</v>
      </c>
      <c r="Y73" s="2">
        <v>115479</v>
      </c>
      <c r="Z73" s="2">
        <v>37</v>
      </c>
      <c r="AA73" s="2">
        <v>3</v>
      </c>
      <c r="AB73" s="4">
        <v>25770609</v>
      </c>
      <c r="AC73" s="1">
        <v>44809</v>
      </c>
      <c r="AD73" s="1">
        <v>45935</v>
      </c>
      <c r="AE73" s="4">
        <v>326718447</v>
      </c>
      <c r="AF73" s="12"/>
      <c r="AG73" s="96">
        <v>8851407</v>
      </c>
      <c r="AH73" s="12" t="s">
        <v>909</v>
      </c>
      <c r="AK73" s="12" t="s">
        <v>909</v>
      </c>
      <c r="AL73" s="12"/>
    </row>
    <row r="74" spans="1:38" x14ac:dyDescent="0.25">
      <c r="A74" s="12">
        <v>179</v>
      </c>
      <c r="B74" s="10" t="s">
        <v>1552</v>
      </c>
      <c r="D74" s="12">
        <v>300</v>
      </c>
      <c r="E74" s="12" t="s">
        <v>0</v>
      </c>
      <c r="F74" s="12" t="s">
        <v>21</v>
      </c>
      <c r="G74" s="21">
        <v>27</v>
      </c>
      <c r="H74" s="2" t="s">
        <v>342</v>
      </c>
      <c r="I74" s="2" t="s">
        <v>12</v>
      </c>
      <c r="J74" s="2" t="s">
        <v>353</v>
      </c>
      <c r="K74" s="2" t="s">
        <v>822</v>
      </c>
      <c r="L74" s="2" t="s">
        <v>1841</v>
      </c>
      <c r="M74" s="2">
        <v>2022</v>
      </c>
      <c r="N74" s="2" t="s">
        <v>804</v>
      </c>
      <c r="O74" s="2" t="s">
        <v>7</v>
      </c>
      <c r="P74" s="2" t="s">
        <v>348</v>
      </c>
      <c r="Q74" s="2" t="s">
        <v>9</v>
      </c>
      <c r="R74" s="2" t="s">
        <v>838</v>
      </c>
      <c r="S74" s="2" t="s">
        <v>839</v>
      </c>
      <c r="T74" s="2"/>
      <c r="U74" s="2"/>
      <c r="V74" s="2" t="s">
        <v>19</v>
      </c>
      <c r="W74" s="2"/>
      <c r="X74" s="2" t="s">
        <v>670</v>
      </c>
      <c r="Y74" s="2">
        <v>114465</v>
      </c>
      <c r="Z74" s="2">
        <v>37</v>
      </c>
      <c r="AA74" s="2"/>
      <c r="AB74" s="4"/>
      <c r="AC74" s="1">
        <v>44819</v>
      </c>
      <c r="AD74" s="1">
        <v>45915</v>
      </c>
      <c r="AE74" s="4"/>
      <c r="AF74" s="12"/>
      <c r="AG74" s="96">
        <v>918952</v>
      </c>
      <c r="AH74" s="12" t="s">
        <v>916</v>
      </c>
      <c r="AK74" s="12" t="e">
        <v>#N/A</v>
      </c>
      <c r="AL74" s="12"/>
    </row>
    <row r="75" spans="1:38" x14ac:dyDescent="0.25">
      <c r="A75" s="12">
        <v>180</v>
      </c>
      <c r="B75" s="10" t="s">
        <v>1552</v>
      </c>
      <c r="D75" s="12">
        <v>300</v>
      </c>
      <c r="E75" s="12" t="s">
        <v>0</v>
      </c>
      <c r="F75" s="12" t="s">
        <v>21</v>
      </c>
      <c r="G75" s="21">
        <v>9</v>
      </c>
      <c r="H75" s="2" t="s">
        <v>342</v>
      </c>
      <c r="I75" s="2" t="s">
        <v>12</v>
      </c>
      <c r="J75" s="2" t="s">
        <v>353</v>
      </c>
      <c r="K75" s="2" t="s">
        <v>822</v>
      </c>
      <c r="L75" s="2" t="s">
        <v>841</v>
      </c>
      <c r="M75" s="2">
        <v>2022</v>
      </c>
      <c r="N75" s="2" t="s">
        <v>804</v>
      </c>
      <c r="O75" s="2" t="s">
        <v>7</v>
      </c>
      <c r="P75" s="2" t="s">
        <v>348</v>
      </c>
      <c r="Q75" s="2" t="s">
        <v>9</v>
      </c>
      <c r="R75" s="2" t="s">
        <v>842</v>
      </c>
      <c r="S75" s="2" t="s">
        <v>843</v>
      </c>
      <c r="T75" s="2"/>
      <c r="U75" s="2"/>
      <c r="V75" s="2" t="s">
        <v>19</v>
      </c>
      <c r="W75" s="2"/>
      <c r="X75" s="2" t="s">
        <v>670</v>
      </c>
      <c r="Y75" s="2">
        <v>114465</v>
      </c>
      <c r="Z75" s="2">
        <v>37</v>
      </c>
      <c r="AA75" s="2"/>
      <c r="AB75" s="4"/>
      <c r="AC75" s="1">
        <v>44819</v>
      </c>
      <c r="AD75" s="1">
        <v>45915</v>
      </c>
      <c r="AE75" s="4"/>
      <c r="AF75" s="12"/>
      <c r="AG75" s="96">
        <v>918952</v>
      </c>
      <c r="AH75" s="12" t="s">
        <v>915</v>
      </c>
      <c r="AK75" s="12" t="s">
        <v>1362</v>
      </c>
      <c r="AL75" s="12"/>
    </row>
    <row r="76" spans="1:38" x14ac:dyDescent="0.25">
      <c r="A76" s="12">
        <v>181</v>
      </c>
      <c r="B76" s="10" t="s">
        <v>1552</v>
      </c>
      <c r="D76" s="12">
        <v>300</v>
      </c>
      <c r="E76" s="12" t="s">
        <v>0</v>
      </c>
      <c r="F76" s="12" t="s">
        <v>21</v>
      </c>
      <c r="G76" s="21">
        <v>17</v>
      </c>
      <c r="H76" s="2" t="s">
        <v>342</v>
      </c>
      <c r="I76" s="2" t="s">
        <v>905</v>
      </c>
      <c r="J76" s="2" t="s">
        <v>55</v>
      </c>
      <c r="K76" s="2" t="s">
        <v>832</v>
      </c>
      <c r="L76" s="2" t="s">
        <v>833</v>
      </c>
      <c r="M76" s="2">
        <v>2022</v>
      </c>
      <c r="N76" s="2" t="s">
        <v>834</v>
      </c>
      <c r="O76" s="2" t="s">
        <v>90</v>
      </c>
      <c r="P76" s="2" t="s">
        <v>279</v>
      </c>
      <c r="Q76" s="2" t="s">
        <v>9</v>
      </c>
      <c r="R76" s="2" t="s">
        <v>835</v>
      </c>
      <c r="S76" s="2" t="s">
        <v>836</v>
      </c>
      <c r="T76" s="2"/>
      <c r="U76" s="2"/>
      <c r="V76" s="2" t="s">
        <v>19</v>
      </c>
      <c r="W76" s="2"/>
      <c r="X76" s="2" t="s">
        <v>786</v>
      </c>
      <c r="Y76" s="2">
        <v>305847</v>
      </c>
      <c r="Z76" s="2">
        <v>37</v>
      </c>
      <c r="AA76" s="2"/>
      <c r="AB76" s="4"/>
      <c r="AC76" s="1">
        <v>44805</v>
      </c>
      <c r="AD76" s="1">
        <v>45901</v>
      </c>
      <c r="AE76" s="4"/>
      <c r="AF76" s="12"/>
      <c r="AG76" s="96">
        <v>3338131</v>
      </c>
      <c r="AH76" s="12" t="s">
        <v>1364</v>
      </c>
      <c r="AK76" s="12" t="s">
        <v>1364</v>
      </c>
      <c r="AL76" s="12"/>
    </row>
    <row r="77" spans="1:38" x14ac:dyDescent="0.25">
      <c r="A77" s="12">
        <v>229</v>
      </c>
      <c r="B77" s="10" t="s">
        <v>1552</v>
      </c>
      <c r="D77" s="12">
        <v>300</v>
      </c>
      <c r="E77" s="12" t="s">
        <v>0</v>
      </c>
      <c r="F77" s="12" t="s">
        <v>21</v>
      </c>
      <c r="G77" s="21">
        <v>18</v>
      </c>
      <c r="H77" s="2" t="s">
        <v>342</v>
      </c>
      <c r="I77" s="2" t="s">
        <v>905</v>
      </c>
      <c r="J77" s="2" t="s">
        <v>274</v>
      </c>
      <c r="K77" s="2" t="s">
        <v>877</v>
      </c>
      <c r="L77" s="2" t="s">
        <v>878</v>
      </c>
      <c r="M77" s="2">
        <v>2023</v>
      </c>
      <c r="N77" s="2" t="s">
        <v>277</v>
      </c>
      <c r="O77" s="2" t="s">
        <v>7</v>
      </c>
      <c r="P77" s="2" t="s">
        <v>279</v>
      </c>
      <c r="Q77" s="2" t="s">
        <v>9</v>
      </c>
      <c r="R77" s="2" t="s">
        <v>879</v>
      </c>
      <c r="S77" s="2" t="s">
        <v>880</v>
      </c>
      <c r="T77" s="2"/>
      <c r="U77" s="2"/>
      <c r="V77" s="2" t="s">
        <v>19</v>
      </c>
      <c r="W77" s="2"/>
      <c r="X77" s="12" t="s">
        <v>670</v>
      </c>
      <c r="Y77" s="2">
        <v>121828</v>
      </c>
      <c r="Z77" s="2">
        <v>25</v>
      </c>
      <c r="AA77" s="2">
        <v>0</v>
      </c>
      <c r="AB77" s="4">
        <v>0</v>
      </c>
      <c r="AC77" s="1">
        <v>45122</v>
      </c>
      <c r="AD77" s="1">
        <v>45853</v>
      </c>
      <c r="AE77" s="4"/>
      <c r="AF77" s="12"/>
      <c r="AG77" s="96">
        <v>1440965</v>
      </c>
      <c r="AH77" s="12" t="s">
        <v>1365</v>
      </c>
      <c r="AK77" s="12" t="s">
        <v>1369</v>
      </c>
      <c r="AL77" s="12"/>
    </row>
    <row r="78" spans="1:38" x14ac:dyDescent="0.25">
      <c r="A78" s="12">
        <v>183</v>
      </c>
      <c r="B78" s="10" t="s">
        <v>1552</v>
      </c>
      <c r="D78" s="12">
        <v>300</v>
      </c>
      <c r="E78" s="12" t="s">
        <v>0</v>
      </c>
      <c r="F78" s="12" t="s">
        <v>21</v>
      </c>
      <c r="G78" s="21">
        <v>28</v>
      </c>
      <c r="H78" s="2" t="s">
        <v>342</v>
      </c>
      <c r="I78" s="2" t="s">
        <v>12</v>
      </c>
      <c r="J78" s="2" t="s">
        <v>840</v>
      </c>
      <c r="K78" s="2" t="s">
        <v>837</v>
      </c>
      <c r="L78" s="2" t="s">
        <v>829</v>
      </c>
      <c r="M78" s="2">
        <v>2022</v>
      </c>
      <c r="N78" s="2" t="s">
        <v>25</v>
      </c>
      <c r="O78" s="2" t="s">
        <v>7</v>
      </c>
      <c r="P78" s="2" t="s">
        <v>279</v>
      </c>
      <c r="Q78" s="2" t="s">
        <v>9</v>
      </c>
      <c r="R78" s="2" t="s">
        <v>827</v>
      </c>
      <c r="S78" s="2" t="s">
        <v>828</v>
      </c>
      <c r="T78" s="2"/>
      <c r="U78" s="2"/>
      <c r="V78" s="2" t="s">
        <v>19</v>
      </c>
      <c r="W78" s="2"/>
      <c r="X78" s="2" t="s">
        <v>730</v>
      </c>
      <c r="Y78" s="2">
        <v>593545</v>
      </c>
      <c r="Z78" s="2">
        <v>37</v>
      </c>
      <c r="AA78" s="2"/>
      <c r="AB78" s="4"/>
      <c r="AC78" s="1">
        <v>44732</v>
      </c>
      <c r="AD78" s="1">
        <v>45828</v>
      </c>
      <c r="AE78" s="4"/>
      <c r="AF78" s="12"/>
      <c r="AG78" s="96">
        <v>1094846</v>
      </c>
      <c r="AH78" s="12" t="s">
        <v>1373</v>
      </c>
      <c r="AK78" s="12" t="s">
        <v>1373</v>
      </c>
      <c r="AL78" s="12"/>
    </row>
    <row r="79" spans="1:38" x14ac:dyDescent="0.25">
      <c r="A79" s="12">
        <v>182</v>
      </c>
      <c r="B79" s="10" t="s">
        <v>1552</v>
      </c>
      <c r="D79" s="12">
        <v>300</v>
      </c>
      <c r="E79" s="12" t="s">
        <v>0</v>
      </c>
      <c r="F79" s="12" t="s">
        <v>21</v>
      </c>
      <c r="G79" s="21">
        <v>17</v>
      </c>
      <c r="H79" s="2" t="s">
        <v>342</v>
      </c>
      <c r="I79" s="2" t="s">
        <v>12</v>
      </c>
      <c r="J79" s="2" t="s">
        <v>353</v>
      </c>
      <c r="K79" s="2" t="s">
        <v>837</v>
      </c>
      <c r="L79" s="2" t="s">
        <v>826</v>
      </c>
      <c r="M79" s="2">
        <v>2022</v>
      </c>
      <c r="N79" s="2" t="s">
        <v>804</v>
      </c>
      <c r="O79" s="2" t="s">
        <v>7</v>
      </c>
      <c r="P79" s="2" t="s">
        <v>78</v>
      </c>
      <c r="Q79" s="2" t="s">
        <v>9</v>
      </c>
      <c r="R79" s="2" t="s">
        <v>830</v>
      </c>
      <c r="S79" s="2" t="s">
        <v>831</v>
      </c>
      <c r="T79" s="2"/>
      <c r="U79" s="2"/>
      <c r="V79" s="2" t="s">
        <v>19</v>
      </c>
      <c r="W79" s="2"/>
      <c r="X79" s="2" t="s">
        <v>730</v>
      </c>
      <c r="Y79" s="2">
        <v>593545</v>
      </c>
      <c r="Z79" s="2">
        <v>37</v>
      </c>
      <c r="AA79" s="2"/>
      <c r="AB79" s="4"/>
      <c r="AC79" s="1">
        <v>44732</v>
      </c>
      <c r="AD79" s="1">
        <v>45828</v>
      </c>
      <c r="AE79" s="4"/>
      <c r="AF79" s="12"/>
      <c r="AG79" s="96">
        <v>1094846</v>
      </c>
      <c r="AH79" s="12" t="s">
        <v>1364</v>
      </c>
      <c r="AK79" s="12" t="s">
        <v>915</v>
      </c>
      <c r="AL79" s="12"/>
    </row>
    <row r="80" spans="1:38" x14ac:dyDescent="0.25">
      <c r="A80" s="12">
        <v>226</v>
      </c>
      <c r="B80" s="10" t="s">
        <v>1552</v>
      </c>
      <c r="D80" s="12">
        <v>300</v>
      </c>
      <c r="E80" s="12" t="s">
        <v>0</v>
      </c>
      <c r="F80" s="12" t="s">
        <v>21</v>
      </c>
      <c r="G80" s="21">
        <v>18</v>
      </c>
      <c r="H80" s="2" t="s">
        <v>342</v>
      </c>
      <c r="I80" s="2" t="s">
        <v>905</v>
      </c>
      <c r="J80" s="2" t="s">
        <v>274</v>
      </c>
      <c r="K80" s="2" t="s">
        <v>275</v>
      </c>
      <c r="L80" s="2" t="s">
        <v>866</v>
      </c>
      <c r="M80" s="2">
        <v>2023</v>
      </c>
      <c r="N80" s="2" t="s">
        <v>384</v>
      </c>
      <c r="O80" s="2" t="s">
        <v>7</v>
      </c>
      <c r="P80" s="2"/>
      <c r="Q80" s="2"/>
      <c r="R80" s="2" t="s">
        <v>867</v>
      </c>
      <c r="S80" s="2" t="s">
        <v>868</v>
      </c>
      <c r="T80" s="2"/>
      <c r="U80" s="2"/>
      <c r="V80" s="2" t="s">
        <v>19</v>
      </c>
      <c r="W80" s="2"/>
      <c r="X80" s="12" t="s">
        <v>670</v>
      </c>
      <c r="Y80" s="2">
        <v>121017</v>
      </c>
      <c r="Z80" s="2"/>
      <c r="AA80" s="2"/>
      <c r="AB80" s="4"/>
      <c r="AC80" s="1">
        <v>45082</v>
      </c>
      <c r="AD80" s="1">
        <v>45813</v>
      </c>
      <c r="AE80" s="4"/>
      <c r="AF80" s="12"/>
      <c r="AG80" s="96">
        <v>2407262</v>
      </c>
      <c r="AH80" s="12" t="s">
        <v>1365</v>
      </c>
      <c r="AK80" s="12" t="s">
        <v>1365</v>
      </c>
      <c r="AL80" s="12"/>
    </row>
    <row r="81" spans="1:38" x14ac:dyDescent="0.25">
      <c r="A81" s="12">
        <v>218</v>
      </c>
      <c r="B81" s="10" t="s">
        <v>1552</v>
      </c>
      <c r="C81" s="12" t="s">
        <v>302</v>
      </c>
      <c r="D81" s="12">
        <v>300</v>
      </c>
      <c r="E81" s="12" t="s">
        <v>0</v>
      </c>
      <c r="F81" s="12" t="s">
        <v>21</v>
      </c>
      <c r="G81" s="14">
        <v>2</v>
      </c>
      <c r="H81" s="12" t="s">
        <v>2</v>
      </c>
      <c r="I81" s="12" t="s">
        <v>303</v>
      </c>
      <c r="J81" s="12" t="s">
        <v>304</v>
      </c>
      <c r="K81" s="12" t="s">
        <v>305</v>
      </c>
      <c r="L81" s="12" t="s">
        <v>306</v>
      </c>
      <c r="M81" s="12">
        <v>2023</v>
      </c>
      <c r="N81" s="12" t="s">
        <v>303</v>
      </c>
      <c r="R81" s="12" t="s">
        <v>307</v>
      </c>
      <c r="S81" s="12" t="s">
        <v>308</v>
      </c>
      <c r="V81" s="12" t="s">
        <v>19</v>
      </c>
      <c r="X81" s="12" t="s">
        <v>670</v>
      </c>
      <c r="Y81" s="12">
        <v>120807</v>
      </c>
      <c r="Z81" s="12">
        <v>25</v>
      </c>
      <c r="AC81" s="11">
        <v>45051</v>
      </c>
      <c r="AD81" s="11">
        <v>45792</v>
      </c>
      <c r="AF81" s="12"/>
      <c r="AG81" s="96">
        <v>1373410</v>
      </c>
      <c r="AH81" s="12" t="s">
        <v>907</v>
      </c>
      <c r="AJ81" s="15"/>
      <c r="AK81" s="12" t="s">
        <v>907</v>
      </c>
      <c r="AL81" s="12"/>
    </row>
    <row r="82" spans="1:38" x14ac:dyDescent="0.25">
      <c r="A82" s="12">
        <v>173</v>
      </c>
      <c r="B82" s="10" t="s">
        <v>1552</v>
      </c>
      <c r="D82" s="12">
        <v>300</v>
      </c>
      <c r="E82" s="12" t="s">
        <v>0</v>
      </c>
      <c r="F82" s="12" t="s">
        <v>21</v>
      </c>
      <c r="G82" s="21">
        <v>3</v>
      </c>
      <c r="H82" s="12" t="s">
        <v>2</v>
      </c>
      <c r="I82" s="2" t="s">
        <v>905</v>
      </c>
      <c r="J82" s="2" t="s">
        <v>55</v>
      </c>
      <c r="K82" s="2" t="s">
        <v>813</v>
      </c>
      <c r="L82" s="2" t="s">
        <v>891</v>
      </c>
      <c r="M82" s="2">
        <v>2022</v>
      </c>
      <c r="N82" s="2" t="s">
        <v>536</v>
      </c>
      <c r="O82" s="2" t="s">
        <v>59</v>
      </c>
      <c r="P82" s="2" t="s">
        <v>60</v>
      </c>
      <c r="Q82" s="2" t="s">
        <v>9</v>
      </c>
      <c r="R82" s="2" t="s">
        <v>814</v>
      </c>
      <c r="S82" s="2" t="s">
        <v>815</v>
      </c>
      <c r="T82" s="2"/>
      <c r="U82" s="2"/>
      <c r="V82" s="2" t="s">
        <v>19</v>
      </c>
      <c r="W82" s="2"/>
      <c r="X82" s="12" t="s">
        <v>786</v>
      </c>
      <c r="Y82" s="12">
        <v>3004282</v>
      </c>
      <c r="Z82" s="12">
        <v>37</v>
      </c>
      <c r="AA82" s="12">
        <v>0</v>
      </c>
      <c r="AB82" s="12">
        <v>0</v>
      </c>
      <c r="AC82" s="23">
        <v>44572</v>
      </c>
      <c r="AD82" s="23">
        <v>45699</v>
      </c>
      <c r="AF82" s="12"/>
      <c r="AG82" s="96">
        <v>4270187</v>
      </c>
      <c r="AH82" s="12" t="s">
        <v>909</v>
      </c>
      <c r="AK82" s="12" t="e">
        <v>#N/A</v>
      </c>
      <c r="AL82" s="12"/>
    </row>
    <row r="83" spans="1:38" x14ac:dyDescent="0.25">
      <c r="A83" s="12">
        <v>174</v>
      </c>
      <c r="B83" s="10" t="s">
        <v>1552</v>
      </c>
      <c r="D83" s="12">
        <v>300</v>
      </c>
      <c r="E83" s="12" t="s">
        <v>0</v>
      </c>
      <c r="F83" s="12" t="s">
        <v>21</v>
      </c>
      <c r="G83" s="21">
        <v>3</v>
      </c>
      <c r="H83" s="12" t="s">
        <v>2</v>
      </c>
      <c r="I83" s="2" t="s">
        <v>905</v>
      </c>
      <c r="J83" s="2" t="s">
        <v>55</v>
      </c>
      <c r="K83" s="2" t="s">
        <v>813</v>
      </c>
      <c r="L83" s="2" t="s">
        <v>890</v>
      </c>
      <c r="M83" s="2">
        <v>2022</v>
      </c>
      <c r="N83" s="2" t="s">
        <v>536</v>
      </c>
      <c r="O83" s="2" t="s">
        <v>59</v>
      </c>
      <c r="P83" s="2" t="s">
        <v>60</v>
      </c>
      <c r="Q83" s="2" t="s">
        <v>9</v>
      </c>
      <c r="R83" s="2" t="s">
        <v>816</v>
      </c>
      <c r="S83" s="2" t="s">
        <v>817</v>
      </c>
      <c r="T83" s="2"/>
      <c r="U83" s="2"/>
      <c r="V83" s="2" t="s">
        <v>19</v>
      </c>
      <c r="W83" s="2"/>
      <c r="X83" s="12" t="s">
        <v>786</v>
      </c>
      <c r="Y83" s="12">
        <v>3004282</v>
      </c>
      <c r="Z83" s="12">
        <v>37</v>
      </c>
      <c r="AA83" s="12">
        <v>0</v>
      </c>
      <c r="AB83" s="12">
        <v>0</v>
      </c>
      <c r="AC83" s="23">
        <v>44572</v>
      </c>
      <c r="AD83" s="23">
        <v>45699</v>
      </c>
      <c r="AF83" s="12"/>
      <c r="AG83" s="96">
        <v>4270187</v>
      </c>
      <c r="AH83" s="12" t="s">
        <v>909</v>
      </c>
      <c r="AK83" s="12" t="e">
        <v>#N/A</v>
      </c>
      <c r="AL83" s="12"/>
    </row>
    <row r="84" spans="1:38" x14ac:dyDescent="0.25">
      <c r="A84" s="12">
        <v>155</v>
      </c>
      <c r="B84" s="10" t="s">
        <v>1552</v>
      </c>
      <c r="C84" s="34" t="s">
        <v>1230</v>
      </c>
      <c r="D84" s="12">
        <v>300</v>
      </c>
      <c r="E84" s="12" t="s">
        <v>0</v>
      </c>
      <c r="F84" s="12" t="s">
        <v>21</v>
      </c>
      <c r="G84" s="14">
        <v>2</v>
      </c>
      <c r="H84" s="12" t="s">
        <v>2</v>
      </c>
      <c r="I84" s="2" t="s">
        <v>905</v>
      </c>
      <c r="J84" s="12" t="s">
        <v>55</v>
      </c>
      <c r="K84" s="12" t="s">
        <v>87</v>
      </c>
      <c r="L84" s="12" t="s">
        <v>88</v>
      </c>
      <c r="M84" s="12">
        <v>2022</v>
      </c>
      <c r="N84" s="12" t="s">
        <v>89</v>
      </c>
      <c r="O84" s="12" t="s">
        <v>90</v>
      </c>
      <c r="P84" s="12" t="s">
        <v>60</v>
      </c>
      <c r="Q84" s="12" t="s">
        <v>9</v>
      </c>
      <c r="R84" s="12" t="s">
        <v>91</v>
      </c>
      <c r="S84" s="12" t="s">
        <v>92</v>
      </c>
      <c r="V84" s="12" t="s">
        <v>19</v>
      </c>
      <c r="X84" s="12" t="s">
        <v>730</v>
      </c>
      <c r="Y84" s="12">
        <v>595290</v>
      </c>
      <c r="Z84" s="12">
        <v>25</v>
      </c>
      <c r="AC84" s="11">
        <v>44839</v>
      </c>
      <c r="AD84" s="11">
        <v>45570</v>
      </c>
      <c r="AE84" s="16">
        <v>201256505</v>
      </c>
      <c r="AF84" s="12"/>
      <c r="AG84" s="96">
        <v>8050260</v>
      </c>
      <c r="AH84" s="12" t="s">
        <v>907</v>
      </c>
      <c r="AJ84" s="15"/>
      <c r="AK84" s="12" t="e">
        <v>#N/A</v>
      </c>
      <c r="AL84" s="12"/>
    </row>
    <row r="85" spans="1:38" x14ac:dyDescent="0.25">
      <c r="A85" s="12">
        <v>156</v>
      </c>
      <c r="B85" s="10" t="s">
        <v>1552</v>
      </c>
      <c r="C85" s="34" t="s">
        <v>1232</v>
      </c>
      <c r="D85" s="12">
        <v>300</v>
      </c>
      <c r="E85" s="12" t="s">
        <v>0</v>
      </c>
      <c r="F85" s="12" t="s">
        <v>21</v>
      </c>
      <c r="G85" s="14">
        <v>2</v>
      </c>
      <c r="H85" s="12" t="s">
        <v>2</v>
      </c>
      <c r="I85" s="2" t="s">
        <v>905</v>
      </c>
      <c r="J85" s="12" t="s">
        <v>55</v>
      </c>
      <c r="K85" s="12" t="s">
        <v>87</v>
      </c>
      <c r="L85" s="12" t="s">
        <v>93</v>
      </c>
      <c r="M85" s="12">
        <v>2022</v>
      </c>
      <c r="N85" s="12" t="s">
        <v>89</v>
      </c>
      <c r="O85" s="12" t="s">
        <v>90</v>
      </c>
      <c r="P85" s="12" t="s">
        <v>60</v>
      </c>
      <c r="Q85" s="12" t="s">
        <v>9</v>
      </c>
      <c r="R85" s="12" t="s">
        <v>94</v>
      </c>
      <c r="S85" s="12" t="s">
        <v>95</v>
      </c>
      <c r="V85" s="12" t="s">
        <v>19</v>
      </c>
      <c r="X85" s="12" t="s">
        <v>730</v>
      </c>
      <c r="Y85" s="12">
        <v>595290</v>
      </c>
      <c r="Z85" s="12">
        <v>25</v>
      </c>
      <c r="AC85" s="11">
        <v>44839</v>
      </c>
      <c r="AD85" s="11">
        <v>45570</v>
      </c>
      <c r="AE85" s="16">
        <v>201256505</v>
      </c>
      <c r="AF85" s="12"/>
      <c r="AG85" s="96">
        <v>8050260</v>
      </c>
      <c r="AH85" s="12" t="s">
        <v>907</v>
      </c>
      <c r="AJ85" s="15"/>
      <c r="AK85" s="12" t="s">
        <v>907</v>
      </c>
      <c r="AL85" s="12"/>
    </row>
    <row r="86" spans="1:38" x14ac:dyDescent="0.25">
      <c r="A86" s="12">
        <v>157</v>
      </c>
      <c r="B86" s="10" t="s">
        <v>1552</v>
      </c>
      <c r="C86" s="34" t="s">
        <v>1234</v>
      </c>
      <c r="D86" s="12">
        <v>300</v>
      </c>
      <c r="E86" s="12" t="s">
        <v>0</v>
      </c>
      <c r="F86" s="12" t="s">
        <v>21</v>
      </c>
      <c r="G86" s="14">
        <v>2</v>
      </c>
      <c r="H86" s="12" t="s">
        <v>2</v>
      </c>
      <c r="I86" s="2" t="s">
        <v>905</v>
      </c>
      <c r="J86" s="12" t="s">
        <v>55</v>
      </c>
      <c r="K86" s="12" t="s">
        <v>87</v>
      </c>
      <c r="L86" s="12" t="s">
        <v>96</v>
      </c>
      <c r="M86" s="12">
        <v>2022</v>
      </c>
      <c r="N86" s="12" t="s">
        <v>89</v>
      </c>
      <c r="O86" s="12" t="s">
        <v>90</v>
      </c>
      <c r="P86" s="12" t="s">
        <v>60</v>
      </c>
      <c r="Q86" s="12" t="s">
        <v>9</v>
      </c>
      <c r="R86" s="12" t="s">
        <v>97</v>
      </c>
      <c r="S86" s="12" t="s">
        <v>98</v>
      </c>
      <c r="V86" s="12" t="s">
        <v>19</v>
      </c>
      <c r="X86" s="12" t="s">
        <v>730</v>
      </c>
      <c r="Y86" s="12">
        <v>595290</v>
      </c>
      <c r="Z86" s="12">
        <v>25</v>
      </c>
      <c r="AC86" s="11">
        <v>44839</v>
      </c>
      <c r="AD86" s="11">
        <v>45570</v>
      </c>
      <c r="AE86" s="16">
        <v>201256505</v>
      </c>
      <c r="AF86" s="12"/>
      <c r="AG86" s="96">
        <v>8050260</v>
      </c>
      <c r="AH86" s="12" t="s">
        <v>907</v>
      </c>
      <c r="AJ86" s="15"/>
      <c r="AK86" s="12" t="s">
        <v>907</v>
      </c>
      <c r="AL86" s="12"/>
    </row>
    <row r="87" spans="1:38" x14ac:dyDescent="0.25">
      <c r="A87" s="12">
        <v>158</v>
      </c>
      <c r="B87" s="10" t="s">
        <v>1552</v>
      </c>
      <c r="C87" s="10">
        <v>38959</v>
      </c>
      <c r="D87" s="12">
        <v>300</v>
      </c>
      <c r="E87" s="12" t="s">
        <v>0</v>
      </c>
      <c r="F87" s="12" t="s">
        <v>21</v>
      </c>
      <c r="G87" s="14">
        <v>2</v>
      </c>
      <c r="H87" s="12" t="s">
        <v>2</v>
      </c>
      <c r="I87" s="2" t="s">
        <v>905</v>
      </c>
      <c r="J87" s="12" t="s">
        <v>55</v>
      </c>
      <c r="K87" s="12" t="s">
        <v>87</v>
      </c>
      <c r="L87" s="12" t="s">
        <v>99</v>
      </c>
      <c r="M87" s="12">
        <v>2022</v>
      </c>
      <c r="N87" s="12" t="s">
        <v>89</v>
      </c>
      <c r="O87" s="12" t="s">
        <v>90</v>
      </c>
      <c r="P87" s="12" t="s">
        <v>60</v>
      </c>
      <c r="Q87" s="12" t="s">
        <v>9</v>
      </c>
      <c r="R87" s="12" t="s">
        <v>100</v>
      </c>
      <c r="S87" s="12" t="s">
        <v>101</v>
      </c>
      <c r="V87" s="12" t="s">
        <v>19</v>
      </c>
      <c r="X87" s="12" t="s">
        <v>730</v>
      </c>
      <c r="Y87" s="12">
        <v>595290</v>
      </c>
      <c r="Z87" s="12">
        <v>25</v>
      </c>
      <c r="AC87" s="11">
        <v>44839</v>
      </c>
      <c r="AD87" s="11">
        <v>45570</v>
      </c>
      <c r="AE87" s="16">
        <v>201256505</v>
      </c>
      <c r="AF87" s="12"/>
      <c r="AG87" s="96">
        <v>8050260</v>
      </c>
      <c r="AH87" s="12" t="s">
        <v>907</v>
      </c>
      <c r="AJ87" s="15"/>
      <c r="AK87" s="12" t="e">
        <v>#N/A</v>
      </c>
      <c r="AL87" s="12"/>
    </row>
    <row r="88" spans="1:38" x14ac:dyDescent="0.25">
      <c r="A88" s="12">
        <v>159</v>
      </c>
      <c r="B88" s="10" t="s">
        <v>1552</v>
      </c>
      <c r="C88" s="10">
        <v>39324</v>
      </c>
      <c r="D88" s="12">
        <v>300</v>
      </c>
      <c r="E88" s="12" t="s">
        <v>0</v>
      </c>
      <c r="F88" s="12" t="s">
        <v>21</v>
      </c>
      <c r="G88" s="14">
        <v>2</v>
      </c>
      <c r="H88" s="12" t="s">
        <v>2</v>
      </c>
      <c r="I88" s="2" t="s">
        <v>905</v>
      </c>
      <c r="J88" s="12" t="s">
        <v>55</v>
      </c>
      <c r="K88" s="12" t="s">
        <v>87</v>
      </c>
      <c r="L88" s="12" t="s">
        <v>102</v>
      </c>
      <c r="M88" s="12">
        <v>2022</v>
      </c>
      <c r="N88" s="12" t="s">
        <v>89</v>
      </c>
      <c r="O88" s="12" t="s">
        <v>90</v>
      </c>
      <c r="P88" s="12" t="s">
        <v>60</v>
      </c>
      <c r="Q88" s="12" t="s">
        <v>9</v>
      </c>
      <c r="R88" s="12" t="s">
        <v>103</v>
      </c>
      <c r="S88" s="12" t="s">
        <v>104</v>
      </c>
      <c r="V88" s="12" t="s">
        <v>19</v>
      </c>
      <c r="X88" s="12" t="s">
        <v>730</v>
      </c>
      <c r="Y88" s="12">
        <v>595290</v>
      </c>
      <c r="Z88" s="12">
        <v>25</v>
      </c>
      <c r="AC88" s="11">
        <v>44839</v>
      </c>
      <c r="AD88" s="11">
        <v>45570</v>
      </c>
      <c r="AE88" s="16">
        <v>201256505</v>
      </c>
      <c r="AF88" s="12"/>
      <c r="AG88" s="96">
        <v>8050260</v>
      </c>
      <c r="AH88" s="12" t="s">
        <v>907</v>
      </c>
      <c r="AJ88" s="15"/>
      <c r="AK88" s="12" t="s">
        <v>907</v>
      </c>
      <c r="AL88" s="12"/>
    </row>
    <row r="89" spans="1:38" x14ac:dyDescent="0.25">
      <c r="A89" s="12">
        <v>160</v>
      </c>
      <c r="B89" s="10" t="s">
        <v>1552</v>
      </c>
      <c r="C89" s="34" t="s">
        <v>1270</v>
      </c>
      <c r="D89" s="12">
        <v>300</v>
      </c>
      <c r="E89" s="12" t="s">
        <v>0</v>
      </c>
      <c r="F89" s="12" t="s">
        <v>21</v>
      </c>
      <c r="G89" s="14">
        <v>2</v>
      </c>
      <c r="H89" s="12" t="s">
        <v>2</v>
      </c>
      <c r="I89" s="2" t="s">
        <v>905</v>
      </c>
      <c r="J89" s="12" t="s">
        <v>55</v>
      </c>
      <c r="K89" s="12" t="s">
        <v>105</v>
      </c>
      <c r="L89" s="12" t="s">
        <v>106</v>
      </c>
      <c r="M89" s="12">
        <v>2022</v>
      </c>
      <c r="N89" s="12" t="s">
        <v>107</v>
      </c>
      <c r="O89" s="12" t="s">
        <v>59</v>
      </c>
      <c r="P89" s="12" t="s">
        <v>60</v>
      </c>
      <c r="Q89" s="12" t="s">
        <v>9</v>
      </c>
      <c r="R89" s="12" t="s">
        <v>108</v>
      </c>
      <c r="S89" s="12" t="s">
        <v>109</v>
      </c>
      <c r="V89" s="12" t="s">
        <v>19</v>
      </c>
      <c r="X89" s="12" t="s">
        <v>730</v>
      </c>
      <c r="Y89" s="12">
        <v>595393</v>
      </c>
      <c r="Z89" s="12">
        <v>25</v>
      </c>
      <c r="AC89" s="11">
        <v>44839</v>
      </c>
      <c r="AD89" s="11">
        <v>45570</v>
      </c>
      <c r="AE89" s="16">
        <v>100813300</v>
      </c>
      <c r="AF89" s="12"/>
      <c r="AG89" s="96">
        <v>4032532</v>
      </c>
      <c r="AH89" s="12" t="s">
        <v>907</v>
      </c>
      <c r="AJ89" s="15"/>
      <c r="AK89" s="12" t="s">
        <v>907</v>
      </c>
      <c r="AL89" s="12"/>
    </row>
    <row r="90" spans="1:38" x14ac:dyDescent="0.25">
      <c r="A90" s="12">
        <v>161</v>
      </c>
      <c r="B90" s="10" t="s">
        <v>1552</v>
      </c>
      <c r="C90" s="34" t="s">
        <v>110</v>
      </c>
      <c r="D90" s="12">
        <v>300</v>
      </c>
      <c r="E90" s="12" t="s">
        <v>0</v>
      </c>
      <c r="F90" s="12" t="s">
        <v>21</v>
      </c>
      <c r="G90" s="14">
        <v>2</v>
      </c>
      <c r="H90" s="12" t="s">
        <v>2</v>
      </c>
      <c r="I90" s="2" t="s">
        <v>905</v>
      </c>
      <c r="J90" s="12" t="s">
        <v>55</v>
      </c>
      <c r="K90" s="12" t="s">
        <v>105</v>
      </c>
      <c r="L90" s="12" t="s">
        <v>111</v>
      </c>
      <c r="M90" s="12">
        <v>2022</v>
      </c>
      <c r="N90" s="12" t="s">
        <v>107</v>
      </c>
      <c r="O90" s="12" t="s">
        <v>59</v>
      </c>
      <c r="P90" s="12" t="s">
        <v>60</v>
      </c>
      <c r="Q90" s="12" t="s">
        <v>9</v>
      </c>
      <c r="R90" s="12" t="s">
        <v>112</v>
      </c>
      <c r="S90" s="12" t="s">
        <v>113</v>
      </c>
      <c r="V90" s="12" t="s">
        <v>19</v>
      </c>
      <c r="X90" s="12" t="s">
        <v>730</v>
      </c>
      <c r="Y90" s="12">
        <v>595393</v>
      </c>
      <c r="Z90" s="12">
        <v>25</v>
      </c>
      <c r="AC90" s="11">
        <v>44839</v>
      </c>
      <c r="AD90" s="11">
        <v>45570</v>
      </c>
      <c r="AE90" s="16">
        <v>100813300</v>
      </c>
      <c r="AF90" s="12"/>
      <c r="AG90" s="96">
        <v>4032532</v>
      </c>
      <c r="AH90" s="12" t="s">
        <v>907</v>
      </c>
      <c r="AJ90" s="15"/>
      <c r="AK90" s="12" t="s">
        <v>907</v>
      </c>
      <c r="AL90" s="12"/>
    </row>
    <row r="91" spans="1:38" x14ac:dyDescent="0.25">
      <c r="A91" s="12">
        <v>108</v>
      </c>
      <c r="B91" s="10" t="s">
        <v>1552</v>
      </c>
      <c r="C91" s="10" t="s">
        <v>1288</v>
      </c>
      <c r="D91" s="12">
        <v>300</v>
      </c>
      <c r="E91" s="12" t="s">
        <v>0</v>
      </c>
      <c r="F91" s="12" t="s">
        <v>21</v>
      </c>
      <c r="G91" s="14">
        <v>2</v>
      </c>
      <c r="H91" s="12" t="s">
        <v>2</v>
      </c>
      <c r="I91" s="12" t="s">
        <v>12</v>
      </c>
      <c r="J91" s="12" t="s">
        <v>341</v>
      </c>
      <c r="K91" s="12" t="s">
        <v>13</v>
      </c>
      <c r="L91" s="12" t="s">
        <v>14</v>
      </c>
      <c r="M91" s="12">
        <v>2021</v>
      </c>
      <c r="N91" s="12" t="s">
        <v>15</v>
      </c>
      <c r="O91" s="12" t="s">
        <v>7</v>
      </c>
      <c r="P91" s="12" t="s">
        <v>16</v>
      </c>
      <c r="Q91" s="12" t="s">
        <v>9</v>
      </c>
      <c r="R91" s="12" t="s">
        <v>17</v>
      </c>
      <c r="S91" s="12" t="s">
        <v>18</v>
      </c>
      <c r="V91" s="12" t="s">
        <v>19</v>
      </c>
      <c r="W91" s="12" t="s">
        <v>899</v>
      </c>
      <c r="X91" s="12" t="s">
        <v>786</v>
      </c>
      <c r="Y91" s="12">
        <v>3002675</v>
      </c>
      <c r="Z91" s="12">
        <v>37</v>
      </c>
      <c r="AC91" s="11">
        <v>44379</v>
      </c>
      <c r="AD91" s="11">
        <v>45506</v>
      </c>
      <c r="AF91" s="12"/>
      <c r="AG91" s="96">
        <v>723809</v>
      </c>
      <c r="AH91" s="12" t="s">
        <v>907</v>
      </c>
      <c r="AJ91" s="15"/>
      <c r="AK91" s="12" t="s">
        <v>907</v>
      </c>
      <c r="AL91" s="12"/>
    </row>
    <row r="92" spans="1:38" x14ac:dyDescent="0.25">
      <c r="A92" s="12">
        <v>145</v>
      </c>
      <c r="B92" s="10" t="s">
        <v>1552</v>
      </c>
      <c r="C92" s="11">
        <v>42704</v>
      </c>
      <c r="D92" s="12">
        <v>300</v>
      </c>
      <c r="E92" s="12" t="s">
        <v>0</v>
      </c>
      <c r="F92" s="12" t="s">
        <v>1</v>
      </c>
      <c r="G92" s="14">
        <v>2</v>
      </c>
      <c r="H92" s="12" t="s">
        <v>2</v>
      </c>
      <c r="I92" s="12" t="s">
        <v>12</v>
      </c>
      <c r="J92" s="12" t="s">
        <v>47</v>
      </c>
      <c r="K92" s="12" t="s">
        <v>48</v>
      </c>
      <c r="L92" s="12" t="s">
        <v>49</v>
      </c>
      <c r="M92" s="12">
        <v>2022</v>
      </c>
      <c r="N92" s="12" t="s">
        <v>25</v>
      </c>
      <c r="O92" s="12" t="s">
        <v>7</v>
      </c>
      <c r="Q92" s="12" t="s">
        <v>9</v>
      </c>
      <c r="R92" s="12" t="s">
        <v>50</v>
      </c>
      <c r="S92" s="12" t="s">
        <v>51</v>
      </c>
      <c r="V92" s="12" t="s">
        <v>19</v>
      </c>
      <c r="X92" s="12" t="s">
        <v>670</v>
      </c>
      <c r="Y92" s="17">
        <v>112985</v>
      </c>
      <c r="Z92" s="12">
        <v>25</v>
      </c>
      <c r="AC92" s="11">
        <v>44757</v>
      </c>
      <c r="AD92" s="11">
        <v>45488</v>
      </c>
      <c r="AF92" s="115"/>
      <c r="AG92" s="96">
        <v>526472.79999999993</v>
      </c>
      <c r="AH92" s="12" t="s">
        <v>907</v>
      </c>
      <c r="AJ92" s="15"/>
      <c r="AK92" s="12" t="e">
        <v>#N/A</v>
      </c>
      <c r="AL92" s="12"/>
    </row>
    <row r="93" spans="1:38" x14ac:dyDescent="0.25">
      <c r="A93" s="12">
        <v>146</v>
      </c>
      <c r="B93" s="10" t="s">
        <v>1552</v>
      </c>
      <c r="C93" s="11">
        <v>42338</v>
      </c>
      <c r="D93" s="12">
        <v>300</v>
      </c>
      <c r="E93" s="12" t="s">
        <v>0</v>
      </c>
      <c r="F93" s="12" t="s">
        <v>1</v>
      </c>
      <c r="G93" s="14">
        <v>2</v>
      </c>
      <c r="H93" s="12" t="s">
        <v>2</v>
      </c>
      <c r="I93" s="12" t="s">
        <v>12</v>
      </c>
      <c r="J93" s="12" t="s">
        <v>47</v>
      </c>
      <c r="K93" s="12" t="s">
        <v>48</v>
      </c>
      <c r="L93" s="12" t="s">
        <v>52</v>
      </c>
      <c r="M93" s="12">
        <v>2022</v>
      </c>
      <c r="N93" s="12" t="s">
        <v>25</v>
      </c>
      <c r="O93" s="12" t="s">
        <v>7</v>
      </c>
      <c r="Q93" s="12" t="s">
        <v>9</v>
      </c>
      <c r="R93" s="12" t="s">
        <v>53</v>
      </c>
      <c r="S93" s="12" t="s">
        <v>54</v>
      </c>
      <c r="V93" s="12" t="s">
        <v>19</v>
      </c>
      <c r="X93" s="12" t="s">
        <v>670</v>
      </c>
      <c r="Y93" s="17">
        <v>112985</v>
      </c>
      <c r="Z93" s="12">
        <v>25</v>
      </c>
      <c r="AC93" s="11">
        <v>44757</v>
      </c>
      <c r="AD93" s="11">
        <v>45488</v>
      </c>
      <c r="AF93" s="115"/>
      <c r="AG93" s="96">
        <v>526472.79999999993</v>
      </c>
      <c r="AH93" s="12" t="s">
        <v>907</v>
      </c>
      <c r="AJ93" s="15"/>
      <c r="AK93" s="12" t="e">
        <v>#N/A</v>
      </c>
      <c r="AL93" s="12"/>
    </row>
    <row r="94" spans="1:38" x14ac:dyDescent="0.25">
      <c r="A94" s="12">
        <v>115</v>
      </c>
      <c r="B94" s="10" t="s">
        <v>1552</v>
      </c>
      <c r="C94" s="10" t="s">
        <v>1585</v>
      </c>
      <c r="D94" s="12">
        <v>300</v>
      </c>
      <c r="E94" s="12" t="s">
        <v>0</v>
      </c>
      <c r="F94" s="12" t="s">
        <v>21</v>
      </c>
      <c r="G94" s="21">
        <v>2</v>
      </c>
      <c r="H94" s="12" t="s">
        <v>2</v>
      </c>
      <c r="I94" s="2" t="s">
        <v>3</v>
      </c>
      <c r="J94" s="2" t="s">
        <v>55</v>
      </c>
      <c r="K94" s="2" t="s">
        <v>783</v>
      </c>
      <c r="L94" s="2" t="s">
        <v>784</v>
      </c>
      <c r="M94" s="2">
        <v>2021</v>
      </c>
      <c r="N94" s="2" t="s">
        <v>3</v>
      </c>
      <c r="O94" s="2" t="s">
        <v>7</v>
      </c>
      <c r="P94" s="2" t="s">
        <v>60</v>
      </c>
      <c r="Q94" s="2" t="s">
        <v>9</v>
      </c>
      <c r="R94" s="2">
        <v>12649481</v>
      </c>
      <c r="S94" s="2" t="s">
        <v>785</v>
      </c>
      <c r="T94" s="2"/>
      <c r="U94" s="2"/>
      <c r="V94" s="2" t="s">
        <v>19</v>
      </c>
      <c r="W94" s="2"/>
      <c r="X94" s="12" t="s">
        <v>730</v>
      </c>
      <c r="Y94" s="12">
        <v>586153</v>
      </c>
      <c r="Z94" s="12">
        <v>37</v>
      </c>
      <c r="AC94" s="11">
        <v>44388</v>
      </c>
      <c r="AD94" s="11">
        <v>45484</v>
      </c>
      <c r="AF94" s="12"/>
      <c r="AG94" s="96">
        <v>5798954</v>
      </c>
      <c r="AH94" s="12" t="s">
        <v>907</v>
      </c>
      <c r="AK94" s="12" t="s">
        <v>907</v>
      </c>
      <c r="AL94" s="12"/>
    </row>
    <row r="95" spans="1:38" x14ac:dyDescent="0.25">
      <c r="A95" s="12">
        <v>141</v>
      </c>
      <c r="B95" s="10" t="s">
        <v>1552</v>
      </c>
      <c r="C95" s="11">
        <v>38686</v>
      </c>
      <c r="D95" s="12">
        <v>300</v>
      </c>
      <c r="E95" s="12" t="s">
        <v>0</v>
      </c>
      <c r="F95" s="12" t="s">
        <v>1</v>
      </c>
      <c r="G95" s="14">
        <v>2</v>
      </c>
      <c r="H95" s="12" t="s">
        <v>2</v>
      </c>
      <c r="I95" s="12" t="s">
        <v>12</v>
      </c>
      <c r="J95" s="12" t="s">
        <v>22</v>
      </c>
      <c r="K95" s="12" t="s">
        <v>23</v>
      </c>
      <c r="L95" s="12" t="s">
        <v>35</v>
      </c>
      <c r="M95" s="12">
        <v>2022</v>
      </c>
      <c r="N95" s="12" t="s">
        <v>25</v>
      </c>
      <c r="O95" s="12" t="s">
        <v>7</v>
      </c>
      <c r="Q95" s="12" t="s">
        <v>9</v>
      </c>
      <c r="R95" s="12" t="s">
        <v>36</v>
      </c>
      <c r="S95" s="12" t="s">
        <v>37</v>
      </c>
      <c r="V95" s="12" t="s">
        <v>19</v>
      </c>
      <c r="X95" s="12" t="s">
        <v>670</v>
      </c>
      <c r="Y95" s="17">
        <v>112830</v>
      </c>
      <c r="Z95" s="12">
        <v>25</v>
      </c>
      <c r="AC95" s="11">
        <v>44747</v>
      </c>
      <c r="AD95" s="11">
        <v>45478</v>
      </c>
      <c r="AF95" s="115"/>
      <c r="AG95" s="96">
        <v>521186.39999999997</v>
      </c>
      <c r="AH95" s="12" t="s">
        <v>907</v>
      </c>
      <c r="AJ95" s="15"/>
      <c r="AK95" s="12" t="s">
        <v>907</v>
      </c>
      <c r="AL95" s="12"/>
    </row>
    <row r="96" spans="1:38" x14ac:dyDescent="0.25">
      <c r="A96" s="12">
        <v>143</v>
      </c>
      <c r="B96" s="10" t="s">
        <v>1552</v>
      </c>
      <c r="C96" s="11">
        <v>39416</v>
      </c>
      <c r="D96" s="12">
        <v>300</v>
      </c>
      <c r="E96" s="12" t="s">
        <v>0</v>
      </c>
      <c r="F96" s="12" t="s">
        <v>1</v>
      </c>
      <c r="G96" s="14">
        <v>30</v>
      </c>
      <c r="H96" s="12" t="s">
        <v>2</v>
      </c>
      <c r="I96" s="12" t="s">
        <v>12</v>
      </c>
      <c r="J96" s="12" t="s">
        <v>22</v>
      </c>
      <c r="K96" s="12" t="s">
        <v>23</v>
      </c>
      <c r="L96" s="12" t="s">
        <v>41</v>
      </c>
      <c r="M96" s="12">
        <v>2022</v>
      </c>
      <c r="N96" s="12" t="s">
        <v>25</v>
      </c>
      <c r="O96" s="12" t="s">
        <v>7</v>
      </c>
      <c r="Q96" s="12" t="s">
        <v>9</v>
      </c>
      <c r="R96" s="12" t="s">
        <v>42</v>
      </c>
      <c r="S96" s="12" t="s">
        <v>43</v>
      </c>
      <c r="V96" s="12" t="s">
        <v>19</v>
      </c>
      <c r="X96" s="12" t="s">
        <v>670</v>
      </c>
      <c r="Y96" s="17">
        <v>112830</v>
      </c>
      <c r="Z96" s="12">
        <v>25</v>
      </c>
      <c r="AC96" s="11">
        <v>44747</v>
      </c>
      <c r="AD96" s="11">
        <v>45478</v>
      </c>
      <c r="AF96" s="115"/>
      <c r="AG96" s="96">
        <v>521186.39999999997</v>
      </c>
      <c r="AH96" s="12" t="s">
        <v>1132</v>
      </c>
      <c r="AJ96" s="15"/>
      <c r="AK96" s="12" t="s">
        <v>1132</v>
      </c>
      <c r="AL96" s="12"/>
    </row>
    <row r="97" spans="1:38" x14ac:dyDescent="0.25">
      <c r="A97" s="12">
        <v>139</v>
      </c>
      <c r="B97" s="10" t="s">
        <v>1552</v>
      </c>
      <c r="C97" s="11">
        <v>37955</v>
      </c>
      <c r="D97" s="12">
        <v>300</v>
      </c>
      <c r="E97" s="12" t="s">
        <v>0</v>
      </c>
      <c r="F97" s="12" t="s">
        <v>1</v>
      </c>
      <c r="G97" s="14">
        <v>2</v>
      </c>
      <c r="H97" s="12" t="s">
        <v>2</v>
      </c>
      <c r="I97" s="12" t="s">
        <v>12</v>
      </c>
      <c r="J97" s="12" t="s">
        <v>22</v>
      </c>
      <c r="K97" s="12" t="s">
        <v>23</v>
      </c>
      <c r="L97" s="12" t="s">
        <v>29</v>
      </c>
      <c r="M97" s="12">
        <v>2022</v>
      </c>
      <c r="N97" s="12" t="s">
        <v>25</v>
      </c>
      <c r="O97" s="12" t="s">
        <v>7</v>
      </c>
      <c r="Q97" s="12" t="s">
        <v>9</v>
      </c>
      <c r="R97" s="12" t="s">
        <v>30</v>
      </c>
      <c r="S97" s="12" t="s">
        <v>31</v>
      </c>
      <c r="V97" s="12" t="s">
        <v>19</v>
      </c>
      <c r="X97" s="12" t="s">
        <v>670</v>
      </c>
      <c r="Y97" s="17">
        <v>112830</v>
      </c>
      <c r="Z97" s="12">
        <v>25</v>
      </c>
      <c r="AC97" s="11">
        <v>44747</v>
      </c>
      <c r="AD97" s="11">
        <v>45478</v>
      </c>
      <c r="AF97" s="115"/>
      <c r="AG97" s="96">
        <v>521186.39999999997</v>
      </c>
      <c r="AH97" s="12" t="s">
        <v>907</v>
      </c>
      <c r="AJ97" s="15"/>
      <c r="AK97" s="12" t="s">
        <v>907</v>
      </c>
      <c r="AL97" s="12"/>
    </row>
    <row r="98" spans="1:38" x14ac:dyDescent="0.25">
      <c r="A98" s="12">
        <v>140</v>
      </c>
      <c r="B98" s="10" t="s">
        <v>1552</v>
      </c>
      <c r="C98" s="11">
        <v>38321</v>
      </c>
      <c r="D98" s="12">
        <v>300</v>
      </c>
      <c r="E98" s="12" t="s">
        <v>0</v>
      </c>
      <c r="F98" s="12" t="s">
        <v>1</v>
      </c>
      <c r="G98" s="14">
        <v>2</v>
      </c>
      <c r="H98" s="12" t="s">
        <v>2</v>
      </c>
      <c r="I98" s="12" t="s">
        <v>12</v>
      </c>
      <c r="J98" s="12" t="s">
        <v>22</v>
      </c>
      <c r="K98" s="12" t="s">
        <v>23</v>
      </c>
      <c r="L98" s="12" t="s">
        <v>32</v>
      </c>
      <c r="M98" s="12">
        <v>2022</v>
      </c>
      <c r="N98" s="12" t="s">
        <v>25</v>
      </c>
      <c r="O98" s="12" t="s">
        <v>7</v>
      </c>
      <c r="Q98" s="12" t="s">
        <v>9</v>
      </c>
      <c r="R98" s="12" t="s">
        <v>33</v>
      </c>
      <c r="S98" s="12" t="s">
        <v>34</v>
      </c>
      <c r="V98" s="12" t="s">
        <v>19</v>
      </c>
      <c r="X98" s="12" t="s">
        <v>670</v>
      </c>
      <c r="Y98" s="17">
        <v>112830</v>
      </c>
      <c r="Z98" s="12">
        <v>25</v>
      </c>
      <c r="AC98" s="11">
        <v>44747</v>
      </c>
      <c r="AD98" s="11">
        <v>45478</v>
      </c>
      <c r="AF98" s="115"/>
      <c r="AG98" s="96">
        <v>521186.39999999997</v>
      </c>
      <c r="AH98" s="12" t="s">
        <v>907</v>
      </c>
      <c r="AJ98" s="15"/>
      <c r="AK98" s="12" t="s">
        <v>907</v>
      </c>
      <c r="AL98" s="12"/>
    </row>
    <row r="99" spans="1:38" x14ac:dyDescent="0.25">
      <c r="A99" s="12">
        <v>142</v>
      </c>
      <c r="B99" s="10" t="s">
        <v>1552</v>
      </c>
      <c r="C99" s="11">
        <v>39051</v>
      </c>
      <c r="D99" s="12">
        <v>300</v>
      </c>
      <c r="E99" s="12" t="s">
        <v>0</v>
      </c>
      <c r="F99" s="12" t="s">
        <v>1</v>
      </c>
      <c r="G99" s="14">
        <v>2</v>
      </c>
      <c r="H99" s="12" t="s">
        <v>2</v>
      </c>
      <c r="I99" s="12" t="s">
        <v>12</v>
      </c>
      <c r="J99" s="12" t="s">
        <v>22</v>
      </c>
      <c r="K99" s="12" t="s">
        <v>23</v>
      </c>
      <c r="L99" s="12" t="s">
        <v>38</v>
      </c>
      <c r="M99" s="12">
        <v>2022</v>
      </c>
      <c r="N99" s="12" t="s">
        <v>25</v>
      </c>
      <c r="O99" s="12" t="s">
        <v>7</v>
      </c>
      <c r="Q99" s="12" t="s">
        <v>9</v>
      </c>
      <c r="R99" s="12" t="s">
        <v>39</v>
      </c>
      <c r="S99" s="12" t="s">
        <v>40</v>
      </c>
      <c r="V99" s="12" t="s">
        <v>19</v>
      </c>
      <c r="X99" s="12" t="s">
        <v>670</v>
      </c>
      <c r="Y99" s="17">
        <v>112830</v>
      </c>
      <c r="Z99" s="12">
        <v>25</v>
      </c>
      <c r="AC99" s="11">
        <v>44747</v>
      </c>
      <c r="AD99" s="11">
        <v>45478</v>
      </c>
      <c r="AF99" s="115"/>
      <c r="AG99" s="96">
        <v>521186.39999999997</v>
      </c>
      <c r="AH99" s="12" t="s">
        <v>907</v>
      </c>
      <c r="AJ99" s="15"/>
      <c r="AK99" s="12" t="s">
        <v>907</v>
      </c>
      <c r="AL99" s="12"/>
    </row>
    <row r="100" spans="1:38" x14ac:dyDescent="0.25">
      <c r="A100" s="12">
        <v>144</v>
      </c>
      <c r="B100" s="10" t="s">
        <v>1552</v>
      </c>
      <c r="C100" s="11">
        <v>39782</v>
      </c>
      <c r="D100" s="12">
        <v>300</v>
      </c>
      <c r="E100" s="12" t="s">
        <v>0</v>
      </c>
      <c r="F100" s="12" t="s">
        <v>1</v>
      </c>
      <c r="G100" s="14">
        <v>2</v>
      </c>
      <c r="H100" s="12" t="s">
        <v>2</v>
      </c>
      <c r="I100" s="12" t="s">
        <v>12</v>
      </c>
      <c r="J100" s="12" t="s">
        <v>22</v>
      </c>
      <c r="K100" s="12" t="s">
        <v>23</v>
      </c>
      <c r="L100" s="12" t="s">
        <v>44</v>
      </c>
      <c r="M100" s="12">
        <v>2022</v>
      </c>
      <c r="N100" s="12" t="s">
        <v>25</v>
      </c>
      <c r="O100" s="12" t="s">
        <v>7</v>
      </c>
      <c r="Q100" s="12" t="s">
        <v>9</v>
      </c>
      <c r="R100" s="12" t="s">
        <v>45</v>
      </c>
      <c r="S100" s="12" t="s">
        <v>46</v>
      </c>
      <c r="V100" s="12" t="s">
        <v>19</v>
      </c>
      <c r="X100" s="12" t="s">
        <v>670</v>
      </c>
      <c r="Y100" s="17">
        <v>112830</v>
      </c>
      <c r="Z100" s="12">
        <v>25</v>
      </c>
      <c r="AC100" s="11">
        <v>44747</v>
      </c>
      <c r="AD100" s="11">
        <v>45478</v>
      </c>
      <c r="AF100" s="115"/>
      <c r="AG100" s="96">
        <v>521186.39999999997</v>
      </c>
      <c r="AH100" s="12" t="s">
        <v>907</v>
      </c>
      <c r="AJ100" s="15"/>
      <c r="AK100" s="12" t="s">
        <v>907</v>
      </c>
      <c r="AL100" s="12"/>
    </row>
    <row r="101" spans="1:38" x14ac:dyDescent="0.25">
      <c r="A101" s="12">
        <v>124</v>
      </c>
      <c r="B101" s="10" t="s">
        <v>1552</v>
      </c>
      <c r="D101" s="12">
        <v>300</v>
      </c>
      <c r="E101" s="12" t="s">
        <v>0</v>
      </c>
      <c r="F101" s="12" t="s">
        <v>1</v>
      </c>
      <c r="G101" s="21">
        <v>12</v>
      </c>
      <c r="H101" s="2" t="s">
        <v>342</v>
      </c>
      <c r="I101" s="2" t="s">
        <v>12</v>
      </c>
      <c r="J101" s="2" t="s">
        <v>731</v>
      </c>
      <c r="K101" s="2" t="s">
        <v>741</v>
      </c>
      <c r="L101" s="2" t="s">
        <v>745</v>
      </c>
      <c r="M101" s="2">
        <v>2021</v>
      </c>
      <c r="N101" s="2" t="s">
        <v>25</v>
      </c>
      <c r="O101" s="2" t="s">
        <v>7</v>
      </c>
      <c r="P101" s="2" t="s">
        <v>26</v>
      </c>
      <c r="Q101" s="2" t="s">
        <v>9</v>
      </c>
      <c r="R101" s="2" t="s">
        <v>746</v>
      </c>
      <c r="S101" s="2" t="s">
        <v>747</v>
      </c>
      <c r="T101" s="2"/>
      <c r="U101" s="2"/>
      <c r="V101" s="2" t="s">
        <v>352</v>
      </c>
      <c r="W101" s="2" t="s">
        <v>897</v>
      </c>
      <c r="X101" s="2" t="s">
        <v>670</v>
      </c>
      <c r="Y101" s="17">
        <v>105341</v>
      </c>
      <c r="Z101" s="12">
        <v>37</v>
      </c>
      <c r="AC101" s="11">
        <v>44362</v>
      </c>
      <c r="AD101" s="11">
        <v>45458</v>
      </c>
      <c r="AF101" s="115"/>
      <c r="AG101" s="96">
        <v>554808.1</v>
      </c>
      <c r="AH101" s="12" t="s">
        <v>1359</v>
      </c>
      <c r="AK101" s="12" t="s">
        <v>1359</v>
      </c>
      <c r="AL101" s="12"/>
    </row>
    <row r="102" spans="1:38" x14ac:dyDescent="0.25">
      <c r="A102" s="12">
        <v>125</v>
      </c>
      <c r="B102" s="10" t="s">
        <v>1552</v>
      </c>
      <c r="D102" s="12">
        <v>300</v>
      </c>
      <c r="E102" s="12" t="s">
        <v>0</v>
      </c>
      <c r="F102" s="12" t="s">
        <v>1</v>
      </c>
      <c r="G102" s="21">
        <v>12</v>
      </c>
      <c r="H102" s="2" t="s">
        <v>2</v>
      </c>
      <c r="I102" s="2" t="s">
        <v>12</v>
      </c>
      <c r="J102" s="2" t="s">
        <v>731</v>
      </c>
      <c r="K102" s="2" t="s">
        <v>741</v>
      </c>
      <c r="L102" s="2" t="s">
        <v>748</v>
      </c>
      <c r="M102" s="2">
        <v>2021</v>
      </c>
      <c r="N102" s="2" t="s">
        <v>25</v>
      </c>
      <c r="O102" s="2" t="s">
        <v>7</v>
      </c>
      <c r="P102" s="2" t="s">
        <v>26</v>
      </c>
      <c r="Q102" s="2" t="s">
        <v>9</v>
      </c>
      <c r="R102" s="2" t="s">
        <v>749</v>
      </c>
      <c r="S102" s="2" t="s">
        <v>750</v>
      </c>
      <c r="T102" s="2"/>
      <c r="U102" s="2"/>
      <c r="V102" s="2" t="s">
        <v>352</v>
      </c>
      <c r="W102" s="2" t="s">
        <v>896</v>
      </c>
      <c r="X102" s="2" t="s">
        <v>670</v>
      </c>
      <c r="Y102" s="17">
        <v>105342</v>
      </c>
      <c r="Z102" s="12">
        <v>37</v>
      </c>
      <c r="AC102" s="11">
        <v>44362</v>
      </c>
      <c r="AD102" s="11">
        <v>45458</v>
      </c>
      <c r="AF102" s="115"/>
      <c r="AG102" s="96">
        <v>554808.1</v>
      </c>
      <c r="AH102" s="12" t="s">
        <v>1359</v>
      </c>
      <c r="AK102" s="12" t="s">
        <v>1359</v>
      </c>
      <c r="AL102" s="12"/>
    </row>
    <row r="103" spans="1:38" x14ac:dyDescent="0.25">
      <c r="A103" s="12">
        <v>178</v>
      </c>
      <c r="B103" s="10" t="s">
        <v>1552</v>
      </c>
      <c r="D103" s="12">
        <v>300</v>
      </c>
      <c r="E103" s="12" t="s">
        <v>0</v>
      </c>
      <c r="F103" s="12" t="s">
        <v>1</v>
      </c>
      <c r="G103" s="21">
        <v>20</v>
      </c>
      <c r="H103" s="2" t="s">
        <v>342</v>
      </c>
      <c r="I103" s="2" t="s">
        <v>12</v>
      </c>
      <c r="J103" s="2" t="s">
        <v>353</v>
      </c>
      <c r="K103" s="2" t="s">
        <v>822</v>
      </c>
      <c r="L103" s="2" t="s">
        <v>823</v>
      </c>
      <c r="M103" s="2">
        <v>2022</v>
      </c>
      <c r="N103" s="2" t="s">
        <v>804</v>
      </c>
      <c r="O103" s="2" t="s">
        <v>7</v>
      </c>
      <c r="P103" s="2" t="s">
        <v>348</v>
      </c>
      <c r="Q103" s="2" t="s">
        <v>9</v>
      </c>
      <c r="R103" s="2" t="s">
        <v>824</v>
      </c>
      <c r="S103" s="2" t="s">
        <v>825</v>
      </c>
      <c r="T103" s="2"/>
      <c r="U103" s="2"/>
      <c r="V103" s="2" t="s">
        <v>352</v>
      </c>
      <c r="W103" s="2"/>
      <c r="X103" s="2" t="s">
        <v>670</v>
      </c>
      <c r="Y103" s="8">
        <v>112309</v>
      </c>
      <c r="Z103" s="2">
        <v>25</v>
      </c>
      <c r="AA103" s="2">
        <v>0</v>
      </c>
      <c r="AB103" s="4">
        <v>0</v>
      </c>
      <c r="AC103" s="1">
        <v>44717</v>
      </c>
      <c r="AD103" s="1">
        <v>45448</v>
      </c>
      <c r="AE103" s="4"/>
      <c r="AF103" s="12"/>
      <c r="AG103" s="96">
        <v>719733</v>
      </c>
      <c r="AH103" s="12" t="s">
        <v>1372</v>
      </c>
      <c r="AK103" s="12" t="s">
        <v>1372</v>
      </c>
      <c r="AL103" s="12"/>
    </row>
    <row r="104" spans="1:38" x14ac:dyDescent="0.25">
      <c r="A104" s="12">
        <v>210</v>
      </c>
      <c r="B104" s="10" t="s">
        <v>1552</v>
      </c>
      <c r="C104" s="12" t="s">
        <v>262</v>
      </c>
      <c r="D104" s="12">
        <v>300</v>
      </c>
      <c r="E104" s="12" t="s">
        <v>0</v>
      </c>
      <c r="F104" s="12" t="s">
        <v>1</v>
      </c>
      <c r="G104" s="14">
        <v>2</v>
      </c>
      <c r="H104" s="12" t="s">
        <v>2</v>
      </c>
      <c r="I104" s="12" t="s">
        <v>263</v>
      </c>
      <c r="J104" s="12" t="s">
        <v>264</v>
      </c>
      <c r="K104" s="12" t="s">
        <v>265</v>
      </c>
      <c r="L104" s="12">
        <v>91</v>
      </c>
      <c r="M104" s="12">
        <v>2023</v>
      </c>
      <c r="N104" s="12" t="s">
        <v>263</v>
      </c>
      <c r="O104" s="12" t="s">
        <v>219</v>
      </c>
      <c r="Q104" s="12" t="s">
        <v>9</v>
      </c>
      <c r="S104" s="12" t="s">
        <v>266</v>
      </c>
      <c r="V104" s="12" t="s">
        <v>352</v>
      </c>
      <c r="X104" s="12" t="s">
        <v>670</v>
      </c>
      <c r="Y104" s="17">
        <v>116328</v>
      </c>
      <c r="Z104" s="12">
        <v>19</v>
      </c>
      <c r="AC104" s="11">
        <v>44900</v>
      </c>
      <c r="AD104" s="11">
        <v>45448</v>
      </c>
      <c r="AF104" s="12"/>
      <c r="AG104" s="96">
        <v>1304741</v>
      </c>
      <c r="AH104" s="12" t="s">
        <v>907</v>
      </c>
      <c r="AJ104" s="15"/>
      <c r="AK104" s="12" t="e">
        <v>#N/A</v>
      </c>
      <c r="AL104" s="12"/>
    </row>
    <row r="105" spans="1:38" x14ac:dyDescent="0.25">
      <c r="A105" s="12">
        <v>211</v>
      </c>
      <c r="B105" s="10" t="s">
        <v>1552</v>
      </c>
      <c r="C105" s="12" t="s">
        <v>267</v>
      </c>
      <c r="D105" s="12">
        <v>300</v>
      </c>
      <c r="E105" s="12" t="s">
        <v>0</v>
      </c>
      <c r="F105" s="12" t="s">
        <v>1</v>
      </c>
      <c r="G105" s="14">
        <v>2</v>
      </c>
      <c r="H105" s="12" t="s">
        <v>2</v>
      </c>
      <c r="I105" s="12" t="s">
        <v>263</v>
      </c>
      <c r="J105" s="12" t="s">
        <v>264</v>
      </c>
      <c r="K105" s="12" t="s">
        <v>265</v>
      </c>
      <c r="L105" s="12">
        <v>92</v>
      </c>
      <c r="M105" s="12">
        <v>2023</v>
      </c>
      <c r="N105" s="12" t="s">
        <v>263</v>
      </c>
      <c r="O105" s="12" t="s">
        <v>219</v>
      </c>
      <c r="Q105" s="12" t="s">
        <v>9</v>
      </c>
      <c r="S105" s="12" t="s">
        <v>268</v>
      </c>
      <c r="V105" s="12" t="s">
        <v>352</v>
      </c>
      <c r="X105" s="12" t="s">
        <v>670</v>
      </c>
      <c r="Y105" s="17">
        <v>116328</v>
      </c>
      <c r="Z105" s="12">
        <v>19</v>
      </c>
      <c r="AC105" s="11">
        <v>44900</v>
      </c>
      <c r="AD105" s="11">
        <v>45448</v>
      </c>
      <c r="AF105" s="12"/>
      <c r="AG105" s="96">
        <v>1304741</v>
      </c>
      <c r="AH105" s="12" t="s">
        <v>907</v>
      </c>
      <c r="AJ105" s="15"/>
      <c r="AK105" s="12" t="e">
        <v>#N/A</v>
      </c>
      <c r="AL105" s="12"/>
    </row>
    <row r="106" spans="1:38" x14ac:dyDescent="0.25">
      <c r="A106" s="12">
        <v>138</v>
      </c>
      <c r="B106" s="10" t="s">
        <v>1552</v>
      </c>
      <c r="C106" s="11">
        <v>37225</v>
      </c>
      <c r="D106" s="12">
        <v>300</v>
      </c>
      <c r="E106" s="12" t="s">
        <v>0</v>
      </c>
      <c r="F106" s="12" t="s">
        <v>1</v>
      </c>
      <c r="G106" s="14">
        <v>30</v>
      </c>
      <c r="H106" s="12" t="s">
        <v>2</v>
      </c>
      <c r="I106" s="12" t="s">
        <v>12</v>
      </c>
      <c r="J106" s="12" t="s">
        <v>22</v>
      </c>
      <c r="K106" s="12" t="s">
        <v>23</v>
      </c>
      <c r="L106" s="12" t="s">
        <v>24</v>
      </c>
      <c r="M106" s="12">
        <v>2022</v>
      </c>
      <c r="N106" s="12" t="s">
        <v>25</v>
      </c>
      <c r="O106" s="12" t="s">
        <v>7</v>
      </c>
      <c r="P106" s="12" t="s">
        <v>26</v>
      </c>
      <c r="Q106" s="12" t="s">
        <v>9</v>
      </c>
      <c r="R106" s="12" t="s">
        <v>27</v>
      </c>
      <c r="S106" s="12" t="s">
        <v>28</v>
      </c>
      <c r="V106" s="12" t="s">
        <v>352</v>
      </c>
      <c r="X106" s="12" t="s">
        <v>786</v>
      </c>
      <c r="Y106" s="12">
        <v>3005065</v>
      </c>
      <c r="Z106" s="12">
        <v>25</v>
      </c>
      <c r="AC106" s="11">
        <v>44694</v>
      </c>
      <c r="AD106" s="11">
        <v>45425</v>
      </c>
      <c r="AE106" s="16">
        <v>7199900</v>
      </c>
      <c r="AF106" s="12"/>
      <c r="AG106" s="96">
        <v>717769</v>
      </c>
      <c r="AH106" s="12" t="s">
        <v>1132</v>
      </c>
      <c r="AJ106" s="15"/>
      <c r="AK106" s="12" t="s">
        <v>1818</v>
      </c>
      <c r="AL106" s="12"/>
    </row>
    <row r="107" spans="1:38" x14ac:dyDescent="0.25">
      <c r="A107" s="12">
        <v>177</v>
      </c>
      <c r="B107" s="10" t="s">
        <v>1552</v>
      </c>
      <c r="D107" s="12">
        <v>300</v>
      </c>
      <c r="E107" s="12" t="s">
        <v>0</v>
      </c>
      <c r="F107" s="12" t="s">
        <v>1</v>
      </c>
      <c r="G107" s="21">
        <v>30</v>
      </c>
      <c r="H107" s="2" t="s">
        <v>2</v>
      </c>
      <c r="I107" s="2" t="s">
        <v>12</v>
      </c>
      <c r="J107" s="2" t="s">
        <v>22</v>
      </c>
      <c r="K107" s="2" t="s">
        <v>23</v>
      </c>
      <c r="L107" s="2" t="s">
        <v>818</v>
      </c>
      <c r="M107" s="2">
        <v>2022</v>
      </c>
      <c r="N107" s="2" t="s">
        <v>25</v>
      </c>
      <c r="O107" s="2" t="s">
        <v>7</v>
      </c>
      <c r="P107" s="2" t="s">
        <v>819</v>
      </c>
      <c r="Q107" s="2" t="s">
        <v>9</v>
      </c>
      <c r="R107" s="2" t="s">
        <v>820</v>
      </c>
      <c r="S107" s="2" t="s">
        <v>821</v>
      </c>
      <c r="T107" s="2"/>
      <c r="U107" s="2"/>
      <c r="V107" s="2" t="s">
        <v>352</v>
      </c>
      <c r="W107" s="2"/>
      <c r="X107" s="12" t="s">
        <v>786</v>
      </c>
      <c r="Y107" s="2">
        <v>3005065</v>
      </c>
      <c r="Z107" s="2">
        <v>25</v>
      </c>
      <c r="AA107" s="2"/>
      <c r="AB107" s="4"/>
      <c r="AC107" s="1">
        <v>44694</v>
      </c>
      <c r="AD107" s="1">
        <v>45425</v>
      </c>
      <c r="AE107" s="4">
        <v>7199900</v>
      </c>
      <c r="AF107" s="12"/>
      <c r="AG107" s="96">
        <v>717769</v>
      </c>
      <c r="AH107" s="12" t="s">
        <v>1132</v>
      </c>
      <c r="AK107" s="12" t="s">
        <v>1584</v>
      </c>
      <c r="AL107" s="12"/>
    </row>
    <row r="108" spans="1:38" x14ac:dyDescent="0.25">
      <c r="A108" s="12">
        <v>240</v>
      </c>
      <c r="B108" s="10" t="s">
        <v>1552</v>
      </c>
      <c r="D108" s="12">
        <v>300</v>
      </c>
      <c r="E108" s="12" t="s">
        <v>1554</v>
      </c>
      <c r="F108" s="12" t="s">
        <v>1</v>
      </c>
      <c r="G108" s="21">
        <v>12</v>
      </c>
      <c r="H108" s="12" t="s">
        <v>2</v>
      </c>
      <c r="I108" s="12" t="s">
        <v>1575</v>
      </c>
      <c r="J108" s="12" t="s">
        <v>141</v>
      </c>
      <c r="K108" s="12" t="s">
        <v>1576</v>
      </c>
      <c r="L108" s="12" t="s">
        <v>1577</v>
      </c>
      <c r="M108" s="12">
        <v>2024</v>
      </c>
      <c r="N108" s="12" t="s">
        <v>448</v>
      </c>
      <c r="O108" s="12" t="s">
        <v>7</v>
      </c>
      <c r="P108" s="12" t="s">
        <v>1578</v>
      </c>
      <c r="V108" s="12" t="s">
        <v>19</v>
      </c>
      <c r="X108" s="12" t="s">
        <v>786</v>
      </c>
      <c r="Y108" s="12">
        <v>3015885</v>
      </c>
      <c r="Z108" s="12">
        <v>37</v>
      </c>
      <c r="AB108" s="30"/>
      <c r="AC108" s="11">
        <v>45421</v>
      </c>
      <c r="AD108" s="11">
        <v>45421</v>
      </c>
      <c r="AE108" s="30"/>
      <c r="AF108" s="12"/>
      <c r="AG108" s="96">
        <v>4639598</v>
      </c>
      <c r="AH108" s="12" t="s">
        <v>1359</v>
      </c>
      <c r="AK108" s="12" t="e">
        <v>#N/A</v>
      </c>
      <c r="AL108" s="12"/>
    </row>
    <row r="109" spans="1:38" x14ac:dyDescent="0.25">
      <c r="A109" s="12">
        <v>123</v>
      </c>
      <c r="B109" s="10" t="s">
        <v>1552</v>
      </c>
      <c r="D109" s="12">
        <v>300</v>
      </c>
      <c r="E109" s="12" t="s">
        <v>0</v>
      </c>
      <c r="F109" s="12" t="s">
        <v>1</v>
      </c>
      <c r="G109" s="21">
        <v>12</v>
      </c>
      <c r="H109" s="2" t="s">
        <v>2</v>
      </c>
      <c r="I109" s="2" t="s">
        <v>12</v>
      </c>
      <c r="J109" s="2" t="s">
        <v>731</v>
      </c>
      <c r="K109" s="2" t="s">
        <v>741</v>
      </c>
      <c r="L109" s="2" t="s">
        <v>742</v>
      </c>
      <c r="M109" s="2">
        <v>2021</v>
      </c>
      <c r="N109" s="2" t="s">
        <v>25</v>
      </c>
      <c r="O109" s="2" t="s">
        <v>7</v>
      </c>
      <c r="P109" s="2" t="s">
        <v>357</v>
      </c>
      <c r="Q109" s="2" t="s">
        <v>9</v>
      </c>
      <c r="R109" s="2" t="s">
        <v>743</v>
      </c>
      <c r="S109" s="2" t="s">
        <v>744</v>
      </c>
      <c r="T109" s="2"/>
      <c r="U109" s="2"/>
      <c r="V109" s="2" t="s">
        <v>352</v>
      </c>
      <c r="W109" s="2" t="s">
        <v>898</v>
      </c>
      <c r="X109" s="2" t="s">
        <v>670</v>
      </c>
      <c r="Y109" s="17">
        <v>104447</v>
      </c>
      <c r="Z109" s="12">
        <v>37</v>
      </c>
      <c r="AC109" s="11">
        <v>44321</v>
      </c>
      <c r="AD109" s="11">
        <v>45417</v>
      </c>
      <c r="AF109" s="115"/>
      <c r="AG109" s="96">
        <v>554808.1</v>
      </c>
      <c r="AH109" s="12" t="s">
        <v>1359</v>
      </c>
      <c r="AK109" s="12" t="s">
        <v>1359</v>
      </c>
      <c r="AL109" s="12"/>
    </row>
    <row r="110" spans="1:38" x14ac:dyDescent="0.25">
      <c r="A110" s="12">
        <v>1</v>
      </c>
      <c r="B110" s="10" t="s">
        <v>1551</v>
      </c>
      <c r="C110" s="10"/>
      <c r="D110" s="12">
        <v>300</v>
      </c>
      <c r="E110" s="12" t="s">
        <v>0</v>
      </c>
      <c r="F110" s="12" t="s">
        <v>1</v>
      </c>
      <c r="G110" s="21">
        <v>4</v>
      </c>
      <c r="H110" s="2" t="s">
        <v>2</v>
      </c>
      <c r="I110" s="2" t="s">
        <v>3</v>
      </c>
      <c r="J110" s="2" t="s">
        <v>55</v>
      </c>
      <c r="K110" s="2" t="s">
        <v>469</v>
      </c>
      <c r="L110" s="2"/>
      <c r="M110" s="2">
        <v>2005</v>
      </c>
      <c r="N110" s="2" t="s">
        <v>3</v>
      </c>
      <c r="O110" s="2" t="s">
        <v>7</v>
      </c>
      <c r="P110" s="2" t="s">
        <v>60</v>
      </c>
      <c r="Q110" s="2" t="s">
        <v>9</v>
      </c>
      <c r="R110" s="2"/>
      <c r="S110" s="2" t="s">
        <v>470</v>
      </c>
      <c r="T110" s="2"/>
      <c r="U110" s="2"/>
      <c r="V110" s="2" t="s">
        <v>352</v>
      </c>
      <c r="W110" s="2"/>
      <c r="X110" s="2"/>
      <c r="AF110" s="12"/>
      <c r="AG110" s="96">
        <v>1</v>
      </c>
      <c r="AH110" s="12" t="s">
        <v>1357</v>
      </c>
      <c r="AK110" s="12" t="e">
        <v>#N/A</v>
      </c>
      <c r="AL110" s="12"/>
    </row>
    <row r="111" spans="1:38" x14ac:dyDescent="0.25">
      <c r="A111" s="12">
        <v>2</v>
      </c>
      <c r="B111" s="10" t="s">
        <v>1551</v>
      </c>
      <c r="D111" s="12">
        <v>300</v>
      </c>
      <c r="E111" s="12" t="s">
        <v>0</v>
      </c>
      <c r="F111" s="12" t="s">
        <v>1</v>
      </c>
      <c r="G111" s="21">
        <v>14</v>
      </c>
      <c r="H111" s="2" t="s">
        <v>2</v>
      </c>
      <c r="I111" s="12" t="s">
        <v>905</v>
      </c>
      <c r="J111" s="2" t="s">
        <v>375</v>
      </c>
      <c r="K111" s="2" t="s">
        <v>376</v>
      </c>
      <c r="L111" s="2" t="s">
        <v>377</v>
      </c>
      <c r="M111" s="2">
        <v>2007</v>
      </c>
      <c r="N111" s="2" t="s">
        <v>378</v>
      </c>
      <c r="O111" s="2" t="s">
        <v>90</v>
      </c>
      <c r="P111" s="2" t="s">
        <v>78</v>
      </c>
      <c r="Q111" s="2" t="s">
        <v>9</v>
      </c>
      <c r="R111" s="2">
        <v>54389</v>
      </c>
      <c r="S111" s="2" t="s">
        <v>379</v>
      </c>
      <c r="T111" s="2"/>
      <c r="U111" s="2"/>
      <c r="V111" s="2" t="s">
        <v>352</v>
      </c>
      <c r="W111" s="2"/>
      <c r="X111" s="2"/>
      <c r="AF111" s="12"/>
      <c r="AG111" s="96">
        <v>0</v>
      </c>
      <c r="AH111" s="12" t="s">
        <v>1358</v>
      </c>
      <c r="AK111" s="12" t="s">
        <v>1358</v>
      </c>
      <c r="AL111" s="12"/>
    </row>
    <row r="112" spans="1:38" x14ac:dyDescent="0.25">
      <c r="A112" s="12">
        <v>3</v>
      </c>
      <c r="B112" s="10" t="s">
        <v>1551</v>
      </c>
      <c r="D112" s="12">
        <v>300</v>
      </c>
      <c r="E112" s="12" t="s">
        <v>0</v>
      </c>
      <c r="F112" s="12" t="s">
        <v>1</v>
      </c>
      <c r="G112" s="21">
        <v>14</v>
      </c>
      <c r="H112" s="2" t="s">
        <v>2</v>
      </c>
      <c r="I112" s="12" t="s">
        <v>905</v>
      </c>
      <c r="J112" s="2" t="s">
        <v>375</v>
      </c>
      <c r="K112" s="2" t="s">
        <v>376</v>
      </c>
      <c r="L112" s="2" t="s">
        <v>380</v>
      </c>
      <c r="M112" s="2">
        <v>2007</v>
      </c>
      <c r="N112" s="2" t="s">
        <v>378</v>
      </c>
      <c r="O112" s="2" t="s">
        <v>90</v>
      </c>
      <c r="P112" s="2" t="s">
        <v>78</v>
      </c>
      <c r="Q112" s="2" t="s">
        <v>9</v>
      </c>
      <c r="R112" s="2">
        <v>54646</v>
      </c>
      <c r="S112" s="2" t="s">
        <v>381</v>
      </c>
      <c r="T112" s="2"/>
      <c r="U112" s="2"/>
      <c r="V112" s="2" t="s">
        <v>352</v>
      </c>
      <c r="W112" s="2"/>
      <c r="X112" s="2"/>
      <c r="AF112" s="12"/>
      <c r="AG112" s="96">
        <v>0</v>
      </c>
      <c r="AH112" s="12" t="s">
        <v>1358</v>
      </c>
      <c r="AK112" s="12" t="s">
        <v>1358</v>
      </c>
      <c r="AL112" s="12"/>
    </row>
    <row r="113" spans="1:38" x14ac:dyDescent="0.25">
      <c r="A113" s="12">
        <v>4</v>
      </c>
      <c r="B113" s="10" t="s">
        <v>1551</v>
      </c>
      <c r="D113" s="12">
        <v>300</v>
      </c>
      <c r="E113" s="12" t="s">
        <v>0</v>
      </c>
      <c r="F113" s="12" t="s">
        <v>1</v>
      </c>
      <c r="G113" s="21">
        <v>13</v>
      </c>
      <c r="H113" s="2" t="s">
        <v>2</v>
      </c>
      <c r="I113" s="12" t="s">
        <v>905</v>
      </c>
      <c r="J113" s="2" t="s">
        <v>375</v>
      </c>
      <c r="K113" s="2" t="s">
        <v>427</v>
      </c>
      <c r="L113" s="25" t="s">
        <v>428</v>
      </c>
      <c r="M113" s="2">
        <v>2008</v>
      </c>
      <c r="N113" s="2" t="s">
        <v>89</v>
      </c>
      <c r="O113" s="2" t="s">
        <v>90</v>
      </c>
      <c r="P113" s="2" t="s">
        <v>78</v>
      </c>
      <c r="Q113" s="2" t="s">
        <v>9</v>
      </c>
      <c r="R113" s="2">
        <v>102609</v>
      </c>
      <c r="S113" s="2" t="s">
        <v>429</v>
      </c>
      <c r="T113" s="2"/>
      <c r="U113" s="2"/>
      <c r="V113" s="2" t="s">
        <v>352</v>
      </c>
      <c r="W113" s="2"/>
      <c r="X113" s="2"/>
      <c r="AF113" s="12"/>
      <c r="AG113" s="96">
        <v>0</v>
      </c>
      <c r="AH113" s="12" t="s">
        <v>908</v>
      </c>
      <c r="AK113" s="12" t="s">
        <v>908</v>
      </c>
      <c r="AL113" s="12"/>
    </row>
    <row r="114" spans="1:38" x14ac:dyDescent="0.25">
      <c r="A114" s="12">
        <v>5</v>
      </c>
      <c r="B114" s="10" t="s">
        <v>1551</v>
      </c>
      <c r="D114" s="12">
        <v>300</v>
      </c>
      <c r="E114" s="12" t="s">
        <v>0</v>
      </c>
      <c r="F114" s="12" t="s">
        <v>1</v>
      </c>
      <c r="G114" s="21">
        <v>12</v>
      </c>
      <c r="H114" s="2" t="s">
        <v>342</v>
      </c>
      <c r="I114" s="2" t="s">
        <v>343</v>
      </c>
      <c r="J114" s="2" t="s">
        <v>344</v>
      </c>
      <c r="K114" s="2" t="s">
        <v>345</v>
      </c>
      <c r="L114" s="2" t="s">
        <v>346</v>
      </c>
      <c r="M114" s="2">
        <v>2009</v>
      </c>
      <c r="N114" s="2" t="s">
        <v>347</v>
      </c>
      <c r="O114" s="2" t="s">
        <v>278</v>
      </c>
      <c r="P114" s="2" t="s">
        <v>348</v>
      </c>
      <c r="Q114" s="2" t="s">
        <v>349</v>
      </c>
      <c r="R114" s="2" t="s">
        <v>350</v>
      </c>
      <c r="S114" s="2" t="s">
        <v>351</v>
      </c>
      <c r="T114" s="2"/>
      <c r="U114" s="2"/>
      <c r="V114" s="2" t="s">
        <v>352</v>
      </c>
      <c r="W114" s="2"/>
      <c r="X114" s="2"/>
      <c r="AF114" s="12"/>
      <c r="AG114" s="96">
        <v>0</v>
      </c>
      <c r="AH114" s="12" t="s">
        <v>1359</v>
      </c>
      <c r="AK114" s="12" t="s">
        <v>1359</v>
      </c>
      <c r="AL114" s="12"/>
    </row>
    <row r="115" spans="1:38" x14ac:dyDescent="0.25">
      <c r="A115" s="12">
        <v>6</v>
      </c>
      <c r="B115" s="10" t="s">
        <v>1551</v>
      </c>
      <c r="D115" s="12">
        <v>300</v>
      </c>
      <c r="E115" s="12" t="s">
        <v>0</v>
      </c>
      <c r="F115" s="12" t="s">
        <v>1</v>
      </c>
      <c r="G115" s="21">
        <v>12</v>
      </c>
      <c r="H115" s="2" t="s">
        <v>342</v>
      </c>
      <c r="I115" s="2" t="s">
        <v>12</v>
      </c>
      <c r="J115" s="2" t="s">
        <v>353</v>
      </c>
      <c r="K115" s="2" t="s">
        <v>354</v>
      </c>
      <c r="L115" s="2" t="s">
        <v>355</v>
      </c>
      <c r="M115" s="2">
        <v>2010</v>
      </c>
      <c r="N115" s="2" t="s">
        <v>356</v>
      </c>
      <c r="O115" s="2" t="s">
        <v>278</v>
      </c>
      <c r="P115" s="2" t="s">
        <v>357</v>
      </c>
      <c r="Q115" s="2" t="s">
        <v>349</v>
      </c>
      <c r="R115" s="2" t="s">
        <v>358</v>
      </c>
      <c r="S115" s="2" t="s">
        <v>359</v>
      </c>
      <c r="T115" s="2"/>
      <c r="U115" s="2"/>
      <c r="V115" s="2" t="s">
        <v>352</v>
      </c>
      <c r="W115" s="2"/>
      <c r="X115" s="2"/>
      <c r="AF115" s="12"/>
      <c r="AG115" s="96">
        <v>0</v>
      </c>
      <c r="AH115" s="12" t="s">
        <v>1359</v>
      </c>
      <c r="AK115" s="12" t="s">
        <v>1359</v>
      </c>
      <c r="AL115" s="12"/>
    </row>
    <row r="116" spans="1:38" x14ac:dyDescent="0.25">
      <c r="A116" s="12">
        <v>7</v>
      </c>
      <c r="B116" s="10" t="s">
        <v>1551</v>
      </c>
      <c r="D116" s="12">
        <v>300</v>
      </c>
      <c r="E116" s="12" t="s">
        <v>0</v>
      </c>
      <c r="F116" s="12" t="s">
        <v>1</v>
      </c>
      <c r="G116" s="21">
        <v>12</v>
      </c>
      <c r="H116" s="2" t="s">
        <v>2</v>
      </c>
      <c r="I116" s="2" t="s">
        <v>400</v>
      </c>
      <c r="J116" s="2" t="s">
        <v>445</v>
      </c>
      <c r="K116" s="2" t="s">
        <v>446</v>
      </c>
      <c r="L116" s="2" t="s">
        <v>447</v>
      </c>
      <c r="M116" s="2">
        <v>2010</v>
      </c>
      <c r="N116" s="2" t="s">
        <v>448</v>
      </c>
      <c r="O116" s="2" t="s">
        <v>7</v>
      </c>
      <c r="P116" s="2" t="s">
        <v>449</v>
      </c>
      <c r="Q116" s="2" t="s">
        <v>349</v>
      </c>
      <c r="R116" s="2" t="s">
        <v>450</v>
      </c>
      <c r="S116" s="2" t="s">
        <v>451</v>
      </c>
      <c r="T116" s="2"/>
      <c r="U116" s="2"/>
      <c r="V116" s="2" t="s">
        <v>11</v>
      </c>
      <c r="W116" s="2"/>
      <c r="X116" s="2"/>
      <c r="AF116" s="12"/>
      <c r="AG116" s="96">
        <v>0</v>
      </c>
      <c r="AH116" s="12" t="s">
        <v>1359</v>
      </c>
      <c r="AK116" s="12" t="s">
        <v>1359</v>
      </c>
      <c r="AL116" s="12"/>
    </row>
    <row r="117" spans="1:38" x14ac:dyDescent="0.25">
      <c r="A117" s="12">
        <v>8</v>
      </c>
      <c r="B117" s="10" t="s">
        <v>1551</v>
      </c>
      <c r="D117" s="12">
        <v>300</v>
      </c>
      <c r="E117" s="12" t="s">
        <v>0</v>
      </c>
      <c r="F117" s="12" t="s">
        <v>1</v>
      </c>
      <c r="G117" s="21">
        <v>12</v>
      </c>
      <c r="H117" s="2" t="s">
        <v>2</v>
      </c>
      <c r="I117" s="2" t="s">
        <v>400</v>
      </c>
      <c r="J117" s="2" t="s">
        <v>445</v>
      </c>
      <c r="K117" s="2" t="s">
        <v>446</v>
      </c>
      <c r="L117" s="2" t="s">
        <v>452</v>
      </c>
      <c r="M117" s="2">
        <v>2010</v>
      </c>
      <c r="N117" s="2" t="s">
        <v>448</v>
      </c>
      <c r="O117" s="2" t="s">
        <v>7</v>
      </c>
      <c r="P117" s="2" t="s">
        <v>449</v>
      </c>
      <c r="Q117" s="2" t="s">
        <v>349</v>
      </c>
      <c r="R117" s="2" t="s">
        <v>453</v>
      </c>
      <c r="S117" s="2" t="s">
        <v>454</v>
      </c>
      <c r="T117" s="2"/>
      <c r="U117" s="2"/>
      <c r="V117" s="2" t="s">
        <v>11</v>
      </c>
      <c r="W117" s="2"/>
      <c r="X117" s="2"/>
      <c r="AF117" s="12"/>
      <c r="AG117" s="96">
        <v>0</v>
      </c>
      <c r="AH117" s="12" t="s">
        <v>1359</v>
      </c>
      <c r="AK117" s="12" t="s">
        <v>1359</v>
      </c>
      <c r="AL117" s="12"/>
    </row>
    <row r="118" spans="1:38" x14ac:dyDescent="0.25">
      <c r="A118" s="12">
        <v>9</v>
      </c>
      <c r="B118" s="10" t="s">
        <v>1551</v>
      </c>
      <c r="D118" s="12">
        <v>300</v>
      </c>
      <c r="E118" s="12" t="s">
        <v>0</v>
      </c>
      <c r="F118" s="12" t="s">
        <v>1</v>
      </c>
      <c r="G118" s="21">
        <v>12</v>
      </c>
      <c r="H118" s="2" t="s">
        <v>2</v>
      </c>
      <c r="I118" s="2" t="s">
        <v>400</v>
      </c>
      <c r="J118" s="2" t="s">
        <v>445</v>
      </c>
      <c r="K118" s="2" t="s">
        <v>455</v>
      </c>
      <c r="L118" s="2" t="s">
        <v>456</v>
      </c>
      <c r="M118" s="2">
        <v>2010</v>
      </c>
      <c r="N118" s="2" t="s">
        <v>448</v>
      </c>
      <c r="O118" s="2" t="s">
        <v>7</v>
      </c>
      <c r="P118" s="2" t="s">
        <v>449</v>
      </c>
      <c r="Q118" s="2" t="s">
        <v>349</v>
      </c>
      <c r="R118" s="2" t="s">
        <v>457</v>
      </c>
      <c r="S118" s="2" t="s">
        <v>458</v>
      </c>
      <c r="T118" s="2"/>
      <c r="U118" s="2"/>
      <c r="V118" s="2" t="s">
        <v>11</v>
      </c>
      <c r="W118" s="2"/>
      <c r="X118" s="2"/>
      <c r="AF118" s="12"/>
      <c r="AG118" s="96">
        <v>0</v>
      </c>
      <c r="AH118" s="12" t="s">
        <v>1359</v>
      </c>
      <c r="AK118" s="12" t="s">
        <v>1359</v>
      </c>
      <c r="AL118" s="12"/>
    </row>
    <row r="119" spans="1:38" x14ac:dyDescent="0.25">
      <c r="A119" s="12">
        <v>10</v>
      </c>
      <c r="B119" s="10" t="s">
        <v>1551</v>
      </c>
      <c r="D119" s="12">
        <v>300</v>
      </c>
      <c r="E119" s="12" t="s">
        <v>0</v>
      </c>
      <c r="F119" s="12" t="s">
        <v>1</v>
      </c>
      <c r="G119" s="21">
        <v>13</v>
      </c>
      <c r="H119" s="2" t="s">
        <v>2</v>
      </c>
      <c r="I119" s="12" t="s">
        <v>905</v>
      </c>
      <c r="J119" s="2" t="s">
        <v>141</v>
      </c>
      <c r="K119" s="2" t="s">
        <v>370</v>
      </c>
      <c r="L119" s="25" t="s">
        <v>371</v>
      </c>
      <c r="M119" s="2">
        <v>2010</v>
      </c>
      <c r="N119" s="2" t="s">
        <v>372</v>
      </c>
      <c r="O119" s="2" t="s">
        <v>278</v>
      </c>
      <c r="P119" s="2" t="s">
        <v>348</v>
      </c>
      <c r="Q119" s="2" t="s">
        <v>9</v>
      </c>
      <c r="R119" s="2" t="s">
        <v>373</v>
      </c>
      <c r="S119" s="2" t="s">
        <v>374</v>
      </c>
      <c r="T119" s="2"/>
      <c r="U119" s="2"/>
      <c r="V119" s="2" t="s">
        <v>352</v>
      </c>
      <c r="W119" s="2"/>
      <c r="X119" s="2"/>
      <c r="AF119" s="12"/>
      <c r="AG119" s="96">
        <v>0</v>
      </c>
      <c r="AH119" s="12" t="s">
        <v>908</v>
      </c>
      <c r="AK119" s="12" t="s">
        <v>1600</v>
      </c>
      <c r="AL119" s="12"/>
    </row>
    <row r="120" spans="1:38" x14ac:dyDescent="0.25">
      <c r="A120" s="12">
        <v>11</v>
      </c>
      <c r="B120" s="10" t="s">
        <v>1551</v>
      </c>
      <c r="D120" s="12">
        <v>300</v>
      </c>
      <c r="E120" s="12" t="s">
        <v>0</v>
      </c>
      <c r="F120" s="12" t="s">
        <v>1</v>
      </c>
      <c r="G120" s="21">
        <v>14</v>
      </c>
      <c r="H120" s="2" t="s">
        <v>2</v>
      </c>
      <c r="I120" s="2" t="s">
        <v>12</v>
      </c>
      <c r="J120" s="2" t="s">
        <v>353</v>
      </c>
      <c r="K120" s="2" t="s">
        <v>360</v>
      </c>
      <c r="L120" s="2" t="s">
        <v>361</v>
      </c>
      <c r="M120" s="2">
        <v>2010</v>
      </c>
      <c r="N120" s="2" t="s">
        <v>356</v>
      </c>
      <c r="O120" s="2" t="s">
        <v>7</v>
      </c>
      <c r="P120" s="2" t="s">
        <v>362</v>
      </c>
      <c r="Q120" s="2" t="s">
        <v>9</v>
      </c>
      <c r="R120" s="2" t="s">
        <v>363</v>
      </c>
      <c r="S120" s="2" t="s">
        <v>364</v>
      </c>
      <c r="T120" s="2"/>
      <c r="U120" s="2"/>
      <c r="V120" s="2" t="s">
        <v>352</v>
      </c>
      <c r="W120" s="2"/>
      <c r="X120" s="2"/>
      <c r="Y120" s="2"/>
      <c r="Z120" s="2"/>
      <c r="AA120" s="2"/>
      <c r="AB120" s="2"/>
      <c r="AC120" s="2"/>
      <c r="AD120" s="2"/>
      <c r="AE120" s="2"/>
      <c r="AF120" s="12"/>
      <c r="AG120" s="96">
        <v>0</v>
      </c>
      <c r="AH120" s="12" t="s">
        <v>1358</v>
      </c>
      <c r="AK120" s="12" t="s">
        <v>1358</v>
      </c>
      <c r="AL120" s="12"/>
    </row>
    <row r="121" spans="1:38" x14ac:dyDescent="0.25">
      <c r="A121" s="12">
        <v>12</v>
      </c>
      <c r="B121" s="10" t="s">
        <v>1551</v>
      </c>
      <c r="D121" s="12">
        <v>300</v>
      </c>
      <c r="E121" s="12" t="s">
        <v>0</v>
      </c>
      <c r="F121" s="12" t="s">
        <v>1</v>
      </c>
      <c r="G121" s="21">
        <v>12</v>
      </c>
      <c r="H121" s="2" t="s">
        <v>342</v>
      </c>
      <c r="I121" s="2" t="s">
        <v>12</v>
      </c>
      <c r="J121" s="2" t="s">
        <v>344</v>
      </c>
      <c r="K121" s="2" t="s">
        <v>396</v>
      </c>
      <c r="L121" s="2" t="s">
        <v>397</v>
      </c>
      <c r="M121" s="2">
        <v>2011</v>
      </c>
      <c r="N121" s="2" t="s">
        <v>356</v>
      </c>
      <c r="O121" s="2" t="s">
        <v>278</v>
      </c>
      <c r="P121" s="2" t="s">
        <v>357</v>
      </c>
      <c r="Q121" s="2" t="s">
        <v>349</v>
      </c>
      <c r="R121" s="2" t="s">
        <v>398</v>
      </c>
      <c r="S121" s="2" t="s">
        <v>399</v>
      </c>
      <c r="T121" s="2"/>
      <c r="U121" s="2"/>
      <c r="V121" s="2" t="s">
        <v>352</v>
      </c>
      <c r="W121" s="2"/>
      <c r="X121" s="2"/>
      <c r="AF121" s="12"/>
      <c r="AG121" s="96">
        <v>0</v>
      </c>
      <c r="AH121" s="12" t="s">
        <v>1359</v>
      </c>
      <c r="AK121" s="12" t="s">
        <v>1359</v>
      </c>
      <c r="AL121" s="12"/>
    </row>
    <row r="122" spans="1:38" x14ac:dyDescent="0.25">
      <c r="A122" s="12">
        <v>13</v>
      </c>
      <c r="B122" s="10" t="s">
        <v>1551</v>
      </c>
      <c r="D122" s="12">
        <v>300</v>
      </c>
      <c r="E122" s="12" t="s">
        <v>0</v>
      </c>
      <c r="F122" s="12" t="s">
        <v>1</v>
      </c>
      <c r="G122" s="21">
        <v>12</v>
      </c>
      <c r="H122" s="2" t="s">
        <v>342</v>
      </c>
      <c r="I122" s="2" t="s">
        <v>400</v>
      </c>
      <c r="J122" s="2" t="s">
        <v>401</v>
      </c>
      <c r="K122" s="2" t="s">
        <v>402</v>
      </c>
      <c r="L122" s="2" t="s">
        <v>403</v>
      </c>
      <c r="M122" s="2">
        <v>2011</v>
      </c>
      <c r="N122" s="2" t="s">
        <v>404</v>
      </c>
      <c r="O122" s="2" t="s">
        <v>278</v>
      </c>
      <c r="P122" s="2" t="s">
        <v>405</v>
      </c>
      <c r="Q122" s="2" t="s">
        <v>349</v>
      </c>
      <c r="R122" s="2" t="s">
        <v>406</v>
      </c>
      <c r="S122" s="2" t="s">
        <v>407</v>
      </c>
      <c r="T122" s="2"/>
      <c r="U122" s="2"/>
      <c r="V122" s="2" t="s">
        <v>352</v>
      </c>
      <c r="W122" s="2"/>
      <c r="X122" s="2"/>
      <c r="AF122" s="12"/>
      <c r="AG122" s="96">
        <v>0</v>
      </c>
      <c r="AH122" s="12" t="s">
        <v>1359</v>
      </c>
      <c r="AK122" s="12" t="s">
        <v>1359</v>
      </c>
      <c r="AL122" s="12"/>
    </row>
    <row r="123" spans="1:38" x14ac:dyDescent="0.25">
      <c r="A123" s="12">
        <v>14</v>
      </c>
      <c r="B123" s="10" t="s">
        <v>1551</v>
      </c>
      <c r="D123" s="12">
        <v>300</v>
      </c>
      <c r="E123" s="12" t="s">
        <v>0</v>
      </c>
      <c r="F123" s="12" t="s">
        <v>1</v>
      </c>
      <c r="G123" s="21">
        <v>13</v>
      </c>
      <c r="H123" s="2" t="s">
        <v>2</v>
      </c>
      <c r="I123" s="12" t="s">
        <v>905</v>
      </c>
      <c r="J123" s="2" t="s">
        <v>274</v>
      </c>
      <c r="K123" s="2" t="s">
        <v>382</v>
      </c>
      <c r="L123" s="25" t="s">
        <v>383</v>
      </c>
      <c r="M123" s="2">
        <v>2011</v>
      </c>
      <c r="N123" s="2" t="s">
        <v>384</v>
      </c>
      <c r="O123" s="2" t="s">
        <v>278</v>
      </c>
      <c r="P123" s="2" t="s">
        <v>348</v>
      </c>
      <c r="Q123" s="2" t="s">
        <v>9</v>
      </c>
      <c r="R123" s="2" t="s">
        <v>385</v>
      </c>
      <c r="S123" s="2" t="s">
        <v>386</v>
      </c>
      <c r="T123" s="2"/>
      <c r="U123" s="2"/>
      <c r="V123" s="2" t="s">
        <v>352</v>
      </c>
      <c r="W123" s="2"/>
      <c r="X123" s="2"/>
      <c r="AF123" s="12"/>
      <c r="AG123" s="96">
        <v>0</v>
      </c>
      <c r="AH123" s="12" t="s">
        <v>908</v>
      </c>
      <c r="AK123" s="12" t="s">
        <v>908</v>
      </c>
      <c r="AL123" s="12"/>
    </row>
    <row r="124" spans="1:38" x14ac:dyDescent="0.25">
      <c r="A124" s="12">
        <v>15</v>
      </c>
      <c r="B124" s="10" t="s">
        <v>1551</v>
      </c>
      <c r="D124" s="12">
        <v>300</v>
      </c>
      <c r="E124" s="12" t="s">
        <v>0</v>
      </c>
      <c r="F124" s="12" t="s">
        <v>1</v>
      </c>
      <c r="G124" s="21">
        <v>13</v>
      </c>
      <c r="H124" s="2" t="s">
        <v>387</v>
      </c>
      <c r="I124" s="12" t="s">
        <v>905</v>
      </c>
      <c r="J124" s="2" t="s">
        <v>274</v>
      </c>
      <c r="K124" s="2" t="s">
        <v>382</v>
      </c>
      <c r="L124" s="25" t="s">
        <v>388</v>
      </c>
      <c r="M124" s="2">
        <v>2011</v>
      </c>
      <c r="N124" s="2" t="s">
        <v>384</v>
      </c>
      <c r="O124" s="2" t="s">
        <v>278</v>
      </c>
      <c r="P124" s="2" t="s">
        <v>348</v>
      </c>
      <c r="Q124" s="2" t="s">
        <v>9</v>
      </c>
      <c r="R124" s="2" t="s">
        <v>389</v>
      </c>
      <c r="S124" s="2" t="s">
        <v>390</v>
      </c>
      <c r="T124" s="2"/>
      <c r="U124" s="2"/>
      <c r="V124" s="2" t="s">
        <v>352</v>
      </c>
      <c r="W124" s="2"/>
      <c r="X124" s="2"/>
      <c r="AF124" s="12"/>
      <c r="AG124" s="96">
        <v>0</v>
      </c>
      <c r="AH124" s="12" t="s">
        <v>908</v>
      </c>
      <c r="AK124" s="12" t="s">
        <v>908</v>
      </c>
      <c r="AL124" s="12"/>
    </row>
    <row r="125" spans="1:38" x14ac:dyDescent="0.25">
      <c r="A125" s="12">
        <v>16</v>
      </c>
      <c r="B125" s="10" t="s">
        <v>1551</v>
      </c>
      <c r="D125" s="12">
        <v>300</v>
      </c>
      <c r="E125" s="12" t="s">
        <v>0</v>
      </c>
      <c r="F125" s="12" t="s">
        <v>1</v>
      </c>
      <c r="G125" s="21">
        <v>14</v>
      </c>
      <c r="H125" s="2" t="s">
        <v>365</v>
      </c>
      <c r="I125" s="2" t="s">
        <v>12</v>
      </c>
      <c r="J125" s="2" t="s">
        <v>353</v>
      </c>
      <c r="K125" s="2" t="s">
        <v>360</v>
      </c>
      <c r="L125" s="2" t="s">
        <v>366</v>
      </c>
      <c r="M125" s="2">
        <v>2011</v>
      </c>
      <c r="N125" s="2" t="s">
        <v>356</v>
      </c>
      <c r="O125" s="2" t="s">
        <v>7</v>
      </c>
      <c r="P125" s="2" t="s">
        <v>367</v>
      </c>
      <c r="Q125" s="2" t="s">
        <v>9</v>
      </c>
      <c r="R125" s="2" t="s">
        <v>368</v>
      </c>
      <c r="S125" s="2" t="s">
        <v>369</v>
      </c>
      <c r="T125" s="2"/>
      <c r="U125" s="2"/>
      <c r="V125" s="2" t="s">
        <v>352</v>
      </c>
      <c r="W125" s="2"/>
      <c r="X125" s="2"/>
      <c r="Y125" s="2"/>
      <c r="Z125" s="2"/>
      <c r="AA125" s="2"/>
      <c r="AB125" s="2"/>
      <c r="AC125" s="2"/>
      <c r="AD125" s="2"/>
      <c r="AE125" s="2"/>
      <c r="AF125" s="12"/>
      <c r="AG125" s="96">
        <v>0</v>
      </c>
      <c r="AH125" s="12" t="s">
        <v>1358</v>
      </c>
      <c r="AK125" s="12" t="s">
        <v>1358</v>
      </c>
      <c r="AL125" s="12"/>
    </row>
    <row r="126" spans="1:38" x14ac:dyDescent="0.25">
      <c r="A126" s="12">
        <v>17</v>
      </c>
      <c r="B126" s="10" t="s">
        <v>1551</v>
      </c>
      <c r="D126" s="12">
        <v>300</v>
      </c>
      <c r="E126" s="12" t="s">
        <v>0</v>
      </c>
      <c r="F126" s="12" t="s">
        <v>1</v>
      </c>
      <c r="G126" s="21">
        <v>15</v>
      </c>
      <c r="H126" s="2" t="s">
        <v>387</v>
      </c>
      <c r="I126" s="12" t="s">
        <v>905</v>
      </c>
      <c r="J126" s="2" t="s">
        <v>274</v>
      </c>
      <c r="K126" s="2" t="s">
        <v>391</v>
      </c>
      <c r="L126" s="2" t="s">
        <v>392</v>
      </c>
      <c r="M126" s="2">
        <v>2011</v>
      </c>
      <c r="N126" s="2" t="s">
        <v>393</v>
      </c>
      <c r="O126" s="2" t="s">
        <v>278</v>
      </c>
      <c r="P126" s="2" t="s">
        <v>348</v>
      </c>
      <c r="Q126" s="2" t="s">
        <v>9</v>
      </c>
      <c r="R126" s="2" t="s">
        <v>394</v>
      </c>
      <c r="S126" s="2" t="s">
        <v>395</v>
      </c>
      <c r="T126" s="2"/>
      <c r="U126" s="2"/>
      <c r="V126" s="2" t="s">
        <v>11</v>
      </c>
      <c r="W126" s="2"/>
      <c r="X126" s="2"/>
      <c r="Y126" s="2"/>
      <c r="Z126" s="2"/>
      <c r="AA126" s="2"/>
      <c r="AB126" s="2"/>
      <c r="AC126" s="2"/>
      <c r="AD126" s="2"/>
      <c r="AE126" s="2"/>
      <c r="AF126" s="12"/>
      <c r="AG126" s="96">
        <v>580000</v>
      </c>
      <c r="AH126" s="12" t="s">
        <v>1360</v>
      </c>
      <c r="AK126" s="12" t="s">
        <v>1360</v>
      </c>
      <c r="AL126" s="12"/>
    </row>
    <row r="127" spans="1:38" x14ac:dyDescent="0.25">
      <c r="A127" s="12">
        <v>18</v>
      </c>
      <c r="B127" s="10" t="s">
        <v>1551</v>
      </c>
      <c r="D127" s="12">
        <v>300</v>
      </c>
      <c r="E127" s="12" t="s">
        <v>0</v>
      </c>
      <c r="F127" s="12" t="s">
        <v>1</v>
      </c>
      <c r="G127" s="21">
        <v>11</v>
      </c>
      <c r="H127" s="12" t="s">
        <v>2</v>
      </c>
      <c r="I127" s="12" t="s">
        <v>905</v>
      </c>
      <c r="J127" s="2" t="s">
        <v>375</v>
      </c>
      <c r="K127" s="2" t="s">
        <v>412</v>
      </c>
      <c r="L127" s="2" t="s">
        <v>413</v>
      </c>
      <c r="M127" s="2">
        <v>2012</v>
      </c>
      <c r="N127" s="2" t="s">
        <v>414</v>
      </c>
      <c r="O127" s="2" t="s">
        <v>59</v>
      </c>
      <c r="P127" s="2" t="s">
        <v>348</v>
      </c>
      <c r="Q127" s="2" t="s">
        <v>9</v>
      </c>
      <c r="R127" s="2" t="s">
        <v>415</v>
      </c>
      <c r="S127" s="2" t="s">
        <v>416</v>
      </c>
      <c r="T127" s="2"/>
      <c r="U127" s="2"/>
      <c r="V127" s="2" t="s">
        <v>352</v>
      </c>
      <c r="W127" s="2"/>
      <c r="X127" s="2"/>
      <c r="AF127" s="12"/>
      <c r="AG127" s="96">
        <v>1</v>
      </c>
      <c r="AH127" s="12" t="s">
        <v>1361</v>
      </c>
      <c r="AK127" s="12" t="s">
        <v>1361</v>
      </c>
      <c r="AL127" s="12"/>
    </row>
    <row r="128" spans="1:38" x14ac:dyDescent="0.25">
      <c r="A128" s="12">
        <v>19</v>
      </c>
      <c r="B128" s="10" t="s">
        <v>1551</v>
      </c>
      <c r="D128" s="12">
        <v>300</v>
      </c>
      <c r="E128" s="12" t="s">
        <v>0</v>
      </c>
      <c r="F128" s="12" t="s">
        <v>1</v>
      </c>
      <c r="G128" s="21">
        <v>11</v>
      </c>
      <c r="H128" s="12" t="s">
        <v>2</v>
      </c>
      <c r="I128" s="12" t="s">
        <v>905</v>
      </c>
      <c r="J128" s="2" t="s">
        <v>375</v>
      </c>
      <c r="K128" s="2" t="s">
        <v>412</v>
      </c>
      <c r="L128" s="2" t="s">
        <v>417</v>
      </c>
      <c r="M128" s="2">
        <v>2012</v>
      </c>
      <c r="N128" s="2" t="s">
        <v>414</v>
      </c>
      <c r="O128" s="2" t="s">
        <v>59</v>
      </c>
      <c r="P128" s="2" t="s">
        <v>348</v>
      </c>
      <c r="Q128" s="2" t="s">
        <v>9</v>
      </c>
      <c r="R128" s="2" t="s">
        <v>418</v>
      </c>
      <c r="S128" s="2" t="s">
        <v>419</v>
      </c>
      <c r="T128" s="2"/>
      <c r="U128" s="2"/>
      <c r="V128" s="2" t="s">
        <v>352</v>
      </c>
      <c r="W128" s="2"/>
      <c r="X128" s="2"/>
      <c r="AF128" s="12"/>
      <c r="AG128" s="96">
        <v>1</v>
      </c>
      <c r="AH128" s="12" t="s">
        <v>1361</v>
      </c>
      <c r="AK128" s="12" t="s">
        <v>1361</v>
      </c>
      <c r="AL128" s="12"/>
    </row>
    <row r="129" spans="1:38" x14ac:dyDescent="0.25">
      <c r="A129" s="12">
        <v>20</v>
      </c>
      <c r="B129" s="10" t="s">
        <v>1551</v>
      </c>
      <c r="D129" s="12">
        <v>300</v>
      </c>
      <c r="E129" s="12" t="s">
        <v>0</v>
      </c>
      <c r="F129" s="12" t="s">
        <v>1</v>
      </c>
      <c r="G129" s="21">
        <v>11</v>
      </c>
      <c r="H129" s="12" t="s">
        <v>2</v>
      </c>
      <c r="I129" s="12" t="s">
        <v>905</v>
      </c>
      <c r="J129" s="2" t="s">
        <v>375</v>
      </c>
      <c r="K129" s="2" t="s">
        <v>412</v>
      </c>
      <c r="L129" s="2" t="s">
        <v>420</v>
      </c>
      <c r="M129" s="2">
        <v>2012</v>
      </c>
      <c r="N129" s="2" t="s">
        <v>414</v>
      </c>
      <c r="O129" s="2" t="s">
        <v>59</v>
      </c>
      <c r="P129" s="2" t="s">
        <v>348</v>
      </c>
      <c r="Q129" s="2" t="s">
        <v>9</v>
      </c>
      <c r="R129" s="2" t="s">
        <v>421</v>
      </c>
      <c r="S129" s="2" t="s">
        <v>422</v>
      </c>
      <c r="T129" s="2"/>
      <c r="U129" s="2"/>
      <c r="V129" s="2" t="s">
        <v>352</v>
      </c>
      <c r="W129" s="2"/>
      <c r="X129" s="2"/>
      <c r="AF129" s="12"/>
      <c r="AG129" s="96">
        <v>1</v>
      </c>
      <c r="AH129" s="12" t="s">
        <v>1361</v>
      </c>
      <c r="AK129" s="12" t="s">
        <v>1361</v>
      </c>
      <c r="AL129" s="12"/>
    </row>
    <row r="130" spans="1:38" x14ac:dyDescent="0.25">
      <c r="A130" s="12">
        <v>21</v>
      </c>
      <c r="B130" s="10" t="s">
        <v>1551</v>
      </c>
      <c r="D130" s="12">
        <v>300</v>
      </c>
      <c r="E130" s="12" t="s">
        <v>0</v>
      </c>
      <c r="F130" s="12" t="s">
        <v>1</v>
      </c>
      <c r="G130" s="21">
        <v>10</v>
      </c>
      <c r="H130" s="2" t="s">
        <v>342</v>
      </c>
      <c r="I130" s="2" t="s">
        <v>343</v>
      </c>
      <c r="J130" s="2" t="s">
        <v>274</v>
      </c>
      <c r="K130" s="2" t="s">
        <v>423</v>
      </c>
      <c r="L130" s="2" t="s">
        <v>424</v>
      </c>
      <c r="M130" s="2">
        <v>2012</v>
      </c>
      <c r="N130" s="2" t="s">
        <v>343</v>
      </c>
      <c r="O130" s="2" t="s">
        <v>278</v>
      </c>
      <c r="P130" s="2" t="s">
        <v>348</v>
      </c>
      <c r="Q130" s="2" t="s">
        <v>349</v>
      </c>
      <c r="R130" s="2" t="s">
        <v>425</v>
      </c>
      <c r="S130" s="2" t="s">
        <v>426</v>
      </c>
      <c r="T130" s="2"/>
      <c r="U130" s="2"/>
      <c r="V130" s="2" t="s">
        <v>352</v>
      </c>
      <c r="W130" s="2"/>
      <c r="X130" s="2"/>
      <c r="AF130" s="12"/>
      <c r="AG130" s="96">
        <v>1</v>
      </c>
      <c r="AH130" s="12" t="s">
        <v>1362</v>
      </c>
      <c r="AK130" s="12" t="s">
        <v>1362</v>
      </c>
      <c r="AL130" s="12"/>
    </row>
    <row r="131" spans="1:38" x14ac:dyDescent="0.25">
      <c r="A131" s="12">
        <v>22</v>
      </c>
      <c r="B131" s="10" t="s">
        <v>1551</v>
      </c>
      <c r="D131" s="12">
        <v>300</v>
      </c>
      <c r="E131" s="12" t="s">
        <v>0</v>
      </c>
      <c r="F131" s="12" t="s">
        <v>1</v>
      </c>
      <c r="G131" s="21">
        <v>13</v>
      </c>
      <c r="H131" s="2" t="s">
        <v>2</v>
      </c>
      <c r="I131" s="2" t="s">
        <v>136</v>
      </c>
      <c r="J131" s="2" t="s">
        <v>4</v>
      </c>
      <c r="K131" s="2" t="s">
        <v>408</v>
      </c>
      <c r="L131" s="25" t="s">
        <v>409</v>
      </c>
      <c r="M131" s="2">
        <v>2012</v>
      </c>
      <c r="N131" s="12" t="s">
        <v>136</v>
      </c>
      <c r="O131" s="2" t="s">
        <v>410</v>
      </c>
      <c r="P131" s="2" t="s">
        <v>411</v>
      </c>
      <c r="Q131" s="2" t="s">
        <v>9</v>
      </c>
      <c r="R131" s="2"/>
      <c r="S131" s="2"/>
      <c r="T131" s="2"/>
      <c r="U131" s="2"/>
      <c r="V131" s="2" t="s">
        <v>352</v>
      </c>
      <c r="W131" s="2"/>
      <c r="X131" s="2"/>
      <c r="AF131" s="12"/>
      <c r="AG131" s="96">
        <v>0</v>
      </c>
      <c r="AH131" s="12" t="s">
        <v>908</v>
      </c>
      <c r="AK131" s="12" t="e">
        <v>#N/A</v>
      </c>
      <c r="AL131" s="12"/>
    </row>
    <row r="132" spans="1:38" x14ac:dyDescent="0.25">
      <c r="A132" s="12">
        <v>23</v>
      </c>
      <c r="B132" s="10" t="s">
        <v>1551</v>
      </c>
      <c r="D132" s="12">
        <v>300</v>
      </c>
      <c r="E132" s="12" t="s">
        <v>0</v>
      </c>
      <c r="F132" s="12" t="s">
        <v>1</v>
      </c>
      <c r="G132" s="21">
        <v>11</v>
      </c>
      <c r="H132" s="12" t="s">
        <v>2</v>
      </c>
      <c r="I132" s="12" t="s">
        <v>905</v>
      </c>
      <c r="J132" s="2" t="s">
        <v>375</v>
      </c>
      <c r="K132" s="2" t="s">
        <v>441</v>
      </c>
      <c r="L132" s="2" t="s">
        <v>442</v>
      </c>
      <c r="M132" s="2">
        <v>2013</v>
      </c>
      <c r="N132" s="2" t="s">
        <v>378</v>
      </c>
      <c r="O132" s="2" t="s">
        <v>59</v>
      </c>
      <c r="P132" s="2" t="s">
        <v>78</v>
      </c>
      <c r="Q132" s="2" t="s">
        <v>443</v>
      </c>
      <c r="R132" s="2">
        <v>199715</v>
      </c>
      <c r="S132" s="2" t="s">
        <v>444</v>
      </c>
      <c r="T132" s="2"/>
      <c r="U132" s="2"/>
      <c r="V132" s="2" t="s">
        <v>352</v>
      </c>
      <c r="W132" s="2"/>
      <c r="X132" s="2"/>
      <c r="AF132" s="12"/>
      <c r="AG132" s="96">
        <v>1</v>
      </c>
      <c r="AH132" s="12" t="s">
        <v>1361</v>
      </c>
      <c r="AK132" s="12" t="s">
        <v>1361</v>
      </c>
      <c r="AL132" s="12"/>
    </row>
    <row r="133" spans="1:38" x14ac:dyDescent="0.25">
      <c r="A133" s="12">
        <v>24</v>
      </c>
      <c r="B133" s="10" t="s">
        <v>1551</v>
      </c>
      <c r="C133" s="10"/>
      <c r="D133" s="12">
        <v>300</v>
      </c>
      <c r="E133" s="12" t="s">
        <v>0</v>
      </c>
      <c r="F133" s="12" t="s">
        <v>1</v>
      </c>
      <c r="G133" s="21">
        <v>4</v>
      </c>
      <c r="H133" s="2" t="s">
        <v>2</v>
      </c>
      <c r="I133" s="2" t="s">
        <v>3</v>
      </c>
      <c r="J133" s="2" t="s">
        <v>55</v>
      </c>
      <c r="K133" s="2" t="s">
        <v>459</v>
      </c>
      <c r="L133" s="2" t="s">
        <v>460</v>
      </c>
      <c r="M133" s="2">
        <v>2013</v>
      </c>
      <c r="N133" s="2" t="s">
        <v>3</v>
      </c>
      <c r="O133" s="2" t="s">
        <v>7</v>
      </c>
      <c r="P133" s="2" t="s">
        <v>60</v>
      </c>
      <c r="Q133" s="2" t="s">
        <v>9</v>
      </c>
      <c r="R133" s="2">
        <v>11312438</v>
      </c>
      <c r="S133" s="2" t="s">
        <v>461</v>
      </c>
      <c r="T133" s="2"/>
      <c r="U133" s="2"/>
      <c r="V133" s="2" t="s">
        <v>352</v>
      </c>
      <c r="W133" s="2"/>
      <c r="X133" s="2"/>
      <c r="AF133" s="12"/>
      <c r="AG133" s="96">
        <v>1</v>
      </c>
      <c r="AH133" s="12" t="s">
        <v>1357</v>
      </c>
      <c r="AK133" s="12" t="s">
        <v>1357</v>
      </c>
      <c r="AL133" s="12"/>
    </row>
    <row r="134" spans="1:38" x14ac:dyDescent="0.25">
      <c r="A134" s="12">
        <v>25</v>
      </c>
      <c r="B134" s="10" t="s">
        <v>1551</v>
      </c>
      <c r="C134" s="10"/>
      <c r="D134" s="12">
        <v>300</v>
      </c>
      <c r="E134" s="12" t="s">
        <v>0</v>
      </c>
      <c r="F134" s="12" t="s">
        <v>1</v>
      </c>
      <c r="G134" s="21">
        <v>4</v>
      </c>
      <c r="H134" s="2" t="s">
        <v>2</v>
      </c>
      <c r="I134" s="2" t="s">
        <v>3</v>
      </c>
      <c r="J134" s="2" t="s">
        <v>55</v>
      </c>
      <c r="K134" s="2" t="s">
        <v>462</v>
      </c>
      <c r="M134" s="2">
        <v>2013</v>
      </c>
      <c r="N134" s="2" t="s">
        <v>3</v>
      </c>
      <c r="O134" s="2" t="s">
        <v>7</v>
      </c>
      <c r="P134" s="2" t="s">
        <v>60</v>
      </c>
      <c r="Q134" s="2" t="s">
        <v>9</v>
      </c>
      <c r="R134" s="2">
        <v>11311403</v>
      </c>
      <c r="S134" s="2" t="s">
        <v>463</v>
      </c>
      <c r="T134" s="2"/>
      <c r="U134" s="2"/>
      <c r="V134" s="2" t="s">
        <v>352</v>
      </c>
      <c r="W134" s="2"/>
      <c r="X134" s="2"/>
      <c r="AF134" s="12"/>
      <c r="AG134" s="96">
        <v>1</v>
      </c>
      <c r="AH134" s="12" t="s">
        <v>1357</v>
      </c>
      <c r="AK134" s="12" t="e">
        <v>#N/A</v>
      </c>
      <c r="AL134" s="12"/>
    </row>
    <row r="135" spans="1:38" x14ac:dyDescent="0.25">
      <c r="A135" s="12">
        <v>26</v>
      </c>
      <c r="B135" s="10" t="s">
        <v>1551</v>
      </c>
      <c r="D135" s="12">
        <v>300</v>
      </c>
      <c r="E135" s="12" t="s">
        <v>0</v>
      </c>
      <c r="F135" s="12" t="s">
        <v>1</v>
      </c>
      <c r="G135" s="21">
        <v>4</v>
      </c>
      <c r="H135" s="2" t="s">
        <v>2</v>
      </c>
      <c r="I135" s="2" t="s">
        <v>464</v>
      </c>
      <c r="J135" s="2" t="s">
        <v>55</v>
      </c>
      <c r="K135" s="2" t="s">
        <v>465</v>
      </c>
      <c r="L135" s="2"/>
      <c r="M135" s="2">
        <v>2013</v>
      </c>
      <c r="N135" s="2" t="s">
        <v>466</v>
      </c>
      <c r="O135" s="2" t="s">
        <v>7</v>
      </c>
      <c r="P135" s="2" t="s">
        <v>60</v>
      </c>
      <c r="Q135" s="2" t="s">
        <v>9</v>
      </c>
      <c r="R135" s="2" t="s">
        <v>467</v>
      </c>
      <c r="S135" s="2" t="s">
        <v>468</v>
      </c>
      <c r="T135" s="2"/>
      <c r="U135" s="2"/>
      <c r="V135" s="2" t="s">
        <v>352</v>
      </c>
      <c r="W135" s="2"/>
      <c r="X135" s="2"/>
      <c r="AF135" s="12"/>
      <c r="AG135" s="96">
        <v>1</v>
      </c>
      <c r="AH135" s="12" t="s">
        <v>1357</v>
      </c>
      <c r="AK135" s="12" t="e">
        <v>#N/A</v>
      </c>
      <c r="AL135" s="12"/>
    </row>
    <row r="136" spans="1:38" x14ac:dyDescent="0.25">
      <c r="A136" s="12">
        <v>27</v>
      </c>
      <c r="B136" s="10" t="s">
        <v>1553</v>
      </c>
      <c r="D136" s="12">
        <v>300</v>
      </c>
      <c r="E136" s="12" t="s">
        <v>0</v>
      </c>
      <c r="F136" s="12" t="s">
        <v>1</v>
      </c>
      <c r="G136" s="21">
        <v>13</v>
      </c>
      <c r="H136" s="2" t="s">
        <v>365</v>
      </c>
      <c r="I136" s="2" t="s">
        <v>430</v>
      </c>
      <c r="J136" s="2" t="s">
        <v>274</v>
      </c>
      <c r="K136" s="2" t="s">
        <v>431</v>
      </c>
      <c r="L136" s="25" t="s">
        <v>432</v>
      </c>
      <c r="M136" s="2">
        <v>2013</v>
      </c>
      <c r="N136" s="2" t="s">
        <v>433</v>
      </c>
      <c r="O136" s="2" t="s">
        <v>278</v>
      </c>
      <c r="P136" s="2" t="s">
        <v>78</v>
      </c>
      <c r="Q136" s="2" t="s">
        <v>349</v>
      </c>
      <c r="R136" s="2" t="s">
        <v>434</v>
      </c>
      <c r="S136" s="2" t="s">
        <v>435</v>
      </c>
      <c r="T136" s="2"/>
      <c r="U136" s="2"/>
      <c r="V136" s="2" t="s">
        <v>11</v>
      </c>
      <c r="W136" s="2"/>
      <c r="X136" s="2"/>
      <c r="AF136" s="12"/>
      <c r="AG136" s="96">
        <v>0</v>
      </c>
      <c r="AH136" s="12" t="s">
        <v>908</v>
      </c>
      <c r="AK136" s="12" t="s">
        <v>908</v>
      </c>
      <c r="AL136" s="12"/>
    </row>
    <row r="137" spans="1:38" x14ac:dyDescent="0.25">
      <c r="A137" s="12">
        <v>28</v>
      </c>
      <c r="B137" s="10" t="s">
        <v>1553</v>
      </c>
      <c r="C137" s="17"/>
      <c r="D137" s="17">
        <v>300</v>
      </c>
      <c r="E137" s="17" t="s">
        <v>0</v>
      </c>
      <c r="F137" s="12" t="s">
        <v>1</v>
      </c>
      <c r="G137" s="22">
        <v>10</v>
      </c>
      <c r="H137" s="8" t="s">
        <v>365</v>
      </c>
      <c r="I137" s="8" t="s">
        <v>430</v>
      </c>
      <c r="J137" s="8" t="s">
        <v>274</v>
      </c>
      <c r="K137" s="8" t="s">
        <v>431</v>
      </c>
      <c r="L137" s="8" t="s">
        <v>436</v>
      </c>
      <c r="M137" s="8">
        <v>2013</v>
      </c>
      <c r="N137" s="8" t="s">
        <v>437</v>
      </c>
      <c r="O137" s="8" t="s">
        <v>278</v>
      </c>
      <c r="P137" s="8" t="s">
        <v>438</v>
      </c>
      <c r="Q137" s="8" t="s">
        <v>349</v>
      </c>
      <c r="R137" s="8" t="s">
        <v>439</v>
      </c>
      <c r="S137" s="8" t="s">
        <v>440</v>
      </c>
      <c r="T137" s="8"/>
      <c r="U137" s="8"/>
      <c r="V137" s="8" t="s">
        <v>352</v>
      </c>
      <c r="W137" s="8"/>
      <c r="X137" s="8"/>
      <c r="Y137" s="8"/>
      <c r="Z137" s="8"/>
      <c r="AA137" s="8"/>
      <c r="AB137" s="8"/>
      <c r="AC137" s="8"/>
      <c r="AD137" s="8"/>
      <c r="AE137" s="8"/>
      <c r="AF137" s="17"/>
      <c r="AG137" s="97">
        <v>1</v>
      </c>
      <c r="AH137" s="12" t="s">
        <v>1362</v>
      </c>
      <c r="AI137" s="17"/>
      <c r="AJ137" s="17"/>
      <c r="AK137" s="12" t="e">
        <v>#N/A</v>
      </c>
      <c r="AL137" s="12"/>
    </row>
    <row r="138" spans="1:38" x14ac:dyDescent="0.25">
      <c r="A138" s="12">
        <v>29</v>
      </c>
      <c r="B138" s="10" t="s">
        <v>1551</v>
      </c>
      <c r="D138" s="12">
        <v>300</v>
      </c>
      <c r="E138" s="12" t="s">
        <v>0</v>
      </c>
      <c r="F138" s="12" t="s">
        <v>1</v>
      </c>
      <c r="G138" s="21">
        <v>13</v>
      </c>
      <c r="H138" s="2" t="s">
        <v>2</v>
      </c>
      <c r="I138" s="12" t="s">
        <v>905</v>
      </c>
      <c r="J138" s="2" t="s">
        <v>375</v>
      </c>
      <c r="K138" s="2" t="s">
        <v>471</v>
      </c>
      <c r="L138" s="2" t="s">
        <v>472</v>
      </c>
      <c r="M138" s="2">
        <v>2014</v>
      </c>
      <c r="N138" s="2" t="s">
        <v>378</v>
      </c>
      <c r="O138" s="2" t="s">
        <v>59</v>
      </c>
      <c r="P138" s="2" t="s">
        <v>78</v>
      </c>
      <c r="Q138" s="2" t="s">
        <v>443</v>
      </c>
      <c r="R138" s="2">
        <v>207450</v>
      </c>
      <c r="S138" s="2" t="s">
        <v>473</v>
      </c>
      <c r="T138" s="2"/>
      <c r="U138" s="2"/>
      <c r="V138" s="2" t="s">
        <v>352</v>
      </c>
      <c r="W138" s="2"/>
      <c r="X138" s="2"/>
      <c r="AF138" s="12"/>
      <c r="AG138" s="96">
        <v>0</v>
      </c>
      <c r="AH138" s="12" t="s">
        <v>908</v>
      </c>
      <c r="AK138" s="12" t="s">
        <v>908</v>
      </c>
      <c r="AL138" s="12"/>
    </row>
    <row r="139" spans="1:38" x14ac:dyDescent="0.25">
      <c r="A139" s="12">
        <v>30</v>
      </c>
      <c r="B139" s="10" t="s">
        <v>1551</v>
      </c>
      <c r="D139" s="12">
        <v>300</v>
      </c>
      <c r="E139" s="12" t="s">
        <v>0</v>
      </c>
      <c r="F139" s="12" t="s">
        <v>1</v>
      </c>
      <c r="G139" s="21">
        <v>11</v>
      </c>
      <c r="H139" s="12" t="s">
        <v>2</v>
      </c>
      <c r="I139" s="12" t="s">
        <v>905</v>
      </c>
      <c r="J139" s="2" t="s">
        <v>375</v>
      </c>
      <c r="K139" s="2" t="s">
        <v>471</v>
      </c>
      <c r="L139" s="2" t="s">
        <v>474</v>
      </c>
      <c r="M139" s="2">
        <v>2015</v>
      </c>
      <c r="N139" s="2" t="s">
        <v>378</v>
      </c>
      <c r="O139" s="2" t="s">
        <v>59</v>
      </c>
      <c r="P139" s="2" t="s">
        <v>78</v>
      </c>
      <c r="Q139" s="2" t="s">
        <v>443</v>
      </c>
      <c r="R139" s="2">
        <v>222091</v>
      </c>
      <c r="S139" s="2" t="s">
        <v>475</v>
      </c>
      <c r="T139" s="2"/>
      <c r="U139" s="2"/>
      <c r="V139" s="2" t="s">
        <v>352</v>
      </c>
      <c r="W139" s="2"/>
      <c r="X139" s="2"/>
      <c r="AF139" s="12"/>
      <c r="AG139" s="96">
        <v>1</v>
      </c>
      <c r="AH139" s="12" t="s">
        <v>1361</v>
      </c>
      <c r="AK139" s="12" t="s">
        <v>1361</v>
      </c>
      <c r="AL139" s="12"/>
    </row>
    <row r="140" spans="1:38" x14ac:dyDescent="0.25">
      <c r="A140" s="12">
        <v>31</v>
      </c>
      <c r="B140" s="10" t="s">
        <v>1551</v>
      </c>
      <c r="D140" s="12">
        <v>300</v>
      </c>
      <c r="E140" s="12" t="s">
        <v>0</v>
      </c>
      <c r="F140" s="12" t="s">
        <v>1</v>
      </c>
      <c r="G140" s="21">
        <v>4</v>
      </c>
      <c r="H140" s="2" t="s">
        <v>2</v>
      </c>
      <c r="I140" s="12" t="s">
        <v>910</v>
      </c>
      <c r="J140" s="2" t="s">
        <v>484</v>
      </c>
      <c r="K140" s="2" t="s">
        <v>485</v>
      </c>
      <c r="L140" s="2"/>
      <c r="M140" s="2">
        <v>2015</v>
      </c>
      <c r="N140" s="2" t="s">
        <v>182</v>
      </c>
      <c r="O140" s="2"/>
      <c r="P140" s="2" t="s">
        <v>8</v>
      </c>
      <c r="Q140" s="2"/>
      <c r="R140" s="2"/>
      <c r="S140" s="2"/>
      <c r="T140" s="2"/>
      <c r="U140" s="2"/>
      <c r="V140" s="2" t="s">
        <v>352</v>
      </c>
      <c r="W140" s="2"/>
      <c r="X140" s="2"/>
      <c r="AF140" s="12"/>
      <c r="AG140" s="96">
        <v>1</v>
      </c>
      <c r="AH140" s="12" t="s">
        <v>1357</v>
      </c>
      <c r="AK140" s="12" t="e">
        <v>#N/A</v>
      </c>
      <c r="AL140" s="12"/>
    </row>
    <row r="141" spans="1:38" x14ac:dyDescent="0.25">
      <c r="A141" s="12">
        <v>32</v>
      </c>
      <c r="B141" s="10" t="s">
        <v>1551</v>
      </c>
      <c r="C141" s="32" t="s">
        <v>1219</v>
      </c>
      <c r="D141" s="12">
        <v>300</v>
      </c>
      <c r="E141" s="12" t="s">
        <v>0</v>
      </c>
      <c r="F141" s="12" t="s">
        <v>1</v>
      </c>
      <c r="G141" s="21">
        <v>4</v>
      </c>
      <c r="H141" s="2" t="s">
        <v>2</v>
      </c>
      <c r="I141" s="2" t="s">
        <v>192</v>
      </c>
      <c r="J141" s="2" t="s">
        <v>20</v>
      </c>
      <c r="K141" s="2" t="s">
        <v>486</v>
      </c>
      <c r="L141" s="2" t="s">
        <v>487</v>
      </c>
      <c r="M141" s="2">
        <v>2015</v>
      </c>
      <c r="N141" s="2" t="s">
        <v>488</v>
      </c>
      <c r="O141" s="2" t="s">
        <v>489</v>
      </c>
      <c r="P141" s="2" t="s">
        <v>8</v>
      </c>
      <c r="Q141" s="2" t="s">
        <v>9</v>
      </c>
      <c r="R141" s="2" t="s">
        <v>490</v>
      </c>
      <c r="S141" s="2" t="s">
        <v>491</v>
      </c>
      <c r="T141" s="2"/>
      <c r="U141" s="2"/>
      <c r="V141" s="2" t="s">
        <v>352</v>
      </c>
      <c r="W141" s="2"/>
      <c r="X141" s="2"/>
      <c r="AF141" s="12"/>
      <c r="AG141" s="96">
        <v>1</v>
      </c>
      <c r="AH141" s="12" t="s">
        <v>1357</v>
      </c>
      <c r="AK141" s="12" t="s">
        <v>1357</v>
      </c>
      <c r="AL141" s="12"/>
    </row>
    <row r="142" spans="1:38" x14ac:dyDescent="0.25">
      <c r="A142" s="12">
        <v>33</v>
      </c>
      <c r="B142" s="10" t="s">
        <v>1551</v>
      </c>
      <c r="C142" s="32" t="s">
        <v>1218</v>
      </c>
      <c r="D142" s="12">
        <v>300</v>
      </c>
      <c r="E142" s="12" t="s">
        <v>0</v>
      </c>
      <c r="F142" s="12" t="s">
        <v>1</v>
      </c>
      <c r="G142" s="21">
        <v>29</v>
      </c>
      <c r="H142" s="2" t="s">
        <v>2</v>
      </c>
      <c r="I142" s="2" t="s">
        <v>192</v>
      </c>
      <c r="J142" s="2" t="s">
        <v>20</v>
      </c>
      <c r="K142" s="2" t="s">
        <v>571</v>
      </c>
      <c r="L142" s="2" t="s">
        <v>572</v>
      </c>
      <c r="M142" s="2">
        <v>2015</v>
      </c>
      <c r="N142" s="2" t="s">
        <v>573</v>
      </c>
      <c r="O142" s="2" t="s">
        <v>489</v>
      </c>
      <c r="P142" s="2" t="s">
        <v>8</v>
      </c>
      <c r="Q142" s="2" t="s">
        <v>9</v>
      </c>
      <c r="R142" s="2" t="s">
        <v>574</v>
      </c>
      <c r="S142" s="2" t="s">
        <v>575</v>
      </c>
      <c r="T142" s="2"/>
      <c r="U142" s="2"/>
      <c r="V142" s="2" t="s">
        <v>11</v>
      </c>
      <c r="W142" s="2"/>
      <c r="X142" s="2"/>
      <c r="AF142" s="12"/>
      <c r="AG142" s="96">
        <v>15897060</v>
      </c>
      <c r="AH142" s="12" t="s">
        <v>1557</v>
      </c>
      <c r="AK142" s="12" t="s">
        <v>1557</v>
      </c>
      <c r="AL142" s="12"/>
    </row>
    <row r="143" spans="1:38" x14ac:dyDescent="0.25">
      <c r="A143" s="12">
        <v>34</v>
      </c>
      <c r="B143" s="10" t="s">
        <v>1551</v>
      </c>
      <c r="D143" s="12">
        <v>300</v>
      </c>
      <c r="E143" s="12" t="s">
        <v>0</v>
      </c>
      <c r="F143" s="12" t="s">
        <v>1</v>
      </c>
      <c r="G143" s="21">
        <v>13</v>
      </c>
      <c r="H143" s="2" t="s">
        <v>2</v>
      </c>
      <c r="I143" s="2" t="s">
        <v>430</v>
      </c>
      <c r="J143" s="2" t="s">
        <v>375</v>
      </c>
      <c r="K143" s="2" t="s">
        <v>476</v>
      </c>
      <c r="L143" s="25" t="s">
        <v>477</v>
      </c>
      <c r="M143" s="2">
        <v>2015</v>
      </c>
      <c r="N143" s="2" t="s">
        <v>478</v>
      </c>
      <c r="O143" s="2" t="s">
        <v>278</v>
      </c>
      <c r="P143" s="2" t="s">
        <v>348</v>
      </c>
      <c r="Q143" s="2" t="s">
        <v>9</v>
      </c>
      <c r="R143" s="2">
        <v>9002743</v>
      </c>
      <c r="S143" s="2" t="s">
        <v>479</v>
      </c>
      <c r="T143" s="2"/>
      <c r="U143" s="2"/>
      <c r="V143" s="2" t="s">
        <v>352</v>
      </c>
      <c r="W143" s="2"/>
      <c r="X143" s="2"/>
      <c r="AF143" s="12"/>
      <c r="AG143" s="96">
        <v>0</v>
      </c>
      <c r="AH143" s="12" t="s">
        <v>908</v>
      </c>
      <c r="AK143" s="12" t="s">
        <v>908</v>
      </c>
      <c r="AL143" s="12"/>
    </row>
    <row r="144" spans="1:38" x14ac:dyDescent="0.25">
      <c r="A144" s="12">
        <v>35</v>
      </c>
      <c r="D144" s="12">
        <v>300</v>
      </c>
      <c r="E144" s="12" t="s">
        <v>0</v>
      </c>
      <c r="F144" s="12" t="s">
        <v>919</v>
      </c>
      <c r="G144" s="21">
        <v>0</v>
      </c>
      <c r="H144" s="2" t="s">
        <v>2</v>
      </c>
      <c r="I144" s="2" t="s">
        <v>12</v>
      </c>
      <c r="J144" s="2" t="s">
        <v>274</v>
      </c>
      <c r="K144" s="2" t="s">
        <v>480</v>
      </c>
      <c r="L144" s="2" t="s">
        <v>481</v>
      </c>
      <c r="M144" s="2">
        <v>2015</v>
      </c>
      <c r="N144" s="2" t="s">
        <v>384</v>
      </c>
      <c r="O144" s="2" t="s">
        <v>7</v>
      </c>
      <c r="P144" s="2"/>
      <c r="Q144" s="2" t="s">
        <v>9</v>
      </c>
      <c r="R144" s="2" t="s">
        <v>482</v>
      </c>
      <c r="S144" s="2" t="s">
        <v>483</v>
      </c>
      <c r="T144" s="2"/>
      <c r="U144" s="2"/>
      <c r="V144" s="2" t="s">
        <v>352</v>
      </c>
      <c r="W144" s="2"/>
      <c r="X144" s="2"/>
      <c r="Y144" s="2"/>
      <c r="Z144" s="2"/>
      <c r="AA144" s="2"/>
      <c r="AB144" s="2"/>
      <c r="AC144" s="2"/>
      <c r="AD144" s="2"/>
      <c r="AE144" s="2"/>
      <c r="AF144" s="12"/>
      <c r="AG144" s="96">
        <v>0</v>
      </c>
      <c r="AK144" s="12" t="e">
        <v>#N/A</v>
      </c>
      <c r="AL144" s="12"/>
    </row>
    <row r="145" spans="1:38" x14ac:dyDescent="0.25">
      <c r="A145" s="12">
        <v>36</v>
      </c>
      <c r="B145" s="10" t="s">
        <v>1551</v>
      </c>
      <c r="C145" s="10"/>
      <c r="D145" s="12">
        <v>300</v>
      </c>
      <c r="E145" s="12" t="s">
        <v>0</v>
      </c>
      <c r="F145" s="12" t="s">
        <v>1</v>
      </c>
      <c r="G145" s="21">
        <v>10</v>
      </c>
      <c r="H145" s="2" t="s">
        <v>2</v>
      </c>
      <c r="I145" s="2" t="s">
        <v>3</v>
      </c>
      <c r="J145" s="2" t="s">
        <v>55</v>
      </c>
      <c r="K145" s="2" t="s">
        <v>492</v>
      </c>
      <c r="L145" s="2" t="s">
        <v>493</v>
      </c>
      <c r="M145" s="2">
        <v>2015</v>
      </c>
      <c r="N145" s="2" t="s">
        <v>3</v>
      </c>
      <c r="O145" s="2" t="s">
        <v>7</v>
      </c>
      <c r="P145" s="2" t="s">
        <v>60</v>
      </c>
      <c r="Q145" s="2" t="s">
        <v>9</v>
      </c>
      <c r="R145" s="2">
        <v>11599429</v>
      </c>
      <c r="S145" s="2" t="s">
        <v>494</v>
      </c>
      <c r="T145" s="2"/>
      <c r="U145" s="2"/>
      <c r="V145" s="2" t="s">
        <v>352</v>
      </c>
      <c r="W145" s="2"/>
      <c r="X145" s="2"/>
      <c r="Y145" s="2"/>
      <c r="Z145" s="2"/>
      <c r="AA145" s="2"/>
      <c r="AB145" s="2"/>
      <c r="AC145" s="2"/>
      <c r="AD145" s="2"/>
      <c r="AE145" s="2"/>
      <c r="AF145" s="12"/>
      <c r="AG145" s="96">
        <v>1</v>
      </c>
      <c r="AH145" s="12" t="s">
        <v>1362</v>
      </c>
      <c r="AK145" s="12" t="s">
        <v>1362</v>
      </c>
      <c r="AL145" s="12"/>
    </row>
    <row r="146" spans="1:38" x14ac:dyDescent="0.25">
      <c r="A146" s="12">
        <v>37</v>
      </c>
      <c r="B146" s="10" t="s">
        <v>1551</v>
      </c>
      <c r="D146" s="12">
        <v>300</v>
      </c>
      <c r="E146" s="12" t="s">
        <v>0</v>
      </c>
      <c r="F146" s="12" t="s">
        <v>1</v>
      </c>
      <c r="G146" s="21">
        <v>10</v>
      </c>
      <c r="H146" s="2" t="s">
        <v>2</v>
      </c>
      <c r="I146" s="2" t="s">
        <v>12</v>
      </c>
      <c r="J146" s="2" t="s">
        <v>495</v>
      </c>
      <c r="K146" s="2" t="s">
        <v>496</v>
      </c>
      <c r="L146" s="2" t="s">
        <v>497</v>
      </c>
      <c r="M146" s="2">
        <v>2015</v>
      </c>
      <c r="N146" s="2" t="s">
        <v>384</v>
      </c>
      <c r="O146" s="2" t="s">
        <v>7</v>
      </c>
      <c r="P146" s="2" t="s">
        <v>498</v>
      </c>
      <c r="Q146" s="2" t="s">
        <v>9</v>
      </c>
      <c r="R146" s="2" t="s">
        <v>499</v>
      </c>
      <c r="S146" s="2" t="s">
        <v>500</v>
      </c>
      <c r="T146" s="2"/>
      <c r="U146" s="2"/>
      <c r="V146" s="2" t="s">
        <v>352</v>
      </c>
      <c r="W146" s="2"/>
      <c r="X146" s="2"/>
      <c r="Y146" s="2"/>
      <c r="Z146" s="2"/>
      <c r="AA146" s="2"/>
      <c r="AB146" s="2"/>
      <c r="AC146" s="2"/>
      <c r="AD146" s="2"/>
      <c r="AE146" s="2"/>
      <c r="AF146" s="12"/>
      <c r="AG146" s="96">
        <v>1</v>
      </c>
      <c r="AH146" s="12" t="s">
        <v>1362</v>
      </c>
      <c r="AK146" s="12" t="s">
        <v>1362</v>
      </c>
      <c r="AL146" s="12"/>
    </row>
    <row r="147" spans="1:38" x14ac:dyDescent="0.25">
      <c r="A147" s="12">
        <v>38</v>
      </c>
      <c r="B147" s="10" t="s">
        <v>1551</v>
      </c>
      <c r="D147" s="12">
        <v>300</v>
      </c>
      <c r="E147" s="12" t="s">
        <v>0</v>
      </c>
      <c r="F147" s="12" t="s">
        <v>1</v>
      </c>
      <c r="G147" s="21">
        <v>11</v>
      </c>
      <c r="H147" s="12" t="s">
        <v>2</v>
      </c>
      <c r="I147" s="12" t="s">
        <v>905</v>
      </c>
      <c r="J147" s="2" t="s">
        <v>375</v>
      </c>
      <c r="K147" s="2" t="s">
        <v>471</v>
      </c>
      <c r="L147" s="2" t="s">
        <v>503</v>
      </c>
      <c r="M147" s="2">
        <v>2016</v>
      </c>
      <c r="N147" s="2" t="s">
        <v>378</v>
      </c>
      <c r="O147" s="2" t="s">
        <v>59</v>
      </c>
      <c r="P147" s="2" t="s">
        <v>498</v>
      </c>
      <c r="Q147" s="2" t="s">
        <v>9</v>
      </c>
      <c r="R147" s="2">
        <v>240574</v>
      </c>
      <c r="S147" s="2" t="s">
        <v>504</v>
      </c>
      <c r="T147" s="2"/>
      <c r="U147" s="2"/>
      <c r="V147" s="2" t="s">
        <v>352</v>
      </c>
      <c r="W147" s="2"/>
      <c r="X147" s="2"/>
      <c r="AF147" s="12"/>
      <c r="AG147" s="96">
        <v>1</v>
      </c>
      <c r="AH147" s="12" t="s">
        <v>1361</v>
      </c>
      <c r="AK147" s="12" t="s">
        <v>1361</v>
      </c>
      <c r="AL147" s="12"/>
    </row>
    <row r="148" spans="1:38" s="43" customFormat="1" x14ac:dyDescent="0.25">
      <c r="A148" s="12">
        <v>39</v>
      </c>
      <c r="B148" s="10" t="s">
        <v>1551</v>
      </c>
      <c r="C148" s="12"/>
      <c r="D148" s="12">
        <v>300</v>
      </c>
      <c r="E148" s="12" t="s">
        <v>0</v>
      </c>
      <c r="F148" s="12" t="s">
        <v>1</v>
      </c>
      <c r="G148" s="21">
        <v>11</v>
      </c>
      <c r="H148" s="12" t="s">
        <v>2</v>
      </c>
      <c r="I148" s="12" t="s">
        <v>905</v>
      </c>
      <c r="J148" s="2" t="s">
        <v>375</v>
      </c>
      <c r="K148" s="2" t="s">
        <v>471</v>
      </c>
      <c r="L148" s="2" t="s">
        <v>505</v>
      </c>
      <c r="M148" s="2">
        <v>2016</v>
      </c>
      <c r="N148" s="2" t="s">
        <v>378</v>
      </c>
      <c r="O148" s="2" t="s">
        <v>59</v>
      </c>
      <c r="P148" s="2" t="s">
        <v>498</v>
      </c>
      <c r="Q148" s="2" t="s">
        <v>9</v>
      </c>
      <c r="R148" s="2">
        <v>239962</v>
      </c>
      <c r="S148" s="2" t="s">
        <v>506</v>
      </c>
      <c r="T148" s="2"/>
      <c r="U148" s="2"/>
      <c r="V148" s="2" t="s">
        <v>352</v>
      </c>
      <c r="W148" s="2"/>
      <c r="X148" s="2"/>
      <c r="Y148" s="12"/>
      <c r="Z148" s="12"/>
      <c r="AA148" s="12"/>
      <c r="AB148" s="12"/>
      <c r="AC148" s="12"/>
      <c r="AD148" s="12"/>
      <c r="AE148" s="12"/>
      <c r="AF148" s="12"/>
      <c r="AG148" s="96">
        <v>1</v>
      </c>
      <c r="AH148" s="12" t="s">
        <v>1361</v>
      </c>
      <c r="AI148" s="12"/>
      <c r="AJ148" s="12"/>
      <c r="AK148" s="12" t="s">
        <v>1361</v>
      </c>
      <c r="AL148" s="12"/>
    </row>
    <row r="149" spans="1:38" x14ac:dyDescent="0.25">
      <c r="A149" s="12">
        <v>40</v>
      </c>
      <c r="B149" s="10" t="s">
        <v>1551</v>
      </c>
      <c r="D149" s="12">
        <v>300</v>
      </c>
      <c r="E149" s="12" t="s">
        <v>0</v>
      </c>
      <c r="F149" s="12" t="s">
        <v>1</v>
      </c>
      <c r="G149" s="21">
        <v>11</v>
      </c>
      <c r="H149" s="12" t="s">
        <v>2</v>
      </c>
      <c r="I149" s="12" t="s">
        <v>905</v>
      </c>
      <c r="J149" s="2" t="s">
        <v>375</v>
      </c>
      <c r="K149" s="2" t="s">
        <v>471</v>
      </c>
      <c r="L149" s="2" t="s">
        <v>507</v>
      </c>
      <c r="M149" s="2">
        <v>2016</v>
      </c>
      <c r="N149" s="2" t="s">
        <v>378</v>
      </c>
      <c r="O149" s="2" t="s">
        <v>59</v>
      </c>
      <c r="P149" s="2" t="s">
        <v>498</v>
      </c>
      <c r="Q149" s="2" t="s">
        <v>9</v>
      </c>
      <c r="R149" s="2">
        <v>240619</v>
      </c>
      <c r="S149" s="2" t="s">
        <v>508</v>
      </c>
      <c r="T149" s="2"/>
      <c r="U149" s="2"/>
      <c r="V149" s="2" t="s">
        <v>352</v>
      </c>
      <c r="W149" s="2"/>
      <c r="X149" s="2"/>
      <c r="AF149" s="12"/>
      <c r="AG149" s="96">
        <v>1</v>
      </c>
      <c r="AH149" s="12" t="s">
        <v>1361</v>
      </c>
      <c r="AK149" s="12" t="s">
        <v>1361</v>
      </c>
      <c r="AL149" s="12"/>
    </row>
    <row r="150" spans="1:38" x14ac:dyDescent="0.25">
      <c r="A150" s="12">
        <v>41</v>
      </c>
      <c r="B150" s="10" t="s">
        <v>1551</v>
      </c>
      <c r="D150" s="12">
        <v>300</v>
      </c>
      <c r="E150" s="12" t="s">
        <v>0</v>
      </c>
      <c r="F150" s="12" t="s">
        <v>1</v>
      </c>
      <c r="G150" s="21">
        <v>10</v>
      </c>
      <c r="H150" s="12" t="s">
        <v>2</v>
      </c>
      <c r="I150" s="12" t="s">
        <v>905</v>
      </c>
      <c r="J150" s="2" t="s">
        <v>375</v>
      </c>
      <c r="K150" s="2" t="s">
        <v>471</v>
      </c>
      <c r="L150" s="2" t="s">
        <v>535</v>
      </c>
      <c r="M150" s="2">
        <v>2016</v>
      </c>
      <c r="N150" s="2" t="s">
        <v>536</v>
      </c>
      <c r="O150" s="2" t="s">
        <v>59</v>
      </c>
      <c r="P150" s="2" t="s">
        <v>498</v>
      </c>
      <c r="Q150" s="2" t="s">
        <v>9</v>
      </c>
      <c r="R150" s="2">
        <v>240607</v>
      </c>
      <c r="S150" s="2" t="s">
        <v>537</v>
      </c>
      <c r="T150" s="2"/>
      <c r="U150" s="2"/>
      <c r="V150" s="2" t="s">
        <v>352</v>
      </c>
      <c r="W150" s="2"/>
      <c r="X150" s="2"/>
      <c r="AF150" s="12"/>
      <c r="AG150" s="96">
        <v>1</v>
      </c>
      <c r="AH150" s="12" t="s">
        <v>1362</v>
      </c>
      <c r="AK150" s="12" t="s">
        <v>1362</v>
      </c>
      <c r="AL150" s="12"/>
    </row>
    <row r="151" spans="1:38" x14ac:dyDescent="0.25">
      <c r="A151" s="12">
        <v>42</v>
      </c>
      <c r="D151" s="12">
        <v>300</v>
      </c>
      <c r="E151" s="12" t="s">
        <v>0</v>
      </c>
      <c r="F151" s="12" t="s">
        <v>919</v>
      </c>
      <c r="G151" s="21">
        <v>0</v>
      </c>
      <c r="H151" s="2" t="s">
        <v>2</v>
      </c>
      <c r="I151" s="2" t="s">
        <v>12</v>
      </c>
      <c r="J151" s="2" t="s">
        <v>274</v>
      </c>
      <c r="K151" s="2" t="s">
        <v>480</v>
      </c>
      <c r="L151" s="2" t="s">
        <v>517</v>
      </c>
      <c r="M151" s="2">
        <v>2016</v>
      </c>
      <c r="N151" s="2" t="s">
        <v>384</v>
      </c>
      <c r="O151" s="2" t="s">
        <v>7</v>
      </c>
      <c r="P151" s="2" t="s">
        <v>514</v>
      </c>
      <c r="Q151" s="2" t="s">
        <v>9</v>
      </c>
      <c r="R151" s="2" t="s">
        <v>518</v>
      </c>
      <c r="S151" s="2" t="s">
        <v>519</v>
      </c>
      <c r="T151" s="2"/>
      <c r="U151" s="2"/>
      <c r="V151" s="2" t="s">
        <v>352</v>
      </c>
      <c r="W151" s="2"/>
      <c r="X151" s="2"/>
      <c r="AF151" s="12"/>
      <c r="AG151" s="96">
        <v>0</v>
      </c>
      <c r="AK151" s="12" t="e">
        <v>#N/A</v>
      </c>
      <c r="AL151" s="12"/>
    </row>
    <row r="152" spans="1:38" x14ac:dyDescent="0.25">
      <c r="A152" s="12">
        <v>43</v>
      </c>
      <c r="B152" s="10" t="s">
        <v>1551</v>
      </c>
      <c r="D152" s="12">
        <v>300</v>
      </c>
      <c r="E152" s="12" t="s">
        <v>0</v>
      </c>
      <c r="F152" s="12" t="s">
        <v>1</v>
      </c>
      <c r="G152" s="21">
        <v>10</v>
      </c>
      <c r="H152" s="2" t="s">
        <v>342</v>
      </c>
      <c r="I152" s="12" t="s">
        <v>905</v>
      </c>
      <c r="J152" s="2" t="s">
        <v>375</v>
      </c>
      <c r="K152" s="2" t="s">
        <v>520</v>
      </c>
      <c r="L152" s="2" t="s">
        <v>523</v>
      </c>
      <c r="M152" s="2">
        <v>2016</v>
      </c>
      <c r="N152" s="2" t="s">
        <v>384</v>
      </c>
      <c r="O152" s="2" t="s">
        <v>278</v>
      </c>
      <c r="P152" s="2" t="s">
        <v>279</v>
      </c>
      <c r="Q152" s="2" t="s">
        <v>9</v>
      </c>
      <c r="R152" s="2">
        <v>2470465</v>
      </c>
      <c r="S152" s="2" t="s">
        <v>524</v>
      </c>
      <c r="T152" s="2"/>
      <c r="U152" s="2"/>
      <c r="V152" s="2" t="s">
        <v>11</v>
      </c>
      <c r="W152" s="2"/>
      <c r="X152" s="2"/>
      <c r="AF152" s="12"/>
      <c r="AG152" s="96">
        <v>1</v>
      </c>
      <c r="AH152" s="12" t="s">
        <v>1362</v>
      </c>
      <c r="AK152" s="12" t="s">
        <v>1362</v>
      </c>
      <c r="AL152" s="12"/>
    </row>
    <row r="153" spans="1:38" x14ac:dyDescent="0.25">
      <c r="A153" s="12">
        <v>44</v>
      </c>
      <c r="B153" s="10" t="s">
        <v>1551</v>
      </c>
      <c r="D153" s="12">
        <v>300</v>
      </c>
      <c r="E153" s="12" t="s">
        <v>0</v>
      </c>
      <c r="F153" s="12" t="s">
        <v>1</v>
      </c>
      <c r="G153" s="21">
        <v>10</v>
      </c>
      <c r="H153" s="2" t="s">
        <v>2</v>
      </c>
      <c r="I153" s="2" t="s">
        <v>121</v>
      </c>
      <c r="J153" s="2" t="s">
        <v>4</v>
      </c>
      <c r="K153" s="2" t="s">
        <v>525</v>
      </c>
      <c r="L153" s="2" t="s">
        <v>526</v>
      </c>
      <c r="M153" s="2">
        <v>2016</v>
      </c>
      <c r="N153" s="2" t="s">
        <v>121</v>
      </c>
      <c r="O153" s="2" t="s">
        <v>7</v>
      </c>
      <c r="P153" s="2" t="s">
        <v>527</v>
      </c>
      <c r="Q153" s="2" t="s">
        <v>9</v>
      </c>
      <c r="R153" s="2">
        <v>1366378</v>
      </c>
      <c r="S153" s="2" t="s">
        <v>528</v>
      </c>
      <c r="T153" s="2"/>
      <c r="U153" s="2"/>
      <c r="V153" s="2" t="s">
        <v>352</v>
      </c>
      <c r="W153" s="2"/>
      <c r="X153" s="2"/>
      <c r="AF153" s="12"/>
      <c r="AG153" s="96">
        <v>1</v>
      </c>
      <c r="AH153" s="12" t="s">
        <v>1362</v>
      </c>
      <c r="AK153" s="12" t="e">
        <v>#N/A</v>
      </c>
      <c r="AL153" s="12"/>
    </row>
    <row r="154" spans="1:38" x14ac:dyDescent="0.25">
      <c r="A154" s="12">
        <v>45</v>
      </c>
      <c r="B154" s="10" t="s">
        <v>1551</v>
      </c>
      <c r="D154" s="12">
        <v>300</v>
      </c>
      <c r="E154" s="12" t="s">
        <v>0</v>
      </c>
      <c r="F154" s="12" t="s">
        <v>1</v>
      </c>
      <c r="G154" s="21">
        <v>10</v>
      </c>
      <c r="H154" s="2" t="s">
        <v>2</v>
      </c>
      <c r="I154" s="12" t="s">
        <v>905</v>
      </c>
      <c r="J154" s="2" t="s">
        <v>375</v>
      </c>
      <c r="K154" s="2" t="s">
        <v>471</v>
      </c>
      <c r="L154" s="2" t="s">
        <v>538</v>
      </c>
      <c r="M154" s="2">
        <v>2016</v>
      </c>
      <c r="N154" s="2" t="s">
        <v>539</v>
      </c>
      <c r="O154" s="2" t="s">
        <v>59</v>
      </c>
      <c r="P154" s="2" t="s">
        <v>498</v>
      </c>
      <c r="Q154" s="2" t="s">
        <v>9</v>
      </c>
      <c r="R154" s="2">
        <v>240924</v>
      </c>
      <c r="S154" s="2" t="s">
        <v>540</v>
      </c>
      <c r="T154" s="2"/>
      <c r="U154" s="2"/>
      <c r="V154" s="2" t="s">
        <v>11</v>
      </c>
      <c r="W154" s="2"/>
      <c r="X154" s="2"/>
      <c r="AF154" s="12"/>
      <c r="AG154" s="96">
        <v>1</v>
      </c>
      <c r="AH154" s="12" t="s">
        <v>1362</v>
      </c>
      <c r="AK154" s="12" t="s">
        <v>1362</v>
      </c>
      <c r="AL154" s="12"/>
    </row>
    <row r="155" spans="1:38" x14ac:dyDescent="0.25">
      <c r="A155" s="12">
        <v>46</v>
      </c>
      <c r="B155" s="10" t="s">
        <v>1551</v>
      </c>
      <c r="C155" s="10"/>
      <c r="D155" s="12">
        <v>300</v>
      </c>
      <c r="E155" s="12" t="s">
        <v>0</v>
      </c>
      <c r="F155" s="12" t="s">
        <v>1</v>
      </c>
      <c r="G155" s="21">
        <v>13</v>
      </c>
      <c r="H155" s="2" t="s">
        <v>2</v>
      </c>
      <c r="I155" s="2" t="s">
        <v>3</v>
      </c>
      <c r="J155" s="2" t="s">
        <v>4</v>
      </c>
      <c r="K155" s="2" t="s">
        <v>529</v>
      </c>
      <c r="L155" s="25" t="s">
        <v>530</v>
      </c>
      <c r="M155" s="2">
        <v>2016</v>
      </c>
      <c r="N155" s="2" t="s">
        <v>3</v>
      </c>
      <c r="O155" s="2" t="s">
        <v>7</v>
      </c>
      <c r="P155" s="2" t="s">
        <v>527</v>
      </c>
      <c r="Q155" s="2" t="s">
        <v>9</v>
      </c>
      <c r="R155" s="2">
        <v>1330453</v>
      </c>
      <c r="S155" s="2" t="s">
        <v>531</v>
      </c>
      <c r="T155" s="2"/>
      <c r="U155" s="2"/>
      <c r="V155" s="2" t="s">
        <v>352</v>
      </c>
      <c r="W155" s="2"/>
      <c r="X155" s="2"/>
      <c r="AF155" s="12"/>
      <c r="AG155" s="96">
        <v>3000000</v>
      </c>
      <c r="AH155" s="12" t="s">
        <v>908</v>
      </c>
      <c r="AK155" s="12" t="s">
        <v>908</v>
      </c>
      <c r="AL155" s="12"/>
    </row>
    <row r="156" spans="1:38" x14ac:dyDescent="0.25">
      <c r="A156" s="12">
        <v>47</v>
      </c>
      <c r="B156" s="10" t="s">
        <v>1551</v>
      </c>
      <c r="D156" s="12">
        <v>300</v>
      </c>
      <c r="E156" s="12" t="s">
        <v>0</v>
      </c>
      <c r="F156" s="12" t="s">
        <v>1</v>
      </c>
      <c r="G156" s="21">
        <v>4</v>
      </c>
      <c r="H156" s="2" t="s">
        <v>2</v>
      </c>
      <c r="I156" s="12" t="s">
        <v>905</v>
      </c>
      <c r="J156" s="2" t="s">
        <v>375</v>
      </c>
      <c r="K156" s="2" t="s">
        <v>471</v>
      </c>
      <c r="L156" s="2" t="s">
        <v>532</v>
      </c>
      <c r="M156" s="2">
        <v>2016</v>
      </c>
      <c r="N156" s="2" t="s">
        <v>533</v>
      </c>
      <c r="O156" s="2" t="s">
        <v>59</v>
      </c>
      <c r="P156" s="2" t="s">
        <v>498</v>
      </c>
      <c r="Q156" s="2" t="s">
        <v>9</v>
      </c>
      <c r="R156" s="2">
        <v>240099</v>
      </c>
      <c r="S156" s="2" t="s">
        <v>534</v>
      </c>
      <c r="T156" s="2"/>
      <c r="U156" s="2"/>
      <c r="V156" s="2" t="s">
        <v>352</v>
      </c>
      <c r="W156" s="2"/>
      <c r="X156" s="2"/>
      <c r="AF156" s="12"/>
      <c r="AG156" s="96">
        <v>1</v>
      </c>
      <c r="AH156" s="12" t="s">
        <v>1357</v>
      </c>
      <c r="AK156" s="12" t="s">
        <v>1357</v>
      </c>
      <c r="AL156" s="12"/>
    </row>
    <row r="157" spans="1:38" x14ac:dyDescent="0.25">
      <c r="A157" s="12">
        <v>48</v>
      </c>
      <c r="B157" s="10" t="s">
        <v>1553</v>
      </c>
      <c r="D157" s="12">
        <v>300</v>
      </c>
      <c r="E157" s="12" t="s">
        <v>0</v>
      </c>
      <c r="F157" s="12" t="s">
        <v>1</v>
      </c>
      <c r="G157" s="21">
        <v>12</v>
      </c>
      <c r="H157" s="2" t="s">
        <v>365</v>
      </c>
      <c r="I157" s="2" t="s">
        <v>400</v>
      </c>
      <c r="J157" s="2" t="s">
        <v>445</v>
      </c>
      <c r="K157" s="2" t="s">
        <v>446</v>
      </c>
      <c r="L157" s="2" t="s">
        <v>509</v>
      </c>
      <c r="M157" s="2">
        <v>2016</v>
      </c>
      <c r="N157" s="2" t="s">
        <v>448</v>
      </c>
      <c r="O157" s="2" t="s">
        <v>7</v>
      </c>
      <c r="P157" s="2" t="s">
        <v>510</v>
      </c>
      <c r="Q157" s="2" t="s">
        <v>349</v>
      </c>
      <c r="R157" s="2" t="s">
        <v>511</v>
      </c>
      <c r="S157" s="2" t="s">
        <v>512</v>
      </c>
      <c r="T157" s="2"/>
      <c r="U157" s="2"/>
      <c r="V157" s="2" t="s">
        <v>11</v>
      </c>
      <c r="W157" s="2"/>
      <c r="X157" s="2"/>
      <c r="AF157" s="12"/>
      <c r="AG157" s="96">
        <v>0</v>
      </c>
      <c r="AH157" s="12" t="s">
        <v>1359</v>
      </c>
      <c r="AK157" s="12" t="s">
        <v>1359</v>
      </c>
      <c r="AL157" s="12"/>
    </row>
    <row r="158" spans="1:38" x14ac:dyDescent="0.25">
      <c r="A158" s="12">
        <v>49</v>
      </c>
      <c r="B158" s="10" t="s">
        <v>1551</v>
      </c>
      <c r="D158" s="12">
        <v>300</v>
      </c>
      <c r="E158" s="12" t="s">
        <v>0</v>
      </c>
      <c r="F158" s="12" t="s">
        <v>1</v>
      </c>
      <c r="G158" s="21">
        <v>13</v>
      </c>
      <c r="H158" s="2" t="s">
        <v>2</v>
      </c>
      <c r="I158" s="12" t="s">
        <v>905</v>
      </c>
      <c r="J158" s="2" t="s">
        <v>375</v>
      </c>
      <c r="K158" s="2" t="s">
        <v>471</v>
      </c>
      <c r="L158" s="25" t="s">
        <v>501</v>
      </c>
      <c r="M158" s="2">
        <v>2016</v>
      </c>
      <c r="N158" s="2" t="s">
        <v>378</v>
      </c>
      <c r="O158" s="2" t="s">
        <v>59</v>
      </c>
      <c r="P158" s="2" t="s">
        <v>498</v>
      </c>
      <c r="Q158" s="2" t="s">
        <v>9</v>
      </c>
      <c r="R158" s="2">
        <v>240551</v>
      </c>
      <c r="S158" s="2" t="s">
        <v>502</v>
      </c>
      <c r="T158" s="2"/>
      <c r="U158" s="2"/>
      <c r="V158" s="2" t="s">
        <v>352</v>
      </c>
      <c r="W158" s="2"/>
      <c r="X158" s="2"/>
      <c r="AF158" s="12"/>
      <c r="AG158" s="96">
        <v>0</v>
      </c>
      <c r="AH158" s="12" t="s">
        <v>908</v>
      </c>
      <c r="AK158" s="12" t="s">
        <v>908</v>
      </c>
      <c r="AL158" s="12"/>
    </row>
    <row r="159" spans="1:38" x14ac:dyDescent="0.25">
      <c r="A159" s="12">
        <v>50</v>
      </c>
      <c r="B159" s="10" t="s">
        <v>1551</v>
      </c>
      <c r="D159" s="12">
        <v>300</v>
      </c>
      <c r="E159" s="12" t="s">
        <v>0</v>
      </c>
      <c r="F159" s="12" t="s">
        <v>1</v>
      </c>
      <c r="G159" s="21">
        <v>12</v>
      </c>
      <c r="H159" s="2" t="s">
        <v>342</v>
      </c>
      <c r="I159" s="12" t="s">
        <v>905</v>
      </c>
      <c r="J159" s="2" t="s">
        <v>375</v>
      </c>
      <c r="K159" s="2" t="s">
        <v>520</v>
      </c>
      <c r="L159" s="25" t="s">
        <v>523</v>
      </c>
      <c r="M159" s="2">
        <v>2016</v>
      </c>
      <c r="N159" s="2" t="s">
        <v>661</v>
      </c>
      <c r="O159" s="2" t="s">
        <v>278</v>
      </c>
      <c r="P159" s="2" t="s">
        <v>279</v>
      </c>
      <c r="Q159" s="2" t="s">
        <v>9</v>
      </c>
      <c r="R159" s="2">
        <v>2470465</v>
      </c>
      <c r="S159" s="2" t="s">
        <v>1378</v>
      </c>
      <c r="T159" s="2"/>
      <c r="U159" s="2"/>
      <c r="V159" s="2" t="s">
        <v>11</v>
      </c>
      <c r="W159" s="2"/>
      <c r="X159" s="2"/>
      <c r="AF159" s="12"/>
      <c r="AG159" s="96">
        <v>0</v>
      </c>
      <c r="AH159" s="12" t="s">
        <v>1359</v>
      </c>
      <c r="AK159" s="12" t="s">
        <v>1362</v>
      </c>
      <c r="AL159" s="12"/>
    </row>
    <row r="160" spans="1:38" x14ac:dyDescent="0.25">
      <c r="A160" s="12">
        <v>51</v>
      </c>
      <c r="B160" s="10" t="s">
        <v>1551</v>
      </c>
      <c r="D160" s="12">
        <v>300</v>
      </c>
      <c r="E160" s="12" t="s">
        <v>0</v>
      </c>
      <c r="F160" s="12" t="s">
        <v>1</v>
      </c>
      <c r="G160" s="21">
        <v>10</v>
      </c>
      <c r="H160" s="2" t="s">
        <v>342</v>
      </c>
      <c r="I160" s="12" t="s">
        <v>905</v>
      </c>
      <c r="J160" s="2" t="s">
        <v>375</v>
      </c>
      <c r="K160" s="2" t="s">
        <v>520</v>
      </c>
      <c r="L160" s="25" t="s">
        <v>521</v>
      </c>
      <c r="M160" s="2">
        <v>2016</v>
      </c>
      <c r="N160" s="2" t="s">
        <v>384</v>
      </c>
      <c r="O160" s="2" t="s">
        <v>278</v>
      </c>
      <c r="P160" s="2" t="s">
        <v>279</v>
      </c>
      <c r="Q160" s="2" t="s">
        <v>9</v>
      </c>
      <c r="R160" s="2">
        <v>2427600</v>
      </c>
      <c r="S160" s="2" t="s">
        <v>522</v>
      </c>
      <c r="T160" s="2"/>
      <c r="U160" s="2"/>
      <c r="V160" s="2" t="s">
        <v>11</v>
      </c>
      <c r="W160" s="2"/>
      <c r="X160" s="2"/>
      <c r="AF160" s="12"/>
      <c r="AG160" s="96">
        <v>1</v>
      </c>
      <c r="AH160" s="12" t="s">
        <v>1362</v>
      </c>
      <c r="AK160" s="12" t="s">
        <v>1362</v>
      </c>
      <c r="AL160" s="12"/>
    </row>
    <row r="161" spans="1:38" x14ac:dyDescent="0.25">
      <c r="A161" s="12">
        <v>52</v>
      </c>
      <c r="B161" s="10" t="s">
        <v>1551</v>
      </c>
      <c r="D161" s="12">
        <v>300</v>
      </c>
      <c r="E161" s="12" t="s">
        <v>0</v>
      </c>
      <c r="F161" s="12" t="s">
        <v>1</v>
      </c>
      <c r="G161" s="21">
        <v>14</v>
      </c>
      <c r="H161" s="2" t="s">
        <v>2</v>
      </c>
      <c r="I161" s="2" t="s">
        <v>12</v>
      </c>
      <c r="J161" s="2" t="s">
        <v>274</v>
      </c>
      <c r="K161" s="2" t="s">
        <v>480</v>
      </c>
      <c r="L161" s="2" t="s">
        <v>513</v>
      </c>
      <c r="M161" s="2">
        <v>2016</v>
      </c>
      <c r="N161" s="2" t="s">
        <v>12</v>
      </c>
      <c r="O161" s="2" t="s">
        <v>7</v>
      </c>
      <c r="P161" s="2" t="s">
        <v>514</v>
      </c>
      <c r="Q161" s="2" t="s">
        <v>9</v>
      </c>
      <c r="R161" s="2" t="s">
        <v>515</v>
      </c>
      <c r="S161" s="2" t="s">
        <v>516</v>
      </c>
      <c r="T161" s="2"/>
      <c r="U161" s="2"/>
      <c r="V161" s="2" t="s">
        <v>352</v>
      </c>
      <c r="W161" s="2"/>
      <c r="X161" s="2"/>
      <c r="Y161" s="2"/>
      <c r="Z161" s="2"/>
      <c r="AA161" s="2"/>
      <c r="AB161" s="2"/>
      <c r="AC161" s="2"/>
      <c r="AD161" s="2"/>
      <c r="AE161" s="2"/>
      <c r="AF161" s="12"/>
      <c r="AG161" s="96">
        <v>0</v>
      </c>
      <c r="AH161" s="12" t="s">
        <v>1358</v>
      </c>
      <c r="AK161" s="12" t="s">
        <v>1649</v>
      </c>
      <c r="AL161" s="12"/>
    </row>
    <row r="162" spans="1:38" x14ac:dyDescent="0.25">
      <c r="A162" s="12">
        <v>53</v>
      </c>
      <c r="B162" s="10" t="s">
        <v>1551</v>
      </c>
      <c r="D162" s="12">
        <v>300</v>
      </c>
      <c r="E162" s="12" t="s">
        <v>0</v>
      </c>
      <c r="F162" s="12" t="s">
        <v>1</v>
      </c>
      <c r="G162" s="21">
        <v>11</v>
      </c>
      <c r="H162" s="12" t="s">
        <v>2</v>
      </c>
      <c r="I162" s="12" t="s">
        <v>905</v>
      </c>
      <c r="J162" s="2" t="s">
        <v>55</v>
      </c>
      <c r="K162" s="2" t="s">
        <v>548</v>
      </c>
      <c r="L162" s="2" t="s">
        <v>549</v>
      </c>
      <c r="M162" s="2">
        <v>2017</v>
      </c>
      <c r="N162" s="2" t="s">
        <v>283</v>
      </c>
      <c r="O162" s="2" t="s">
        <v>287</v>
      </c>
      <c r="P162" s="2" t="s">
        <v>527</v>
      </c>
      <c r="Q162" s="2" t="s">
        <v>9</v>
      </c>
      <c r="R162" s="2"/>
      <c r="S162" s="2"/>
      <c r="T162" s="2"/>
      <c r="U162" s="2"/>
      <c r="V162" s="2" t="s">
        <v>352</v>
      </c>
      <c r="W162" s="2"/>
      <c r="X162" s="2"/>
      <c r="AF162" s="12"/>
      <c r="AG162" s="96">
        <v>1</v>
      </c>
      <c r="AH162" s="12" t="s">
        <v>1361</v>
      </c>
      <c r="AK162" s="12" t="s">
        <v>1361</v>
      </c>
      <c r="AL162" s="12"/>
    </row>
    <row r="163" spans="1:38" x14ac:dyDescent="0.25">
      <c r="A163" s="12">
        <v>54</v>
      </c>
      <c r="B163" s="10" t="s">
        <v>1551</v>
      </c>
      <c r="D163" s="12">
        <v>300</v>
      </c>
      <c r="E163" s="12" t="s">
        <v>0</v>
      </c>
      <c r="F163" s="12" t="s">
        <v>1</v>
      </c>
      <c r="G163" s="21">
        <v>3</v>
      </c>
      <c r="H163" s="12" t="s">
        <v>2</v>
      </c>
      <c r="I163" s="2" t="s">
        <v>565</v>
      </c>
      <c r="J163" s="2" t="s">
        <v>20</v>
      </c>
      <c r="K163" s="2" t="s">
        <v>566</v>
      </c>
      <c r="L163" s="2" t="s">
        <v>567</v>
      </c>
      <c r="M163" s="2">
        <v>2017</v>
      </c>
      <c r="N163" s="2" t="s">
        <v>568</v>
      </c>
      <c r="O163" s="2"/>
      <c r="P163" s="2" t="s">
        <v>60</v>
      </c>
      <c r="Q163" s="2" t="s">
        <v>9</v>
      </c>
      <c r="R163" s="2" t="s">
        <v>569</v>
      </c>
      <c r="S163" s="2" t="s">
        <v>570</v>
      </c>
      <c r="T163" s="2"/>
      <c r="U163" s="2"/>
      <c r="V163" s="2" t="s">
        <v>11</v>
      </c>
      <c r="W163" s="2"/>
      <c r="X163" s="2"/>
      <c r="AF163" s="12"/>
      <c r="AG163" s="98">
        <v>2500000</v>
      </c>
      <c r="AH163" s="12" t="s">
        <v>909</v>
      </c>
      <c r="AK163" s="12" t="s">
        <v>909</v>
      </c>
      <c r="AL163" s="12"/>
    </row>
    <row r="164" spans="1:38" x14ac:dyDescent="0.25">
      <c r="A164" s="12">
        <v>55</v>
      </c>
      <c r="B164" s="10" t="s">
        <v>1551</v>
      </c>
      <c r="D164" s="12">
        <v>300</v>
      </c>
      <c r="E164" s="12" t="s">
        <v>0</v>
      </c>
      <c r="F164" s="12" t="s">
        <v>1</v>
      </c>
      <c r="G164" s="21">
        <v>3</v>
      </c>
      <c r="H164" s="2" t="s">
        <v>2</v>
      </c>
      <c r="I164" s="2" t="s">
        <v>136</v>
      </c>
      <c r="J164" s="2" t="s">
        <v>4</v>
      </c>
      <c r="K164" s="2" t="s">
        <v>408</v>
      </c>
      <c r="L164" s="2" t="s">
        <v>563</v>
      </c>
      <c r="M164" s="2">
        <v>2017</v>
      </c>
      <c r="N164" s="12" t="s">
        <v>136</v>
      </c>
      <c r="O164" s="2"/>
      <c r="P164" s="2" t="s">
        <v>60</v>
      </c>
      <c r="Q164" s="2" t="s">
        <v>9</v>
      </c>
      <c r="R164" s="2">
        <v>1323117</v>
      </c>
      <c r="S164" s="2" t="s">
        <v>564</v>
      </c>
      <c r="T164" s="2"/>
      <c r="U164" s="2"/>
      <c r="V164" s="2" t="s">
        <v>11</v>
      </c>
      <c r="W164" s="2"/>
      <c r="X164" s="2"/>
      <c r="AF164" s="12"/>
      <c r="AG164" s="96">
        <v>5200000</v>
      </c>
      <c r="AH164" s="12" t="s">
        <v>909</v>
      </c>
      <c r="AK164" s="12" t="s">
        <v>1362</v>
      </c>
      <c r="AL164" s="12"/>
    </row>
    <row r="165" spans="1:38" x14ac:dyDescent="0.25">
      <c r="A165" s="12">
        <v>56</v>
      </c>
      <c r="B165" s="10" t="s">
        <v>1551</v>
      </c>
      <c r="D165" s="12">
        <v>300</v>
      </c>
      <c r="E165" s="12" t="s">
        <v>0</v>
      </c>
      <c r="F165" s="12" t="s">
        <v>1</v>
      </c>
      <c r="G165" s="21">
        <v>4</v>
      </c>
      <c r="H165" s="2" t="s">
        <v>2</v>
      </c>
      <c r="I165" s="12" t="s">
        <v>905</v>
      </c>
      <c r="J165" s="2" t="s">
        <v>55</v>
      </c>
      <c r="K165" s="2" t="s">
        <v>546</v>
      </c>
      <c r="L165" s="2" t="s">
        <v>547</v>
      </c>
      <c r="M165" s="2">
        <v>2017</v>
      </c>
      <c r="N165" s="2" t="s">
        <v>283</v>
      </c>
      <c r="O165" s="2" t="s">
        <v>287</v>
      </c>
      <c r="P165" s="2" t="s">
        <v>527</v>
      </c>
      <c r="Q165" s="2" t="s">
        <v>9</v>
      </c>
      <c r="R165" s="2"/>
      <c r="S165" s="2"/>
      <c r="T165" s="2"/>
      <c r="U165" s="2"/>
      <c r="V165" s="2" t="s">
        <v>352</v>
      </c>
      <c r="W165" s="2"/>
      <c r="X165" s="2"/>
      <c r="AF165" s="12"/>
      <c r="AG165" s="96">
        <v>1</v>
      </c>
      <c r="AH165" s="12" t="s">
        <v>1357</v>
      </c>
      <c r="AK165" s="12" t="s">
        <v>1357</v>
      </c>
      <c r="AL165" s="12"/>
    </row>
    <row r="166" spans="1:38" x14ac:dyDescent="0.25">
      <c r="A166" s="12">
        <v>57</v>
      </c>
      <c r="B166" s="10" t="s">
        <v>1551</v>
      </c>
      <c r="D166" s="12">
        <v>300</v>
      </c>
      <c r="E166" s="12" t="s">
        <v>0</v>
      </c>
      <c r="F166" s="12" t="s">
        <v>1</v>
      </c>
      <c r="G166" s="21">
        <v>13</v>
      </c>
      <c r="H166" s="2" t="s">
        <v>2</v>
      </c>
      <c r="I166" s="12" t="s">
        <v>905</v>
      </c>
      <c r="J166" s="2" t="s">
        <v>375</v>
      </c>
      <c r="K166" s="2" t="s">
        <v>541</v>
      </c>
      <c r="L166" s="25" t="s">
        <v>542</v>
      </c>
      <c r="M166" s="2">
        <v>2017</v>
      </c>
      <c r="N166" s="2" t="s">
        <v>536</v>
      </c>
      <c r="O166" s="2" t="s">
        <v>59</v>
      </c>
      <c r="P166" s="2" t="s">
        <v>498</v>
      </c>
      <c r="Q166" s="2" t="s">
        <v>9</v>
      </c>
      <c r="R166" s="2">
        <v>247637</v>
      </c>
      <c r="S166" s="2" t="s">
        <v>543</v>
      </c>
      <c r="T166" s="2"/>
      <c r="U166" s="2"/>
      <c r="V166" s="2" t="s">
        <v>352</v>
      </c>
      <c r="W166" s="2"/>
      <c r="X166" s="2"/>
      <c r="AF166" s="12"/>
      <c r="AG166" s="96">
        <v>0</v>
      </c>
      <c r="AH166" s="12" t="s">
        <v>908</v>
      </c>
      <c r="AK166" s="12" t="s">
        <v>908</v>
      </c>
      <c r="AL166" s="12"/>
    </row>
    <row r="167" spans="1:38" x14ac:dyDescent="0.25">
      <c r="A167" s="12">
        <v>58</v>
      </c>
      <c r="B167" s="10" t="s">
        <v>1551</v>
      </c>
      <c r="D167" s="12">
        <v>300</v>
      </c>
      <c r="E167" s="12" t="s">
        <v>0</v>
      </c>
      <c r="F167" s="12" t="s">
        <v>1</v>
      </c>
      <c r="G167" s="21">
        <v>13</v>
      </c>
      <c r="H167" s="2" t="s">
        <v>2</v>
      </c>
      <c r="I167" s="12" t="s">
        <v>905</v>
      </c>
      <c r="J167" s="2" t="s">
        <v>375</v>
      </c>
      <c r="K167" s="2" t="s">
        <v>541</v>
      </c>
      <c r="L167" s="25" t="s">
        <v>544</v>
      </c>
      <c r="M167" s="2">
        <v>2017</v>
      </c>
      <c r="N167" s="2" t="s">
        <v>545</v>
      </c>
      <c r="O167" s="2" t="s">
        <v>59</v>
      </c>
      <c r="P167" s="2" t="s">
        <v>498</v>
      </c>
      <c r="Q167" s="2" t="s">
        <v>9</v>
      </c>
      <c r="R167" s="2"/>
      <c r="S167" s="2"/>
      <c r="T167" s="2"/>
      <c r="U167" s="2"/>
      <c r="V167" s="2" t="s">
        <v>352</v>
      </c>
      <c r="W167" s="2"/>
      <c r="X167" s="2"/>
      <c r="AF167" s="12"/>
      <c r="AG167" s="96">
        <v>0</v>
      </c>
      <c r="AH167" s="12" t="s">
        <v>908</v>
      </c>
      <c r="AK167" s="12" t="s">
        <v>908</v>
      </c>
      <c r="AL167" s="12"/>
    </row>
    <row r="168" spans="1:38" x14ac:dyDescent="0.25">
      <c r="A168" s="12">
        <v>59</v>
      </c>
      <c r="B168" s="10" t="s">
        <v>1551</v>
      </c>
      <c r="D168" s="12">
        <v>300</v>
      </c>
      <c r="E168" s="12" t="s">
        <v>0</v>
      </c>
      <c r="F168" s="12" t="s">
        <v>1</v>
      </c>
      <c r="G168" s="21">
        <v>13</v>
      </c>
      <c r="H168" s="2" t="s">
        <v>2</v>
      </c>
      <c r="I168" s="2" t="s">
        <v>576</v>
      </c>
      <c r="J168" s="2" t="s">
        <v>577</v>
      </c>
      <c r="K168" s="2" t="s">
        <v>578</v>
      </c>
      <c r="L168" s="25" t="s">
        <v>579</v>
      </c>
      <c r="M168" s="2">
        <v>2017</v>
      </c>
      <c r="N168" s="2" t="s">
        <v>580</v>
      </c>
      <c r="O168" s="2" t="s">
        <v>7</v>
      </c>
      <c r="P168" s="2" t="s">
        <v>498</v>
      </c>
      <c r="Q168" s="2" t="s">
        <v>9</v>
      </c>
      <c r="R168" s="2" t="s">
        <v>581</v>
      </c>
      <c r="S168" s="2">
        <v>971375</v>
      </c>
      <c r="T168" s="2"/>
      <c r="U168" s="2"/>
      <c r="V168" s="2" t="s">
        <v>352</v>
      </c>
      <c r="W168" s="2"/>
      <c r="X168" s="2"/>
      <c r="AF168" s="12"/>
      <c r="AG168" s="96">
        <v>0</v>
      </c>
      <c r="AH168" s="12" t="s">
        <v>908</v>
      </c>
      <c r="AK168" s="12" t="s">
        <v>908</v>
      </c>
      <c r="AL168" s="12"/>
    </row>
    <row r="169" spans="1:38" x14ac:dyDescent="0.25">
      <c r="A169" s="12">
        <v>60</v>
      </c>
      <c r="D169" s="12">
        <v>300</v>
      </c>
      <c r="E169" s="12" t="s">
        <v>0</v>
      </c>
      <c r="F169" s="12" t="s">
        <v>919</v>
      </c>
      <c r="G169" s="21">
        <v>0</v>
      </c>
      <c r="H169" s="2" t="s">
        <v>2</v>
      </c>
      <c r="I169" s="2" t="s">
        <v>12</v>
      </c>
      <c r="J169" s="2" t="s">
        <v>274</v>
      </c>
      <c r="K169" s="2" t="s">
        <v>550</v>
      </c>
      <c r="L169" s="2" t="s">
        <v>551</v>
      </c>
      <c r="M169" s="2">
        <v>2017</v>
      </c>
      <c r="N169" s="2" t="s">
        <v>12</v>
      </c>
      <c r="O169" s="2" t="s">
        <v>7</v>
      </c>
      <c r="P169" s="2" t="s">
        <v>438</v>
      </c>
      <c r="Q169" s="2" t="s">
        <v>9</v>
      </c>
      <c r="R169" s="2" t="s">
        <v>552</v>
      </c>
      <c r="S169" s="2" t="s">
        <v>553</v>
      </c>
      <c r="T169" s="2"/>
      <c r="U169" s="2"/>
      <c r="V169" s="2" t="s">
        <v>352</v>
      </c>
      <c r="W169" s="2"/>
      <c r="X169" s="2"/>
      <c r="Y169" s="2"/>
      <c r="Z169" s="2"/>
      <c r="AA169" s="2"/>
      <c r="AB169" s="2"/>
      <c r="AC169" s="2"/>
      <c r="AD169" s="2"/>
      <c r="AE169" s="2"/>
      <c r="AF169" s="12"/>
      <c r="AG169" s="96">
        <v>0</v>
      </c>
      <c r="AK169" s="12" t="e">
        <v>#N/A</v>
      </c>
      <c r="AL169" s="12"/>
    </row>
    <row r="170" spans="1:38" x14ac:dyDescent="0.25">
      <c r="A170" s="12">
        <v>61</v>
      </c>
      <c r="B170" s="10" t="s">
        <v>1551</v>
      </c>
      <c r="D170" s="12">
        <v>300</v>
      </c>
      <c r="E170" s="12" t="s">
        <v>0</v>
      </c>
      <c r="F170" s="12" t="s">
        <v>1</v>
      </c>
      <c r="G170" s="21">
        <v>14</v>
      </c>
      <c r="H170" s="2" t="s">
        <v>2</v>
      </c>
      <c r="I170" s="2" t="s">
        <v>12</v>
      </c>
      <c r="J170" s="2" t="s">
        <v>274</v>
      </c>
      <c r="K170" s="2" t="s">
        <v>550</v>
      </c>
      <c r="L170" s="2" t="s">
        <v>554</v>
      </c>
      <c r="M170" s="2">
        <v>2017</v>
      </c>
      <c r="N170" s="2" t="s">
        <v>12</v>
      </c>
      <c r="O170" s="2" t="s">
        <v>7</v>
      </c>
      <c r="P170" s="2" t="s">
        <v>438</v>
      </c>
      <c r="Q170" s="2" t="s">
        <v>9</v>
      </c>
      <c r="R170" s="2" t="s">
        <v>555</v>
      </c>
      <c r="S170" s="2" t="s">
        <v>556</v>
      </c>
      <c r="T170" s="2"/>
      <c r="U170" s="2"/>
      <c r="V170" s="2" t="s">
        <v>352</v>
      </c>
      <c r="W170" s="2"/>
      <c r="X170" s="2"/>
      <c r="Y170" s="2"/>
      <c r="Z170" s="2"/>
      <c r="AA170" s="2"/>
      <c r="AB170" s="2"/>
      <c r="AC170" s="2"/>
      <c r="AD170" s="2"/>
      <c r="AE170" s="2"/>
      <c r="AF170" s="12"/>
      <c r="AG170" s="96">
        <v>0</v>
      </c>
      <c r="AH170" s="12" t="s">
        <v>1358</v>
      </c>
      <c r="AK170" s="12" t="e">
        <v>#N/A</v>
      </c>
      <c r="AL170" s="12"/>
    </row>
    <row r="171" spans="1:38" x14ac:dyDescent="0.25">
      <c r="A171" s="12">
        <v>62</v>
      </c>
      <c r="B171" s="10" t="s">
        <v>1551</v>
      </c>
      <c r="D171" s="12">
        <v>300</v>
      </c>
      <c r="E171" s="12" t="s">
        <v>0</v>
      </c>
      <c r="F171" s="12" t="s">
        <v>1</v>
      </c>
      <c r="G171" s="21">
        <v>10</v>
      </c>
      <c r="H171" s="2" t="s">
        <v>2</v>
      </c>
      <c r="I171" s="2" t="s">
        <v>12</v>
      </c>
      <c r="J171" s="2" t="s">
        <v>274</v>
      </c>
      <c r="K171" s="2" t="s">
        <v>550</v>
      </c>
      <c r="L171" s="2" t="s">
        <v>557</v>
      </c>
      <c r="M171" s="2">
        <v>2017</v>
      </c>
      <c r="N171" s="2" t="s">
        <v>12</v>
      </c>
      <c r="O171" s="2" t="s">
        <v>7</v>
      </c>
      <c r="P171" s="2" t="s">
        <v>438</v>
      </c>
      <c r="Q171" s="2" t="s">
        <v>9</v>
      </c>
      <c r="R171" s="2" t="s">
        <v>558</v>
      </c>
      <c r="S171" s="2" t="s">
        <v>559</v>
      </c>
      <c r="T171" s="2"/>
      <c r="U171" s="2"/>
      <c r="V171" s="2" t="s">
        <v>352</v>
      </c>
      <c r="W171" s="2"/>
      <c r="X171" s="2"/>
      <c r="Y171" s="2"/>
      <c r="Z171" s="2"/>
      <c r="AA171" s="2"/>
      <c r="AB171" s="2"/>
      <c r="AC171" s="2"/>
      <c r="AD171" s="2"/>
      <c r="AE171" s="2"/>
      <c r="AF171" s="12"/>
      <c r="AG171" s="96">
        <v>1</v>
      </c>
      <c r="AH171" s="12" t="s">
        <v>1362</v>
      </c>
      <c r="AK171" s="12" t="s">
        <v>1362</v>
      </c>
      <c r="AL171" s="12"/>
    </row>
    <row r="172" spans="1:38" x14ac:dyDescent="0.25">
      <c r="A172" s="12">
        <v>63</v>
      </c>
      <c r="B172" s="10" t="s">
        <v>1551</v>
      </c>
      <c r="D172" s="12">
        <v>300</v>
      </c>
      <c r="E172" s="12" t="s">
        <v>0</v>
      </c>
      <c r="F172" s="12" t="s">
        <v>1</v>
      </c>
      <c r="G172" s="21">
        <v>14</v>
      </c>
      <c r="H172" s="2" t="s">
        <v>2</v>
      </c>
      <c r="I172" s="2" t="s">
        <v>12</v>
      </c>
      <c r="J172" s="2" t="s">
        <v>274</v>
      </c>
      <c r="K172" s="2" t="s">
        <v>550</v>
      </c>
      <c r="L172" s="2" t="s">
        <v>560</v>
      </c>
      <c r="M172" s="2">
        <v>2017</v>
      </c>
      <c r="N172" s="2" t="s">
        <v>12</v>
      </c>
      <c r="O172" s="2" t="s">
        <v>7</v>
      </c>
      <c r="P172" s="2" t="s">
        <v>438</v>
      </c>
      <c r="Q172" s="2" t="s">
        <v>9</v>
      </c>
      <c r="R172" s="2" t="s">
        <v>561</v>
      </c>
      <c r="S172" s="2" t="s">
        <v>562</v>
      </c>
      <c r="T172" s="2"/>
      <c r="U172" s="2"/>
      <c r="V172" s="2" t="s">
        <v>352</v>
      </c>
      <c r="W172" s="2"/>
      <c r="X172" s="2"/>
      <c r="Y172" s="2"/>
      <c r="Z172" s="2"/>
      <c r="AA172" s="2"/>
      <c r="AB172" s="2"/>
      <c r="AC172" s="2"/>
      <c r="AD172" s="2"/>
      <c r="AE172" s="2"/>
      <c r="AF172" s="12"/>
      <c r="AG172" s="96">
        <v>0</v>
      </c>
      <c r="AH172" s="12" t="s">
        <v>1358</v>
      </c>
      <c r="AK172" s="12" t="s">
        <v>1358</v>
      </c>
      <c r="AL172" s="12"/>
    </row>
    <row r="173" spans="1:38" x14ac:dyDescent="0.25">
      <c r="A173" s="12">
        <v>64</v>
      </c>
      <c r="B173" s="10" t="s">
        <v>1551</v>
      </c>
      <c r="D173" s="12">
        <v>300</v>
      </c>
      <c r="E173" s="12" t="s">
        <v>0</v>
      </c>
      <c r="F173" s="12" t="s">
        <v>1</v>
      </c>
      <c r="G173" s="21">
        <v>11</v>
      </c>
      <c r="H173" s="12" t="s">
        <v>2</v>
      </c>
      <c r="I173" s="12" t="s">
        <v>905</v>
      </c>
      <c r="J173" s="2" t="s">
        <v>375</v>
      </c>
      <c r="K173" s="2" t="s">
        <v>471</v>
      </c>
      <c r="L173" s="2" t="s">
        <v>884</v>
      </c>
      <c r="M173" s="2">
        <v>2018</v>
      </c>
      <c r="N173" s="2" t="s">
        <v>536</v>
      </c>
      <c r="O173" s="2"/>
      <c r="P173" s="2" t="s">
        <v>498</v>
      </c>
      <c r="Q173" s="2" t="s">
        <v>9</v>
      </c>
      <c r="R173" s="2">
        <v>254191</v>
      </c>
      <c r="S173" s="2" t="s">
        <v>582</v>
      </c>
      <c r="T173" s="2"/>
      <c r="U173" s="2"/>
      <c r="V173" s="2" t="s">
        <v>352</v>
      </c>
      <c r="W173" s="2"/>
      <c r="X173" s="2"/>
      <c r="AF173" s="12"/>
      <c r="AG173" s="96">
        <v>1</v>
      </c>
      <c r="AH173" s="12" t="s">
        <v>1361</v>
      </c>
      <c r="AK173" s="12" t="e">
        <v>#N/A</v>
      </c>
      <c r="AL173" s="12"/>
    </row>
    <row r="174" spans="1:38" x14ac:dyDescent="0.25">
      <c r="A174" s="12">
        <v>65</v>
      </c>
      <c r="B174" s="10" t="s">
        <v>1551</v>
      </c>
      <c r="D174" s="12">
        <v>300</v>
      </c>
      <c r="E174" s="12" t="s">
        <v>0</v>
      </c>
      <c r="F174" s="12" t="s">
        <v>1</v>
      </c>
      <c r="G174" s="21">
        <v>11</v>
      </c>
      <c r="H174" s="12" t="s">
        <v>2</v>
      </c>
      <c r="I174" s="12" t="s">
        <v>905</v>
      </c>
      <c r="J174" s="2" t="s">
        <v>375</v>
      </c>
      <c r="K174" s="2" t="s">
        <v>471</v>
      </c>
      <c r="L174" s="2" t="s">
        <v>885</v>
      </c>
      <c r="M174" s="2">
        <v>2018</v>
      </c>
      <c r="N174" s="2" t="s">
        <v>536</v>
      </c>
      <c r="O174" s="2"/>
      <c r="P174" s="2" t="s">
        <v>498</v>
      </c>
      <c r="Q174" s="2" t="s">
        <v>9</v>
      </c>
      <c r="R174" s="2">
        <v>254179</v>
      </c>
      <c r="S174" s="2" t="s">
        <v>583</v>
      </c>
      <c r="T174" s="2"/>
      <c r="U174" s="2"/>
      <c r="V174" s="2" t="s">
        <v>11</v>
      </c>
      <c r="W174" s="2"/>
      <c r="X174" s="2"/>
      <c r="AF174" s="12"/>
      <c r="AG174" s="96">
        <v>1</v>
      </c>
      <c r="AH174" s="12" t="s">
        <v>1361</v>
      </c>
      <c r="AK174" s="12" t="e">
        <v>#N/A</v>
      </c>
      <c r="AL174" s="12"/>
    </row>
    <row r="175" spans="1:38" x14ac:dyDescent="0.25">
      <c r="A175" s="12">
        <v>66</v>
      </c>
      <c r="B175" s="10" t="s">
        <v>1551</v>
      </c>
      <c r="D175" s="12">
        <v>300</v>
      </c>
      <c r="E175" s="12" t="s">
        <v>0</v>
      </c>
      <c r="F175" s="12" t="s">
        <v>1</v>
      </c>
      <c r="G175" s="21">
        <v>3</v>
      </c>
      <c r="H175" s="12" t="s">
        <v>2</v>
      </c>
      <c r="I175" s="5" t="s">
        <v>593</v>
      </c>
      <c r="J175" s="2" t="s">
        <v>20</v>
      </c>
      <c r="K175" s="2" t="s">
        <v>594</v>
      </c>
      <c r="L175" s="2" t="s">
        <v>595</v>
      </c>
      <c r="M175" s="2">
        <v>2018</v>
      </c>
      <c r="N175" s="2" t="s">
        <v>182</v>
      </c>
      <c r="O175" s="2" t="s">
        <v>128</v>
      </c>
      <c r="P175" s="2" t="s">
        <v>60</v>
      </c>
      <c r="Q175" s="2" t="s">
        <v>9</v>
      </c>
      <c r="R175" s="2" t="s">
        <v>596</v>
      </c>
      <c r="S175" s="2" t="s">
        <v>597</v>
      </c>
      <c r="T175">
        <v>6834.39</v>
      </c>
      <c r="U175">
        <v>36</v>
      </c>
      <c r="V175" s="2" t="s">
        <v>352</v>
      </c>
      <c r="W175" s="2"/>
      <c r="X175" s="2"/>
      <c r="AF175" s="12"/>
      <c r="AG175" s="98">
        <v>2862691</v>
      </c>
      <c r="AH175" s="12" t="s">
        <v>909</v>
      </c>
      <c r="AK175" s="12" t="s">
        <v>909</v>
      </c>
      <c r="AL175" s="12"/>
    </row>
    <row r="176" spans="1:38" x14ac:dyDescent="0.25">
      <c r="A176" s="12">
        <v>67</v>
      </c>
      <c r="B176" s="10" t="s">
        <v>1551</v>
      </c>
      <c r="C176" s="10"/>
      <c r="D176" s="12">
        <v>300</v>
      </c>
      <c r="E176" s="12" t="s">
        <v>0</v>
      </c>
      <c r="F176" s="12" t="s">
        <v>1</v>
      </c>
      <c r="G176" s="21">
        <v>11</v>
      </c>
      <c r="H176" s="12" t="s">
        <v>2</v>
      </c>
      <c r="I176" s="2" t="s">
        <v>3</v>
      </c>
      <c r="J176" s="2" t="s">
        <v>55</v>
      </c>
      <c r="K176" s="2" t="s">
        <v>614</v>
      </c>
      <c r="L176" s="2" t="s">
        <v>615</v>
      </c>
      <c r="M176" s="2">
        <v>2018</v>
      </c>
      <c r="N176" s="2" t="s">
        <v>3</v>
      </c>
      <c r="O176" s="2" t="s">
        <v>7</v>
      </c>
      <c r="P176" s="2" t="s">
        <v>599</v>
      </c>
      <c r="Q176" s="2" t="s">
        <v>9</v>
      </c>
      <c r="R176" s="2">
        <v>12145365</v>
      </c>
      <c r="S176" s="2" t="s">
        <v>616</v>
      </c>
      <c r="T176" s="2"/>
      <c r="U176" s="2"/>
      <c r="V176" s="2" t="s">
        <v>11</v>
      </c>
      <c r="W176" s="2"/>
      <c r="X176" s="2"/>
      <c r="AF176" s="12"/>
      <c r="AG176" s="96">
        <v>1</v>
      </c>
      <c r="AH176" s="12" t="s">
        <v>1361</v>
      </c>
      <c r="AK176" s="12" t="s">
        <v>1361</v>
      </c>
      <c r="AL176" s="12"/>
    </row>
    <row r="177" spans="1:38" x14ac:dyDescent="0.25">
      <c r="A177" s="12">
        <v>68</v>
      </c>
      <c r="B177" s="10" t="s">
        <v>1551</v>
      </c>
      <c r="C177" s="10"/>
      <c r="D177" s="12">
        <v>300</v>
      </c>
      <c r="E177" s="12" t="s">
        <v>0</v>
      </c>
      <c r="F177" s="12" t="s">
        <v>1</v>
      </c>
      <c r="G177" s="21">
        <v>10</v>
      </c>
      <c r="H177" s="2" t="s">
        <v>2</v>
      </c>
      <c r="I177" s="2" t="s">
        <v>3</v>
      </c>
      <c r="J177" s="2" t="s">
        <v>55</v>
      </c>
      <c r="K177" s="2" t="s">
        <v>611</v>
      </c>
      <c r="L177" s="2" t="s">
        <v>612</v>
      </c>
      <c r="M177" s="2">
        <v>2018</v>
      </c>
      <c r="N177" s="2" t="s">
        <v>3</v>
      </c>
      <c r="O177" s="2" t="s">
        <v>7</v>
      </c>
      <c r="P177" s="2" t="s">
        <v>599</v>
      </c>
      <c r="Q177" s="2" t="s">
        <v>9</v>
      </c>
      <c r="R177" s="2">
        <v>12168793</v>
      </c>
      <c r="S177" s="2" t="s">
        <v>613</v>
      </c>
      <c r="T177" s="2"/>
      <c r="U177" s="2"/>
      <c r="V177" s="2" t="s">
        <v>11</v>
      </c>
      <c r="W177" s="2"/>
      <c r="X177" s="2"/>
      <c r="AF177" s="12"/>
      <c r="AG177" s="96">
        <v>1</v>
      </c>
      <c r="AH177" s="12" t="s">
        <v>1362</v>
      </c>
      <c r="AK177" s="12" t="e">
        <v>#N/A</v>
      </c>
      <c r="AL177" s="12"/>
    </row>
    <row r="178" spans="1:38" x14ac:dyDescent="0.25">
      <c r="A178" s="12">
        <v>69</v>
      </c>
      <c r="B178" s="10" t="s">
        <v>1551</v>
      </c>
      <c r="D178" s="12">
        <v>300</v>
      </c>
      <c r="E178" s="12" t="s">
        <v>0</v>
      </c>
      <c r="F178" s="12" t="s">
        <v>1</v>
      </c>
      <c r="G178" s="21">
        <v>10</v>
      </c>
      <c r="H178" s="2" t="s">
        <v>2</v>
      </c>
      <c r="I178" s="5" t="s">
        <v>593</v>
      </c>
      <c r="J178" s="2" t="s">
        <v>20</v>
      </c>
      <c r="K178" s="2" t="s">
        <v>594</v>
      </c>
      <c r="L178" s="2" t="s">
        <v>617</v>
      </c>
      <c r="M178" s="2">
        <v>2018</v>
      </c>
      <c r="N178" s="2" t="s">
        <v>182</v>
      </c>
      <c r="O178" s="2" t="s">
        <v>128</v>
      </c>
      <c r="P178" s="2" t="s">
        <v>599</v>
      </c>
      <c r="Q178" s="2" t="s">
        <v>9</v>
      </c>
      <c r="R178" s="2" t="s">
        <v>618</v>
      </c>
      <c r="S178" s="2" t="s">
        <v>619</v>
      </c>
      <c r="T178">
        <v>8898.32</v>
      </c>
      <c r="U178">
        <v>243</v>
      </c>
      <c r="V178" s="2" t="s">
        <v>11</v>
      </c>
      <c r="W178" s="2"/>
      <c r="X178" s="2"/>
      <c r="AF178" s="12"/>
      <c r="AG178" s="98">
        <v>1</v>
      </c>
      <c r="AH178" s="12" t="s">
        <v>1362</v>
      </c>
      <c r="AK178" s="12" t="s">
        <v>1362</v>
      </c>
      <c r="AL178" s="12"/>
    </row>
    <row r="179" spans="1:38" x14ac:dyDescent="0.25">
      <c r="A179" s="12">
        <v>70</v>
      </c>
      <c r="B179" s="10" t="s">
        <v>1551</v>
      </c>
      <c r="D179" s="12">
        <v>300</v>
      </c>
      <c r="E179" s="12" t="s">
        <v>0</v>
      </c>
      <c r="F179" s="12" t="s">
        <v>1</v>
      </c>
      <c r="G179" s="21">
        <v>10</v>
      </c>
      <c r="H179" s="2" t="s">
        <v>2</v>
      </c>
      <c r="I179" s="2" t="s">
        <v>12</v>
      </c>
      <c r="J179" s="2" t="s">
        <v>274</v>
      </c>
      <c r="K179" s="2" t="s">
        <v>620</v>
      </c>
      <c r="L179" s="2" t="s">
        <v>621</v>
      </c>
      <c r="M179" s="2">
        <v>2018</v>
      </c>
      <c r="N179" s="2" t="s">
        <v>384</v>
      </c>
      <c r="O179" s="2" t="s">
        <v>7</v>
      </c>
      <c r="P179" s="2" t="s">
        <v>622</v>
      </c>
      <c r="Q179" s="2" t="s">
        <v>9</v>
      </c>
      <c r="R179" s="2" t="s">
        <v>623</v>
      </c>
      <c r="S179" s="2" t="s">
        <v>624</v>
      </c>
      <c r="T179" s="2"/>
      <c r="U179" s="2"/>
      <c r="V179" s="2" t="s">
        <v>11</v>
      </c>
      <c r="W179" s="2"/>
      <c r="X179" s="2"/>
      <c r="AF179" s="12"/>
      <c r="AG179" s="96">
        <v>1</v>
      </c>
      <c r="AH179" s="12" t="s">
        <v>1362</v>
      </c>
      <c r="AK179" s="12" t="s">
        <v>1362</v>
      </c>
      <c r="AL179" s="12"/>
    </row>
    <row r="180" spans="1:38" x14ac:dyDescent="0.25">
      <c r="A180" s="12">
        <v>71</v>
      </c>
      <c r="B180" s="10" t="s">
        <v>1551</v>
      </c>
      <c r="D180" s="12">
        <v>300</v>
      </c>
      <c r="E180" s="12" t="s">
        <v>0</v>
      </c>
      <c r="F180" s="12" t="s">
        <v>1</v>
      </c>
      <c r="G180" s="21">
        <v>4</v>
      </c>
      <c r="H180" s="2" t="s">
        <v>2</v>
      </c>
      <c r="I180" s="12" t="s">
        <v>905</v>
      </c>
      <c r="J180" s="2" t="s">
        <v>55</v>
      </c>
      <c r="K180" s="2" t="s">
        <v>584</v>
      </c>
      <c r="L180" s="2" t="s">
        <v>585</v>
      </c>
      <c r="M180" s="2">
        <v>2018</v>
      </c>
      <c r="N180" s="2" t="s">
        <v>283</v>
      </c>
      <c r="O180" s="2" t="s">
        <v>287</v>
      </c>
      <c r="P180" s="2" t="s">
        <v>60</v>
      </c>
      <c r="Q180" s="2" t="s">
        <v>9</v>
      </c>
      <c r="R180" s="2">
        <v>426242</v>
      </c>
      <c r="S180" s="2" t="s">
        <v>586</v>
      </c>
      <c r="T180" s="2"/>
      <c r="U180" s="2"/>
      <c r="V180" s="2" t="s">
        <v>352</v>
      </c>
      <c r="W180" s="2"/>
      <c r="X180" s="2"/>
      <c r="AF180" s="12"/>
      <c r="AG180" s="96">
        <v>1</v>
      </c>
      <c r="AH180" s="12" t="s">
        <v>1357</v>
      </c>
      <c r="AK180" s="12" t="s">
        <v>1357</v>
      </c>
      <c r="AL180" s="12"/>
    </row>
    <row r="181" spans="1:38" x14ac:dyDescent="0.25">
      <c r="A181" s="12">
        <v>72</v>
      </c>
      <c r="B181" s="10" t="s">
        <v>1551</v>
      </c>
      <c r="D181" s="12">
        <v>300</v>
      </c>
      <c r="E181" s="12" t="s">
        <v>0</v>
      </c>
      <c r="F181" s="12" t="s">
        <v>1</v>
      </c>
      <c r="G181" s="21">
        <v>4</v>
      </c>
      <c r="H181" s="2" t="s">
        <v>2</v>
      </c>
      <c r="I181" s="12" t="s">
        <v>905</v>
      </c>
      <c r="J181" s="2" t="s">
        <v>55</v>
      </c>
      <c r="K181" s="2" t="s">
        <v>584</v>
      </c>
      <c r="L181" s="2" t="s">
        <v>587</v>
      </c>
      <c r="M181" s="2">
        <v>2018</v>
      </c>
      <c r="N181" s="2" t="s">
        <v>283</v>
      </c>
      <c r="O181" s="2" t="s">
        <v>287</v>
      </c>
      <c r="P181" s="2" t="s">
        <v>60</v>
      </c>
      <c r="Q181" s="2" t="s">
        <v>9</v>
      </c>
      <c r="R181" s="2">
        <v>425926</v>
      </c>
      <c r="S181" s="2" t="s">
        <v>588</v>
      </c>
      <c r="T181" s="2"/>
      <c r="U181" s="2"/>
      <c r="V181" s="2" t="s">
        <v>352</v>
      </c>
      <c r="W181" s="2"/>
      <c r="X181" s="2"/>
      <c r="AF181" s="12"/>
      <c r="AG181" s="96">
        <v>1</v>
      </c>
      <c r="AH181" s="12" t="s">
        <v>1357</v>
      </c>
      <c r="AK181" s="12" t="s">
        <v>1357</v>
      </c>
      <c r="AL181" s="12"/>
    </row>
    <row r="182" spans="1:38" x14ac:dyDescent="0.25">
      <c r="A182" s="12">
        <v>73</v>
      </c>
      <c r="B182" s="10" t="s">
        <v>1551</v>
      </c>
      <c r="D182" s="12">
        <v>300</v>
      </c>
      <c r="E182" s="12" t="s">
        <v>0</v>
      </c>
      <c r="F182" s="12" t="s">
        <v>1</v>
      </c>
      <c r="G182" s="21">
        <v>4</v>
      </c>
      <c r="H182" s="2" t="s">
        <v>2</v>
      </c>
      <c r="I182" s="2" t="s">
        <v>121</v>
      </c>
      <c r="J182" s="2" t="s">
        <v>4</v>
      </c>
      <c r="K182" s="2" t="s">
        <v>525</v>
      </c>
      <c r="L182" s="2" t="s">
        <v>598</v>
      </c>
      <c r="M182" s="2">
        <v>2018</v>
      </c>
      <c r="N182" s="2" t="s">
        <v>121</v>
      </c>
      <c r="O182" s="2" t="s">
        <v>7</v>
      </c>
      <c r="P182" s="2" t="s">
        <v>599</v>
      </c>
      <c r="Q182" s="2" t="s">
        <v>9</v>
      </c>
      <c r="R182" s="2">
        <v>1525787</v>
      </c>
      <c r="S182" s="2" t="s">
        <v>600</v>
      </c>
      <c r="T182" s="2"/>
      <c r="U182" s="2"/>
      <c r="V182" s="2" t="s">
        <v>352</v>
      </c>
      <c r="W182" s="2"/>
      <c r="X182" s="2"/>
      <c r="AF182" s="12"/>
      <c r="AG182" s="96">
        <v>1</v>
      </c>
      <c r="AH182" s="12" t="s">
        <v>1357</v>
      </c>
      <c r="AK182" s="12" t="s">
        <v>1357</v>
      </c>
      <c r="AL182" s="12"/>
    </row>
    <row r="183" spans="1:38" x14ac:dyDescent="0.25">
      <c r="A183" s="12">
        <v>74</v>
      </c>
      <c r="B183" s="10" t="s">
        <v>1551</v>
      </c>
      <c r="D183" s="12">
        <v>300</v>
      </c>
      <c r="E183" s="12" t="s">
        <v>0</v>
      </c>
      <c r="F183" s="12" t="s">
        <v>1</v>
      </c>
      <c r="G183" s="21">
        <v>4</v>
      </c>
      <c r="H183" s="2" t="s">
        <v>2</v>
      </c>
      <c r="I183" s="2" t="s">
        <v>565</v>
      </c>
      <c r="J183" s="2" t="s">
        <v>601</v>
      </c>
      <c r="K183" s="2" t="s">
        <v>602</v>
      </c>
      <c r="L183" s="2" t="s">
        <v>603</v>
      </c>
      <c r="M183" s="2">
        <v>2018</v>
      </c>
      <c r="N183" s="2" t="s">
        <v>604</v>
      </c>
      <c r="O183" s="2"/>
      <c r="P183" s="2"/>
      <c r="Q183" s="2" t="s">
        <v>9</v>
      </c>
      <c r="R183" s="2"/>
      <c r="S183" s="2"/>
      <c r="T183" s="2"/>
      <c r="U183" s="2"/>
      <c r="V183" s="2" t="s">
        <v>352</v>
      </c>
      <c r="W183" s="2"/>
      <c r="X183" s="2"/>
      <c r="AF183" s="12"/>
      <c r="AG183" s="98">
        <v>1</v>
      </c>
      <c r="AH183" s="12" t="s">
        <v>1357</v>
      </c>
      <c r="AK183" s="12" t="s">
        <v>1357</v>
      </c>
      <c r="AL183" s="12"/>
    </row>
    <row r="184" spans="1:38" x14ac:dyDescent="0.25">
      <c r="A184" s="12">
        <v>75</v>
      </c>
      <c r="B184" s="10" t="s">
        <v>1551</v>
      </c>
      <c r="D184" s="12">
        <v>300</v>
      </c>
      <c r="E184" s="12" t="s">
        <v>0</v>
      </c>
      <c r="F184" s="12" t="s">
        <v>1</v>
      </c>
      <c r="G184" s="21">
        <v>13</v>
      </c>
      <c r="H184" s="2" t="s">
        <v>2</v>
      </c>
      <c r="I184" s="12" t="s">
        <v>905</v>
      </c>
      <c r="J184" s="2" t="s">
        <v>375</v>
      </c>
      <c r="K184" s="2" t="s">
        <v>471</v>
      </c>
      <c r="L184" s="25" t="s">
        <v>591</v>
      </c>
      <c r="M184" s="2">
        <v>2018</v>
      </c>
      <c r="N184" s="2" t="s">
        <v>536</v>
      </c>
      <c r="O184" s="2" t="s">
        <v>59</v>
      </c>
      <c r="P184" s="2" t="s">
        <v>348</v>
      </c>
      <c r="Q184" s="2" t="s">
        <v>9</v>
      </c>
      <c r="R184" s="2">
        <v>254183</v>
      </c>
      <c r="S184" s="2" t="s">
        <v>592</v>
      </c>
      <c r="T184" s="2"/>
      <c r="U184" s="2"/>
      <c r="V184" s="2" t="s">
        <v>352</v>
      </c>
      <c r="W184" s="2"/>
      <c r="X184" s="2"/>
      <c r="AF184" s="12"/>
      <c r="AG184" s="96">
        <v>0</v>
      </c>
      <c r="AH184" s="12" t="s">
        <v>908</v>
      </c>
      <c r="AK184" s="12" t="s">
        <v>908</v>
      </c>
      <c r="AL184" s="12"/>
    </row>
    <row r="185" spans="1:38" x14ac:dyDescent="0.25">
      <c r="A185" s="12">
        <v>76</v>
      </c>
      <c r="B185" s="10" t="s">
        <v>1551</v>
      </c>
      <c r="D185" s="12">
        <v>300</v>
      </c>
      <c r="E185" s="12" t="s">
        <v>0</v>
      </c>
      <c r="F185" s="12" t="s">
        <v>1</v>
      </c>
      <c r="G185" s="21">
        <v>14</v>
      </c>
      <c r="H185" s="2" t="s">
        <v>2</v>
      </c>
      <c r="I185" s="12" t="s">
        <v>905</v>
      </c>
      <c r="J185" s="2" t="s">
        <v>375</v>
      </c>
      <c r="K185" s="2" t="s">
        <v>471</v>
      </c>
      <c r="L185" s="2" t="s">
        <v>589</v>
      </c>
      <c r="M185" s="2">
        <v>2018</v>
      </c>
      <c r="N185" s="2" t="s">
        <v>536</v>
      </c>
      <c r="O185" s="2" t="s">
        <v>59</v>
      </c>
      <c r="P185" s="2" t="s">
        <v>348</v>
      </c>
      <c r="Q185" s="2" t="s">
        <v>9</v>
      </c>
      <c r="R185" s="2">
        <v>254216</v>
      </c>
      <c r="S185" s="2" t="s">
        <v>590</v>
      </c>
      <c r="T185" s="2"/>
      <c r="U185" s="2"/>
      <c r="V185" s="2" t="s">
        <v>352</v>
      </c>
      <c r="W185" s="2"/>
      <c r="X185" s="2"/>
      <c r="Y185" s="2"/>
      <c r="Z185" s="2"/>
      <c r="AA185" s="2"/>
      <c r="AB185" s="2"/>
      <c r="AC185" s="2"/>
      <c r="AD185" s="2"/>
      <c r="AE185" s="2"/>
      <c r="AF185" s="12"/>
      <c r="AG185" s="96">
        <v>0</v>
      </c>
      <c r="AH185" s="12" t="s">
        <v>1358</v>
      </c>
      <c r="AK185" s="12" t="s">
        <v>1358</v>
      </c>
      <c r="AL185" s="12"/>
    </row>
    <row r="186" spans="1:38" x14ac:dyDescent="0.25">
      <c r="A186" s="12">
        <v>77</v>
      </c>
      <c r="B186" s="10" t="s">
        <v>1551</v>
      </c>
      <c r="D186" s="12">
        <v>300</v>
      </c>
      <c r="E186" s="12" t="s">
        <v>0</v>
      </c>
      <c r="F186" s="12" t="s">
        <v>1</v>
      </c>
      <c r="G186" s="21">
        <v>16</v>
      </c>
      <c r="H186" s="2" t="s">
        <v>2</v>
      </c>
      <c r="I186" s="2" t="s">
        <v>605</v>
      </c>
      <c r="J186" s="2" t="s">
        <v>606</v>
      </c>
      <c r="K186" s="2" t="s">
        <v>607</v>
      </c>
      <c r="L186" s="2" t="s">
        <v>608</v>
      </c>
      <c r="M186" s="2">
        <v>2018</v>
      </c>
      <c r="N186" s="2" t="s">
        <v>609</v>
      </c>
      <c r="O186" s="2"/>
      <c r="P186" s="2"/>
      <c r="Q186" s="2" t="s">
        <v>9</v>
      </c>
      <c r="R186" s="2">
        <v>8919146</v>
      </c>
      <c r="S186" s="2" t="s">
        <v>610</v>
      </c>
      <c r="T186" s="2"/>
      <c r="U186" s="2"/>
      <c r="V186" s="2" t="s">
        <v>352</v>
      </c>
      <c r="W186" s="2"/>
      <c r="X186" s="2"/>
      <c r="Y186" s="2"/>
      <c r="Z186" s="2"/>
      <c r="AA186" s="2"/>
      <c r="AB186" s="2"/>
      <c r="AC186" s="2"/>
      <c r="AD186" s="2"/>
      <c r="AE186" s="2"/>
      <c r="AF186" s="12"/>
      <c r="AG186" s="96">
        <v>1</v>
      </c>
      <c r="AH186" s="12" t="s">
        <v>1363</v>
      </c>
      <c r="AK186" s="12" t="s">
        <v>1363</v>
      </c>
      <c r="AL186" s="12"/>
    </row>
    <row r="187" spans="1:38" x14ac:dyDescent="0.25">
      <c r="A187" s="12">
        <v>78</v>
      </c>
      <c r="B187" s="10" t="s">
        <v>1551</v>
      </c>
      <c r="C187" s="10"/>
      <c r="D187" s="12">
        <v>300</v>
      </c>
      <c r="E187" s="12" t="s">
        <v>0</v>
      </c>
      <c r="F187" s="12" t="s">
        <v>1</v>
      </c>
      <c r="G187" s="21">
        <v>3</v>
      </c>
      <c r="H187" s="2" t="s">
        <v>2</v>
      </c>
      <c r="I187" s="2" t="s">
        <v>3</v>
      </c>
      <c r="J187" s="2" t="s">
        <v>55</v>
      </c>
      <c r="K187" s="2" t="s">
        <v>614</v>
      </c>
      <c r="L187" s="2" t="s">
        <v>615</v>
      </c>
      <c r="M187" s="2">
        <v>2018</v>
      </c>
      <c r="N187" s="2" t="s">
        <v>3</v>
      </c>
      <c r="O187" s="2" t="s">
        <v>7</v>
      </c>
      <c r="P187" s="2" t="s">
        <v>599</v>
      </c>
      <c r="Q187" s="2" t="s">
        <v>9</v>
      </c>
      <c r="R187" s="2">
        <v>12145365</v>
      </c>
      <c r="S187" s="2" t="s">
        <v>616</v>
      </c>
      <c r="T187" s="2"/>
      <c r="U187" s="2"/>
      <c r="V187" s="2" t="s">
        <v>11</v>
      </c>
      <c r="W187" s="2"/>
      <c r="X187" s="2"/>
      <c r="Y187" s="2"/>
      <c r="Z187" s="2"/>
      <c r="AA187" s="2"/>
      <c r="AB187" s="2"/>
      <c r="AC187" s="2"/>
      <c r="AD187" s="2"/>
      <c r="AE187" s="2"/>
      <c r="AF187" s="12"/>
      <c r="AG187" s="96">
        <v>1</v>
      </c>
      <c r="AH187" s="12" t="s">
        <v>1361</v>
      </c>
      <c r="AK187" s="12" t="s">
        <v>1361</v>
      </c>
      <c r="AL187" s="12"/>
    </row>
    <row r="188" spans="1:38" s="7" customFormat="1" x14ac:dyDescent="0.25">
      <c r="A188" s="12">
        <v>79</v>
      </c>
      <c r="B188" s="10" t="s">
        <v>1551</v>
      </c>
      <c r="C188" s="12"/>
      <c r="D188" s="12">
        <v>300</v>
      </c>
      <c r="E188" s="12" t="s">
        <v>0</v>
      </c>
      <c r="F188" s="12" t="s">
        <v>1</v>
      </c>
      <c r="G188" s="21">
        <v>10</v>
      </c>
      <c r="H188" s="2" t="s">
        <v>2</v>
      </c>
      <c r="I188" s="2" t="s">
        <v>12</v>
      </c>
      <c r="J188" s="2" t="s">
        <v>353</v>
      </c>
      <c r="K188" s="2" t="s">
        <v>625</v>
      </c>
      <c r="L188" s="2" t="s">
        <v>626</v>
      </c>
      <c r="M188" s="2">
        <v>2018</v>
      </c>
      <c r="N188" s="2" t="s">
        <v>384</v>
      </c>
      <c r="O188" s="2" t="s">
        <v>7</v>
      </c>
      <c r="P188" s="2" t="s">
        <v>16</v>
      </c>
      <c r="Q188" s="2" t="s">
        <v>9</v>
      </c>
      <c r="R188" s="2" t="s">
        <v>627</v>
      </c>
      <c r="S188" s="2" t="s">
        <v>628</v>
      </c>
      <c r="T188" s="2"/>
      <c r="U188" s="2"/>
      <c r="V188" s="2" t="s">
        <v>352</v>
      </c>
      <c r="W188" s="2"/>
      <c r="X188" s="2"/>
      <c r="Y188" s="2"/>
      <c r="Z188" s="2"/>
      <c r="AA188" s="2"/>
      <c r="AB188" s="2"/>
      <c r="AC188" s="2"/>
      <c r="AD188" s="2"/>
      <c r="AE188" s="2"/>
      <c r="AF188" s="12"/>
      <c r="AG188" s="96">
        <v>1</v>
      </c>
      <c r="AH188" s="12" t="s">
        <v>1362</v>
      </c>
      <c r="AI188" s="12"/>
      <c r="AJ188" s="12"/>
      <c r="AK188" s="12" t="s">
        <v>1364</v>
      </c>
      <c r="AL188" s="12"/>
    </row>
    <row r="189" spans="1:38" x14ac:dyDescent="0.25">
      <c r="A189" s="12">
        <v>82</v>
      </c>
      <c r="B189" s="10" t="s">
        <v>1551</v>
      </c>
      <c r="D189" s="12">
        <v>300</v>
      </c>
      <c r="E189" s="12" t="s">
        <v>0</v>
      </c>
      <c r="F189" s="12" t="s">
        <v>1</v>
      </c>
      <c r="G189" s="21">
        <v>3</v>
      </c>
      <c r="H189" s="12" t="s">
        <v>2</v>
      </c>
      <c r="I189" s="12" t="s">
        <v>905</v>
      </c>
      <c r="J189" s="2" t="s">
        <v>632</v>
      </c>
      <c r="K189" s="2" t="s">
        <v>633</v>
      </c>
      <c r="L189" s="2" t="s">
        <v>654</v>
      </c>
      <c r="M189" s="2">
        <v>2019</v>
      </c>
      <c r="N189" s="2" t="s">
        <v>655</v>
      </c>
      <c r="O189" s="2" t="s">
        <v>656</v>
      </c>
      <c r="P189" s="2" t="s">
        <v>279</v>
      </c>
      <c r="Q189" s="2" t="s">
        <v>9</v>
      </c>
      <c r="R189" s="2" t="s">
        <v>657</v>
      </c>
      <c r="S189" s="2" t="s">
        <v>658</v>
      </c>
      <c r="T189" s="2"/>
      <c r="U189" s="2"/>
      <c r="V189" s="2" t="s">
        <v>11</v>
      </c>
      <c r="W189" s="2"/>
      <c r="X189" s="2"/>
      <c r="AF189" s="12"/>
      <c r="AG189" s="96">
        <v>2221580</v>
      </c>
      <c r="AH189" s="12" t="s">
        <v>909</v>
      </c>
      <c r="AK189" s="12" t="s">
        <v>909</v>
      </c>
      <c r="AL189" s="12"/>
    </row>
    <row r="190" spans="1:38" x14ac:dyDescent="0.25">
      <c r="A190" s="12">
        <v>83</v>
      </c>
      <c r="B190" s="10" t="s">
        <v>1551</v>
      </c>
      <c r="C190" s="10"/>
      <c r="D190" s="12">
        <v>300</v>
      </c>
      <c r="E190" s="12" t="s">
        <v>0</v>
      </c>
      <c r="F190" s="12" t="s">
        <v>1</v>
      </c>
      <c r="G190" s="21">
        <v>10</v>
      </c>
      <c r="H190" s="2" t="s">
        <v>2</v>
      </c>
      <c r="I190" s="2" t="s">
        <v>3</v>
      </c>
      <c r="J190" s="2" t="s">
        <v>55</v>
      </c>
      <c r="K190" s="2" t="s">
        <v>674</v>
      </c>
      <c r="L190" s="2" t="s">
        <v>675</v>
      </c>
      <c r="M190" s="2">
        <v>2019</v>
      </c>
      <c r="N190" s="2" t="s">
        <v>3</v>
      </c>
      <c r="O190" s="2" t="s">
        <v>7</v>
      </c>
      <c r="P190" s="2" t="s">
        <v>8</v>
      </c>
      <c r="Q190" s="2" t="s">
        <v>9</v>
      </c>
      <c r="R190" s="2">
        <v>12333894</v>
      </c>
      <c r="S190" s="2" t="s">
        <v>676</v>
      </c>
      <c r="T190" s="2"/>
      <c r="U190" s="2"/>
      <c r="V190" s="2" t="s">
        <v>11</v>
      </c>
      <c r="W190" s="2"/>
      <c r="X190" s="2"/>
      <c r="AF190" s="12"/>
      <c r="AG190" s="95">
        <v>1</v>
      </c>
      <c r="AH190" s="12" t="s">
        <v>1362</v>
      </c>
      <c r="AK190" s="12" t="s">
        <v>1362</v>
      </c>
      <c r="AL190" s="12"/>
    </row>
    <row r="191" spans="1:38" x14ac:dyDescent="0.25">
      <c r="A191" s="12">
        <v>84</v>
      </c>
      <c r="B191" s="10" t="s">
        <v>1551</v>
      </c>
      <c r="C191" s="10"/>
      <c r="D191" s="12">
        <v>300</v>
      </c>
      <c r="E191" s="12" t="s">
        <v>0</v>
      </c>
      <c r="F191" s="12" t="s">
        <v>1</v>
      </c>
      <c r="G191" s="21">
        <v>10</v>
      </c>
      <c r="H191" s="2" t="s">
        <v>2</v>
      </c>
      <c r="I191" s="2" t="s">
        <v>3</v>
      </c>
      <c r="J191" s="2" t="s">
        <v>55</v>
      </c>
      <c r="K191" s="2" t="s">
        <v>674</v>
      </c>
      <c r="L191" s="2" t="s">
        <v>677</v>
      </c>
      <c r="M191" s="2">
        <v>2019</v>
      </c>
      <c r="N191" s="2" t="s">
        <v>3</v>
      </c>
      <c r="O191" s="2" t="s">
        <v>7</v>
      </c>
      <c r="P191" s="2" t="s">
        <v>8</v>
      </c>
      <c r="Q191" s="2" t="s">
        <v>9</v>
      </c>
      <c r="R191" s="2">
        <v>12348233</v>
      </c>
      <c r="S191" s="2" t="s">
        <v>678</v>
      </c>
      <c r="T191" s="2"/>
      <c r="U191" s="2"/>
      <c r="V191" s="2" t="s">
        <v>11</v>
      </c>
      <c r="W191" s="2"/>
      <c r="X191" s="2"/>
      <c r="AF191" s="12"/>
      <c r="AG191" s="95">
        <v>1</v>
      </c>
      <c r="AH191" s="12" t="s">
        <v>1362</v>
      </c>
      <c r="AK191" s="12" t="s">
        <v>1362</v>
      </c>
      <c r="AL191" s="12"/>
    </row>
    <row r="192" spans="1:38" x14ac:dyDescent="0.25">
      <c r="A192" s="12">
        <v>85</v>
      </c>
      <c r="B192" s="10" t="s">
        <v>1551</v>
      </c>
      <c r="D192" s="12">
        <v>300</v>
      </c>
      <c r="E192" s="12" t="s">
        <v>0</v>
      </c>
      <c r="F192" s="12" t="s">
        <v>1</v>
      </c>
      <c r="G192" s="21">
        <v>4</v>
      </c>
      <c r="H192" s="2" t="s">
        <v>2</v>
      </c>
      <c r="I192" s="12" t="s">
        <v>905</v>
      </c>
      <c r="J192" s="2" t="s">
        <v>55</v>
      </c>
      <c r="K192" s="2" t="s">
        <v>584</v>
      </c>
      <c r="L192" s="2" t="s">
        <v>641</v>
      </c>
      <c r="M192" s="2">
        <v>2019</v>
      </c>
      <c r="N192" s="2" t="s">
        <v>283</v>
      </c>
      <c r="O192" s="2" t="s">
        <v>287</v>
      </c>
      <c r="P192" s="2" t="s">
        <v>60</v>
      </c>
      <c r="Q192" s="2" t="s">
        <v>9</v>
      </c>
      <c r="R192" s="2">
        <v>464518</v>
      </c>
      <c r="S192" s="2" t="s">
        <v>642</v>
      </c>
      <c r="T192" s="2"/>
      <c r="U192" s="2"/>
      <c r="V192" s="2" t="s">
        <v>352</v>
      </c>
      <c r="W192" s="2"/>
      <c r="X192" s="2"/>
      <c r="AF192" s="12"/>
      <c r="AG192" s="96">
        <v>1</v>
      </c>
      <c r="AH192" s="12" t="s">
        <v>1357</v>
      </c>
      <c r="AK192" s="12" t="s">
        <v>1357</v>
      </c>
      <c r="AL192" s="12"/>
    </row>
    <row r="193" spans="1:38" x14ac:dyDescent="0.25">
      <c r="A193" s="12">
        <v>86</v>
      </c>
      <c r="B193" s="10" t="s">
        <v>1551</v>
      </c>
      <c r="D193" s="12">
        <v>300</v>
      </c>
      <c r="E193" s="12" t="s">
        <v>0</v>
      </c>
      <c r="F193" s="12" t="s">
        <v>1</v>
      </c>
      <c r="G193" s="21">
        <v>4</v>
      </c>
      <c r="H193" s="2" t="s">
        <v>2</v>
      </c>
      <c r="I193" s="12" t="s">
        <v>905</v>
      </c>
      <c r="J193" s="2" t="s">
        <v>55</v>
      </c>
      <c r="K193" s="2" t="s">
        <v>584</v>
      </c>
      <c r="L193" s="2" t="s">
        <v>643</v>
      </c>
      <c r="M193" s="2">
        <v>2019</v>
      </c>
      <c r="N193" s="2" t="s">
        <v>283</v>
      </c>
      <c r="O193" s="2" t="s">
        <v>287</v>
      </c>
      <c r="P193" s="2" t="s">
        <v>60</v>
      </c>
      <c r="Q193" s="2" t="s">
        <v>9</v>
      </c>
      <c r="R193" s="2">
        <v>458200</v>
      </c>
      <c r="S193" s="2" t="s">
        <v>644</v>
      </c>
      <c r="T193" s="2"/>
      <c r="U193" s="2"/>
      <c r="V193" s="2" t="s">
        <v>352</v>
      </c>
      <c r="W193" s="2"/>
      <c r="X193" s="2"/>
      <c r="AF193" s="12"/>
      <c r="AG193" s="96">
        <v>1</v>
      </c>
      <c r="AH193" s="12" t="s">
        <v>1357</v>
      </c>
      <c r="AK193" s="12" t="s">
        <v>1357</v>
      </c>
      <c r="AL193" s="12"/>
    </row>
    <row r="194" spans="1:38" x14ac:dyDescent="0.25">
      <c r="A194" s="12">
        <v>87</v>
      </c>
      <c r="B194" s="10" t="s">
        <v>1551</v>
      </c>
      <c r="D194" s="12">
        <v>300</v>
      </c>
      <c r="E194" s="12" t="s">
        <v>0</v>
      </c>
      <c r="F194" s="12" t="s">
        <v>1</v>
      </c>
      <c r="G194" s="21">
        <v>4</v>
      </c>
      <c r="H194" s="2" t="s">
        <v>2</v>
      </c>
      <c r="I194" s="2" t="s">
        <v>464</v>
      </c>
      <c r="J194" s="2" t="s">
        <v>55</v>
      </c>
      <c r="K194" s="2" t="s">
        <v>645</v>
      </c>
      <c r="L194" s="2" t="s">
        <v>646</v>
      </c>
      <c r="M194" s="2">
        <v>2019</v>
      </c>
      <c r="N194" s="2" t="s">
        <v>466</v>
      </c>
      <c r="O194" s="2" t="s">
        <v>278</v>
      </c>
      <c r="P194" s="2" t="s">
        <v>60</v>
      </c>
      <c r="Q194" s="2" t="s">
        <v>9</v>
      </c>
      <c r="R194" s="2" t="s">
        <v>647</v>
      </c>
      <c r="S194" s="2" t="s">
        <v>648</v>
      </c>
      <c r="T194" s="2"/>
      <c r="U194" s="2"/>
      <c r="V194" s="2" t="s">
        <v>352</v>
      </c>
      <c r="W194" s="2"/>
      <c r="X194" s="2"/>
      <c r="AF194" s="12"/>
      <c r="AG194" s="96">
        <v>1</v>
      </c>
      <c r="AH194" s="12" t="s">
        <v>1357</v>
      </c>
      <c r="AK194" s="12" t="s">
        <v>1357</v>
      </c>
      <c r="AL194" s="12"/>
    </row>
    <row r="195" spans="1:38" x14ac:dyDescent="0.25">
      <c r="A195" s="12">
        <v>88</v>
      </c>
      <c r="B195" s="10" t="s">
        <v>1551</v>
      </c>
      <c r="D195" s="12">
        <v>300</v>
      </c>
      <c r="E195" s="12" t="s">
        <v>0</v>
      </c>
      <c r="F195" s="12" t="s">
        <v>1</v>
      </c>
      <c r="G195" s="21">
        <v>12</v>
      </c>
      <c r="H195" s="2" t="s">
        <v>2</v>
      </c>
      <c r="I195" s="2" t="s">
        <v>12</v>
      </c>
      <c r="J195" s="2" t="s">
        <v>274</v>
      </c>
      <c r="K195" s="2" t="s">
        <v>620</v>
      </c>
      <c r="L195" s="2" t="s">
        <v>629</v>
      </c>
      <c r="M195" s="2">
        <v>2019</v>
      </c>
      <c r="N195" s="8" t="s">
        <v>12</v>
      </c>
      <c r="O195" s="2" t="s">
        <v>7</v>
      </c>
      <c r="P195" s="2" t="s">
        <v>498</v>
      </c>
      <c r="Q195" s="2" t="s">
        <v>9</v>
      </c>
      <c r="R195" s="2" t="s">
        <v>630</v>
      </c>
      <c r="S195" s="2" t="s">
        <v>631</v>
      </c>
      <c r="T195" s="2"/>
      <c r="U195" s="2"/>
      <c r="V195" s="2" t="s">
        <v>11</v>
      </c>
      <c r="W195" s="2"/>
      <c r="X195" s="2"/>
      <c r="AF195" s="12"/>
      <c r="AG195" s="96">
        <v>0</v>
      </c>
      <c r="AH195" s="12" t="s">
        <v>1359</v>
      </c>
      <c r="AK195" s="12" t="s">
        <v>1359</v>
      </c>
      <c r="AL195" s="12"/>
    </row>
    <row r="196" spans="1:38" x14ac:dyDescent="0.25">
      <c r="A196" s="12">
        <v>89</v>
      </c>
      <c r="B196" s="10" t="s">
        <v>1551</v>
      </c>
      <c r="D196" s="12">
        <v>300</v>
      </c>
      <c r="E196" s="12" t="s">
        <v>0</v>
      </c>
      <c r="F196" s="12" t="s">
        <v>1</v>
      </c>
      <c r="G196" s="21">
        <v>13</v>
      </c>
      <c r="H196" s="2" t="s">
        <v>2</v>
      </c>
      <c r="I196" s="12" t="s">
        <v>905</v>
      </c>
      <c r="J196" s="2" t="s">
        <v>632</v>
      </c>
      <c r="K196" s="2" t="s">
        <v>633</v>
      </c>
      <c r="L196" s="25" t="s">
        <v>634</v>
      </c>
      <c r="M196" s="2">
        <v>2019</v>
      </c>
      <c r="N196" s="2" t="s">
        <v>107</v>
      </c>
      <c r="O196" s="2" t="s">
        <v>278</v>
      </c>
      <c r="P196" s="2" t="s">
        <v>348</v>
      </c>
      <c r="Q196" s="2" t="s">
        <v>9</v>
      </c>
      <c r="R196" s="2" t="s">
        <v>635</v>
      </c>
      <c r="S196" s="2" t="s">
        <v>636</v>
      </c>
      <c r="T196" s="2"/>
      <c r="U196" s="2"/>
      <c r="V196" s="2" t="s">
        <v>352</v>
      </c>
      <c r="W196" s="2"/>
      <c r="X196" s="2"/>
      <c r="AF196" s="12"/>
      <c r="AG196" s="96">
        <v>0</v>
      </c>
      <c r="AH196" s="12" t="s">
        <v>908</v>
      </c>
      <c r="AK196" s="12" t="s">
        <v>908</v>
      </c>
      <c r="AL196" s="12"/>
    </row>
    <row r="197" spans="1:38" x14ac:dyDescent="0.25">
      <c r="A197" s="12">
        <v>90</v>
      </c>
      <c r="B197" s="10" t="s">
        <v>1551</v>
      </c>
      <c r="D197" s="12">
        <v>300</v>
      </c>
      <c r="E197" s="12" t="s">
        <v>0</v>
      </c>
      <c r="F197" s="12" t="s">
        <v>1</v>
      </c>
      <c r="G197" s="21">
        <v>13</v>
      </c>
      <c r="H197" s="2" t="s">
        <v>2</v>
      </c>
      <c r="I197" s="12" t="s">
        <v>905</v>
      </c>
      <c r="J197" s="2" t="s">
        <v>22</v>
      </c>
      <c r="K197" s="2" t="s">
        <v>659</v>
      </c>
      <c r="L197" s="2" t="s">
        <v>660</v>
      </c>
      <c r="M197" s="2">
        <v>2019</v>
      </c>
      <c r="N197" s="2" t="s">
        <v>661</v>
      </c>
      <c r="O197" s="2" t="s">
        <v>278</v>
      </c>
      <c r="P197" s="2" t="s">
        <v>279</v>
      </c>
      <c r="Q197" s="2" t="s">
        <v>9</v>
      </c>
      <c r="R197" s="2" t="s">
        <v>662</v>
      </c>
      <c r="S197" s="2" t="s">
        <v>663</v>
      </c>
      <c r="T197" s="2"/>
      <c r="U197" s="2"/>
      <c r="V197" s="2" t="s">
        <v>352</v>
      </c>
      <c r="W197" s="2"/>
      <c r="X197" s="2"/>
      <c r="AF197" s="12"/>
      <c r="AG197" s="96">
        <v>0</v>
      </c>
      <c r="AH197" s="12" t="s">
        <v>908</v>
      </c>
      <c r="AK197" s="12" t="s">
        <v>908</v>
      </c>
      <c r="AL197" s="12"/>
    </row>
    <row r="198" spans="1:38" x14ac:dyDescent="0.25">
      <c r="A198" s="12">
        <v>91</v>
      </c>
      <c r="B198" s="10" t="s">
        <v>1551</v>
      </c>
      <c r="C198" s="27"/>
      <c r="D198" s="12">
        <v>300</v>
      </c>
      <c r="E198" s="12" t="s">
        <v>0</v>
      </c>
      <c r="F198" s="12" t="s">
        <v>1</v>
      </c>
      <c r="G198" s="21">
        <v>4</v>
      </c>
      <c r="H198" s="2" t="s">
        <v>2</v>
      </c>
      <c r="I198" s="2" t="s">
        <v>192</v>
      </c>
      <c r="J198" s="2" t="s">
        <v>20</v>
      </c>
      <c r="K198" s="2" t="s">
        <v>637</v>
      </c>
      <c r="L198" s="2" t="s">
        <v>638</v>
      </c>
      <c r="M198" s="2">
        <v>2019</v>
      </c>
      <c r="N198" s="2" t="s">
        <v>192</v>
      </c>
      <c r="O198" s="2" t="s">
        <v>489</v>
      </c>
      <c r="P198" s="2" t="s">
        <v>8</v>
      </c>
      <c r="Q198" s="2" t="s">
        <v>9</v>
      </c>
      <c r="R198" s="2" t="s">
        <v>639</v>
      </c>
      <c r="S198" s="2" t="s">
        <v>640</v>
      </c>
      <c r="T198">
        <v>5486.8</v>
      </c>
      <c r="U198">
        <v>6.2100000000000002E-2</v>
      </c>
      <c r="V198" s="2" t="s">
        <v>352</v>
      </c>
      <c r="W198" s="2"/>
      <c r="X198" s="2"/>
      <c r="Y198" s="2"/>
      <c r="Z198" s="2"/>
      <c r="AA198" s="2"/>
      <c r="AB198" s="2"/>
      <c r="AC198" s="2"/>
      <c r="AD198" s="2"/>
      <c r="AE198" s="2"/>
      <c r="AF198" s="12"/>
      <c r="AG198" s="96">
        <v>1</v>
      </c>
      <c r="AH198" s="12" t="s">
        <v>1357</v>
      </c>
      <c r="AK198" s="12" t="s">
        <v>1357</v>
      </c>
      <c r="AL198" s="12"/>
    </row>
    <row r="199" spans="1:38" x14ac:dyDescent="0.25">
      <c r="A199" s="12">
        <v>92</v>
      </c>
      <c r="B199" s="10" t="s">
        <v>1551</v>
      </c>
      <c r="D199" s="12">
        <v>300</v>
      </c>
      <c r="E199" s="12" t="s">
        <v>0</v>
      </c>
      <c r="F199" s="12" t="s">
        <v>1</v>
      </c>
      <c r="G199" s="21">
        <v>17</v>
      </c>
      <c r="H199" s="2" t="s">
        <v>2</v>
      </c>
      <c r="I199" s="2" t="s">
        <v>303</v>
      </c>
      <c r="J199" s="2" t="s">
        <v>304</v>
      </c>
      <c r="K199" s="2" t="s">
        <v>649</v>
      </c>
      <c r="L199" s="2" t="s">
        <v>650</v>
      </c>
      <c r="M199" s="2">
        <v>2019</v>
      </c>
      <c r="N199" s="2" t="s">
        <v>303</v>
      </c>
      <c r="O199" s="2" t="s">
        <v>278</v>
      </c>
      <c r="P199" s="2" t="s">
        <v>651</v>
      </c>
      <c r="Q199" s="2" t="s">
        <v>652</v>
      </c>
      <c r="R199" s="2"/>
      <c r="S199" s="2" t="s">
        <v>653</v>
      </c>
      <c r="T199" s="2"/>
      <c r="U199" s="2"/>
      <c r="V199" s="2" t="s">
        <v>11</v>
      </c>
      <c r="W199" s="2"/>
      <c r="X199" s="2"/>
      <c r="Y199" s="2"/>
      <c r="Z199" s="2"/>
      <c r="AA199" s="2"/>
      <c r="AB199" s="2"/>
      <c r="AC199" s="2"/>
      <c r="AD199" s="2"/>
      <c r="AE199" s="2"/>
      <c r="AF199" s="12"/>
      <c r="AG199" s="96">
        <v>686705</v>
      </c>
      <c r="AH199" s="12" t="s">
        <v>1364</v>
      </c>
      <c r="AK199" s="12" t="s">
        <v>1364</v>
      </c>
      <c r="AL199" s="12"/>
    </row>
    <row r="200" spans="1:38" x14ac:dyDescent="0.25">
      <c r="A200" s="12">
        <v>93</v>
      </c>
      <c r="C200" s="17"/>
      <c r="D200" s="17">
        <v>300</v>
      </c>
      <c r="E200" s="17" t="s">
        <v>0</v>
      </c>
      <c r="F200" s="17" t="s">
        <v>919</v>
      </c>
      <c r="G200" s="22">
        <v>0</v>
      </c>
      <c r="H200" s="8" t="s">
        <v>342</v>
      </c>
      <c r="I200" s="8" t="s">
        <v>12</v>
      </c>
      <c r="J200" s="8" t="s">
        <v>274</v>
      </c>
      <c r="K200" s="8" t="s">
        <v>620</v>
      </c>
      <c r="L200" s="8" t="s">
        <v>664</v>
      </c>
      <c r="M200" s="8">
        <v>2019</v>
      </c>
      <c r="N200" s="8" t="s">
        <v>12</v>
      </c>
      <c r="O200" s="8" t="s">
        <v>7</v>
      </c>
      <c r="P200" s="8" t="s">
        <v>367</v>
      </c>
      <c r="Q200" s="8" t="s">
        <v>9</v>
      </c>
      <c r="R200" s="8" t="s">
        <v>665</v>
      </c>
      <c r="S200" s="8" t="s">
        <v>666</v>
      </c>
      <c r="T200" s="8"/>
      <c r="U200" s="8"/>
      <c r="V200" s="8" t="s">
        <v>11</v>
      </c>
      <c r="W200" s="8"/>
      <c r="X200" s="8"/>
      <c r="Y200" s="8"/>
      <c r="Z200" s="8"/>
      <c r="AA200" s="8"/>
      <c r="AB200" s="8"/>
      <c r="AC200" s="8"/>
      <c r="AD200" s="8"/>
      <c r="AE200" s="8"/>
      <c r="AF200" s="17"/>
      <c r="AG200" s="97">
        <v>0</v>
      </c>
      <c r="AI200" s="17"/>
      <c r="AJ200" s="17"/>
      <c r="AK200" s="12" t="e">
        <v>#N/A</v>
      </c>
      <c r="AL200" s="12"/>
    </row>
    <row r="201" spans="1:38" x14ac:dyDescent="0.25">
      <c r="A201" s="12">
        <v>94</v>
      </c>
      <c r="D201" s="12">
        <v>300</v>
      </c>
      <c r="E201" s="12" t="s">
        <v>0</v>
      </c>
      <c r="F201" s="12" t="s">
        <v>919</v>
      </c>
      <c r="G201" s="21">
        <v>0</v>
      </c>
      <c r="H201" s="2" t="s">
        <v>342</v>
      </c>
      <c r="I201" s="2" t="s">
        <v>12</v>
      </c>
      <c r="J201" s="2" t="s">
        <v>274</v>
      </c>
      <c r="K201" s="2" t="s">
        <v>620</v>
      </c>
      <c r="L201" s="2" t="s">
        <v>667</v>
      </c>
      <c r="M201" s="2">
        <v>2019</v>
      </c>
      <c r="N201" s="2" t="s">
        <v>12</v>
      </c>
      <c r="O201" s="2" t="s">
        <v>7</v>
      </c>
      <c r="P201" s="2" t="s">
        <v>367</v>
      </c>
      <c r="Q201" s="2" t="s">
        <v>9</v>
      </c>
      <c r="R201" s="2" t="s">
        <v>668</v>
      </c>
      <c r="S201" s="2" t="s">
        <v>669</v>
      </c>
      <c r="T201" s="2"/>
      <c r="U201" s="2"/>
      <c r="V201" s="2" t="s">
        <v>352</v>
      </c>
      <c r="W201" s="2"/>
      <c r="X201" s="2"/>
      <c r="Y201" s="2"/>
      <c r="Z201" s="2"/>
      <c r="AA201" s="2"/>
      <c r="AB201" s="2"/>
      <c r="AC201" s="2"/>
      <c r="AD201" s="2"/>
      <c r="AE201" s="2"/>
      <c r="AF201" s="12"/>
      <c r="AG201" s="96">
        <v>0</v>
      </c>
      <c r="AK201" s="12" t="e">
        <v>#N/A</v>
      </c>
      <c r="AL201" s="12"/>
    </row>
    <row r="202" spans="1:38" x14ac:dyDescent="0.25">
      <c r="A202" s="12">
        <v>95</v>
      </c>
      <c r="B202" s="10" t="s">
        <v>1553</v>
      </c>
      <c r="D202" s="12">
        <v>300</v>
      </c>
      <c r="E202" s="12" t="s">
        <v>0</v>
      </c>
      <c r="F202" s="12" t="s">
        <v>1</v>
      </c>
      <c r="G202" s="21">
        <v>10</v>
      </c>
      <c r="H202" s="2" t="s">
        <v>670</v>
      </c>
      <c r="I202" s="2" t="s">
        <v>12</v>
      </c>
      <c r="J202" s="2" t="s">
        <v>274</v>
      </c>
      <c r="K202" s="2" t="s">
        <v>620</v>
      </c>
      <c r="L202" s="2" t="s">
        <v>671</v>
      </c>
      <c r="M202" s="2">
        <v>2019</v>
      </c>
      <c r="N202" s="2" t="s">
        <v>12</v>
      </c>
      <c r="O202" s="2" t="s">
        <v>7</v>
      </c>
      <c r="P202" s="2" t="s">
        <v>367</v>
      </c>
      <c r="Q202" s="2" t="s">
        <v>9</v>
      </c>
      <c r="R202" s="2" t="s">
        <v>672</v>
      </c>
      <c r="S202" s="2" t="s">
        <v>673</v>
      </c>
      <c r="T202" s="2"/>
      <c r="U202" s="2"/>
      <c r="V202" s="2" t="s">
        <v>352</v>
      </c>
      <c r="W202" s="2"/>
      <c r="X202" s="2"/>
      <c r="Y202" s="2"/>
      <c r="Z202" s="2"/>
      <c r="AA202" s="2"/>
      <c r="AB202" s="2"/>
      <c r="AC202" s="2"/>
      <c r="AD202" s="2"/>
      <c r="AE202" s="2"/>
      <c r="AF202" s="12"/>
      <c r="AG202" s="96">
        <v>1</v>
      </c>
      <c r="AH202" s="12" t="s">
        <v>1362</v>
      </c>
      <c r="AK202" s="12" t="s">
        <v>1362</v>
      </c>
      <c r="AL202" s="12"/>
    </row>
    <row r="203" spans="1:38" x14ac:dyDescent="0.25">
      <c r="A203" s="12">
        <v>96</v>
      </c>
      <c r="B203" s="10" t="s">
        <v>1551</v>
      </c>
      <c r="C203" s="34" t="s">
        <v>1223</v>
      </c>
      <c r="D203" s="12">
        <v>300</v>
      </c>
      <c r="E203" s="12" t="s">
        <v>0</v>
      </c>
      <c r="F203" s="12" t="s">
        <v>1</v>
      </c>
      <c r="G203" s="14">
        <v>29</v>
      </c>
      <c r="H203" s="12" t="s">
        <v>2</v>
      </c>
      <c r="I203" s="12" t="s">
        <v>3</v>
      </c>
      <c r="J203" s="12" t="s">
        <v>55</v>
      </c>
      <c r="K203" s="2" t="s">
        <v>883</v>
      </c>
      <c r="L203" s="2" t="s">
        <v>696</v>
      </c>
      <c r="M203" s="2">
        <v>2020</v>
      </c>
      <c r="N203" s="2" t="s">
        <v>3</v>
      </c>
      <c r="O203" s="2" t="s">
        <v>7</v>
      </c>
      <c r="P203" s="2" t="s">
        <v>8</v>
      </c>
      <c r="Q203" s="2" t="s">
        <v>9</v>
      </c>
      <c r="R203" s="2">
        <v>12369857</v>
      </c>
      <c r="S203" s="2" t="s">
        <v>697</v>
      </c>
      <c r="T203" s="2"/>
      <c r="U203" s="2"/>
      <c r="V203" s="2" t="s">
        <v>352</v>
      </c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95">
        <v>4286297</v>
      </c>
      <c r="AH203" s="12" t="s">
        <v>1557</v>
      </c>
      <c r="AI203" s="2"/>
      <c r="AJ203" s="2"/>
      <c r="AK203" s="12" t="s">
        <v>1557</v>
      </c>
      <c r="AL203" s="12"/>
    </row>
    <row r="204" spans="1:38" x14ac:dyDescent="0.25">
      <c r="A204" s="12">
        <v>97</v>
      </c>
      <c r="B204" s="10" t="s">
        <v>1551</v>
      </c>
      <c r="D204" s="12">
        <v>300</v>
      </c>
      <c r="E204" s="12" t="s">
        <v>0</v>
      </c>
      <c r="F204" s="12" t="s">
        <v>1</v>
      </c>
      <c r="G204" s="21">
        <v>3</v>
      </c>
      <c r="H204" s="12" t="s">
        <v>2</v>
      </c>
      <c r="I204" s="2" t="s">
        <v>121</v>
      </c>
      <c r="J204" s="2" t="s">
        <v>20</v>
      </c>
      <c r="K204" s="2" t="s">
        <v>682</v>
      </c>
      <c r="L204" s="2" t="s">
        <v>683</v>
      </c>
      <c r="M204" s="2">
        <v>2020</v>
      </c>
      <c r="N204" s="2" t="s">
        <v>121</v>
      </c>
      <c r="O204" s="2" t="s">
        <v>7</v>
      </c>
      <c r="P204" s="2" t="s">
        <v>411</v>
      </c>
      <c r="Q204" s="2" t="s">
        <v>9</v>
      </c>
      <c r="R204" s="2" t="s">
        <v>684</v>
      </c>
      <c r="S204" s="2" t="s">
        <v>685</v>
      </c>
      <c r="T204" s="2"/>
      <c r="U204" s="2"/>
      <c r="V204" s="2" t="s">
        <v>11</v>
      </c>
      <c r="W204" s="2"/>
      <c r="X204" s="2"/>
      <c r="AF204" s="12"/>
      <c r="AG204" s="96">
        <v>2563261</v>
      </c>
      <c r="AH204" s="12" t="s">
        <v>909</v>
      </c>
      <c r="AK204" s="12" t="s">
        <v>909</v>
      </c>
      <c r="AL204" s="12"/>
    </row>
    <row r="205" spans="1:38" x14ac:dyDescent="0.25">
      <c r="A205" s="12">
        <v>98</v>
      </c>
      <c r="B205" s="10" t="s">
        <v>1551</v>
      </c>
      <c r="D205" s="12">
        <v>300</v>
      </c>
      <c r="E205" s="12" t="s">
        <v>0</v>
      </c>
      <c r="F205" s="12" t="s">
        <v>1</v>
      </c>
      <c r="G205" s="21">
        <v>3</v>
      </c>
      <c r="H205" s="12" t="s">
        <v>2</v>
      </c>
      <c r="I205" s="12" t="s">
        <v>905</v>
      </c>
      <c r="J205" s="2" t="s">
        <v>375</v>
      </c>
      <c r="K205" s="2" t="s">
        <v>471</v>
      </c>
      <c r="L205" s="2" t="s">
        <v>886</v>
      </c>
      <c r="M205" s="2">
        <v>2020</v>
      </c>
      <c r="N205" s="2" t="s">
        <v>536</v>
      </c>
      <c r="O205" s="2" t="s">
        <v>59</v>
      </c>
      <c r="P205" s="2" t="s">
        <v>78</v>
      </c>
      <c r="Q205" s="2" t="s">
        <v>9</v>
      </c>
      <c r="R205" s="2">
        <v>261862</v>
      </c>
      <c r="S205" s="2" t="s">
        <v>691</v>
      </c>
      <c r="T205" s="2"/>
      <c r="U205" s="2"/>
      <c r="V205" s="2" t="s">
        <v>11</v>
      </c>
      <c r="W205" s="2"/>
      <c r="X205" s="2"/>
      <c r="AF205" s="12"/>
      <c r="AG205" s="96">
        <v>3000000</v>
      </c>
      <c r="AH205" s="12" t="s">
        <v>909</v>
      </c>
      <c r="AK205" s="12" t="e">
        <v>#N/A</v>
      </c>
      <c r="AL205" s="12"/>
    </row>
    <row r="206" spans="1:38" s="7" customFormat="1" x14ac:dyDescent="0.25">
      <c r="A206" s="12">
        <v>99</v>
      </c>
      <c r="B206" s="10" t="s">
        <v>1551</v>
      </c>
      <c r="C206" s="12"/>
      <c r="D206" s="12">
        <v>300</v>
      </c>
      <c r="E206" s="12" t="s">
        <v>0</v>
      </c>
      <c r="F206" s="12" t="s">
        <v>1</v>
      </c>
      <c r="G206" s="21">
        <v>3</v>
      </c>
      <c r="H206" s="12" t="s">
        <v>2</v>
      </c>
      <c r="I206" s="12" t="s">
        <v>905</v>
      </c>
      <c r="J206" s="2" t="s">
        <v>375</v>
      </c>
      <c r="K206" s="2" t="s">
        <v>471</v>
      </c>
      <c r="L206" s="2" t="s">
        <v>887</v>
      </c>
      <c r="M206" s="2">
        <v>2020</v>
      </c>
      <c r="N206" s="2" t="s">
        <v>536</v>
      </c>
      <c r="O206" s="2" t="s">
        <v>59</v>
      </c>
      <c r="P206" s="2" t="s">
        <v>78</v>
      </c>
      <c r="Q206" s="2" t="s">
        <v>9</v>
      </c>
      <c r="R206" s="2">
        <v>261810</v>
      </c>
      <c r="S206" s="2" t="s">
        <v>692</v>
      </c>
      <c r="T206" s="2"/>
      <c r="U206" s="2"/>
      <c r="V206" s="2" t="s">
        <v>11</v>
      </c>
      <c r="W206" s="2"/>
      <c r="X206" s="2"/>
      <c r="Y206" s="12"/>
      <c r="Z206" s="12"/>
      <c r="AA206" s="12"/>
      <c r="AB206" s="12"/>
      <c r="AC206" s="12"/>
      <c r="AD206" s="12"/>
      <c r="AE206" s="12"/>
      <c r="AF206" s="12"/>
      <c r="AG206" s="96">
        <v>3000000</v>
      </c>
      <c r="AH206" s="12" t="s">
        <v>909</v>
      </c>
      <c r="AI206" s="12"/>
      <c r="AJ206" s="12"/>
      <c r="AK206" s="12" t="e">
        <v>#N/A</v>
      </c>
      <c r="AL206" s="12"/>
    </row>
    <row r="207" spans="1:38" x14ac:dyDescent="0.25">
      <c r="A207" s="12">
        <v>100</v>
      </c>
      <c r="B207" s="10" t="s">
        <v>1551</v>
      </c>
      <c r="C207" s="32"/>
      <c r="D207" s="12">
        <v>300</v>
      </c>
      <c r="E207" s="12" t="s">
        <v>0</v>
      </c>
      <c r="F207" s="12" t="s">
        <v>1</v>
      </c>
      <c r="G207" s="21">
        <v>3</v>
      </c>
      <c r="H207" s="12" t="s">
        <v>2</v>
      </c>
      <c r="I207" s="2" t="s">
        <v>3</v>
      </c>
      <c r="J207" s="2" t="s">
        <v>55</v>
      </c>
      <c r="K207" s="2" t="s">
        <v>882</v>
      </c>
      <c r="L207" s="2" t="s">
        <v>698</v>
      </c>
      <c r="M207" s="2">
        <v>2020</v>
      </c>
      <c r="N207" s="2" t="s">
        <v>3</v>
      </c>
      <c r="O207" s="2" t="s">
        <v>7</v>
      </c>
      <c r="P207" s="2" t="s">
        <v>8</v>
      </c>
      <c r="Q207" s="2" t="s">
        <v>9</v>
      </c>
      <c r="R207" s="2">
        <v>12374831</v>
      </c>
      <c r="S207" s="2" t="s">
        <v>699</v>
      </c>
      <c r="T207" s="2"/>
      <c r="U207" s="2"/>
      <c r="V207" s="2" t="s">
        <v>11</v>
      </c>
      <c r="W207" s="2"/>
      <c r="X207" s="2"/>
      <c r="AF207" s="12"/>
      <c r="AG207" s="95">
        <v>4286297</v>
      </c>
      <c r="AH207" s="12" t="s">
        <v>909</v>
      </c>
      <c r="AK207" s="12" t="s">
        <v>909</v>
      </c>
      <c r="AL207" s="12"/>
    </row>
    <row r="208" spans="1:38" x14ac:dyDescent="0.25">
      <c r="A208" s="12">
        <v>101</v>
      </c>
      <c r="B208" s="10" t="s">
        <v>1551</v>
      </c>
      <c r="D208" s="12">
        <v>300</v>
      </c>
      <c r="E208" s="12" t="s">
        <v>0</v>
      </c>
      <c r="F208" s="12" t="s">
        <v>1</v>
      </c>
      <c r="G208" s="21">
        <v>17</v>
      </c>
      <c r="H208" s="2" t="s">
        <v>2</v>
      </c>
      <c r="I208" s="12" t="s">
        <v>905</v>
      </c>
      <c r="J208" s="2" t="s">
        <v>55</v>
      </c>
      <c r="K208" s="2" t="s">
        <v>679</v>
      </c>
      <c r="L208" s="2" t="s">
        <v>680</v>
      </c>
      <c r="M208" s="2">
        <v>2020</v>
      </c>
      <c r="N208" s="2" t="s">
        <v>681</v>
      </c>
      <c r="O208" s="2" t="s">
        <v>59</v>
      </c>
      <c r="P208" s="2" t="s">
        <v>348</v>
      </c>
      <c r="Q208" s="2" t="s">
        <v>9</v>
      </c>
      <c r="R208" s="2"/>
      <c r="S208" s="2"/>
      <c r="T208" s="2"/>
      <c r="U208" s="2"/>
      <c r="V208" s="2" t="s">
        <v>11</v>
      </c>
      <c r="W208" s="2"/>
      <c r="X208" s="2"/>
      <c r="AF208" s="12"/>
      <c r="AG208" s="96">
        <v>3092158</v>
      </c>
      <c r="AH208" s="12" t="s">
        <v>1364</v>
      </c>
      <c r="AK208" s="12" t="s">
        <v>1364</v>
      </c>
      <c r="AL208" s="12"/>
    </row>
    <row r="209" spans="1:38" x14ac:dyDescent="0.25">
      <c r="A209" s="12">
        <v>102</v>
      </c>
      <c r="B209" s="10" t="s">
        <v>1551</v>
      </c>
      <c r="D209" s="12">
        <v>300</v>
      </c>
      <c r="E209" s="12" t="s">
        <v>0</v>
      </c>
      <c r="F209" s="12" t="s">
        <v>1</v>
      </c>
      <c r="G209" s="21">
        <v>13</v>
      </c>
      <c r="H209" s="2" t="s">
        <v>2</v>
      </c>
      <c r="I209" s="12" t="s">
        <v>905</v>
      </c>
      <c r="J209" s="2" t="s">
        <v>274</v>
      </c>
      <c r="K209" s="2" t="s">
        <v>686</v>
      </c>
      <c r="L209" s="2" t="s">
        <v>687</v>
      </c>
      <c r="M209" s="2">
        <v>2020</v>
      </c>
      <c r="N209" s="2" t="s">
        <v>688</v>
      </c>
      <c r="O209" s="2" t="s">
        <v>278</v>
      </c>
      <c r="P209" s="2" t="s">
        <v>348</v>
      </c>
      <c r="Q209" s="2" t="s">
        <v>9</v>
      </c>
      <c r="R209" s="2" t="s">
        <v>689</v>
      </c>
      <c r="S209" s="2" t="s">
        <v>690</v>
      </c>
      <c r="T209" s="2"/>
      <c r="U209" s="2"/>
      <c r="V209" s="2" t="s">
        <v>11</v>
      </c>
      <c r="W209" s="2"/>
      <c r="X209" s="2"/>
      <c r="AF209" s="12"/>
      <c r="AG209" s="96">
        <v>0</v>
      </c>
      <c r="AH209" s="12" t="s">
        <v>908</v>
      </c>
      <c r="AK209" s="12" t="s">
        <v>908</v>
      </c>
      <c r="AL209" s="12"/>
    </row>
    <row r="210" spans="1:38" x14ac:dyDescent="0.25">
      <c r="A210" s="12">
        <v>104</v>
      </c>
      <c r="B210" s="10" t="s">
        <v>1551</v>
      </c>
      <c r="D210" s="12">
        <v>300</v>
      </c>
      <c r="E210" s="12" t="s">
        <v>0</v>
      </c>
      <c r="F210" s="12" t="s">
        <v>1</v>
      </c>
      <c r="G210" s="21">
        <v>19</v>
      </c>
      <c r="H210" s="2" t="s">
        <v>2</v>
      </c>
      <c r="I210" s="2" t="s">
        <v>343</v>
      </c>
      <c r="J210" s="2" t="s">
        <v>274</v>
      </c>
      <c r="K210" s="2" t="s">
        <v>700</v>
      </c>
      <c r="L210" s="2" t="s">
        <v>701</v>
      </c>
      <c r="M210" s="2">
        <v>2020</v>
      </c>
      <c r="N210" s="2" t="s">
        <v>702</v>
      </c>
      <c r="O210" s="2" t="s">
        <v>278</v>
      </c>
      <c r="P210" s="2" t="s">
        <v>348</v>
      </c>
      <c r="Q210" s="2" t="s">
        <v>9</v>
      </c>
      <c r="R210" s="2"/>
      <c r="S210" s="2"/>
      <c r="T210" s="2"/>
      <c r="U210" s="2"/>
      <c r="V210" s="2" t="s">
        <v>11</v>
      </c>
      <c r="W210" s="2"/>
      <c r="X210" s="2"/>
      <c r="Y210" s="2"/>
      <c r="Z210" s="2"/>
      <c r="AA210" s="2"/>
      <c r="AB210" s="2"/>
      <c r="AC210" s="2"/>
      <c r="AD210" s="2"/>
      <c r="AE210" s="2"/>
      <c r="AF210" s="12"/>
      <c r="AG210" s="96">
        <v>654450</v>
      </c>
      <c r="AH210" s="12" t="s">
        <v>1366</v>
      </c>
      <c r="AK210" s="12" t="s">
        <v>1366</v>
      </c>
      <c r="AL210" s="12"/>
    </row>
    <row r="211" spans="1:38" x14ac:dyDescent="0.25">
      <c r="A211" s="12">
        <v>106</v>
      </c>
      <c r="B211" s="10" t="s">
        <v>1551</v>
      </c>
      <c r="D211" s="12">
        <v>300</v>
      </c>
      <c r="E211" s="12" t="s">
        <v>0</v>
      </c>
      <c r="F211" s="12" t="s">
        <v>1</v>
      </c>
      <c r="G211" s="21">
        <v>10</v>
      </c>
      <c r="H211" s="2" t="s">
        <v>2</v>
      </c>
      <c r="I211" s="2" t="s">
        <v>430</v>
      </c>
      <c r="J211" s="2" t="s">
        <v>375</v>
      </c>
      <c r="K211" s="2" t="s">
        <v>725</v>
      </c>
      <c r="L211" s="2" t="s">
        <v>736</v>
      </c>
      <c r="M211" s="2">
        <v>2020</v>
      </c>
      <c r="N211" s="2" t="s">
        <v>727</v>
      </c>
      <c r="O211" s="2" t="s">
        <v>278</v>
      </c>
      <c r="P211" s="2" t="s">
        <v>60</v>
      </c>
      <c r="Q211" s="2" t="s">
        <v>9</v>
      </c>
      <c r="R211" s="2">
        <v>3266862</v>
      </c>
      <c r="S211" s="2" t="s">
        <v>737</v>
      </c>
      <c r="T211" s="2"/>
      <c r="U211" s="2"/>
      <c r="V211" s="2" t="s">
        <v>352</v>
      </c>
      <c r="W211" s="2"/>
      <c r="X211" s="2"/>
      <c r="Y211" s="2"/>
      <c r="Z211" s="2"/>
      <c r="AA211" s="2"/>
      <c r="AB211" s="4"/>
      <c r="AC211" s="2"/>
      <c r="AD211" s="1"/>
      <c r="AE211" s="4"/>
      <c r="AF211" s="12"/>
      <c r="AG211" s="96">
        <v>1</v>
      </c>
      <c r="AH211" s="12" t="s">
        <v>1362</v>
      </c>
      <c r="AK211" s="12" t="s">
        <v>1362</v>
      </c>
      <c r="AL211" s="12"/>
    </row>
    <row r="212" spans="1:38" x14ac:dyDescent="0.25">
      <c r="A212" s="12">
        <v>107</v>
      </c>
      <c r="B212" s="10" t="s">
        <v>1551</v>
      </c>
      <c r="D212" s="12">
        <v>300</v>
      </c>
      <c r="E212" s="12" t="s">
        <v>0</v>
      </c>
      <c r="F212" s="12" t="s">
        <v>1</v>
      </c>
      <c r="G212" s="21">
        <v>17</v>
      </c>
      <c r="H212" s="2" t="s">
        <v>2</v>
      </c>
      <c r="I212" s="12" t="s">
        <v>905</v>
      </c>
      <c r="J212" s="2" t="s">
        <v>632</v>
      </c>
      <c r="K212" s="2" t="s">
        <v>633</v>
      </c>
      <c r="L212" s="9" t="s">
        <v>738</v>
      </c>
      <c r="M212" s="2">
        <v>2020</v>
      </c>
      <c r="N212" s="9" t="s">
        <v>681</v>
      </c>
      <c r="O212" s="2" t="s">
        <v>278</v>
      </c>
      <c r="P212" s="2" t="s">
        <v>348</v>
      </c>
      <c r="Q212" s="2" t="s">
        <v>9</v>
      </c>
      <c r="R212" s="2" t="s">
        <v>739</v>
      </c>
      <c r="S212" s="2" t="s">
        <v>740</v>
      </c>
      <c r="T212" s="2"/>
      <c r="U212" s="2"/>
      <c r="V212" s="2" t="s">
        <v>11</v>
      </c>
      <c r="W212" s="2"/>
      <c r="X212" s="2"/>
      <c r="Y212" s="2"/>
      <c r="Z212" s="2"/>
      <c r="AA212" s="2"/>
      <c r="AB212" s="4"/>
      <c r="AC212" s="2"/>
      <c r="AD212" s="1"/>
      <c r="AE212" s="4"/>
      <c r="AF212" s="12"/>
      <c r="AG212" s="96">
        <v>1317031</v>
      </c>
      <c r="AH212" s="12" t="s">
        <v>1364</v>
      </c>
      <c r="AK212" s="12" t="s">
        <v>1364</v>
      </c>
      <c r="AL212" s="12"/>
    </row>
    <row r="213" spans="1:38" x14ac:dyDescent="0.25">
      <c r="A213" s="12">
        <v>109</v>
      </c>
      <c r="B213" s="10" t="s">
        <v>1551</v>
      </c>
      <c r="D213" s="12">
        <v>300</v>
      </c>
      <c r="E213" s="12" t="s">
        <v>0</v>
      </c>
      <c r="F213" s="12" t="s">
        <v>1</v>
      </c>
      <c r="G213" s="21">
        <v>3</v>
      </c>
      <c r="H213" s="12" t="s">
        <v>2</v>
      </c>
      <c r="I213" s="2" t="s">
        <v>121</v>
      </c>
      <c r="J213" s="2" t="s">
        <v>4</v>
      </c>
      <c r="K213" s="2" t="s">
        <v>525</v>
      </c>
      <c r="L213" s="2"/>
      <c r="M213" s="2">
        <v>2021</v>
      </c>
      <c r="N213" s="2" t="s">
        <v>121</v>
      </c>
      <c r="O213" s="2" t="s">
        <v>7</v>
      </c>
      <c r="P213" s="2" t="s">
        <v>60</v>
      </c>
      <c r="Q213" s="2" t="s">
        <v>9</v>
      </c>
      <c r="R213" s="2">
        <v>11685349</v>
      </c>
      <c r="S213" s="2" t="s">
        <v>729</v>
      </c>
      <c r="T213" s="2"/>
      <c r="U213" s="2"/>
      <c r="V213" s="2" t="s">
        <v>352</v>
      </c>
      <c r="W213" s="2"/>
      <c r="X213" s="2"/>
      <c r="AF213" s="12"/>
      <c r="AG213" s="96">
        <v>2563261</v>
      </c>
      <c r="AH213" s="12" t="s">
        <v>909</v>
      </c>
      <c r="AK213" s="12" t="e">
        <v>#N/A</v>
      </c>
      <c r="AL213" s="12"/>
    </row>
    <row r="214" spans="1:38" x14ac:dyDescent="0.25">
      <c r="A214" s="12">
        <v>110</v>
      </c>
      <c r="B214" s="10" t="s">
        <v>1551</v>
      </c>
      <c r="D214" s="12">
        <v>300</v>
      </c>
      <c r="E214" s="12" t="s">
        <v>0</v>
      </c>
      <c r="F214" s="12" t="s">
        <v>1</v>
      </c>
      <c r="G214" s="21">
        <v>3</v>
      </c>
      <c r="H214" s="12" t="s">
        <v>2</v>
      </c>
      <c r="I214" s="12" t="s">
        <v>905</v>
      </c>
      <c r="J214" s="2" t="s">
        <v>632</v>
      </c>
      <c r="K214" s="2" t="s">
        <v>471</v>
      </c>
      <c r="L214" s="2" t="s">
        <v>889</v>
      </c>
      <c r="M214" s="2">
        <v>2021</v>
      </c>
      <c r="N214" s="2" t="s">
        <v>751</v>
      </c>
      <c r="O214" s="2" t="s">
        <v>59</v>
      </c>
      <c r="P214" s="2" t="s">
        <v>78</v>
      </c>
      <c r="Q214" s="2" t="s">
        <v>9</v>
      </c>
      <c r="R214" s="2">
        <v>261872</v>
      </c>
      <c r="S214" s="2" t="s">
        <v>752</v>
      </c>
      <c r="T214" s="2"/>
      <c r="U214" s="2"/>
      <c r="V214" s="2" t="s">
        <v>352</v>
      </c>
      <c r="W214" s="2"/>
      <c r="X214" s="2"/>
      <c r="AF214" s="12"/>
      <c r="AG214" s="96">
        <v>3000000</v>
      </c>
      <c r="AH214" s="12" t="s">
        <v>909</v>
      </c>
      <c r="AK214" s="12" t="e">
        <v>#N/A</v>
      </c>
      <c r="AL214" s="12"/>
    </row>
    <row r="215" spans="1:38" x14ac:dyDescent="0.25">
      <c r="A215" s="12">
        <v>111</v>
      </c>
      <c r="B215" s="10" t="s">
        <v>1551</v>
      </c>
      <c r="D215" s="12">
        <v>300</v>
      </c>
      <c r="E215" s="12" t="s">
        <v>0</v>
      </c>
      <c r="F215" s="12" t="s">
        <v>1</v>
      </c>
      <c r="G215" s="21">
        <v>11</v>
      </c>
      <c r="H215" s="12" t="s">
        <v>2</v>
      </c>
      <c r="I215" s="12" t="s">
        <v>905</v>
      </c>
      <c r="J215" s="2" t="s">
        <v>632</v>
      </c>
      <c r="K215" s="2" t="s">
        <v>471</v>
      </c>
      <c r="L215" s="2" t="s">
        <v>888</v>
      </c>
      <c r="M215" s="2">
        <v>2021</v>
      </c>
      <c r="N215" s="2" t="s">
        <v>751</v>
      </c>
      <c r="O215" s="2" t="s">
        <v>59</v>
      </c>
      <c r="P215" s="2" t="s">
        <v>78</v>
      </c>
      <c r="Q215" s="2" t="s">
        <v>9</v>
      </c>
      <c r="R215" s="2">
        <v>268618</v>
      </c>
      <c r="S215" s="2" t="s">
        <v>753</v>
      </c>
      <c r="T215" s="2"/>
      <c r="U215" s="2"/>
      <c r="V215" s="2" t="s">
        <v>352</v>
      </c>
      <c r="W215" s="2"/>
      <c r="X215" s="2"/>
      <c r="AF215" s="12"/>
      <c r="AG215" s="96">
        <v>1</v>
      </c>
      <c r="AH215" s="12" t="s">
        <v>1361</v>
      </c>
      <c r="AK215" s="12" t="e">
        <v>#N/A</v>
      </c>
      <c r="AL215" s="12"/>
    </row>
    <row r="216" spans="1:38" x14ac:dyDescent="0.25">
      <c r="A216" s="12">
        <v>112</v>
      </c>
      <c r="B216" s="10" t="s">
        <v>1551</v>
      </c>
      <c r="D216" s="12">
        <v>300</v>
      </c>
      <c r="E216" s="12" t="s">
        <v>0</v>
      </c>
      <c r="F216" s="12" t="s">
        <v>1</v>
      </c>
      <c r="G216" s="21">
        <v>3</v>
      </c>
      <c r="H216" s="12" t="s">
        <v>2</v>
      </c>
      <c r="I216" s="2" t="s">
        <v>12</v>
      </c>
      <c r="J216" s="2" t="s">
        <v>353</v>
      </c>
      <c r="K216" s="2" t="s">
        <v>754</v>
      </c>
      <c r="L216" s="2" t="s">
        <v>755</v>
      </c>
      <c r="M216" s="2">
        <v>2021</v>
      </c>
      <c r="N216" s="2" t="s">
        <v>756</v>
      </c>
      <c r="O216" s="2" t="s">
        <v>7</v>
      </c>
      <c r="P216" s="2" t="s">
        <v>757</v>
      </c>
      <c r="Q216" s="2" t="s">
        <v>9</v>
      </c>
      <c r="R216" s="2" t="s">
        <v>758</v>
      </c>
      <c r="S216" s="2" t="s">
        <v>759</v>
      </c>
      <c r="T216" s="2"/>
      <c r="U216" s="2"/>
      <c r="V216" s="2" t="s">
        <v>11</v>
      </c>
      <c r="W216" s="2">
        <v>18.5</v>
      </c>
      <c r="X216" s="2"/>
      <c r="AF216" s="12"/>
      <c r="AG216" s="96">
        <v>437431</v>
      </c>
      <c r="AH216" s="12" t="s">
        <v>909</v>
      </c>
      <c r="AK216" s="12" t="s">
        <v>909</v>
      </c>
      <c r="AL216" s="12"/>
    </row>
    <row r="217" spans="1:38" x14ac:dyDescent="0.25">
      <c r="A217" s="12">
        <v>113</v>
      </c>
      <c r="B217" s="10" t="s">
        <v>1551</v>
      </c>
      <c r="D217" s="12">
        <v>300</v>
      </c>
      <c r="E217" s="12" t="s">
        <v>0</v>
      </c>
      <c r="F217" s="12" t="s">
        <v>1</v>
      </c>
      <c r="G217" s="21">
        <v>10</v>
      </c>
      <c r="H217" s="12" t="s">
        <v>2</v>
      </c>
      <c r="I217" s="2" t="s">
        <v>12</v>
      </c>
      <c r="J217" s="2" t="s">
        <v>353</v>
      </c>
      <c r="K217" s="2" t="s">
        <v>766</v>
      </c>
      <c r="L217" s="2" t="s">
        <v>770</v>
      </c>
      <c r="M217" s="2">
        <v>2021</v>
      </c>
      <c r="N217" s="2" t="s">
        <v>756</v>
      </c>
      <c r="O217" s="2" t="s">
        <v>7</v>
      </c>
      <c r="P217" s="2" t="s">
        <v>757</v>
      </c>
      <c r="Q217" s="2" t="s">
        <v>9</v>
      </c>
      <c r="R217" s="2" t="s">
        <v>771</v>
      </c>
      <c r="S217" s="2" t="s">
        <v>772</v>
      </c>
      <c r="T217" s="2"/>
      <c r="U217" s="2"/>
      <c r="V217" s="2" t="s">
        <v>11</v>
      </c>
      <c r="W217" s="2">
        <v>18.5</v>
      </c>
      <c r="X217" s="2"/>
      <c r="AF217" s="12"/>
      <c r="AG217" s="96">
        <v>1</v>
      </c>
      <c r="AH217" s="12" t="s">
        <v>1362</v>
      </c>
      <c r="AK217" s="12" t="s">
        <v>1364</v>
      </c>
      <c r="AL217" s="12"/>
    </row>
    <row r="218" spans="1:38" x14ac:dyDescent="0.25">
      <c r="A218" s="12">
        <v>114</v>
      </c>
      <c r="B218" s="10" t="s">
        <v>1551</v>
      </c>
      <c r="D218" s="12">
        <v>300</v>
      </c>
      <c r="E218" s="12" t="s">
        <v>0</v>
      </c>
      <c r="F218" s="12" t="s">
        <v>1</v>
      </c>
      <c r="G218" s="21">
        <v>3</v>
      </c>
      <c r="H218" s="12" t="s">
        <v>2</v>
      </c>
      <c r="I218" s="2" t="s">
        <v>12</v>
      </c>
      <c r="J218" s="2" t="s">
        <v>353</v>
      </c>
      <c r="K218" s="2" t="s">
        <v>766</v>
      </c>
      <c r="L218" s="2" t="s">
        <v>780</v>
      </c>
      <c r="M218" s="2">
        <v>2021</v>
      </c>
      <c r="N218" s="2" t="s">
        <v>756</v>
      </c>
      <c r="O218" s="2" t="s">
        <v>7</v>
      </c>
      <c r="P218" s="2" t="s">
        <v>777</v>
      </c>
      <c r="Q218" s="2" t="s">
        <v>9</v>
      </c>
      <c r="R218" s="2" t="s">
        <v>781</v>
      </c>
      <c r="S218" s="2" t="s">
        <v>782</v>
      </c>
      <c r="T218" s="2"/>
      <c r="U218" s="2"/>
      <c r="V218" s="2" t="s">
        <v>11</v>
      </c>
      <c r="W218" s="2">
        <v>18.5</v>
      </c>
      <c r="X218" s="2"/>
      <c r="AF218" s="12"/>
      <c r="AG218" s="96">
        <v>437431</v>
      </c>
      <c r="AH218" s="12" t="s">
        <v>909</v>
      </c>
      <c r="AK218" s="12" t="s">
        <v>909</v>
      </c>
      <c r="AL218" s="12"/>
    </row>
    <row r="219" spans="1:38" x14ac:dyDescent="0.25">
      <c r="A219" s="12">
        <v>116</v>
      </c>
      <c r="B219" s="10" t="s">
        <v>1551</v>
      </c>
      <c r="D219" s="12">
        <v>300</v>
      </c>
      <c r="E219" s="12" t="s">
        <v>0</v>
      </c>
      <c r="F219" s="12" t="s">
        <v>1</v>
      </c>
      <c r="G219" s="21">
        <v>3</v>
      </c>
      <c r="H219" s="12" t="s">
        <v>2</v>
      </c>
      <c r="I219" s="2" t="s">
        <v>121</v>
      </c>
      <c r="J219" s="2" t="s">
        <v>20</v>
      </c>
      <c r="K219" s="2" t="s">
        <v>682</v>
      </c>
      <c r="L219" s="2" t="s">
        <v>787</v>
      </c>
      <c r="M219" s="2">
        <v>2021</v>
      </c>
      <c r="N219" s="2" t="s">
        <v>121</v>
      </c>
      <c r="O219" s="2" t="s">
        <v>7</v>
      </c>
      <c r="P219" s="2" t="s">
        <v>411</v>
      </c>
      <c r="Q219" s="2" t="s">
        <v>9</v>
      </c>
      <c r="R219" s="2" t="s">
        <v>788</v>
      </c>
      <c r="S219" s="2" t="s">
        <v>789</v>
      </c>
      <c r="T219">
        <v>4634.6099999999997</v>
      </c>
      <c r="U219">
        <v>0</v>
      </c>
      <c r="V219" s="2" t="s">
        <v>352</v>
      </c>
      <c r="W219" s="2"/>
      <c r="X219" s="2"/>
      <c r="AF219" s="12"/>
      <c r="AG219" s="96">
        <v>2563261</v>
      </c>
      <c r="AH219" s="12" t="s">
        <v>909</v>
      </c>
      <c r="AK219" s="12" t="s">
        <v>909</v>
      </c>
      <c r="AL219" s="12"/>
    </row>
    <row r="220" spans="1:38" x14ac:dyDescent="0.25">
      <c r="A220" s="12">
        <v>117</v>
      </c>
      <c r="B220" s="10" t="s">
        <v>1551</v>
      </c>
      <c r="D220" s="12">
        <v>300</v>
      </c>
      <c r="E220" s="12" t="s">
        <v>0</v>
      </c>
      <c r="F220" s="12" t="s">
        <v>1</v>
      </c>
      <c r="G220" s="21">
        <v>3</v>
      </c>
      <c r="H220" s="12" t="s">
        <v>2</v>
      </c>
      <c r="I220" s="2" t="s">
        <v>464</v>
      </c>
      <c r="J220" s="2" t="s">
        <v>20</v>
      </c>
      <c r="K220" s="2" t="s">
        <v>790</v>
      </c>
      <c r="L220" s="2" t="s">
        <v>791</v>
      </c>
      <c r="M220" s="2">
        <v>2021</v>
      </c>
      <c r="N220" s="2" t="s">
        <v>466</v>
      </c>
      <c r="O220" s="2" t="s">
        <v>7</v>
      </c>
      <c r="P220" s="2" t="s">
        <v>60</v>
      </c>
      <c r="Q220" s="2" t="s">
        <v>9</v>
      </c>
      <c r="R220" s="2" t="s">
        <v>792</v>
      </c>
      <c r="S220" s="2" t="s">
        <v>793</v>
      </c>
      <c r="T220" s="2"/>
      <c r="U220" s="2"/>
      <c r="V220" s="2" t="s">
        <v>352</v>
      </c>
      <c r="W220" s="2"/>
      <c r="X220" s="2"/>
      <c r="AF220" s="12"/>
      <c r="AG220" s="96">
        <v>928390</v>
      </c>
      <c r="AH220" s="12" t="s">
        <v>909</v>
      </c>
      <c r="AK220" s="12" t="e">
        <v>#N/A</v>
      </c>
      <c r="AL220" s="12"/>
    </row>
    <row r="221" spans="1:38" x14ac:dyDescent="0.25">
      <c r="A221" s="12">
        <v>118</v>
      </c>
      <c r="B221" s="10" t="s">
        <v>1551</v>
      </c>
      <c r="D221" s="12">
        <v>300</v>
      </c>
      <c r="E221" s="12" t="s">
        <v>0</v>
      </c>
      <c r="F221" s="12" t="s">
        <v>1</v>
      </c>
      <c r="G221" s="21">
        <v>29</v>
      </c>
      <c r="H221" s="12" t="s">
        <v>2</v>
      </c>
      <c r="I221" s="2" t="s">
        <v>136</v>
      </c>
      <c r="J221" s="2" t="s">
        <v>20</v>
      </c>
      <c r="K221" s="2">
        <v>140</v>
      </c>
      <c r="L221" s="2" t="s">
        <v>794</v>
      </c>
      <c r="M221" s="2">
        <v>2021</v>
      </c>
      <c r="N221" s="12" t="s">
        <v>136</v>
      </c>
      <c r="O221" s="2" t="s">
        <v>59</v>
      </c>
      <c r="P221" s="2" t="s">
        <v>60</v>
      </c>
      <c r="Q221" s="2" t="s">
        <v>9</v>
      </c>
      <c r="R221" s="2" t="s">
        <v>795</v>
      </c>
      <c r="S221" s="2" t="s">
        <v>796</v>
      </c>
      <c r="T221" s="2"/>
      <c r="U221" s="2"/>
      <c r="V221" s="2" t="s">
        <v>352</v>
      </c>
      <c r="W221" s="2"/>
      <c r="X221" s="2"/>
      <c r="AA221" s="12">
        <v>0</v>
      </c>
      <c r="AF221" s="12"/>
      <c r="AG221" s="96">
        <v>4601834</v>
      </c>
      <c r="AH221" s="12" t="s">
        <v>1557</v>
      </c>
      <c r="AK221" s="12" t="s">
        <v>1557</v>
      </c>
      <c r="AL221" s="12"/>
    </row>
    <row r="222" spans="1:38" x14ac:dyDescent="0.25">
      <c r="A222" s="12">
        <v>119</v>
      </c>
      <c r="B222" s="10" t="s">
        <v>1551</v>
      </c>
      <c r="D222" s="12">
        <v>300</v>
      </c>
      <c r="E222" s="12" t="s">
        <v>0</v>
      </c>
      <c r="F222" s="12" t="s">
        <v>1</v>
      </c>
      <c r="G222" s="21">
        <v>3</v>
      </c>
      <c r="H222" s="12" t="s">
        <v>2</v>
      </c>
      <c r="I222" s="2" t="s">
        <v>430</v>
      </c>
      <c r="J222" s="2" t="s">
        <v>731</v>
      </c>
      <c r="K222" s="2" t="s">
        <v>809</v>
      </c>
      <c r="L222" s="2" t="s">
        <v>810</v>
      </c>
      <c r="M222" s="2">
        <v>2021</v>
      </c>
      <c r="N222" s="2" t="s">
        <v>727</v>
      </c>
      <c r="O222" s="2" t="s">
        <v>278</v>
      </c>
      <c r="P222" s="2" t="s">
        <v>348</v>
      </c>
      <c r="Q222" s="2" t="s">
        <v>9</v>
      </c>
      <c r="R222" s="2" t="s">
        <v>811</v>
      </c>
      <c r="S222" s="2" t="s">
        <v>812</v>
      </c>
      <c r="T222" s="2"/>
      <c r="U222" s="2"/>
      <c r="V222" s="2" t="s">
        <v>11</v>
      </c>
      <c r="W222" s="2"/>
      <c r="X222" s="2"/>
      <c r="AF222" s="12"/>
      <c r="AG222" s="96">
        <v>1550576</v>
      </c>
      <c r="AH222" s="12" t="s">
        <v>909</v>
      </c>
      <c r="AK222" s="12" t="s">
        <v>909</v>
      </c>
      <c r="AL222" s="12"/>
    </row>
    <row r="223" spans="1:38" x14ac:dyDescent="0.25">
      <c r="A223" s="12">
        <v>225</v>
      </c>
      <c r="B223" s="10" t="s">
        <v>1551</v>
      </c>
      <c r="D223" s="12">
        <v>300</v>
      </c>
      <c r="E223" s="12" t="s">
        <v>0</v>
      </c>
      <c r="F223" s="12" t="s">
        <v>1</v>
      </c>
      <c r="G223" s="21">
        <v>27</v>
      </c>
      <c r="H223" s="2" t="s">
        <v>342</v>
      </c>
      <c r="I223" s="2" t="s">
        <v>12</v>
      </c>
      <c r="J223" s="2" t="s">
        <v>353</v>
      </c>
      <c r="K223" s="2" t="s">
        <v>754</v>
      </c>
      <c r="L223" s="2" t="s">
        <v>857</v>
      </c>
      <c r="M223" s="2">
        <v>2023</v>
      </c>
      <c r="N223" s="2" t="s">
        <v>384</v>
      </c>
      <c r="O223" s="2" t="s">
        <v>7</v>
      </c>
      <c r="P223" s="2" t="s">
        <v>757</v>
      </c>
      <c r="Q223" s="2" t="s">
        <v>9</v>
      </c>
      <c r="R223" s="2" t="s">
        <v>858</v>
      </c>
      <c r="S223" s="2" t="s">
        <v>859</v>
      </c>
      <c r="T223" s="2"/>
      <c r="U223" s="2"/>
      <c r="V223" s="2" t="s">
        <v>11</v>
      </c>
      <c r="W223" s="2">
        <v>18.5</v>
      </c>
      <c r="X223" s="2"/>
      <c r="Y223" s="2">
        <v>3010808</v>
      </c>
      <c r="Z223" s="2"/>
      <c r="AA223" s="2"/>
      <c r="AB223" s="2"/>
      <c r="AC223" s="2"/>
      <c r="AD223" s="2"/>
      <c r="AE223" s="2"/>
      <c r="AF223" s="12"/>
      <c r="AG223" s="96">
        <v>547422</v>
      </c>
      <c r="AH223" s="12" t="s">
        <v>916</v>
      </c>
      <c r="AK223" s="12" t="s">
        <v>916</v>
      </c>
      <c r="AL223" s="12"/>
    </row>
    <row r="224" spans="1:38" x14ac:dyDescent="0.25">
      <c r="A224" s="12">
        <v>121</v>
      </c>
      <c r="B224" s="10" t="s">
        <v>1551</v>
      </c>
      <c r="D224" s="12">
        <v>300</v>
      </c>
      <c r="E224" s="12" t="s">
        <v>0</v>
      </c>
      <c r="F224" s="12" t="s">
        <v>1</v>
      </c>
      <c r="G224" s="21">
        <v>10</v>
      </c>
      <c r="H224" s="2" t="s">
        <v>2</v>
      </c>
      <c r="I224" s="2" t="s">
        <v>12</v>
      </c>
      <c r="J224" s="2" t="s">
        <v>353</v>
      </c>
      <c r="K224" s="2" t="s">
        <v>766</v>
      </c>
      <c r="L224" s="2" t="s">
        <v>767</v>
      </c>
      <c r="M224" s="2">
        <v>2021</v>
      </c>
      <c r="N224" s="2" t="s">
        <v>756</v>
      </c>
      <c r="O224" s="2" t="s">
        <v>7</v>
      </c>
      <c r="P224" s="2" t="s">
        <v>449</v>
      </c>
      <c r="Q224" s="2" t="s">
        <v>9</v>
      </c>
      <c r="R224" s="2" t="s">
        <v>768</v>
      </c>
      <c r="S224" s="2" t="s">
        <v>769</v>
      </c>
      <c r="T224" s="2"/>
      <c r="U224" s="2"/>
      <c r="V224" s="2" t="s">
        <v>352</v>
      </c>
      <c r="W224" s="2"/>
      <c r="X224" s="2"/>
      <c r="AF224" s="12"/>
      <c r="AG224" s="96">
        <v>1</v>
      </c>
      <c r="AH224" s="12" t="s">
        <v>1362</v>
      </c>
      <c r="AK224" s="12" t="s">
        <v>1362</v>
      </c>
      <c r="AL224" s="12"/>
    </row>
    <row r="225" spans="1:38" x14ac:dyDescent="0.25">
      <c r="A225" s="12">
        <v>122</v>
      </c>
      <c r="B225" s="10" t="s">
        <v>1551</v>
      </c>
      <c r="D225" s="12">
        <v>300</v>
      </c>
      <c r="E225" s="12" t="s">
        <v>0</v>
      </c>
      <c r="F225" s="12" t="s">
        <v>1</v>
      </c>
      <c r="G225" s="21">
        <v>12</v>
      </c>
      <c r="H225" s="2" t="s">
        <v>2</v>
      </c>
      <c r="I225" s="2" t="s">
        <v>12</v>
      </c>
      <c r="J225" s="2" t="s">
        <v>731</v>
      </c>
      <c r="K225" s="2" t="s">
        <v>732</v>
      </c>
      <c r="L225" s="2" t="s">
        <v>733</v>
      </c>
      <c r="M225" s="2">
        <v>2021</v>
      </c>
      <c r="N225" s="2" t="s">
        <v>12</v>
      </c>
      <c r="O225" s="2" t="s">
        <v>7</v>
      </c>
      <c r="P225" s="2" t="s">
        <v>357</v>
      </c>
      <c r="Q225" s="2" t="s">
        <v>349</v>
      </c>
      <c r="R225" s="2" t="s">
        <v>734</v>
      </c>
      <c r="S225" s="2" t="s">
        <v>735</v>
      </c>
      <c r="T225" s="2"/>
      <c r="U225" s="2"/>
      <c r="V225" s="2" t="s">
        <v>11</v>
      </c>
      <c r="W225" s="2"/>
      <c r="X225" s="2"/>
      <c r="AF225" s="12"/>
      <c r="AG225" s="96">
        <v>0</v>
      </c>
      <c r="AH225" s="12" t="s">
        <v>1359</v>
      </c>
      <c r="AK225" s="12" t="s">
        <v>1359</v>
      </c>
      <c r="AL225" s="12"/>
    </row>
    <row r="226" spans="1:38" x14ac:dyDescent="0.25">
      <c r="A226" s="12">
        <v>126</v>
      </c>
      <c r="B226" s="10" t="s">
        <v>1551</v>
      </c>
      <c r="D226" s="12">
        <v>300</v>
      </c>
      <c r="E226" s="12" t="s">
        <v>0</v>
      </c>
      <c r="F226" s="12" t="s">
        <v>1</v>
      </c>
      <c r="G226" s="21">
        <v>10</v>
      </c>
      <c r="H226" s="2" t="s">
        <v>2</v>
      </c>
      <c r="I226" s="12" t="s">
        <v>905</v>
      </c>
      <c r="J226" s="2" t="s">
        <v>274</v>
      </c>
      <c r="K226" s="2" t="s">
        <v>686</v>
      </c>
      <c r="L226" s="2" t="s">
        <v>722</v>
      </c>
      <c r="M226" s="2">
        <v>2021</v>
      </c>
      <c r="N226" s="2" t="s">
        <v>688</v>
      </c>
      <c r="O226" s="2" t="s">
        <v>278</v>
      </c>
      <c r="P226" s="2" t="s">
        <v>348</v>
      </c>
      <c r="Q226" s="2" t="s">
        <v>9</v>
      </c>
      <c r="R226" s="2" t="s">
        <v>723</v>
      </c>
      <c r="S226" s="2" t="s">
        <v>724</v>
      </c>
      <c r="T226" s="2"/>
      <c r="U226" s="2"/>
      <c r="V226" s="2" t="s">
        <v>352</v>
      </c>
      <c r="W226" s="2"/>
      <c r="X226" s="2"/>
      <c r="AF226" s="12"/>
      <c r="AG226" s="96">
        <v>1</v>
      </c>
      <c r="AH226" s="12" t="s">
        <v>1362</v>
      </c>
      <c r="AK226" s="12" t="s">
        <v>1362</v>
      </c>
      <c r="AL226" s="12"/>
    </row>
    <row r="227" spans="1:38" x14ac:dyDescent="0.25">
      <c r="A227" s="12">
        <v>127</v>
      </c>
      <c r="B227" s="10" t="s">
        <v>1551</v>
      </c>
      <c r="D227" s="12">
        <v>300</v>
      </c>
      <c r="E227" s="12" t="s">
        <v>0</v>
      </c>
      <c r="F227" s="12" t="s">
        <v>1</v>
      </c>
      <c r="G227" s="21">
        <v>11</v>
      </c>
      <c r="H227" s="2" t="s">
        <v>2</v>
      </c>
      <c r="I227" s="2" t="s">
        <v>905</v>
      </c>
      <c r="J227" s="2" t="s">
        <v>55</v>
      </c>
      <c r="K227" s="2" t="s">
        <v>703</v>
      </c>
      <c r="L227" s="2" t="s">
        <v>704</v>
      </c>
      <c r="M227" s="2">
        <v>2021</v>
      </c>
      <c r="N227" s="2" t="s">
        <v>283</v>
      </c>
      <c r="O227" s="2" t="s">
        <v>287</v>
      </c>
      <c r="P227" s="2" t="s">
        <v>8</v>
      </c>
      <c r="Q227" s="2" t="s">
        <v>9</v>
      </c>
      <c r="R227" s="2">
        <v>2004500</v>
      </c>
      <c r="S227" s="2" t="s">
        <v>705</v>
      </c>
      <c r="T227" s="2"/>
      <c r="U227" s="2"/>
      <c r="V227" s="2" t="s">
        <v>352</v>
      </c>
      <c r="W227" s="2"/>
      <c r="X227" s="2"/>
      <c r="Y227" s="2"/>
      <c r="Z227" s="2"/>
      <c r="AA227" s="2"/>
      <c r="AB227" s="2"/>
      <c r="AC227" s="2"/>
      <c r="AD227" s="2"/>
      <c r="AE227" s="2"/>
      <c r="AF227" s="12"/>
      <c r="AG227" s="96">
        <v>1</v>
      </c>
      <c r="AH227" s="12" t="s">
        <v>1361</v>
      </c>
      <c r="AK227" s="12" t="e">
        <v>#N/A</v>
      </c>
      <c r="AL227" s="12"/>
    </row>
    <row r="228" spans="1:38" x14ac:dyDescent="0.25">
      <c r="A228" s="12">
        <v>128</v>
      </c>
      <c r="B228" s="10" t="s">
        <v>1551</v>
      </c>
      <c r="D228" s="12">
        <v>300</v>
      </c>
      <c r="E228" s="12" t="s">
        <v>0</v>
      </c>
      <c r="F228" s="12" t="s">
        <v>1</v>
      </c>
      <c r="G228" s="21">
        <v>4</v>
      </c>
      <c r="H228" s="2" t="s">
        <v>2</v>
      </c>
      <c r="I228" s="2" t="s">
        <v>905</v>
      </c>
      <c r="J228" s="2" t="s">
        <v>55</v>
      </c>
      <c r="K228" s="2" t="s">
        <v>706</v>
      </c>
      <c r="L228" s="2" t="s">
        <v>707</v>
      </c>
      <c r="M228" s="2">
        <v>2021</v>
      </c>
      <c r="N228" s="2" t="s">
        <v>283</v>
      </c>
      <c r="O228" s="2" t="s">
        <v>287</v>
      </c>
      <c r="P228" s="2" t="s">
        <v>8</v>
      </c>
      <c r="Q228" s="2" t="s">
        <v>9</v>
      </c>
      <c r="R228" s="2">
        <v>2005050</v>
      </c>
      <c r="S228" s="2" t="s">
        <v>708</v>
      </c>
      <c r="T228" s="2"/>
      <c r="U228" s="2"/>
      <c r="V228" s="2" t="s">
        <v>352</v>
      </c>
      <c r="W228" s="2"/>
      <c r="X228" s="2"/>
      <c r="Y228" s="2"/>
      <c r="Z228" s="2"/>
      <c r="AA228" s="2"/>
      <c r="AB228" s="2"/>
      <c r="AC228" s="2"/>
      <c r="AD228" s="2"/>
      <c r="AE228" s="2"/>
      <c r="AF228" s="12"/>
      <c r="AG228" s="96">
        <v>1</v>
      </c>
      <c r="AH228" s="12" t="s">
        <v>1357</v>
      </c>
      <c r="AK228" s="12" t="s">
        <v>1357</v>
      </c>
      <c r="AL228" s="12"/>
    </row>
    <row r="229" spans="1:38" x14ac:dyDescent="0.25">
      <c r="A229" s="12">
        <v>130</v>
      </c>
      <c r="B229" s="10" t="s">
        <v>1551</v>
      </c>
      <c r="D229" s="12">
        <v>300</v>
      </c>
      <c r="E229" s="12" t="s">
        <v>0</v>
      </c>
      <c r="F229" s="12" t="s">
        <v>1</v>
      </c>
      <c r="G229" s="21">
        <v>10</v>
      </c>
      <c r="H229" s="2" t="s">
        <v>342</v>
      </c>
      <c r="I229" s="2" t="s">
        <v>12</v>
      </c>
      <c r="J229" s="2" t="s">
        <v>274</v>
      </c>
      <c r="K229" s="2" t="s">
        <v>620</v>
      </c>
      <c r="L229" s="2" t="s">
        <v>715</v>
      </c>
      <c r="M229" s="2">
        <v>2021</v>
      </c>
      <c r="N229" s="2" t="s">
        <v>384</v>
      </c>
      <c r="O229" s="2" t="s">
        <v>7</v>
      </c>
      <c r="P229" s="2" t="s">
        <v>367</v>
      </c>
      <c r="Q229" s="2" t="s">
        <v>9</v>
      </c>
      <c r="R229" s="2" t="s">
        <v>716</v>
      </c>
      <c r="S229" s="2" t="s">
        <v>717</v>
      </c>
      <c r="T229" s="2"/>
      <c r="U229" s="2"/>
      <c r="V229" s="2" t="s">
        <v>11</v>
      </c>
      <c r="W229" s="2"/>
      <c r="X229" s="2"/>
      <c r="Y229" s="2"/>
      <c r="Z229" s="2"/>
      <c r="AA229" s="2"/>
      <c r="AB229" s="2"/>
      <c r="AC229" s="2"/>
      <c r="AD229" s="2"/>
      <c r="AE229" s="2"/>
      <c r="AF229" s="12"/>
      <c r="AG229" s="96">
        <v>1</v>
      </c>
      <c r="AH229" s="12" t="s">
        <v>1362</v>
      </c>
      <c r="AK229" s="12" t="s">
        <v>1128</v>
      </c>
      <c r="AL229" s="12"/>
    </row>
    <row r="230" spans="1:38" x14ac:dyDescent="0.25">
      <c r="A230" s="12">
        <v>131</v>
      </c>
      <c r="B230" s="10" t="s">
        <v>1551</v>
      </c>
      <c r="D230" s="12">
        <v>300</v>
      </c>
      <c r="E230" s="12" t="s">
        <v>0</v>
      </c>
      <c r="F230" s="12" t="s">
        <v>1</v>
      </c>
      <c r="G230" s="21">
        <v>17</v>
      </c>
      <c r="H230" s="2" t="s">
        <v>342</v>
      </c>
      <c r="I230" s="2" t="s">
        <v>905</v>
      </c>
      <c r="J230" s="2" t="s">
        <v>55</v>
      </c>
      <c r="K230" s="2" t="s">
        <v>679</v>
      </c>
      <c r="L230" s="2" t="s">
        <v>718</v>
      </c>
      <c r="M230" s="2">
        <v>2021</v>
      </c>
      <c r="N230" s="2" t="s">
        <v>681</v>
      </c>
      <c r="O230" s="2" t="s">
        <v>59</v>
      </c>
      <c r="P230" s="2" t="s">
        <v>719</v>
      </c>
      <c r="Q230" s="2" t="s">
        <v>9</v>
      </c>
      <c r="R230" s="2" t="s">
        <v>720</v>
      </c>
      <c r="S230" s="2" t="s">
        <v>721</v>
      </c>
      <c r="T230" s="2"/>
      <c r="U230" s="2"/>
      <c r="V230" s="2" t="s">
        <v>900</v>
      </c>
      <c r="W230" s="2"/>
      <c r="X230" s="2"/>
      <c r="Y230" s="2"/>
      <c r="Z230" s="2"/>
      <c r="AA230" s="2"/>
      <c r="AB230" s="2"/>
      <c r="AC230" s="2"/>
      <c r="AD230" s="2"/>
      <c r="AE230" s="2"/>
      <c r="AF230" s="12"/>
      <c r="AG230" s="96">
        <v>3092158</v>
      </c>
      <c r="AH230" s="12" t="s">
        <v>1364</v>
      </c>
      <c r="AK230" s="12" t="s">
        <v>1364</v>
      </c>
      <c r="AL230" s="12"/>
    </row>
    <row r="231" spans="1:38" x14ac:dyDescent="0.25">
      <c r="A231" s="12">
        <v>133</v>
      </c>
      <c r="B231" s="10" t="s">
        <v>1551</v>
      </c>
      <c r="D231" s="12">
        <v>300</v>
      </c>
      <c r="E231" s="12" t="s">
        <v>0</v>
      </c>
      <c r="F231" s="12" t="s">
        <v>1</v>
      </c>
      <c r="G231" s="21">
        <v>24</v>
      </c>
      <c r="H231" s="2" t="s">
        <v>2</v>
      </c>
      <c r="I231" s="2" t="s">
        <v>12</v>
      </c>
      <c r="J231" s="2" t="s">
        <v>353</v>
      </c>
      <c r="K231" s="2" t="s">
        <v>754</v>
      </c>
      <c r="L231" s="2" t="s">
        <v>763</v>
      </c>
      <c r="M231" s="2">
        <v>2021</v>
      </c>
      <c r="N231" s="2" t="s">
        <v>756</v>
      </c>
      <c r="O231" s="2" t="s">
        <v>7</v>
      </c>
      <c r="P231" s="2" t="s">
        <v>757</v>
      </c>
      <c r="Q231" s="2" t="s">
        <v>9</v>
      </c>
      <c r="R231" s="2" t="s">
        <v>764</v>
      </c>
      <c r="S231" s="2" t="s">
        <v>765</v>
      </c>
      <c r="T231" s="2"/>
      <c r="U231" s="2"/>
      <c r="V231" s="2" t="s">
        <v>11</v>
      </c>
      <c r="W231" s="2">
        <v>18.5</v>
      </c>
      <c r="X231" s="2"/>
      <c r="Y231" s="2"/>
      <c r="Z231" s="2"/>
      <c r="AA231" s="2"/>
      <c r="AB231" s="4"/>
      <c r="AC231" s="2"/>
      <c r="AD231" s="1"/>
      <c r="AE231" s="4"/>
      <c r="AF231" s="12"/>
      <c r="AG231" s="96">
        <v>437431</v>
      </c>
      <c r="AH231" s="12" t="s">
        <v>1370</v>
      </c>
      <c r="AK231" s="12" t="s">
        <v>1370</v>
      </c>
      <c r="AL231" s="12"/>
    </row>
    <row r="232" spans="1:38" x14ac:dyDescent="0.25">
      <c r="A232" s="12">
        <v>134</v>
      </c>
      <c r="B232" s="10" t="s">
        <v>1551</v>
      </c>
      <c r="D232" s="12">
        <v>300</v>
      </c>
      <c r="E232" s="12" t="s">
        <v>0</v>
      </c>
      <c r="F232" s="12" t="s">
        <v>1</v>
      </c>
      <c r="G232" s="21">
        <v>12</v>
      </c>
      <c r="H232" s="2" t="s">
        <v>2</v>
      </c>
      <c r="I232" s="2" t="s">
        <v>12</v>
      </c>
      <c r="J232" s="2" t="s">
        <v>353</v>
      </c>
      <c r="K232" s="2" t="s">
        <v>766</v>
      </c>
      <c r="L232" s="2" t="s">
        <v>773</v>
      </c>
      <c r="M232" s="2">
        <v>2021</v>
      </c>
      <c r="N232" s="2" t="s">
        <v>756</v>
      </c>
      <c r="O232" s="2" t="s">
        <v>7</v>
      </c>
      <c r="P232" s="2" t="s">
        <v>449</v>
      </c>
      <c r="Q232" s="2" t="s">
        <v>9</v>
      </c>
      <c r="R232" s="2" t="s">
        <v>774</v>
      </c>
      <c r="S232" s="2" t="s">
        <v>775</v>
      </c>
      <c r="T232" s="2"/>
      <c r="U232" s="2"/>
      <c r="V232" s="2" t="s">
        <v>11</v>
      </c>
      <c r="W232" s="2">
        <v>18.5</v>
      </c>
      <c r="X232" s="2"/>
      <c r="Y232" s="2"/>
      <c r="Z232" s="2"/>
      <c r="AA232" s="2"/>
      <c r="AB232" s="4"/>
      <c r="AC232" s="2"/>
      <c r="AD232" s="1"/>
      <c r="AE232" s="4"/>
      <c r="AF232" s="12"/>
      <c r="AG232" s="96">
        <v>437431</v>
      </c>
      <c r="AH232" s="12" t="s">
        <v>1359</v>
      </c>
      <c r="AK232" s="12" t="s">
        <v>1359</v>
      </c>
      <c r="AL232" s="12"/>
    </row>
    <row r="233" spans="1:38" x14ac:dyDescent="0.25">
      <c r="A233" s="12">
        <v>135</v>
      </c>
      <c r="B233" s="10" t="s">
        <v>1551</v>
      </c>
      <c r="D233" s="12">
        <v>300</v>
      </c>
      <c r="E233" s="12" t="s">
        <v>0</v>
      </c>
      <c r="F233" s="12" t="s">
        <v>1</v>
      </c>
      <c r="G233" s="21">
        <v>25</v>
      </c>
      <c r="H233" s="2" t="s">
        <v>2</v>
      </c>
      <c r="I233" s="2" t="s">
        <v>12</v>
      </c>
      <c r="J233" s="2" t="s">
        <v>353</v>
      </c>
      <c r="K233" s="2" t="s">
        <v>766</v>
      </c>
      <c r="L233" s="2" t="s">
        <v>776</v>
      </c>
      <c r="M233" s="2">
        <v>2021</v>
      </c>
      <c r="N233" s="2" t="s">
        <v>756</v>
      </c>
      <c r="O233" s="2" t="s">
        <v>7</v>
      </c>
      <c r="P233" s="2" t="s">
        <v>777</v>
      </c>
      <c r="Q233" s="2" t="s">
        <v>9</v>
      </c>
      <c r="R233" s="2" t="s">
        <v>778</v>
      </c>
      <c r="S233" s="2" t="s">
        <v>779</v>
      </c>
      <c r="T233" s="2"/>
      <c r="U233" s="2"/>
      <c r="V233" s="2" t="s">
        <v>11</v>
      </c>
      <c r="W233" s="2">
        <v>18.5</v>
      </c>
      <c r="X233" s="2"/>
      <c r="Y233" s="2"/>
      <c r="Z233" s="2"/>
      <c r="AA233" s="2"/>
      <c r="AB233" s="4"/>
      <c r="AC233" s="2"/>
      <c r="AD233" s="1"/>
      <c r="AE233" s="4"/>
      <c r="AF233" s="12"/>
      <c r="AG233" s="96">
        <v>845592</v>
      </c>
      <c r="AH233" s="12" t="s">
        <v>1132</v>
      </c>
      <c r="AK233" s="12" t="s">
        <v>1132</v>
      </c>
      <c r="AL233" s="12"/>
    </row>
    <row r="234" spans="1:38" x14ac:dyDescent="0.25">
      <c r="A234" s="12">
        <v>137</v>
      </c>
      <c r="B234" s="10" t="s">
        <v>1552</v>
      </c>
      <c r="D234" s="12">
        <v>300</v>
      </c>
      <c r="E234" s="12" t="s">
        <v>0</v>
      </c>
      <c r="F234" s="12" t="s">
        <v>1</v>
      </c>
      <c r="G234" s="21">
        <v>26</v>
      </c>
      <c r="H234" s="2" t="s">
        <v>342</v>
      </c>
      <c r="I234" s="2" t="s">
        <v>12</v>
      </c>
      <c r="J234" s="2" t="s">
        <v>353</v>
      </c>
      <c r="K234" s="2" t="s">
        <v>801</v>
      </c>
      <c r="L234" s="2" t="s">
        <v>803</v>
      </c>
      <c r="M234" s="2">
        <v>2021</v>
      </c>
      <c r="N234" s="2" t="s">
        <v>804</v>
      </c>
      <c r="O234" s="2" t="s">
        <v>756</v>
      </c>
      <c r="P234" s="2" t="s">
        <v>367</v>
      </c>
      <c r="Q234" s="2" t="s">
        <v>9</v>
      </c>
      <c r="R234" s="2" t="s">
        <v>902</v>
      </c>
      <c r="S234" s="2"/>
      <c r="T234" s="2"/>
      <c r="U234" s="2"/>
      <c r="V234" s="2" t="s">
        <v>19</v>
      </c>
      <c r="W234" s="2"/>
      <c r="X234" s="2" t="s">
        <v>670</v>
      </c>
      <c r="Y234" s="8">
        <v>114465</v>
      </c>
      <c r="Z234" s="2">
        <v>37</v>
      </c>
      <c r="AA234" s="2"/>
      <c r="AB234" s="4"/>
      <c r="AC234" s="1">
        <v>44788</v>
      </c>
      <c r="AD234" s="1"/>
      <c r="AE234" s="4"/>
      <c r="AF234" s="12"/>
      <c r="AG234" s="96">
        <v>442788</v>
      </c>
      <c r="AH234" s="12" t="s">
        <v>1371</v>
      </c>
      <c r="AK234" s="12" t="s">
        <v>1371</v>
      </c>
      <c r="AL234" s="12"/>
    </row>
    <row r="235" spans="1:38" x14ac:dyDescent="0.25">
      <c r="A235" s="12">
        <v>120</v>
      </c>
      <c r="B235" s="10" t="s">
        <v>1551</v>
      </c>
      <c r="D235" s="12">
        <v>300</v>
      </c>
      <c r="E235" s="12" t="s">
        <v>0</v>
      </c>
      <c r="F235" s="12" t="s">
        <v>1</v>
      </c>
      <c r="G235" s="21">
        <v>20</v>
      </c>
      <c r="H235" s="2" t="s">
        <v>342</v>
      </c>
      <c r="I235" s="2" t="s">
        <v>12</v>
      </c>
      <c r="J235" s="2" t="s">
        <v>274</v>
      </c>
      <c r="K235" s="2" t="s">
        <v>620</v>
      </c>
      <c r="L235" s="2" t="s">
        <v>709</v>
      </c>
      <c r="M235" s="2">
        <v>2021</v>
      </c>
      <c r="N235" s="2" t="s">
        <v>384</v>
      </c>
      <c r="O235" s="2" t="s">
        <v>7</v>
      </c>
      <c r="P235" s="2" t="s">
        <v>367</v>
      </c>
      <c r="Q235" s="2" t="s">
        <v>9</v>
      </c>
      <c r="R235" s="2" t="s">
        <v>710</v>
      </c>
      <c r="S235" s="2" t="s">
        <v>711</v>
      </c>
      <c r="T235" s="2"/>
      <c r="U235" s="2"/>
      <c r="V235" s="2" t="s">
        <v>11</v>
      </c>
      <c r="W235" s="2"/>
      <c r="X235" s="2"/>
      <c r="AF235" s="12"/>
      <c r="AG235" s="96">
        <v>500000</v>
      </c>
      <c r="AH235" s="12" t="s">
        <v>1372</v>
      </c>
      <c r="AK235" s="12" t="s">
        <v>1362</v>
      </c>
      <c r="AL235" s="12"/>
    </row>
    <row r="236" spans="1:38" x14ac:dyDescent="0.25">
      <c r="A236" s="12">
        <v>80</v>
      </c>
      <c r="B236" s="10" t="s">
        <v>1551</v>
      </c>
      <c r="C236" s="10" t="s">
        <v>312</v>
      </c>
      <c r="D236" s="12">
        <v>300</v>
      </c>
      <c r="E236" s="12" t="s">
        <v>0</v>
      </c>
      <c r="F236" s="12" t="s">
        <v>1</v>
      </c>
      <c r="G236" s="14">
        <v>2</v>
      </c>
      <c r="H236" s="12" t="s">
        <v>2</v>
      </c>
      <c r="I236" s="12" t="s">
        <v>3</v>
      </c>
      <c r="J236" s="12" t="s">
        <v>4</v>
      </c>
      <c r="K236" s="12" t="s">
        <v>5</v>
      </c>
      <c r="L236" s="12" t="s">
        <v>6</v>
      </c>
      <c r="M236" s="12">
        <v>2019</v>
      </c>
      <c r="N236" s="12" t="s">
        <v>3</v>
      </c>
      <c r="O236" s="12" t="s">
        <v>7</v>
      </c>
      <c r="P236" s="12" t="s">
        <v>8</v>
      </c>
      <c r="Q236" s="12" t="s">
        <v>9</v>
      </c>
      <c r="R236" s="12">
        <v>45758</v>
      </c>
      <c r="S236" s="12" t="s">
        <v>10</v>
      </c>
      <c r="V236" s="12" t="s">
        <v>11</v>
      </c>
      <c r="X236" s="12"/>
      <c r="AF236" s="12"/>
      <c r="AG236" s="95">
        <v>4286297</v>
      </c>
      <c r="AH236" s="12" t="s">
        <v>907</v>
      </c>
      <c r="AJ236" s="15"/>
      <c r="AK236" s="12" t="s">
        <v>907</v>
      </c>
      <c r="AL236" s="12"/>
    </row>
    <row r="237" spans="1:38" x14ac:dyDescent="0.25">
      <c r="A237" s="12">
        <v>176</v>
      </c>
      <c r="B237" s="10" t="s">
        <v>1551</v>
      </c>
      <c r="D237" s="12">
        <v>300</v>
      </c>
      <c r="E237" s="12" t="s">
        <v>0</v>
      </c>
      <c r="F237" s="12" t="s">
        <v>1</v>
      </c>
      <c r="G237" s="21">
        <v>12</v>
      </c>
      <c r="H237" s="2" t="s">
        <v>2</v>
      </c>
      <c r="I237" s="2" t="s">
        <v>12</v>
      </c>
      <c r="J237" s="2" t="s">
        <v>731</v>
      </c>
      <c r="K237" s="2" t="s">
        <v>805</v>
      </c>
      <c r="L237" s="2" t="s">
        <v>806</v>
      </c>
      <c r="M237" s="2">
        <v>2022</v>
      </c>
      <c r="N237" s="2" t="s">
        <v>756</v>
      </c>
      <c r="O237" s="2" t="s">
        <v>7</v>
      </c>
      <c r="P237" s="2"/>
      <c r="Q237" s="2" t="s">
        <v>349</v>
      </c>
      <c r="R237" s="2" t="s">
        <v>807</v>
      </c>
      <c r="S237" s="2" t="s">
        <v>808</v>
      </c>
      <c r="T237" s="2"/>
      <c r="U237" s="2"/>
      <c r="V237" s="2" t="s">
        <v>11</v>
      </c>
      <c r="W237" s="2"/>
      <c r="X237" s="2"/>
      <c r="AF237" s="12"/>
      <c r="AG237" s="96">
        <v>0</v>
      </c>
      <c r="AH237" s="12" t="s">
        <v>1359</v>
      </c>
      <c r="AK237" s="12" t="s">
        <v>1359</v>
      </c>
      <c r="AL237" s="12"/>
    </row>
    <row r="238" spans="1:38" x14ac:dyDescent="0.25">
      <c r="A238" s="12">
        <v>81</v>
      </c>
      <c r="B238" s="10" t="s">
        <v>1551</v>
      </c>
      <c r="D238" s="12">
        <v>300</v>
      </c>
      <c r="E238" s="12" t="s">
        <v>0</v>
      </c>
      <c r="F238" s="12" t="s">
        <v>1</v>
      </c>
      <c r="G238" s="14">
        <v>2</v>
      </c>
      <c r="H238" s="12" t="s">
        <v>2</v>
      </c>
      <c r="I238" s="2" t="s">
        <v>464</v>
      </c>
      <c r="J238" s="12" t="s">
        <v>20</v>
      </c>
      <c r="K238" s="2" t="s">
        <v>797</v>
      </c>
      <c r="L238" s="2" t="s">
        <v>798</v>
      </c>
      <c r="M238" s="2">
        <v>2019</v>
      </c>
      <c r="N238" s="2" t="s">
        <v>466</v>
      </c>
      <c r="O238" s="12" t="s">
        <v>7</v>
      </c>
      <c r="P238" s="12" t="s">
        <v>881</v>
      </c>
      <c r="Q238" s="12" t="s">
        <v>9</v>
      </c>
      <c r="R238" s="2" t="s">
        <v>799</v>
      </c>
      <c r="S238" s="2" t="s">
        <v>800</v>
      </c>
      <c r="T238" s="2"/>
      <c r="U238" s="2"/>
      <c r="V238" s="2" t="s">
        <v>352</v>
      </c>
      <c r="W238" s="2"/>
      <c r="X238" s="2"/>
      <c r="AC238" s="11"/>
      <c r="AD238" s="11"/>
      <c r="AE238" s="16"/>
      <c r="AF238" s="12"/>
      <c r="AG238" s="96">
        <v>928390</v>
      </c>
      <c r="AH238" s="12" t="s">
        <v>907</v>
      </c>
      <c r="AJ238" s="15"/>
      <c r="AK238" s="12" t="s">
        <v>1357</v>
      </c>
      <c r="AL238" s="12"/>
    </row>
    <row r="239" spans="1:38" x14ac:dyDescent="0.25">
      <c r="A239" s="12">
        <v>105</v>
      </c>
      <c r="B239" s="10" t="s">
        <v>1551</v>
      </c>
      <c r="D239" s="12">
        <v>300</v>
      </c>
      <c r="E239" s="12" t="s">
        <v>0</v>
      </c>
      <c r="F239" s="12" t="s">
        <v>1</v>
      </c>
      <c r="G239" s="21">
        <v>2</v>
      </c>
      <c r="H239" s="2" t="s">
        <v>2</v>
      </c>
      <c r="I239" s="2" t="s">
        <v>430</v>
      </c>
      <c r="J239" s="2" t="s">
        <v>375</v>
      </c>
      <c r="K239" s="2" t="s">
        <v>725</v>
      </c>
      <c r="L239" s="2" t="s">
        <v>726</v>
      </c>
      <c r="M239" s="2">
        <v>2020</v>
      </c>
      <c r="N239" s="2" t="s">
        <v>727</v>
      </c>
      <c r="O239" s="2" t="s">
        <v>278</v>
      </c>
      <c r="P239" s="2" t="s">
        <v>348</v>
      </c>
      <c r="Q239" s="2" t="s">
        <v>9</v>
      </c>
      <c r="R239" s="2">
        <v>3312533</v>
      </c>
      <c r="S239" s="2" t="s">
        <v>728</v>
      </c>
      <c r="T239" s="2"/>
      <c r="U239" s="2"/>
      <c r="V239" s="2" t="s">
        <v>895</v>
      </c>
      <c r="W239" s="2"/>
      <c r="X239" s="2"/>
      <c r="Y239" s="2"/>
      <c r="Z239" s="2"/>
      <c r="AA239" s="2"/>
      <c r="AB239" s="2"/>
      <c r="AC239" s="2"/>
      <c r="AD239" s="2"/>
      <c r="AE239" s="2"/>
      <c r="AF239" s="12"/>
      <c r="AG239" s="96">
        <v>1550576</v>
      </c>
      <c r="AH239" s="12" t="s">
        <v>907</v>
      </c>
      <c r="AK239" s="12" t="s">
        <v>907</v>
      </c>
      <c r="AL239" s="12"/>
    </row>
    <row r="240" spans="1:38" x14ac:dyDescent="0.25">
      <c r="A240" s="12">
        <v>103</v>
      </c>
      <c r="B240" s="10" t="s">
        <v>1551</v>
      </c>
      <c r="D240" s="12">
        <v>300</v>
      </c>
      <c r="E240" s="12" t="s">
        <v>0</v>
      </c>
      <c r="F240" s="12" t="s">
        <v>1</v>
      </c>
      <c r="G240" s="21">
        <v>18</v>
      </c>
      <c r="H240" s="2" t="s">
        <v>342</v>
      </c>
      <c r="I240" s="2" t="s">
        <v>12</v>
      </c>
      <c r="J240" s="2" t="s">
        <v>274</v>
      </c>
      <c r="K240" s="2" t="s">
        <v>620</v>
      </c>
      <c r="L240" s="2" t="s">
        <v>693</v>
      </c>
      <c r="M240" s="2">
        <v>2020</v>
      </c>
      <c r="N240" s="2" t="s">
        <v>12</v>
      </c>
      <c r="O240" s="2" t="s">
        <v>7</v>
      </c>
      <c r="P240" s="2" t="s">
        <v>367</v>
      </c>
      <c r="Q240" s="2" t="s">
        <v>9</v>
      </c>
      <c r="R240" s="2" t="s">
        <v>694</v>
      </c>
      <c r="S240" s="2" t="s">
        <v>695</v>
      </c>
      <c r="T240" s="2"/>
      <c r="U240" s="2"/>
      <c r="V240" s="2" t="s">
        <v>11</v>
      </c>
      <c r="W240" s="2"/>
      <c r="X240" s="2"/>
      <c r="Y240" s="2"/>
      <c r="Z240" s="2"/>
      <c r="AA240" s="2"/>
      <c r="AB240" s="2"/>
      <c r="AC240" s="2"/>
      <c r="AD240" s="2"/>
      <c r="AE240" s="2"/>
      <c r="AF240" s="12"/>
      <c r="AG240" s="96">
        <v>500000</v>
      </c>
      <c r="AH240" s="12" t="s">
        <v>1365</v>
      </c>
      <c r="AK240" s="12" t="s">
        <v>1365</v>
      </c>
      <c r="AL240" s="12"/>
    </row>
    <row r="241" spans="1:38" x14ac:dyDescent="0.25">
      <c r="A241" s="12">
        <v>129</v>
      </c>
      <c r="B241" s="10" t="s">
        <v>1551</v>
      </c>
      <c r="D241" s="12">
        <v>300</v>
      </c>
      <c r="E241" s="12" t="s">
        <v>0</v>
      </c>
      <c r="F241" s="12" t="s">
        <v>1</v>
      </c>
      <c r="G241" s="21">
        <v>18</v>
      </c>
      <c r="H241" s="2" t="s">
        <v>342</v>
      </c>
      <c r="I241" s="2" t="s">
        <v>12</v>
      </c>
      <c r="J241" s="2" t="s">
        <v>274</v>
      </c>
      <c r="K241" s="2" t="s">
        <v>620</v>
      </c>
      <c r="L241" s="2" t="s">
        <v>712</v>
      </c>
      <c r="M241" s="2">
        <v>2021</v>
      </c>
      <c r="N241" s="2" t="s">
        <v>384</v>
      </c>
      <c r="O241" s="2" t="s">
        <v>7</v>
      </c>
      <c r="P241" s="2" t="s">
        <v>367</v>
      </c>
      <c r="Q241" s="2" t="s">
        <v>9</v>
      </c>
      <c r="R241" s="2" t="s">
        <v>713</v>
      </c>
      <c r="S241" s="2" t="s">
        <v>714</v>
      </c>
      <c r="T241" s="2"/>
      <c r="U241" s="2"/>
      <c r="V241" s="2" t="s">
        <v>11</v>
      </c>
      <c r="W241" s="2"/>
      <c r="X241" s="2"/>
      <c r="Y241" s="2"/>
      <c r="Z241" s="2"/>
      <c r="AA241" s="2"/>
      <c r="AB241" s="2"/>
      <c r="AC241" s="2"/>
      <c r="AD241" s="2"/>
      <c r="AE241" s="2"/>
      <c r="AF241" s="12"/>
      <c r="AG241" s="96">
        <v>500000</v>
      </c>
      <c r="AH241" s="12" t="s">
        <v>1365</v>
      </c>
      <c r="AK241" s="12" t="s">
        <v>1365</v>
      </c>
      <c r="AL241" s="12"/>
    </row>
    <row r="242" spans="1:38" x14ac:dyDescent="0.25">
      <c r="A242" s="12">
        <v>132</v>
      </c>
      <c r="B242" s="10" t="s">
        <v>1551</v>
      </c>
      <c r="D242" s="12">
        <v>300</v>
      </c>
      <c r="E242" s="12" t="s">
        <v>0</v>
      </c>
      <c r="F242" s="12" t="s">
        <v>1</v>
      </c>
      <c r="G242" s="21">
        <v>23</v>
      </c>
      <c r="H242" s="2" t="s">
        <v>342</v>
      </c>
      <c r="I242" s="2" t="s">
        <v>12</v>
      </c>
      <c r="J242" s="2" t="s">
        <v>353</v>
      </c>
      <c r="K242" s="2" t="s">
        <v>754</v>
      </c>
      <c r="L242" s="2" t="s">
        <v>760</v>
      </c>
      <c r="M242" s="2">
        <v>2021</v>
      </c>
      <c r="N242" s="2" t="s">
        <v>384</v>
      </c>
      <c r="O242" s="2" t="s">
        <v>7</v>
      </c>
      <c r="P242" s="2" t="s">
        <v>757</v>
      </c>
      <c r="Q242" s="2" t="s">
        <v>9</v>
      </c>
      <c r="R242" s="2" t="s">
        <v>761</v>
      </c>
      <c r="S242" s="2" t="s">
        <v>762</v>
      </c>
      <c r="T242" s="2"/>
      <c r="U242" s="2"/>
      <c r="V242" s="2" t="s">
        <v>11</v>
      </c>
      <c r="W242" s="2">
        <v>18.5</v>
      </c>
      <c r="X242" s="2"/>
      <c r="Y242" s="2"/>
      <c r="Z242" s="2"/>
      <c r="AA242" s="2"/>
      <c r="AB242" s="2"/>
      <c r="AC242" s="2"/>
      <c r="AD242" s="2"/>
      <c r="AE242" s="2"/>
      <c r="AF242" s="12"/>
      <c r="AG242" s="96">
        <v>500000</v>
      </c>
      <c r="AH242" s="12" t="s">
        <v>1369</v>
      </c>
      <c r="AK242" s="12" t="s">
        <v>1369</v>
      </c>
      <c r="AL242" s="12"/>
    </row>
    <row r="243" spans="1:38" x14ac:dyDescent="0.25">
      <c r="A243" s="12">
        <v>136</v>
      </c>
      <c r="B243" s="10" t="s">
        <v>1552</v>
      </c>
      <c r="D243" s="12">
        <v>300</v>
      </c>
      <c r="E243" s="12" t="s">
        <v>0</v>
      </c>
      <c r="F243" s="12" t="s">
        <v>1</v>
      </c>
      <c r="G243" s="21">
        <v>23</v>
      </c>
      <c r="H243" s="2" t="s">
        <v>342</v>
      </c>
      <c r="I243" s="2" t="s">
        <v>12</v>
      </c>
      <c r="J243" s="2" t="s">
        <v>353</v>
      </c>
      <c r="K243" s="2" t="s">
        <v>801</v>
      </c>
      <c r="L243" s="2" t="s">
        <v>802</v>
      </c>
      <c r="M243" s="2">
        <v>2021</v>
      </c>
      <c r="N243" s="2" t="s">
        <v>804</v>
      </c>
      <c r="O243" s="2" t="s">
        <v>756</v>
      </c>
      <c r="P243" s="2" t="s">
        <v>367</v>
      </c>
      <c r="Q243" s="2" t="s">
        <v>9</v>
      </c>
      <c r="R243" s="2" t="s">
        <v>901</v>
      </c>
      <c r="S243" s="2"/>
      <c r="T243" s="2"/>
      <c r="U243" s="2"/>
      <c r="V243" s="2" t="s">
        <v>19</v>
      </c>
      <c r="W243" s="2"/>
      <c r="X243" s="2" t="s">
        <v>670</v>
      </c>
      <c r="Y243" s="8">
        <v>114465</v>
      </c>
      <c r="Z243" s="2">
        <v>37</v>
      </c>
      <c r="AA243" s="2"/>
      <c r="AB243" s="4"/>
      <c r="AC243" s="11">
        <v>44788</v>
      </c>
      <c r="AD243" s="1"/>
      <c r="AE243" s="4"/>
      <c r="AF243" s="12"/>
      <c r="AG243" s="96">
        <v>442788</v>
      </c>
      <c r="AH243" s="12" t="s">
        <v>1369</v>
      </c>
      <c r="AK243" s="12" t="s">
        <v>1369</v>
      </c>
      <c r="AL243" s="12"/>
    </row>
    <row r="244" spans="1:38" x14ac:dyDescent="0.25">
      <c r="A244" s="12">
        <v>243</v>
      </c>
      <c r="B244" s="10" t="s">
        <v>1552</v>
      </c>
      <c r="D244" s="12">
        <v>300</v>
      </c>
      <c r="E244" s="12" t="s">
        <v>1554</v>
      </c>
      <c r="F244" s="21" t="s">
        <v>896</v>
      </c>
      <c r="G244" s="21">
        <v>29</v>
      </c>
      <c r="H244" s="12" t="s">
        <v>2</v>
      </c>
      <c r="I244" s="12" t="s">
        <v>905</v>
      </c>
      <c r="L244" s="12" t="s">
        <v>1580</v>
      </c>
      <c r="M244" s="12">
        <v>2024</v>
      </c>
      <c r="N244" s="12" t="s">
        <v>1581</v>
      </c>
      <c r="V244" s="12" t="s">
        <v>1582</v>
      </c>
      <c r="AB244" s="30"/>
      <c r="AD244" s="35"/>
      <c r="AE244" s="30"/>
      <c r="AG244" s="96">
        <v>0</v>
      </c>
      <c r="AH244" s="12" t="s">
        <v>1557</v>
      </c>
      <c r="AK244" s="12" t="e">
        <v>#N/A</v>
      </c>
      <c r="AL244" s="12"/>
    </row>
    <row r="245" spans="1:38" x14ac:dyDescent="0.25">
      <c r="D245" s="44"/>
      <c r="F245" s="14"/>
      <c r="G245" s="14"/>
      <c r="AB245" s="30"/>
      <c r="AD245" s="14"/>
      <c r="AE245" s="30"/>
      <c r="AF245" s="44"/>
      <c r="AG245" s="24">
        <f>SUBTOTAL(109,Tabla1[VALOR CUOTA NETA])</f>
        <v>651123096.29999983</v>
      </c>
      <c r="AL245" s="12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AJ230">
    <sortCondition ref="M2:M230"/>
  </sortState>
  <phoneticPr fontId="6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32BD82-9D03-47D8-B473-D367B5C41F4D}">
          <x14:formula1>
            <xm:f>Ubicaciones!$B$3:$B$31</xm:f>
          </x14:formula1>
          <xm:sqref>AH2:AH244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68581-9061-458B-BEC0-DC67BB1B48CC}">
  <dimension ref="B2:B31"/>
  <sheetViews>
    <sheetView workbookViewId="0">
      <selection activeCell="D8" sqref="D8"/>
    </sheetView>
  </sheetViews>
  <sheetFormatPr baseColWidth="10" defaultRowHeight="15.75" x14ac:dyDescent="0.25"/>
  <cols>
    <col min="2" max="2" width="27.875" bestFit="1" customWidth="1"/>
  </cols>
  <sheetData>
    <row r="2" spans="2:2" x14ac:dyDescent="0.25">
      <c r="B2" s="47" t="s">
        <v>1586</v>
      </c>
    </row>
    <row r="3" spans="2:2" x14ac:dyDescent="0.25">
      <c r="B3" s="45" t="s">
        <v>1364</v>
      </c>
    </row>
    <row r="4" spans="2:2" x14ac:dyDescent="0.25">
      <c r="B4" s="45" t="s">
        <v>1371</v>
      </c>
    </row>
    <row r="5" spans="2:2" x14ac:dyDescent="0.25">
      <c r="B5" s="45" t="s">
        <v>1128</v>
      </c>
    </row>
    <row r="6" spans="2:2" x14ac:dyDescent="0.25">
      <c r="B6" s="45" t="s">
        <v>916</v>
      </c>
    </row>
    <row r="7" spans="2:2" x14ac:dyDescent="0.25">
      <c r="B7" s="45" t="s">
        <v>1373</v>
      </c>
    </row>
    <row r="8" spans="2:2" x14ac:dyDescent="0.25">
      <c r="B8" s="45" t="s">
        <v>1366</v>
      </c>
    </row>
    <row r="9" spans="2:2" x14ac:dyDescent="0.25">
      <c r="B9" s="45" t="s">
        <v>1372</v>
      </c>
    </row>
    <row r="10" spans="2:2" x14ac:dyDescent="0.25">
      <c r="B10" s="45" t="s">
        <v>1358</v>
      </c>
    </row>
    <row r="11" spans="2:2" x14ac:dyDescent="0.25">
      <c r="B11" s="45" t="s">
        <v>915</v>
      </c>
    </row>
    <row r="12" spans="2:2" x14ac:dyDescent="0.25">
      <c r="B12" s="45" t="s">
        <v>1132</v>
      </c>
    </row>
    <row r="13" spans="2:2" x14ac:dyDescent="0.25">
      <c r="B13" s="45" t="s">
        <v>1583</v>
      </c>
    </row>
    <row r="14" spans="2:2" x14ac:dyDescent="0.25">
      <c r="B14" s="45" t="s">
        <v>1584</v>
      </c>
    </row>
    <row r="15" spans="2:2" x14ac:dyDescent="0.25">
      <c r="B15" s="45" t="s">
        <v>1359</v>
      </c>
    </row>
    <row r="16" spans="2:2" x14ac:dyDescent="0.25">
      <c r="B16" s="45" t="s">
        <v>1365</v>
      </c>
    </row>
    <row r="17" spans="2:2" x14ac:dyDescent="0.25">
      <c r="B17" s="45" t="s">
        <v>1360</v>
      </c>
    </row>
    <row r="18" spans="2:2" x14ac:dyDescent="0.25">
      <c r="B18" s="45" t="s">
        <v>1368</v>
      </c>
    </row>
    <row r="19" spans="2:2" x14ac:dyDescent="0.25">
      <c r="B19" s="45" t="s">
        <v>1370</v>
      </c>
    </row>
    <row r="20" spans="2:2" x14ac:dyDescent="0.25">
      <c r="B20" s="45" t="s">
        <v>1557</v>
      </c>
    </row>
    <row r="21" spans="2:2" x14ac:dyDescent="0.25">
      <c r="B21" s="45" t="s">
        <v>908</v>
      </c>
    </row>
    <row r="22" spans="2:2" x14ac:dyDescent="0.25">
      <c r="B22" s="45" t="s">
        <v>1550</v>
      </c>
    </row>
    <row r="23" spans="2:2" x14ac:dyDescent="0.25">
      <c r="B23" s="45" t="s">
        <v>1369</v>
      </c>
    </row>
    <row r="24" spans="2:2" x14ac:dyDescent="0.25">
      <c r="B24" s="45" t="s">
        <v>907</v>
      </c>
    </row>
    <row r="25" spans="2:2" x14ac:dyDescent="0.25">
      <c r="B25" s="45" t="s">
        <v>1367</v>
      </c>
    </row>
    <row r="26" spans="2:2" x14ac:dyDescent="0.25">
      <c r="B26" s="45" t="s">
        <v>1357</v>
      </c>
    </row>
    <row r="27" spans="2:2" x14ac:dyDescent="0.25">
      <c r="B27" s="45" t="s">
        <v>1361</v>
      </c>
    </row>
    <row r="28" spans="2:2" x14ac:dyDescent="0.25">
      <c r="B28" s="45" t="s">
        <v>1362</v>
      </c>
    </row>
    <row r="29" spans="2:2" x14ac:dyDescent="0.25">
      <c r="B29" s="45" t="s">
        <v>1363</v>
      </c>
    </row>
    <row r="30" spans="2:2" x14ac:dyDescent="0.25">
      <c r="B30" s="45" t="s">
        <v>909</v>
      </c>
    </row>
    <row r="31" spans="2:2" x14ac:dyDescent="0.25">
      <c r="B31" s="4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042E-981B-46D8-AB28-D69D3AD5EAA4}">
  <dimension ref="B3:D233"/>
  <sheetViews>
    <sheetView workbookViewId="0">
      <selection activeCell="C227" sqref="C227"/>
    </sheetView>
  </sheetViews>
  <sheetFormatPr baseColWidth="10" defaultRowHeight="15.75" x14ac:dyDescent="0.25"/>
  <cols>
    <col min="2" max="2" width="7.375" bestFit="1" customWidth="1"/>
    <col min="3" max="3" width="51.375" bestFit="1" customWidth="1"/>
  </cols>
  <sheetData>
    <row r="3" spans="2:4" x14ac:dyDescent="0.25">
      <c r="B3" s="26" t="s">
        <v>920</v>
      </c>
      <c r="C3" s="26" t="s">
        <v>921</v>
      </c>
      <c r="D3" s="26" t="s">
        <v>922</v>
      </c>
    </row>
    <row r="4" spans="2:4" x14ac:dyDescent="0.25">
      <c r="B4" s="26" t="s">
        <v>923</v>
      </c>
      <c r="C4" s="26" t="s">
        <v>924</v>
      </c>
      <c r="D4" s="26" t="s">
        <v>925</v>
      </c>
    </row>
    <row r="5" spans="2:4" x14ac:dyDescent="0.25">
      <c r="B5" s="26" t="s">
        <v>926</v>
      </c>
      <c r="C5" s="26" t="s">
        <v>924</v>
      </c>
      <c r="D5" s="26" t="s">
        <v>925</v>
      </c>
    </row>
    <row r="6" spans="2:4" x14ac:dyDescent="0.25">
      <c r="B6" s="26" t="s">
        <v>927</v>
      </c>
      <c r="C6" s="26" t="s">
        <v>928</v>
      </c>
      <c r="D6" s="26" t="s">
        <v>925</v>
      </c>
    </row>
    <row r="7" spans="2:4" x14ac:dyDescent="0.25">
      <c r="B7" s="26" t="s">
        <v>929</v>
      </c>
      <c r="C7" s="26" t="s">
        <v>928</v>
      </c>
      <c r="D7" s="26" t="s">
        <v>925</v>
      </c>
    </row>
    <row r="8" spans="2:4" x14ac:dyDescent="0.25">
      <c r="B8" s="26" t="s">
        <v>930</v>
      </c>
      <c r="C8" s="26" t="s">
        <v>931</v>
      </c>
      <c r="D8" s="26" t="s">
        <v>925</v>
      </c>
    </row>
    <row r="9" spans="2:4" x14ac:dyDescent="0.25">
      <c r="B9" s="26" t="s">
        <v>932</v>
      </c>
      <c r="C9" s="26" t="s">
        <v>931</v>
      </c>
      <c r="D9" s="26" t="s">
        <v>925</v>
      </c>
    </row>
    <row r="10" spans="2:4" x14ac:dyDescent="0.25">
      <c r="B10" s="26" t="s">
        <v>933</v>
      </c>
      <c r="C10" s="26" t="s">
        <v>934</v>
      </c>
      <c r="D10" s="26" t="s">
        <v>925</v>
      </c>
    </row>
    <row r="11" spans="2:4" x14ac:dyDescent="0.25">
      <c r="B11" s="26" t="s">
        <v>1184</v>
      </c>
      <c r="C11" s="26" t="s">
        <v>935</v>
      </c>
      <c r="D11" s="26" t="s">
        <v>925</v>
      </c>
    </row>
    <row r="12" spans="2:4" x14ac:dyDescent="0.25">
      <c r="B12" s="26" t="s">
        <v>1185</v>
      </c>
      <c r="C12" s="26" t="s">
        <v>936</v>
      </c>
      <c r="D12" s="26" t="s">
        <v>925</v>
      </c>
    </row>
    <row r="13" spans="2:4" x14ac:dyDescent="0.25">
      <c r="B13" s="26" t="s">
        <v>1186</v>
      </c>
      <c r="C13" s="26" t="s">
        <v>937</v>
      </c>
      <c r="D13" s="26" t="s">
        <v>925</v>
      </c>
    </row>
    <row r="14" spans="2:4" x14ac:dyDescent="0.25">
      <c r="B14" s="26" t="s">
        <v>1187</v>
      </c>
      <c r="C14" s="26" t="s">
        <v>938</v>
      </c>
      <c r="D14" s="26" t="s">
        <v>925</v>
      </c>
    </row>
    <row r="15" spans="2:4" x14ac:dyDescent="0.25">
      <c r="B15" s="26" t="s">
        <v>939</v>
      </c>
      <c r="C15" s="26" t="s">
        <v>940</v>
      </c>
      <c r="D15" s="26" t="s">
        <v>925</v>
      </c>
    </row>
    <row r="16" spans="2:4" x14ac:dyDescent="0.25">
      <c r="B16" s="26" t="s">
        <v>941</v>
      </c>
      <c r="C16" s="26" t="s">
        <v>942</v>
      </c>
      <c r="D16" s="26" t="s">
        <v>925</v>
      </c>
    </row>
    <row r="17" spans="2:4" x14ac:dyDescent="0.25">
      <c r="B17" s="26" t="s">
        <v>943</v>
      </c>
      <c r="C17" s="26" t="s">
        <v>944</v>
      </c>
      <c r="D17" s="26" t="s">
        <v>925</v>
      </c>
    </row>
    <row r="18" spans="2:4" x14ac:dyDescent="0.25">
      <c r="B18" s="26" t="s">
        <v>1188</v>
      </c>
      <c r="C18" s="26" t="s">
        <v>945</v>
      </c>
      <c r="D18" s="26" t="s">
        <v>925</v>
      </c>
    </row>
    <row r="19" spans="2:4" x14ac:dyDescent="0.25">
      <c r="B19" s="26" t="s">
        <v>1189</v>
      </c>
      <c r="C19" s="26" t="s">
        <v>946</v>
      </c>
      <c r="D19" s="26" t="s">
        <v>925</v>
      </c>
    </row>
    <row r="20" spans="2:4" x14ac:dyDescent="0.25">
      <c r="B20" s="26" t="s">
        <v>1190</v>
      </c>
      <c r="C20" s="26" t="s">
        <v>947</v>
      </c>
      <c r="D20" s="26" t="s">
        <v>925</v>
      </c>
    </row>
    <row r="21" spans="2:4" x14ac:dyDescent="0.25">
      <c r="B21" s="26" t="s">
        <v>1191</v>
      </c>
      <c r="C21" s="26" t="s">
        <v>948</v>
      </c>
      <c r="D21" s="26" t="s">
        <v>925</v>
      </c>
    </row>
    <row r="22" spans="2:4" x14ac:dyDescent="0.25">
      <c r="B22" s="26" t="s">
        <v>1192</v>
      </c>
      <c r="C22" s="26" t="s">
        <v>949</v>
      </c>
      <c r="D22" s="26" t="s">
        <v>925</v>
      </c>
    </row>
    <row r="23" spans="2:4" x14ac:dyDescent="0.25">
      <c r="B23" s="26" t="s">
        <v>1193</v>
      </c>
      <c r="C23" s="26" t="s">
        <v>950</v>
      </c>
      <c r="D23" s="26" t="s">
        <v>925</v>
      </c>
    </row>
    <row r="24" spans="2:4" x14ac:dyDescent="0.25">
      <c r="B24" s="26" t="s">
        <v>1194</v>
      </c>
      <c r="C24" s="26" t="s">
        <v>951</v>
      </c>
      <c r="D24" s="26" t="s">
        <v>925</v>
      </c>
    </row>
    <row r="25" spans="2:4" x14ac:dyDescent="0.25">
      <c r="B25" s="26" t="s">
        <v>1195</v>
      </c>
      <c r="C25" s="26" t="s">
        <v>952</v>
      </c>
      <c r="D25" s="26" t="s">
        <v>925</v>
      </c>
    </row>
    <row r="26" spans="2:4" x14ac:dyDescent="0.25">
      <c r="B26" s="26" t="s">
        <v>1196</v>
      </c>
      <c r="C26" s="26" t="s">
        <v>953</v>
      </c>
      <c r="D26" s="26" t="s">
        <v>925</v>
      </c>
    </row>
    <row r="27" spans="2:4" x14ac:dyDescent="0.25">
      <c r="B27" s="26" t="s">
        <v>1197</v>
      </c>
      <c r="C27" s="26" t="s">
        <v>954</v>
      </c>
      <c r="D27" s="26" t="s">
        <v>925</v>
      </c>
    </row>
    <row r="28" spans="2:4" x14ac:dyDescent="0.25">
      <c r="B28" s="26" t="s">
        <v>1198</v>
      </c>
      <c r="C28" s="26" t="s">
        <v>955</v>
      </c>
      <c r="D28" s="26" t="s">
        <v>925</v>
      </c>
    </row>
    <row r="29" spans="2:4" x14ac:dyDescent="0.25">
      <c r="B29" s="26" t="s">
        <v>1199</v>
      </c>
      <c r="C29" s="26" t="s">
        <v>956</v>
      </c>
      <c r="D29" s="26" t="s">
        <v>925</v>
      </c>
    </row>
    <row r="30" spans="2:4" x14ac:dyDescent="0.25">
      <c r="B30" s="26" t="s">
        <v>1200</v>
      </c>
      <c r="C30" s="26" t="s">
        <v>957</v>
      </c>
      <c r="D30" s="26" t="s">
        <v>925</v>
      </c>
    </row>
    <row r="31" spans="2:4" x14ac:dyDescent="0.25">
      <c r="B31" s="26" t="s">
        <v>1201</v>
      </c>
      <c r="C31" s="26" t="s">
        <v>958</v>
      </c>
      <c r="D31" s="26" t="s">
        <v>925</v>
      </c>
    </row>
    <row r="32" spans="2:4" x14ac:dyDescent="0.25">
      <c r="B32" s="26" t="s">
        <v>1202</v>
      </c>
      <c r="C32" s="26" t="s">
        <v>959</v>
      </c>
      <c r="D32" s="26" t="s">
        <v>925</v>
      </c>
    </row>
    <row r="33" spans="2:4" x14ac:dyDescent="0.25">
      <c r="B33" s="26" t="s">
        <v>1203</v>
      </c>
      <c r="C33" s="26" t="s">
        <v>960</v>
      </c>
      <c r="D33" s="26" t="s">
        <v>925</v>
      </c>
    </row>
    <row r="34" spans="2:4" x14ac:dyDescent="0.25">
      <c r="B34" s="26" t="s">
        <v>1204</v>
      </c>
      <c r="C34" s="26" t="s">
        <v>961</v>
      </c>
      <c r="D34" s="26" t="s">
        <v>925</v>
      </c>
    </row>
    <row r="35" spans="2:4" x14ac:dyDescent="0.25">
      <c r="B35" s="26" t="s">
        <v>1205</v>
      </c>
      <c r="C35" s="26" t="s">
        <v>962</v>
      </c>
      <c r="D35" s="26" t="s">
        <v>925</v>
      </c>
    </row>
    <row r="36" spans="2:4" x14ac:dyDescent="0.25">
      <c r="B36" s="26" t="s">
        <v>1206</v>
      </c>
      <c r="C36" s="26" t="s">
        <v>963</v>
      </c>
      <c r="D36" s="26" t="s">
        <v>925</v>
      </c>
    </row>
    <row r="37" spans="2:4" x14ac:dyDescent="0.25">
      <c r="B37" s="26" t="s">
        <v>1207</v>
      </c>
      <c r="C37" s="26" t="s">
        <v>964</v>
      </c>
      <c r="D37" s="26" t="s">
        <v>925</v>
      </c>
    </row>
    <row r="38" spans="2:4" x14ac:dyDescent="0.25">
      <c r="B38" s="26" t="s">
        <v>1208</v>
      </c>
      <c r="C38" s="26" t="s">
        <v>965</v>
      </c>
      <c r="D38" s="26" t="s">
        <v>925</v>
      </c>
    </row>
    <row r="39" spans="2:4" x14ac:dyDescent="0.25">
      <c r="B39" s="26" t="s">
        <v>1209</v>
      </c>
      <c r="C39" s="26" t="s">
        <v>966</v>
      </c>
      <c r="D39" s="26" t="s">
        <v>925</v>
      </c>
    </row>
    <row r="40" spans="2:4" x14ac:dyDescent="0.25">
      <c r="B40" s="26" t="s">
        <v>1210</v>
      </c>
      <c r="C40" s="26" t="s">
        <v>967</v>
      </c>
      <c r="D40" s="26" t="s">
        <v>925</v>
      </c>
    </row>
    <row r="41" spans="2:4" x14ac:dyDescent="0.25">
      <c r="B41" s="26" t="s">
        <v>1211</v>
      </c>
      <c r="C41" s="26" t="s">
        <v>968</v>
      </c>
      <c r="D41" s="26" t="s">
        <v>925</v>
      </c>
    </row>
    <row r="42" spans="2:4" x14ac:dyDescent="0.25">
      <c r="B42" s="26" t="s">
        <v>1212</v>
      </c>
      <c r="C42" s="26" t="s">
        <v>969</v>
      </c>
      <c r="D42" s="26" t="s">
        <v>925</v>
      </c>
    </row>
    <row r="43" spans="2:4" x14ac:dyDescent="0.25">
      <c r="B43" s="26" t="s">
        <v>1213</v>
      </c>
      <c r="C43" s="26" t="s">
        <v>970</v>
      </c>
      <c r="D43" s="26" t="s">
        <v>925</v>
      </c>
    </row>
    <row r="44" spans="2:4" x14ac:dyDescent="0.25">
      <c r="B44" s="26" t="s">
        <v>1214</v>
      </c>
      <c r="C44" s="26" t="s">
        <v>971</v>
      </c>
      <c r="D44" s="26" t="s">
        <v>925</v>
      </c>
    </row>
    <row r="45" spans="2:4" x14ac:dyDescent="0.25">
      <c r="B45" s="26" t="s">
        <v>1215</v>
      </c>
      <c r="C45" s="26" t="s">
        <v>972</v>
      </c>
      <c r="D45" s="26" t="s">
        <v>925</v>
      </c>
    </row>
    <row r="46" spans="2:4" x14ac:dyDescent="0.25">
      <c r="B46" s="26" t="s">
        <v>1216</v>
      </c>
      <c r="C46" s="26" t="s">
        <v>973</v>
      </c>
      <c r="D46" s="26" t="s">
        <v>925</v>
      </c>
    </row>
    <row r="47" spans="2:4" x14ac:dyDescent="0.25">
      <c r="B47" s="26" t="s">
        <v>1217</v>
      </c>
      <c r="C47" s="26" t="s">
        <v>974</v>
      </c>
      <c r="D47" s="26" t="s">
        <v>925</v>
      </c>
    </row>
    <row r="48" spans="2:4" x14ac:dyDescent="0.25">
      <c r="B48" s="26" t="s">
        <v>1218</v>
      </c>
      <c r="C48" s="26" t="s">
        <v>975</v>
      </c>
      <c r="D48" s="26" t="s">
        <v>925</v>
      </c>
    </row>
    <row r="49" spans="2:4" x14ac:dyDescent="0.25">
      <c r="B49" s="26" t="s">
        <v>1219</v>
      </c>
      <c r="C49" s="26" t="s">
        <v>976</v>
      </c>
      <c r="D49" s="26" t="s">
        <v>925</v>
      </c>
    </row>
    <row r="50" spans="2:4" x14ac:dyDescent="0.25">
      <c r="B50" s="26" t="s">
        <v>1220</v>
      </c>
      <c r="C50" s="26" t="s">
        <v>977</v>
      </c>
      <c r="D50" s="26" t="s">
        <v>925</v>
      </c>
    </row>
    <row r="51" spans="2:4" x14ac:dyDescent="0.25">
      <c r="B51" s="26" t="s">
        <v>1221</v>
      </c>
      <c r="C51" s="26" t="s">
        <v>978</v>
      </c>
      <c r="D51" s="26" t="s">
        <v>925</v>
      </c>
    </row>
    <row r="52" spans="2:4" x14ac:dyDescent="0.25">
      <c r="B52" s="26" t="s">
        <v>1222</v>
      </c>
      <c r="C52" s="26" t="s">
        <v>979</v>
      </c>
      <c r="D52" s="26" t="s">
        <v>925</v>
      </c>
    </row>
    <row r="53" spans="2:4" x14ac:dyDescent="0.25">
      <c r="B53" s="26" t="s">
        <v>1223</v>
      </c>
      <c r="C53" s="26" t="s">
        <v>980</v>
      </c>
      <c r="D53" s="26" t="s">
        <v>925</v>
      </c>
    </row>
    <row r="54" spans="2:4" x14ac:dyDescent="0.25">
      <c r="B54" s="26" t="s">
        <v>1224</v>
      </c>
      <c r="C54" s="26" t="s">
        <v>981</v>
      </c>
      <c r="D54" s="26" t="s">
        <v>925</v>
      </c>
    </row>
    <row r="55" spans="2:4" x14ac:dyDescent="0.25">
      <c r="B55" s="26" t="s">
        <v>1225</v>
      </c>
      <c r="C55" s="26" t="s">
        <v>982</v>
      </c>
      <c r="D55" s="26" t="s">
        <v>925</v>
      </c>
    </row>
    <row r="56" spans="2:4" x14ac:dyDescent="0.25">
      <c r="B56" s="26" t="s">
        <v>1226</v>
      </c>
      <c r="C56" s="26" t="s">
        <v>1227</v>
      </c>
      <c r="D56" s="26" t="s">
        <v>925</v>
      </c>
    </row>
    <row r="57" spans="2:4" x14ac:dyDescent="0.25">
      <c r="B57" s="26" t="s">
        <v>1228</v>
      </c>
      <c r="C57" s="26" t="s">
        <v>1229</v>
      </c>
      <c r="D57" s="26" t="s">
        <v>925</v>
      </c>
    </row>
    <row r="58" spans="2:4" x14ac:dyDescent="0.25">
      <c r="B58" s="26" t="s">
        <v>1230</v>
      </c>
      <c r="C58" s="26" t="s">
        <v>1231</v>
      </c>
      <c r="D58" s="26" t="s">
        <v>925</v>
      </c>
    </row>
    <row r="59" spans="2:4" x14ac:dyDescent="0.25">
      <c r="B59" s="26" t="s">
        <v>1232</v>
      </c>
      <c r="C59" s="26" t="s">
        <v>1233</v>
      </c>
      <c r="D59" s="26" t="s">
        <v>925</v>
      </c>
    </row>
    <row r="60" spans="2:4" x14ac:dyDescent="0.25">
      <c r="B60" s="26" t="s">
        <v>1234</v>
      </c>
      <c r="C60" s="26" t="s">
        <v>1235</v>
      </c>
      <c r="D60" s="26" t="s">
        <v>925</v>
      </c>
    </row>
    <row r="61" spans="2:4" x14ac:dyDescent="0.25">
      <c r="B61" s="26" t="s">
        <v>1236</v>
      </c>
      <c r="C61" s="26" t="s">
        <v>1237</v>
      </c>
      <c r="D61" s="26" t="s">
        <v>925</v>
      </c>
    </row>
    <row r="62" spans="2:4" x14ac:dyDescent="0.25">
      <c r="B62" s="26" t="s">
        <v>1238</v>
      </c>
      <c r="C62" s="26" t="s">
        <v>1239</v>
      </c>
      <c r="D62" s="26" t="s">
        <v>925</v>
      </c>
    </row>
    <row r="63" spans="2:4" x14ac:dyDescent="0.25">
      <c r="B63" s="26" t="s">
        <v>1240</v>
      </c>
      <c r="C63" s="26" t="s">
        <v>1241</v>
      </c>
      <c r="D63" s="26" t="s">
        <v>925</v>
      </c>
    </row>
    <row r="64" spans="2:4" x14ac:dyDescent="0.25">
      <c r="B64" s="26" t="s">
        <v>1242</v>
      </c>
      <c r="C64" s="26" t="s">
        <v>1243</v>
      </c>
      <c r="D64" s="26" t="s">
        <v>925</v>
      </c>
    </row>
    <row r="65" spans="2:4" x14ac:dyDescent="0.25">
      <c r="B65" s="26" t="s">
        <v>1244</v>
      </c>
      <c r="C65" s="26" t="s">
        <v>1245</v>
      </c>
      <c r="D65" s="26" t="s">
        <v>925</v>
      </c>
    </row>
    <row r="66" spans="2:4" x14ac:dyDescent="0.25">
      <c r="B66" s="26" t="s">
        <v>1246</v>
      </c>
      <c r="C66" s="26" t="s">
        <v>1247</v>
      </c>
      <c r="D66" s="26" t="s">
        <v>925</v>
      </c>
    </row>
    <row r="67" spans="2:4" x14ac:dyDescent="0.25">
      <c r="B67" s="26" t="s">
        <v>1248</v>
      </c>
      <c r="C67" s="26" t="s">
        <v>1249</v>
      </c>
      <c r="D67" s="26" t="s">
        <v>925</v>
      </c>
    </row>
    <row r="68" spans="2:4" x14ac:dyDescent="0.25">
      <c r="B68" s="26" t="s">
        <v>1250</v>
      </c>
      <c r="C68" s="26" t="s">
        <v>1251</v>
      </c>
      <c r="D68" s="26" t="s">
        <v>925</v>
      </c>
    </row>
    <row r="69" spans="2:4" x14ac:dyDescent="0.25">
      <c r="B69" s="26" t="s">
        <v>1252</v>
      </c>
      <c r="C69" s="26" t="s">
        <v>1253</v>
      </c>
      <c r="D69" s="26" t="s">
        <v>925</v>
      </c>
    </row>
    <row r="70" spans="2:4" x14ac:dyDescent="0.25">
      <c r="B70" s="26" t="s">
        <v>1254</v>
      </c>
      <c r="C70" s="26" t="s">
        <v>1255</v>
      </c>
      <c r="D70" s="26" t="s">
        <v>925</v>
      </c>
    </row>
    <row r="71" spans="2:4" x14ac:dyDescent="0.25">
      <c r="B71" s="26" t="s">
        <v>1256</v>
      </c>
      <c r="C71" s="26" t="s">
        <v>983</v>
      </c>
      <c r="D71" s="26" t="s">
        <v>925</v>
      </c>
    </row>
    <row r="72" spans="2:4" x14ac:dyDescent="0.25">
      <c r="B72" s="26" t="s">
        <v>1257</v>
      </c>
      <c r="C72" s="26" t="s">
        <v>1258</v>
      </c>
      <c r="D72" s="26" t="s">
        <v>925</v>
      </c>
    </row>
    <row r="73" spans="2:4" x14ac:dyDescent="0.25">
      <c r="B73" s="26" t="s">
        <v>1259</v>
      </c>
      <c r="C73" s="26" t="s">
        <v>1260</v>
      </c>
      <c r="D73" s="26" t="s">
        <v>925</v>
      </c>
    </row>
    <row r="74" spans="2:4" x14ac:dyDescent="0.25">
      <c r="B74" s="26" t="s">
        <v>1261</v>
      </c>
      <c r="C74" s="26" t="s">
        <v>1262</v>
      </c>
      <c r="D74" s="26" t="s">
        <v>925</v>
      </c>
    </row>
    <row r="75" spans="2:4" x14ac:dyDescent="0.25">
      <c r="B75" s="26" t="s">
        <v>1263</v>
      </c>
      <c r="C75" s="26" t="s">
        <v>1264</v>
      </c>
      <c r="D75" s="26" t="s">
        <v>925</v>
      </c>
    </row>
    <row r="76" spans="2:4" x14ac:dyDescent="0.25">
      <c r="B76" s="26" t="s">
        <v>1265</v>
      </c>
      <c r="C76" s="26" t="s">
        <v>1266</v>
      </c>
      <c r="D76" s="26" t="s">
        <v>925</v>
      </c>
    </row>
    <row r="77" spans="2:4" x14ac:dyDescent="0.25">
      <c r="B77" s="26" t="s">
        <v>1267</v>
      </c>
      <c r="C77" s="26" t="s">
        <v>984</v>
      </c>
      <c r="D77" s="26" t="s">
        <v>925</v>
      </c>
    </row>
    <row r="78" spans="2:4" x14ac:dyDescent="0.25">
      <c r="B78" s="26" t="s">
        <v>1268</v>
      </c>
      <c r="C78" s="26" t="s">
        <v>1269</v>
      </c>
      <c r="D78" s="26" t="s">
        <v>925</v>
      </c>
    </row>
    <row r="79" spans="2:4" x14ac:dyDescent="0.25">
      <c r="B79" s="26" t="s">
        <v>1270</v>
      </c>
      <c r="C79" s="26" t="s">
        <v>985</v>
      </c>
      <c r="D79" s="26" t="s">
        <v>925</v>
      </c>
    </row>
    <row r="80" spans="2:4" x14ac:dyDescent="0.25">
      <c r="B80" s="26" t="s">
        <v>1271</v>
      </c>
      <c r="C80" s="26" t="s">
        <v>986</v>
      </c>
      <c r="D80" s="26" t="s">
        <v>925</v>
      </c>
    </row>
    <row r="81" spans="2:4" x14ac:dyDescent="0.25">
      <c r="B81" s="26" t="s">
        <v>1272</v>
      </c>
      <c r="C81" s="26" t="s">
        <v>987</v>
      </c>
      <c r="D81" s="26" t="s">
        <v>925</v>
      </c>
    </row>
    <row r="82" spans="2:4" x14ac:dyDescent="0.25">
      <c r="B82" s="26" t="s">
        <v>1273</v>
      </c>
      <c r="C82" s="26" t="s">
        <v>988</v>
      </c>
      <c r="D82" s="26" t="s">
        <v>925</v>
      </c>
    </row>
    <row r="83" spans="2:4" x14ac:dyDescent="0.25">
      <c r="B83" s="26" t="s">
        <v>1274</v>
      </c>
      <c r="C83" s="26" t="s">
        <v>989</v>
      </c>
      <c r="D83" s="26" t="s">
        <v>925</v>
      </c>
    </row>
    <row r="84" spans="2:4" x14ac:dyDescent="0.25">
      <c r="B84" s="26" t="s">
        <v>312</v>
      </c>
      <c r="C84" s="26" t="s">
        <v>990</v>
      </c>
      <c r="D84" s="26" t="s">
        <v>925</v>
      </c>
    </row>
    <row r="85" spans="2:4" x14ac:dyDescent="0.25">
      <c r="B85" s="26" t="s">
        <v>1275</v>
      </c>
      <c r="C85" s="26" t="s">
        <v>991</v>
      </c>
      <c r="D85" s="26" t="s">
        <v>925</v>
      </c>
    </row>
    <row r="86" spans="2:4" x14ac:dyDescent="0.25">
      <c r="B86" s="26" t="s">
        <v>1276</v>
      </c>
      <c r="C86" s="26" t="s">
        <v>992</v>
      </c>
      <c r="D86" s="26" t="s">
        <v>925</v>
      </c>
    </row>
    <row r="87" spans="2:4" x14ac:dyDescent="0.25">
      <c r="B87" s="26" t="s">
        <v>1277</v>
      </c>
      <c r="C87" s="26" t="s">
        <v>993</v>
      </c>
      <c r="D87" s="26" t="s">
        <v>925</v>
      </c>
    </row>
    <row r="88" spans="2:4" x14ac:dyDescent="0.25">
      <c r="B88" s="26" t="s">
        <v>1278</v>
      </c>
      <c r="C88" s="26" t="s">
        <v>994</v>
      </c>
      <c r="D88" s="26" t="s">
        <v>925</v>
      </c>
    </row>
    <row r="89" spans="2:4" x14ac:dyDescent="0.25">
      <c r="B89" s="26" t="s">
        <v>1279</v>
      </c>
      <c r="C89" s="26" t="s">
        <v>995</v>
      </c>
      <c r="D89" s="26" t="s">
        <v>925</v>
      </c>
    </row>
    <row r="90" spans="2:4" x14ac:dyDescent="0.25">
      <c r="B90" s="26" t="s">
        <v>1280</v>
      </c>
      <c r="C90" s="26" t="s">
        <v>996</v>
      </c>
      <c r="D90" s="26" t="s">
        <v>925</v>
      </c>
    </row>
    <row r="91" spans="2:4" x14ac:dyDescent="0.25">
      <c r="B91" s="26" t="s">
        <v>1281</v>
      </c>
      <c r="C91" s="26" t="s">
        <v>997</v>
      </c>
      <c r="D91" s="26" t="s">
        <v>925</v>
      </c>
    </row>
    <row r="92" spans="2:4" x14ac:dyDescent="0.25">
      <c r="B92" s="26" t="s">
        <v>1282</v>
      </c>
      <c r="C92" s="26" t="s">
        <v>998</v>
      </c>
      <c r="D92" s="26" t="s">
        <v>925</v>
      </c>
    </row>
    <row r="93" spans="2:4" x14ac:dyDescent="0.25">
      <c r="B93" s="26" t="s">
        <v>1283</v>
      </c>
      <c r="C93" s="26" t="s">
        <v>999</v>
      </c>
      <c r="D93" s="26" t="s">
        <v>925</v>
      </c>
    </row>
    <row r="94" spans="2:4" x14ac:dyDescent="0.25">
      <c r="B94" s="26" t="s">
        <v>1284</v>
      </c>
      <c r="C94" s="26" t="s">
        <v>1000</v>
      </c>
      <c r="D94" s="26" t="s">
        <v>925</v>
      </c>
    </row>
    <row r="95" spans="2:4" x14ac:dyDescent="0.25">
      <c r="B95" s="26" t="s">
        <v>1285</v>
      </c>
      <c r="C95" s="26" t="s">
        <v>1001</v>
      </c>
      <c r="D95" s="26" t="s">
        <v>925</v>
      </c>
    </row>
    <row r="96" spans="2:4" x14ac:dyDescent="0.25">
      <c r="B96" s="26" t="s">
        <v>1286</v>
      </c>
      <c r="C96" s="26" t="s">
        <v>1002</v>
      </c>
      <c r="D96" s="26" t="s">
        <v>925</v>
      </c>
    </row>
    <row r="97" spans="2:4" x14ac:dyDescent="0.25">
      <c r="B97" s="26" t="s">
        <v>1287</v>
      </c>
      <c r="C97" s="26" t="s">
        <v>1003</v>
      </c>
      <c r="D97" s="26" t="s">
        <v>925</v>
      </c>
    </row>
    <row r="98" spans="2:4" x14ac:dyDescent="0.25">
      <c r="B98" s="26" t="s">
        <v>1288</v>
      </c>
      <c r="C98" s="26" t="s">
        <v>1004</v>
      </c>
      <c r="D98" s="26" t="s">
        <v>925</v>
      </c>
    </row>
    <row r="99" spans="2:4" x14ac:dyDescent="0.25">
      <c r="B99" s="26" t="s">
        <v>1289</v>
      </c>
      <c r="C99" s="26" t="s">
        <v>1005</v>
      </c>
      <c r="D99" s="26" t="s">
        <v>925</v>
      </c>
    </row>
    <row r="100" spans="2:4" x14ac:dyDescent="0.25">
      <c r="B100" s="26" t="s">
        <v>1290</v>
      </c>
      <c r="C100" s="26" t="s">
        <v>1006</v>
      </c>
      <c r="D100" s="26" t="s">
        <v>925</v>
      </c>
    </row>
    <row r="101" spans="2:4" x14ac:dyDescent="0.25">
      <c r="B101" s="26" t="s">
        <v>1291</v>
      </c>
      <c r="C101" s="26" t="s">
        <v>1007</v>
      </c>
      <c r="D101" s="26" t="s">
        <v>925</v>
      </c>
    </row>
    <row r="102" spans="2:4" x14ac:dyDescent="0.25">
      <c r="B102" s="26" t="s">
        <v>1292</v>
      </c>
      <c r="C102" s="26" t="s">
        <v>1008</v>
      </c>
      <c r="D102" s="26" t="s">
        <v>925</v>
      </c>
    </row>
    <row r="103" spans="2:4" x14ac:dyDescent="0.25">
      <c r="B103" s="26" t="s">
        <v>1293</v>
      </c>
      <c r="C103" s="26" t="s">
        <v>1009</v>
      </c>
      <c r="D103" s="26" t="s">
        <v>925</v>
      </c>
    </row>
    <row r="104" spans="2:4" x14ac:dyDescent="0.25">
      <c r="B104" s="26" t="s">
        <v>1294</v>
      </c>
      <c r="C104" s="26" t="s">
        <v>1295</v>
      </c>
      <c r="D104" s="26" t="s">
        <v>925</v>
      </c>
    </row>
    <row r="105" spans="2:4" x14ac:dyDescent="0.25">
      <c r="B105" s="26" t="s">
        <v>1296</v>
      </c>
      <c r="C105" s="26" t="s">
        <v>1010</v>
      </c>
      <c r="D105" s="26" t="s">
        <v>925</v>
      </c>
    </row>
    <row r="106" spans="2:4" x14ac:dyDescent="0.25">
      <c r="B106" s="26" t="s">
        <v>1297</v>
      </c>
      <c r="C106" s="26" t="s">
        <v>1011</v>
      </c>
      <c r="D106" s="26" t="s">
        <v>925</v>
      </c>
    </row>
    <row r="107" spans="2:4" x14ac:dyDescent="0.25">
      <c r="B107" s="26" t="s">
        <v>1012</v>
      </c>
      <c r="C107" s="26" t="s">
        <v>1013</v>
      </c>
      <c r="D107" s="26" t="s">
        <v>925</v>
      </c>
    </row>
    <row r="108" spans="2:4" x14ac:dyDescent="0.25">
      <c r="B108" s="26" t="s">
        <v>282</v>
      </c>
      <c r="C108" s="26" t="s">
        <v>1014</v>
      </c>
      <c r="D108" s="26" t="s">
        <v>925</v>
      </c>
    </row>
    <row r="109" spans="2:4" x14ac:dyDescent="0.25">
      <c r="B109" s="26" t="s">
        <v>291</v>
      </c>
      <c r="C109" s="26" t="s">
        <v>1015</v>
      </c>
      <c r="D109" s="26" t="s">
        <v>925</v>
      </c>
    </row>
    <row r="110" spans="2:4" x14ac:dyDescent="0.25">
      <c r="B110" s="26" t="s">
        <v>1016</v>
      </c>
      <c r="C110" s="26" t="s">
        <v>1017</v>
      </c>
      <c r="D110" s="26" t="s">
        <v>925</v>
      </c>
    </row>
    <row r="111" spans="2:4" x14ac:dyDescent="0.25">
      <c r="B111" s="26" t="s">
        <v>1018</v>
      </c>
      <c r="C111" s="26" t="s">
        <v>1019</v>
      </c>
      <c r="D111" s="26" t="s">
        <v>925</v>
      </c>
    </row>
    <row r="112" spans="2:4" x14ac:dyDescent="0.25">
      <c r="B112" s="26" t="s">
        <v>295</v>
      </c>
      <c r="C112" s="26" t="s">
        <v>1020</v>
      </c>
      <c r="D112" s="26" t="s">
        <v>925</v>
      </c>
    </row>
    <row r="113" spans="2:4" x14ac:dyDescent="0.25">
      <c r="B113" s="26" t="s">
        <v>299</v>
      </c>
      <c r="C113" s="26" t="s">
        <v>1021</v>
      </c>
      <c r="D113" s="26" t="s">
        <v>925</v>
      </c>
    </row>
    <row r="114" spans="2:4" x14ac:dyDescent="0.25">
      <c r="B114" s="26" t="s">
        <v>1022</v>
      </c>
      <c r="C114" s="26" t="s">
        <v>1023</v>
      </c>
      <c r="D114" s="26" t="s">
        <v>925</v>
      </c>
    </row>
    <row r="115" spans="2:4" x14ac:dyDescent="0.25">
      <c r="B115" s="26" t="s">
        <v>1024</v>
      </c>
      <c r="C115" s="26" t="s">
        <v>1025</v>
      </c>
      <c r="D115" s="26" t="s">
        <v>925</v>
      </c>
    </row>
    <row r="116" spans="2:4" x14ac:dyDescent="0.25">
      <c r="B116" s="26" t="s">
        <v>1026</v>
      </c>
      <c r="C116" s="26" t="s">
        <v>1027</v>
      </c>
      <c r="D116" s="26" t="s">
        <v>925</v>
      </c>
    </row>
    <row r="117" spans="2:4" x14ac:dyDescent="0.25">
      <c r="B117" s="26" t="s">
        <v>1028</v>
      </c>
      <c r="C117" s="26" t="s">
        <v>1029</v>
      </c>
      <c r="D117" s="26" t="s">
        <v>925</v>
      </c>
    </row>
    <row r="118" spans="2:4" x14ac:dyDescent="0.25">
      <c r="B118" s="26" t="s">
        <v>1030</v>
      </c>
      <c r="C118" s="26" t="s">
        <v>1031</v>
      </c>
      <c r="D118" s="26" t="s">
        <v>925</v>
      </c>
    </row>
    <row r="119" spans="2:4" x14ac:dyDescent="0.25">
      <c r="B119" s="26" t="s">
        <v>1032</v>
      </c>
      <c r="C119" s="26" t="s">
        <v>1033</v>
      </c>
      <c r="D119" s="26" t="s">
        <v>925</v>
      </c>
    </row>
    <row r="120" spans="2:4" x14ac:dyDescent="0.25">
      <c r="B120" s="26" t="s">
        <v>1034</v>
      </c>
      <c r="C120" s="26" t="s">
        <v>1035</v>
      </c>
      <c r="D120" s="26" t="s">
        <v>925</v>
      </c>
    </row>
    <row r="121" spans="2:4" x14ac:dyDescent="0.25">
      <c r="B121" s="26" t="s">
        <v>1036</v>
      </c>
      <c r="C121" s="26" t="s">
        <v>1037</v>
      </c>
      <c r="D121" s="26" t="s">
        <v>925</v>
      </c>
    </row>
    <row r="122" spans="2:4" x14ac:dyDescent="0.25">
      <c r="B122" s="26" t="s">
        <v>1038</v>
      </c>
      <c r="C122" s="26" t="s">
        <v>1039</v>
      </c>
      <c r="D122" s="26" t="s">
        <v>925</v>
      </c>
    </row>
    <row r="123" spans="2:4" x14ac:dyDescent="0.25">
      <c r="B123" s="26" t="s">
        <v>1040</v>
      </c>
      <c r="C123" s="26" t="s">
        <v>1041</v>
      </c>
      <c r="D123" s="26" t="s">
        <v>925</v>
      </c>
    </row>
    <row r="124" spans="2:4" x14ac:dyDescent="0.25">
      <c r="B124" s="26" t="s">
        <v>1042</v>
      </c>
      <c r="C124" s="26" t="s">
        <v>1043</v>
      </c>
      <c r="D124" s="26" t="s">
        <v>925</v>
      </c>
    </row>
    <row r="125" spans="2:4" x14ac:dyDescent="0.25">
      <c r="B125" s="26" t="s">
        <v>269</v>
      </c>
      <c r="C125" s="26" t="s">
        <v>1044</v>
      </c>
      <c r="D125" s="26" t="s">
        <v>925</v>
      </c>
    </row>
    <row r="126" spans="2:4" x14ac:dyDescent="0.25">
      <c r="B126" s="26" t="s">
        <v>253</v>
      </c>
      <c r="C126" s="26" t="s">
        <v>1045</v>
      </c>
      <c r="D126" s="26" t="s">
        <v>925</v>
      </c>
    </row>
    <row r="127" spans="2:4" x14ac:dyDescent="0.25">
      <c r="B127" s="26" t="s">
        <v>1046</v>
      </c>
      <c r="C127" s="26" t="s">
        <v>1047</v>
      </c>
      <c r="D127" s="26" t="s">
        <v>925</v>
      </c>
    </row>
    <row r="128" spans="2:4" x14ac:dyDescent="0.25">
      <c r="B128" s="26" t="s">
        <v>1048</v>
      </c>
      <c r="C128" s="26" t="s">
        <v>1049</v>
      </c>
      <c r="D128" s="26" t="s">
        <v>925</v>
      </c>
    </row>
    <row r="129" spans="2:4" x14ac:dyDescent="0.25">
      <c r="B129" s="26" t="s">
        <v>1050</v>
      </c>
      <c r="C129" s="26" t="s">
        <v>1051</v>
      </c>
      <c r="D129" s="26" t="s">
        <v>925</v>
      </c>
    </row>
    <row r="130" spans="2:4" x14ac:dyDescent="0.25">
      <c r="B130" s="26" t="s">
        <v>1052</v>
      </c>
      <c r="C130" s="26" t="s">
        <v>1053</v>
      </c>
      <c r="D130" s="26" t="s">
        <v>925</v>
      </c>
    </row>
    <row r="131" spans="2:4" x14ac:dyDescent="0.25">
      <c r="B131" s="26" t="s">
        <v>1054</v>
      </c>
      <c r="C131" s="26" t="s">
        <v>1055</v>
      </c>
      <c r="D131" s="26" t="s">
        <v>925</v>
      </c>
    </row>
    <row r="132" spans="2:4" x14ac:dyDescent="0.25">
      <c r="B132" s="26" t="s">
        <v>1056</v>
      </c>
      <c r="C132" s="26" t="s">
        <v>1057</v>
      </c>
      <c r="D132" s="26" t="s">
        <v>925</v>
      </c>
    </row>
    <row r="133" spans="2:4" x14ac:dyDescent="0.25">
      <c r="B133" s="26" t="s">
        <v>1058</v>
      </c>
      <c r="C133" s="26" t="s">
        <v>1059</v>
      </c>
      <c r="D133" s="26" t="s">
        <v>925</v>
      </c>
    </row>
    <row r="134" spans="2:4" x14ac:dyDescent="0.25">
      <c r="B134" s="26" t="s">
        <v>227</v>
      </c>
      <c r="C134" s="26" t="s">
        <v>1060</v>
      </c>
      <c r="D134" s="26" t="s">
        <v>925</v>
      </c>
    </row>
    <row r="135" spans="2:4" x14ac:dyDescent="0.25">
      <c r="B135" s="26" t="s">
        <v>233</v>
      </c>
      <c r="C135" s="26" t="s">
        <v>1061</v>
      </c>
      <c r="D135" s="26" t="s">
        <v>925</v>
      </c>
    </row>
    <row r="136" spans="2:4" x14ac:dyDescent="0.25">
      <c r="B136" s="26" t="s">
        <v>221</v>
      </c>
      <c r="C136" s="26" t="s">
        <v>1062</v>
      </c>
      <c r="D136" s="26" t="s">
        <v>925</v>
      </c>
    </row>
    <row r="137" spans="2:4" x14ac:dyDescent="0.25">
      <c r="B137" s="26" t="s">
        <v>245</v>
      </c>
      <c r="C137" s="26" t="s">
        <v>1063</v>
      </c>
      <c r="D137" s="26" t="s">
        <v>925</v>
      </c>
    </row>
    <row r="138" spans="2:4" x14ac:dyDescent="0.25">
      <c r="B138" s="26" t="s">
        <v>236</v>
      </c>
      <c r="C138" s="26" t="s">
        <v>1064</v>
      </c>
      <c r="D138" s="26" t="s">
        <v>925</v>
      </c>
    </row>
    <row r="139" spans="2:4" x14ac:dyDescent="0.25">
      <c r="B139" s="26" t="s">
        <v>248</v>
      </c>
      <c r="C139" s="26" t="s">
        <v>1065</v>
      </c>
      <c r="D139" s="26" t="s">
        <v>925</v>
      </c>
    </row>
    <row r="140" spans="2:4" x14ac:dyDescent="0.25">
      <c r="B140" s="26" t="s">
        <v>242</v>
      </c>
      <c r="C140" s="26" t="s">
        <v>1066</v>
      </c>
      <c r="D140" s="26" t="s">
        <v>925</v>
      </c>
    </row>
    <row r="141" spans="2:4" x14ac:dyDescent="0.25">
      <c r="B141" s="26" t="s">
        <v>239</v>
      </c>
      <c r="C141" s="26" t="s">
        <v>1067</v>
      </c>
      <c r="D141" s="26" t="s">
        <v>925</v>
      </c>
    </row>
    <row r="142" spans="2:4" x14ac:dyDescent="0.25">
      <c r="B142" s="26" t="s">
        <v>230</v>
      </c>
      <c r="C142" s="26" t="s">
        <v>1068</v>
      </c>
      <c r="D142" s="26" t="s">
        <v>925</v>
      </c>
    </row>
    <row r="143" spans="2:4" x14ac:dyDescent="0.25">
      <c r="B143" s="26" t="s">
        <v>1069</v>
      </c>
      <c r="C143" s="26" t="s">
        <v>1070</v>
      </c>
      <c r="D143" s="26" t="s">
        <v>925</v>
      </c>
    </row>
    <row r="144" spans="2:4" x14ac:dyDescent="0.25">
      <c r="B144" s="26" t="s">
        <v>179</v>
      </c>
      <c r="C144" s="26" t="s">
        <v>1071</v>
      </c>
      <c r="D144" s="26" t="s">
        <v>925</v>
      </c>
    </row>
    <row r="145" spans="2:4" x14ac:dyDescent="0.25">
      <c r="B145" s="26" t="s">
        <v>110</v>
      </c>
      <c r="C145" s="26" t="s">
        <v>1072</v>
      </c>
      <c r="D145" s="26" t="s">
        <v>925</v>
      </c>
    </row>
    <row r="146" spans="2:4" x14ac:dyDescent="0.25">
      <c r="B146" s="26" t="s">
        <v>1073</v>
      </c>
      <c r="C146" s="26" t="s">
        <v>1074</v>
      </c>
      <c r="D146" s="26" t="s">
        <v>925</v>
      </c>
    </row>
    <row r="147" spans="2:4" x14ac:dyDescent="0.25">
      <c r="B147" s="26" t="s">
        <v>1075</v>
      </c>
      <c r="C147" s="26" t="s">
        <v>1076</v>
      </c>
      <c r="D147" s="26" t="s">
        <v>925</v>
      </c>
    </row>
    <row r="148" spans="2:4" x14ac:dyDescent="0.25">
      <c r="B148" s="26" t="s">
        <v>1077</v>
      </c>
      <c r="C148" s="26" t="s">
        <v>1078</v>
      </c>
      <c r="D148" s="26" t="s">
        <v>925</v>
      </c>
    </row>
    <row r="149" spans="2:4" x14ac:dyDescent="0.25">
      <c r="B149" s="26" t="s">
        <v>1079</v>
      </c>
      <c r="C149" s="26" t="s">
        <v>1080</v>
      </c>
      <c r="D149" s="26" t="s">
        <v>925</v>
      </c>
    </row>
    <row r="150" spans="2:4" x14ac:dyDescent="0.25">
      <c r="B150" s="26" t="s">
        <v>1081</v>
      </c>
      <c r="C150" s="26" t="s">
        <v>1082</v>
      </c>
      <c r="D150" s="26" t="s">
        <v>925</v>
      </c>
    </row>
    <row r="151" spans="2:4" x14ac:dyDescent="0.25">
      <c r="B151" s="26" t="s">
        <v>1083</v>
      </c>
      <c r="C151" s="26" t="s">
        <v>1084</v>
      </c>
      <c r="D151" s="26" t="s">
        <v>925</v>
      </c>
    </row>
    <row r="152" spans="2:4" x14ac:dyDescent="0.25">
      <c r="B152" s="26" t="s">
        <v>1085</v>
      </c>
      <c r="C152" s="26" t="s">
        <v>1086</v>
      </c>
      <c r="D152" s="26" t="s">
        <v>925</v>
      </c>
    </row>
    <row r="153" spans="2:4" x14ac:dyDescent="0.25">
      <c r="B153" s="26" t="s">
        <v>1087</v>
      </c>
      <c r="C153" s="26" t="s">
        <v>1088</v>
      </c>
      <c r="D153" s="26" t="s">
        <v>925</v>
      </c>
    </row>
    <row r="154" spans="2:4" x14ac:dyDescent="0.25">
      <c r="B154" s="26" t="s">
        <v>1089</v>
      </c>
      <c r="C154" s="26" t="s">
        <v>1090</v>
      </c>
      <c r="D154" s="26" t="s">
        <v>925</v>
      </c>
    </row>
    <row r="155" spans="2:4" x14ac:dyDescent="0.25">
      <c r="B155" s="26" t="s">
        <v>213</v>
      </c>
      <c r="C155" s="26" t="s">
        <v>1091</v>
      </c>
      <c r="D155" s="26" t="s">
        <v>925</v>
      </c>
    </row>
    <row r="156" spans="2:4" x14ac:dyDescent="0.25">
      <c r="B156" s="26" t="s">
        <v>302</v>
      </c>
      <c r="C156" s="26" t="s">
        <v>1092</v>
      </c>
      <c r="D156" s="26" t="s">
        <v>925</v>
      </c>
    </row>
    <row r="157" spans="2:4" x14ac:dyDescent="0.25">
      <c r="B157" s="26" t="s">
        <v>273</v>
      </c>
      <c r="C157" s="26" t="s">
        <v>1093</v>
      </c>
      <c r="D157" s="26" t="s">
        <v>925</v>
      </c>
    </row>
    <row r="158" spans="2:4" x14ac:dyDescent="0.25">
      <c r="B158" s="26" t="s">
        <v>1094</v>
      </c>
      <c r="C158" s="26" t="s">
        <v>1095</v>
      </c>
      <c r="D158" s="26" t="s">
        <v>925</v>
      </c>
    </row>
    <row r="159" spans="2:4" x14ac:dyDescent="0.25">
      <c r="B159" s="26" t="s">
        <v>262</v>
      </c>
      <c r="C159" s="26" t="s">
        <v>1096</v>
      </c>
      <c r="D159" s="26" t="s">
        <v>925</v>
      </c>
    </row>
    <row r="160" spans="2:4" x14ac:dyDescent="0.25">
      <c r="B160" s="26" t="s">
        <v>1097</v>
      </c>
      <c r="C160" s="26" t="s">
        <v>1298</v>
      </c>
      <c r="D160" s="26" t="s">
        <v>925</v>
      </c>
    </row>
    <row r="161" spans="2:4" x14ac:dyDescent="0.25">
      <c r="B161" s="26" t="s">
        <v>267</v>
      </c>
      <c r="C161" s="26" t="s">
        <v>1098</v>
      </c>
      <c r="D161" s="26" t="s">
        <v>925</v>
      </c>
    </row>
    <row r="162" spans="2:4" x14ac:dyDescent="0.25">
      <c r="B162" s="26" t="s">
        <v>1099</v>
      </c>
      <c r="C162" s="26" t="s">
        <v>1100</v>
      </c>
      <c r="D162" s="26" t="s">
        <v>925</v>
      </c>
    </row>
    <row r="163" spans="2:4" x14ac:dyDescent="0.25">
      <c r="B163" s="26" t="s">
        <v>1101</v>
      </c>
      <c r="C163" s="26" t="s">
        <v>1100</v>
      </c>
      <c r="D163" s="26" t="s">
        <v>925</v>
      </c>
    </row>
    <row r="164" spans="2:4" x14ac:dyDescent="0.25">
      <c r="B164" s="26" t="s">
        <v>1299</v>
      </c>
      <c r="C164" s="26" t="s">
        <v>1102</v>
      </c>
      <c r="D164" s="26" t="s">
        <v>1103</v>
      </c>
    </row>
    <row r="165" spans="2:4" x14ac:dyDescent="0.25">
      <c r="B165" s="26" t="s">
        <v>1300</v>
      </c>
      <c r="C165" s="26" t="s">
        <v>1102</v>
      </c>
      <c r="D165" s="26" t="s">
        <v>1103</v>
      </c>
    </row>
    <row r="166" spans="2:4" x14ac:dyDescent="0.25">
      <c r="B166" s="26" t="s">
        <v>1104</v>
      </c>
      <c r="C166" s="26" t="s">
        <v>1105</v>
      </c>
      <c r="D166" s="26" t="s">
        <v>1106</v>
      </c>
    </row>
    <row r="167" spans="2:4" x14ac:dyDescent="0.25">
      <c r="B167" s="26" t="s">
        <v>1107</v>
      </c>
      <c r="C167" s="26" t="s">
        <v>1108</v>
      </c>
      <c r="D167" s="26" t="s">
        <v>1106</v>
      </c>
    </row>
    <row r="168" spans="2:4" x14ac:dyDescent="0.25">
      <c r="B168" s="26" t="s">
        <v>1109</v>
      </c>
      <c r="C168" s="26" t="s">
        <v>1301</v>
      </c>
      <c r="D168" s="26" t="s">
        <v>1106</v>
      </c>
    </row>
    <row r="169" spans="2:4" x14ac:dyDescent="0.25">
      <c r="B169" s="26" t="s">
        <v>1110</v>
      </c>
      <c r="C169" s="26" t="s">
        <v>1111</v>
      </c>
      <c r="D169" s="26" t="s">
        <v>1106</v>
      </c>
    </row>
    <row r="170" spans="2:4" x14ac:dyDescent="0.25">
      <c r="B170" s="26" t="s">
        <v>1112</v>
      </c>
      <c r="C170" s="26" t="s">
        <v>1113</v>
      </c>
      <c r="D170" s="26" t="s">
        <v>1106</v>
      </c>
    </row>
    <row r="171" spans="2:4" x14ac:dyDescent="0.25">
      <c r="B171" s="26" t="s">
        <v>1114</v>
      </c>
      <c r="C171" s="26" t="s">
        <v>1115</v>
      </c>
      <c r="D171" s="26" t="s">
        <v>1106</v>
      </c>
    </row>
    <row r="172" spans="2:4" x14ac:dyDescent="0.25">
      <c r="B172" s="26" t="s">
        <v>1116</v>
      </c>
      <c r="C172" s="26" t="s">
        <v>1117</v>
      </c>
      <c r="D172" s="26" t="s">
        <v>1106</v>
      </c>
    </row>
    <row r="173" spans="2:4" x14ac:dyDescent="0.25">
      <c r="B173" s="26" t="s">
        <v>1118</v>
      </c>
      <c r="C173" s="26" t="s">
        <v>1119</v>
      </c>
      <c r="D173" s="26" t="s">
        <v>1106</v>
      </c>
    </row>
    <row r="174" spans="2:4" x14ac:dyDescent="0.25">
      <c r="B174" s="26" t="s">
        <v>1120</v>
      </c>
      <c r="C174" s="26" t="s">
        <v>1121</v>
      </c>
      <c r="D174" s="26" t="s">
        <v>1122</v>
      </c>
    </row>
    <row r="175" spans="2:4" x14ac:dyDescent="0.25">
      <c r="B175" s="26" t="s">
        <v>1123</v>
      </c>
      <c r="C175" s="26" t="s">
        <v>1124</v>
      </c>
      <c r="D175" s="26" t="s">
        <v>1122</v>
      </c>
    </row>
    <row r="176" spans="2:4" x14ac:dyDescent="0.25">
      <c r="B176" s="26" t="s">
        <v>1302</v>
      </c>
      <c r="C176" s="26" t="s">
        <v>1125</v>
      </c>
      <c r="D176" s="26" t="s">
        <v>1126</v>
      </c>
    </row>
    <row r="177" spans="2:4" x14ac:dyDescent="0.25">
      <c r="B177" s="26" t="s">
        <v>1303</v>
      </c>
      <c r="C177" s="26" t="s">
        <v>1125</v>
      </c>
      <c r="D177" s="26" t="s">
        <v>1126</v>
      </c>
    </row>
    <row r="178" spans="2:4" x14ac:dyDescent="0.25">
      <c r="B178" s="26" t="s">
        <v>1304</v>
      </c>
      <c r="C178" s="26" t="s">
        <v>1127</v>
      </c>
      <c r="D178" s="26" t="s">
        <v>1128</v>
      </c>
    </row>
    <row r="179" spans="2:4" x14ac:dyDescent="0.25">
      <c r="B179" s="26" t="s">
        <v>1305</v>
      </c>
      <c r="C179" s="26" t="s">
        <v>1127</v>
      </c>
      <c r="D179" s="26" t="s">
        <v>1128</v>
      </c>
    </row>
    <row r="180" spans="2:4" x14ac:dyDescent="0.25">
      <c r="B180" s="26" t="s">
        <v>1306</v>
      </c>
      <c r="C180" s="26" t="s">
        <v>1129</v>
      </c>
      <c r="D180" s="26" t="s">
        <v>1130</v>
      </c>
    </row>
    <row r="181" spans="2:4" x14ac:dyDescent="0.25">
      <c r="B181" s="26" t="s">
        <v>1307</v>
      </c>
      <c r="C181" s="26" t="s">
        <v>1129</v>
      </c>
      <c r="D181" s="26" t="s">
        <v>1130</v>
      </c>
    </row>
    <row r="182" spans="2:4" x14ac:dyDescent="0.25">
      <c r="B182" s="26" t="s">
        <v>1308</v>
      </c>
      <c r="C182" s="26" t="s">
        <v>1131</v>
      </c>
      <c r="D182" s="26" t="s">
        <v>1132</v>
      </c>
    </row>
    <row r="183" spans="2:4" x14ac:dyDescent="0.25">
      <c r="B183" s="26" t="s">
        <v>1309</v>
      </c>
      <c r="C183" s="26" t="s">
        <v>1131</v>
      </c>
      <c r="D183" s="26" t="s">
        <v>1132</v>
      </c>
    </row>
    <row r="184" spans="2:4" x14ac:dyDescent="0.25">
      <c r="B184" s="26" t="s">
        <v>1133</v>
      </c>
      <c r="C184" s="26" t="s">
        <v>1134</v>
      </c>
      <c r="D184" s="26" t="s">
        <v>1135</v>
      </c>
    </row>
    <row r="185" spans="2:4" x14ac:dyDescent="0.25">
      <c r="B185" s="26" t="s">
        <v>1136</v>
      </c>
      <c r="C185" s="26" t="s">
        <v>1134</v>
      </c>
      <c r="D185" s="26" t="s">
        <v>1135</v>
      </c>
    </row>
    <row r="186" spans="2:4" x14ac:dyDescent="0.25">
      <c r="B186" s="26" t="s">
        <v>1137</v>
      </c>
      <c r="C186" s="26" t="s">
        <v>1138</v>
      </c>
      <c r="D186" s="26" t="s">
        <v>1138</v>
      </c>
    </row>
    <row r="187" spans="2:4" x14ac:dyDescent="0.25">
      <c r="B187" s="26" t="s">
        <v>1310</v>
      </c>
      <c r="C187" s="26" t="s">
        <v>1139</v>
      </c>
      <c r="D187" s="26" t="s">
        <v>1138</v>
      </c>
    </row>
    <row r="188" spans="2:4" x14ac:dyDescent="0.25">
      <c r="B188" s="26" t="s">
        <v>1311</v>
      </c>
      <c r="C188" s="26" t="s">
        <v>1140</v>
      </c>
      <c r="D188" s="26" t="s">
        <v>1138</v>
      </c>
    </row>
    <row r="189" spans="2:4" x14ac:dyDescent="0.25">
      <c r="B189" s="26" t="s">
        <v>1312</v>
      </c>
      <c r="C189" s="26" t="s">
        <v>1141</v>
      </c>
      <c r="D189" s="26" t="s">
        <v>1138</v>
      </c>
    </row>
    <row r="190" spans="2:4" x14ac:dyDescent="0.25">
      <c r="B190" s="26" t="s">
        <v>1313</v>
      </c>
      <c r="C190" s="26" t="s">
        <v>1142</v>
      </c>
      <c r="D190" s="26" t="s">
        <v>1138</v>
      </c>
    </row>
    <row r="191" spans="2:4" x14ac:dyDescent="0.25">
      <c r="B191" s="26" t="s">
        <v>1314</v>
      </c>
      <c r="C191" s="26" t="s">
        <v>1143</v>
      </c>
      <c r="D191" s="26" t="s">
        <v>1138</v>
      </c>
    </row>
    <row r="192" spans="2:4" x14ac:dyDescent="0.25">
      <c r="B192" s="26" t="s">
        <v>1315</v>
      </c>
      <c r="C192" s="26" t="s">
        <v>1144</v>
      </c>
      <c r="D192" s="26" t="s">
        <v>1138</v>
      </c>
    </row>
    <row r="193" spans="2:4" x14ac:dyDescent="0.25">
      <c r="B193" s="26" t="s">
        <v>1316</v>
      </c>
      <c r="C193" s="26" t="s">
        <v>1145</v>
      </c>
      <c r="D193" s="26" t="s">
        <v>1138</v>
      </c>
    </row>
    <row r="194" spans="2:4" x14ac:dyDescent="0.25">
      <c r="B194" s="26" t="s">
        <v>1317</v>
      </c>
      <c r="C194" s="26" t="s">
        <v>1146</v>
      </c>
      <c r="D194" s="26" t="s">
        <v>1138</v>
      </c>
    </row>
    <row r="195" spans="2:4" x14ac:dyDescent="0.25">
      <c r="B195" s="26" t="s">
        <v>1318</v>
      </c>
      <c r="C195" s="26" t="s">
        <v>1147</v>
      </c>
      <c r="D195" s="26" t="s">
        <v>1138</v>
      </c>
    </row>
    <row r="196" spans="2:4" x14ac:dyDescent="0.25">
      <c r="B196" s="26" t="s">
        <v>1319</v>
      </c>
      <c r="C196" s="26" t="s">
        <v>1148</v>
      </c>
      <c r="D196" s="26" t="s">
        <v>1138</v>
      </c>
    </row>
    <row r="197" spans="2:4" x14ac:dyDescent="0.25">
      <c r="B197" s="26" t="s">
        <v>1320</v>
      </c>
      <c r="C197" s="26" t="s">
        <v>1149</v>
      </c>
      <c r="D197" s="26" t="s">
        <v>1138</v>
      </c>
    </row>
    <row r="198" spans="2:4" x14ac:dyDescent="0.25">
      <c r="B198" s="26" t="s">
        <v>1321</v>
      </c>
      <c r="C198" s="26" t="s">
        <v>1150</v>
      </c>
      <c r="D198" s="26" t="s">
        <v>1138</v>
      </c>
    </row>
    <row r="199" spans="2:4" x14ac:dyDescent="0.25">
      <c r="B199" s="26" t="s">
        <v>1322</v>
      </c>
      <c r="C199" s="26" t="s">
        <v>1151</v>
      </c>
      <c r="D199" s="26" t="s">
        <v>1138</v>
      </c>
    </row>
    <row r="200" spans="2:4" x14ac:dyDescent="0.25">
      <c r="B200" s="26" t="s">
        <v>1323</v>
      </c>
      <c r="C200" s="26" t="s">
        <v>1152</v>
      </c>
      <c r="D200" s="26" t="s">
        <v>1138</v>
      </c>
    </row>
    <row r="201" spans="2:4" x14ac:dyDescent="0.25">
      <c r="B201" s="26" t="s">
        <v>1324</v>
      </c>
      <c r="C201" s="26" t="s">
        <v>1153</v>
      </c>
      <c r="D201" s="26" t="s">
        <v>1138</v>
      </c>
    </row>
    <row r="202" spans="2:4" x14ac:dyDescent="0.25">
      <c r="B202" s="26" t="s">
        <v>1325</v>
      </c>
      <c r="C202" s="26" t="s">
        <v>1154</v>
      </c>
      <c r="D202" s="26" t="s">
        <v>1138</v>
      </c>
    </row>
    <row r="203" spans="2:4" x14ac:dyDescent="0.25">
      <c r="B203" s="26" t="s">
        <v>1326</v>
      </c>
      <c r="C203" s="26" t="s">
        <v>1155</v>
      </c>
      <c r="D203" s="26" t="s">
        <v>1138</v>
      </c>
    </row>
    <row r="204" spans="2:4" x14ac:dyDescent="0.25">
      <c r="B204" s="26" t="s">
        <v>1327</v>
      </c>
      <c r="C204" s="26" t="s">
        <v>1156</v>
      </c>
      <c r="D204" s="26" t="s">
        <v>1138</v>
      </c>
    </row>
    <row r="205" spans="2:4" x14ac:dyDescent="0.25">
      <c r="B205" s="26" t="s">
        <v>1328</v>
      </c>
      <c r="C205" s="26" t="s">
        <v>1157</v>
      </c>
      <c r="D205" s="26" t="s">
        <v>1138</v>
      </c>
    </row>
    <row r="206" spans="2:4" x14ac:dyDescent="0.25">
      <c r="B206" s="26" t="s">
        <v>1329</v>
      </c>
      <c r="C206" s="26" t="s">
        <v>1158</v>
      </c>
      <c r="D206" s="26" t="s">
        <v>1138</v>
      </c>
    </row>
    <row r="207" spans="2:4" x14ac:dyDescent="0.25">
      <c r="B207" s="26" t="s">
        <v>1330</v>
      </c>
      <c r="C207" s="26" t="s">
        <v>1159</v>
      </c>
      <c r="D207" s="26" t="s">
        <v>1138</v>
      </c>
    </row>
    <row r="208" spans="2:4" x14ac:dyDescent="0.25">
      <c r="B208" s="26" t="s">
        <v>1331</v>
      </c>
      <c r="C208" s="26" t="s">
        <v>1160</v>
      </c>
      <c r="D208" s="26" t="s">
        <v>1138</v>
      </c>
    </row>
    <row r="209" spans="2:4" x14ac:dyDescent="0.25">
      <c r="B209" s="26" t="s">
        <v>1332</v>
      </c>
      <c r="C209" s="26" t="s">
        <v>1161</v>
      </c>
      <c r="D209" s="26" t="s">
        <v>1138</v>
      </c>
    </row>
    <row r="210" spans="2:4" x14ac:dyDescent="0.25">
      <c r="B210" s="26" t="s">
        <v>1333</v>
      </c>
      <c r="C210" s="26" t="s">
        <v>1162</v>
      </c>
      <c r="D210" s="26" t="s">
        <v>1138</v>
      </c>
    </row>
    <row r="211" spans="2:4" x14ac:dyDescent="0.25">
      <c r="B211" s="26" t="s">
        <v>1334</v>
      </c>
      <c r="C211" s="26" t="s">
        <v>1163</v>
      </c>
      <c r="D211" s="26" t="s">
        <v>1138</v>
      </c>
    </row>
    <row r="212" spans="2:4" x14ac:dyDescent="0.25">
      <c r="B212" s="26" t="s">
        <v>1335</v>
      </c>
      <c r="C212" s="26" t="s">
        <v>1164</v>
      </c>
      <c r="D212" s="26" t="s">
        <v>1138</v>
      </c>
    </row>
    <row r="213" spans="2:4" x14ac:dyDescent="0.25">
      <c r="B213" s="26" t="s">
        <v>1336</v>
      </c>
      <c r="C213" s="26" t="s">
        <v>1337</v>
      </c>
      <c r="D213" s="26" t="s">
        <v>1138</v>
      </c>
    </row>
    <row r="214" spans="2:4" x14ac:dyDescent="0.25">
      <c r="B214" s="26" t="s">
        <v>1338</v>
      </c>
      <c r="C214" s="26" t="s">
        <v>1165</v>
      </c>
      <c r="D214" s="26" t="s">
        <v>1138</v>
      </c>
    </row>
    <row r="215" spans="2:4" x14ac:dyDescent="0.25">
      <c r="B215" s="26" t="s">
        <v>1339</v>
      </c>
      <c r="C215" s="26" t="s">
        <v>1166</v>
      </c>
      <c r="D215" s="26" t="s">
        <v>1138</v>
      </c>
    </row>
    <row r="216" spans="2:4" x14ac:dyDescent="0.25">
      <c r="B216" s="26" t="s">
        <v>1340</v>
      </c>
      <c r="C216" s="26" t="s">
        <v>1167</v>
      </c>
      <c r="D216" s="26" t="s">
        <v>1138</v>
      </c>
    </row>
    <row r="217" spans="2:4" x14ac:dyDescent="0.25">
      <c r="B217" s="26" t="s">
        <v>1341</v>
      </c>
      <c r="C217" s="26" t="s">
        <v>1168</v>
      </c>
      <c r="D217" s="26" t="s">
        <v>1138</v>
      </c>
    </row>
    <row r="218" spans="2:4" x14ac:dyDescent="0.25">
      <c r="B218" s="26" t="s">
        <v>1342</v>
      </c>
      <c r="C218" s="26" t="s">
        <v>1169</v>
      </c>
      <c r="D218" s="26" t="s">
        <v>1138</v>
      </c>
    </row>
    <row r="219" spans="2:4" x14ac:dyDescent="0.25">
      <c r="B219" s="26" t="s">
        <v>1343</v>
      </c>
      <c r="C219" s="26" t="s">
        <v>1170</v>
      </c>
      <c r="D219" s="26" t="s">
        <v>1138</v>
      </c>
    </row>
    <row r="220" spans="2:4" x14ac:dyDescent="0.25">
      <c r="B220" s="26" t="s">
        <v>1344</v>
      </c>
      <c r="C220" s="26" t="s">
        <v>1345</v>
      </c>
      <c r="D220" s="26" t="s">
        <v>1138</v>
      </c>
    </row>
    <row r="221" spans="2:4" x14ac:dyDescent="0.25">
      <c r="B221" s="26" t="s">
        <v>1346</v>
      </c>
      <c r="C221" s="26" t="s">
        <v>1171</v>
      </c>
      <c r="D221" s="26" t="s">
        <v>1138</v>
      </c>
    </row>
    <row r="222" spans="2:4" x14ac:dyDescent="0.25">
      <c r="B222" s="26" t="s">
        <v>1347</v>
      </c>
      <c r="C222" s="26" t="s">
        <v>1140</v>
      </c>
      <c r="D222" s="26" t="s">
        <v>1138</v>
      </c>
    </row>
    <row r="223" spans="2:4" x14ac:dyDescent="0.25">
      <c r="B223" s="26" t="s">
        <v>1348</v>
      </c>
      <c r="C223" s="26" t="s">
        <v>1172</v>
      </c>
      <c r="D223" s="26" t="s">
        <v>1138</v>
      </c>
    </row>
    <row r="224" spans="2:4" x14ac:dyDescent="0.25">
      <c r="B224" s="26" t="s">
        <v>1349</v>
      </c>
      <c r="C224" s="26" t="s">
        <v>1173</v>
      </c>
      <c r="D224" s="26" t="s">
        <v>1138</v>
      </c>
    </row>
    <row r="225" spans="2:4" x14ac:dyDescent="0.25">
      <c r="B225" s="26" t="s">
        <v>1350</v>
      </c>
      <c r="C225" s="26" t="s">
        <v>1174</v>
      </c>
      <c r="D225" s="26" t="s">
        <v>1138</v>
      </c>
    </row>
    <row r="226" spans="2:4" x14ac:dyDescent="0.25">
      <c r="B226" s="26" t="s">
        <v>1351</v>
      </c>
      <c r="C226" s="26" t="s">
        <v>1175</v>
      </c>
      <c r="D226" s="26" t="s">
        <v>1138</v>
      </c>
    </row>
    <row r="227" spans="2:4" x14ac:dyDescent="0.25">
      <c r="B227" s="26" t="s">
        <v>1352</v>
      </c>
      <c r="C227" s="26" t="s">
        <v>1176</v>
      </c>
      <c r="D227" s="26" t="s">
        <v>1138</v>
      </c>
    </row>
    <row r="228" spans="2:4" x14ac:dyDescent="0.25">
      <c r="B228" s="26" t="s">
        <v>1353</v>
      </c>
      <c r="C228" s="26" t="s">
        <v>1177</v>
      </c>
      <c r="D228" s="26" t="s">
        <v>1138</v>
      </c>
    </row>
    <row r="229" spans="2:4" x14ac:dyDescent="0.25">
      <c r="B229" s="26" t="s">
        <v>1354</v>
      </c>
      <c r="C229" s="26" t="s">
        <v>1177</v>
      </c>
      <c r="D229" s="26" t="s">
        <v>1138</v>
      </c>
    </row>
    <row r="230" spans="2:4" x14ac:dyDescent="0.25">
      <c r="B230" s="26" t="s">
        <v>1355</v>
      </c>
      <c r="C230" s="26" t="s">
        <v>1178</v>
      </c>
      <c r="D230" s="26" t="s">
        <v>1179</v>
      </c>
    </row>
    <row r="231" spans="2:4" x14ac:dyDescent="0.25">
      <c r="B231" s="26" t="s">
        <v>1356</v>
      </c>
      <c r="C231" s="26" t="s">
        <v>1178</v>
      </c>
      <c r="D231" s="26" t="s">
        <v>1179</v>
      </c>
    </row>
    <row r="232" spans="2:4" x14ac:dyDescent="0.25">
      <c r="B232" s="26" t="s">
        <v>1180</v>
      </c>
      <c r="C232" s="26" t="s">
        <v>1181</v>
      </c>
      <c r="D232" s="26" t="s">
        <v>1182</v>
      </c>
    </row>
    <row r="233" spans="2:4" x14ac:dyDescent="0.25">
      <c r="B233" s="26" t="s">
        <v>1183</v>
      </c>
      <c r="C233" s="26" t="s">
        <v>1181</v>
      </c>
      <c r="D233" s="26" t="s">
        <v>1182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8BDD3-A450-4CDF-8DD4-96FD1EBB19BB}">
  <dimension ref="C2:F339"/>
  <sheetViews>
    <sheetView topLeftCell="A223" workbookViewId="0">
      <selection activeCell="D230" sqref="D230"/>
    </sheetView>
  </sheetViews>
  <sheetFormatPr baseColWidth="10" defaultRowHeight="15.75" x14ac:dyDescent="0.25"/>
  <cols>
    <col min="4" max="4" width="11.25" style="33"/>
    <col min="5" max="5" width="56.75" customWidth="1"/>
  </cols>
  <sheetData>
    <row r="2" spans="3:6" x14ac:dyDescent="0.25">
      <c r="C2">
        <f>+_xlfn.XLOOKUP(D2,Tabla1[C.C.C],Tabla1[PATENTE],0)</f>
        <v>0</v>
      </c>
      <c r="D2" s="32" t="s">
        <v>1383</v>
      </c>
      <c r="E2" s="31" t="s">
        <v>1384</v>
      </c>
      <c r="F2" s="31" t="s">
        <v>1385</v>
      </c>
    </row>
    <row r="3" spans="3:6" x14ac:dyDescent="0.25">
      <c r="C3">
        <f>+_xlfn.XLOOKUP(D3,Tabla1[C.C.C],Tabla1[PATENTE],0)</f>
        <v>0</v>
      </c>
      <c r="D3" s="32" t="s">
        <v>1386</v>
      </c>
      <c r="E3" s="31" t="s">
        <v>1387</v>
      </c>
      <c r="F3" s="31" t="s">
        <v>1385</v>
      </c>
    </row>
    <row r="4" spans="3:6" x14ac:dyDescent="0.25">
      <c r="C4">
        <f>+_xlfn.XLOOKUP(D4,Tabla1[C.C.C],Tabla1[PATENTE],0)</f>
        <v>0</v>
      </c>
      <c r="D4" s="32" t="s">
        <v>1388</v>
      </c>
      <c r="E4" s="31" t="s">
        <v>1384</v>
      </c>
      <c r="F4" s="31" t="s">
        <v>1385</v>
      </c>
    </row>
    <row r="5" spans="3:6" x14ac:dyDescent="0.25">
      <c r="C5">
        <f>+_xlfn.XLOOKUP(D5,Tabla1[C.C.C],Tabla1[PATENTE],0)</f>
        <v>0</v>
      </c>
      <c r="D5" s="32" t="s">
        <v>1389</v>
      </c>
      <c r="E5" s="31" t="s">
        <v>1390</v>
      </c>
      <c r="F5" s="31" t="s">
        <v>1385</v>
      </c>
    </row>
    <row r="6" spans="3:6" x14ac:dyDescent="0.25">
      <c r="C6">
        <f>+_xlfn.XLOOKUP(D6,Tabla1[C.C.C],Tabla1[PATENTE],0)</f>
        <v>0</v>
      </c>
      <c r="D6" s="32" t="s">
        <v>1391</v>
      </c>
      <c r="E6" s="31" t="s">
        <v>1390</v>
      </c>
      <c r="F6" s="31" t="s">
        <v>1385</v>
      </c>
    </row>
    <row r="7" spans="3:6" x14ac:dyDescent="0.25">
      <c r="C7">
        <f>+_xlfn.XLOOKUP(D7,Tabla1[C.C.C],Tabla1[PATENTE],0)</f>
        <v>0</v>
      </c>
      <c r="D7" s="32" t="s">
        <v>1299</v>
      </c>
      <c r="E7" s="31" t="s">
        <v>1102</v>
      </c>
      <c r="F7" s="31" t="s">
        <v>1385</v>
      </c>
    </row>
    <row r="8" spans="3:6" x14ac:dyDescent="0.25">
      <c r="C8">
        <f>+_xlfn.XLOOKUP(D8,Tabla1[C.C.C],Tabla1[PATENTE],0)</f>
        <v>0</v>
      </c>
      <c r="D8" s="32" t="s">
        <v>1300</v>
      </c>
      <c r="E8" s="31" t="s">
        <v>1102</v>
      </c>
      <c r="F8" s="31" t="s">
        <v>1385</v>
      </c>
    </row>
    <row r="9" spans="3:6" x14ac:dyDescent="0.25">
      <c r="C9">
        <f>+_xlfn.XLOOKUP(D9,Tabla1[C.C.C],Tabla1[PATENTE],0)</f>
        <v>0</v>
      </c>
      <c r="D9" s="32" t="s">
        <v>1392</v>
      </c>
      <c r="E9" s="31" t="s">
        <v>1393</v>
      </c>
      <c r="F9" s="31" t="s">
        <v>1385</v>
      </c>
    </row>
    <row r="10" spans="3:6" x14ac:dyDescent="0.25">
      <c r="C10">
        <f>+_xlfn.XLOOKUP(D10,Tabla1[C.C.C],Tabla1[PATENTE],0)</f>
        <v>0</v>
      </c>
      <c r="D10" s="32" t="s">
        <v>1394</v>
      </c>
      <c r="E10" s="31" t="s">
        <v>1393</v>
      </c>
      <c r="F10" s="31" t="s">
        <v>1385</v>
      </c>
    </row>
    <row r="11" spans="3:6" x14ac:dyDescent="0.25">
      <c r="C11">
        <f>+_xlfn.XLOOKUP(D11,Tabla1[C.C.C],Tabla1[PATENTE],0)</f>
        <v>0</v>
      </c>
      <c r="D11" s="32" t="s">
        <v>1395</v>
      </c>
      <c r="E11" s="31" t="s">
        <v>1396</v>
      </c>
      <c r="F11" s="31" t="s">
        <v>1385</v>
      </c>
    </row>
    <row r="12" spans="3:6" x14ac:dyDescent="0.25">
      <c r="C12">
        <f>+_xlfn.XLOOKUP(D12,Tabla1[C.C.C],Tabla1[PATENTE],0)</f>
        <v>0</v>
      </c>
      <c r="D12" s="32" t="s">
        <v>1397</v>
      </c>
      <c r="E12" s="31" t="s">
        <v>1396</v>
      </c>
      <c r="F12" s="31" t="s">
        <v>1385</v>
      </c>
    </row>
    <row r="13" spans="3:6" x14ac:dyDescent="0.25">
      <c r="C13">
        <f>+_xlfn.XLOOKUP(D13,Tabla1[C.C.C],Tabla1[PATENTE],0)</f>
        <v>0</v>
      </c>
      <c r="D13" s="32" t="s">
        <v>1398</v>
      </c>
      <c r="E13" s="31" t="s">
        <v>1399</v>
      </c>
      <c r="F13" s="31" t="s">
        <v>1385</v>
      </c>
    </row>
    <row r="14" spans="3:6" x14ac:dyDescent="0.25">
      <c r="C14">
        <f>+_xlfn.XLOOKUP(D14,Tabla1[C.C.C],Tabla1[PATENTE],0)</f>
        <v>0</v>
      </c>
      <c r="D14" s="32" t="s">
        <v>1400</v>
      </c>
      <c r="E14" s="31" t="s">
        <v>1399</v>
      </c>
      <c r="F14" s="31" t="s">
        <v>1385</v>
      </c>
    </row>
    <row r="15" spans="3:6" x14ac:dyDescent="0.25">
      <c r="C15">
        <f>+_xlfn.XLOOKUP(D15,Tabla1[C.C.C],Tabla1[PATENTE],0)</f>
        <v>0</v>
      </c>
      <c r="D15" s="32" t="s">
        <v>1401</v>
      </c>
      <c r="E15" s="31" t="s">
        <v>1402</v>
      </c>
      <c r="F15" s="31" t="s">
        <v>1385</v>
      </c>
    </row>
    <row r="16" spans="3:6" x14ac:dyDescent="0.25">
      <c r="C16">
        <f>+_xlfn.XLOOKUP(D16,Tabla1[C.C.C],Tabla1[PATENTE],0)</f>
        <v>0</v>
      </c>
      <c r="D16" s="32" t="s">
        <v>1403</v>
      </c>
      <c r="E16" s="31" t="s">
        <v>1402</v>
      </c>
      <c r="F16" s="31" t="s">
        <v>1385</v>
      </c>
    </row>
    <row r="17" spans="3:6" x14ac:dyDescent="0.25">
      <c r="C17">
        <f>+_xlfn.XLOOKUP(D17,Tabla1[C.C.C],Tabla1[PATENTE],0)</f>
        <v>0</v>
      </c>
      <c r="D17" s="32" t="s">
        <v>1404</v>
      </c>
      <c r="E17" s="31" t="s">
        <v>1405</v>
      </c>
      <c r="F17" s="31" t="s">
        <v>1385</v>
      </c>
    </row>
    <row r="18" spans="3:6" x14ac:dyDescent="0.25">
      <c r="C18">
        <f>+_xlfn.XLOOKUP(D18,Tabla1[C.C.C],Tabla1[PATENTE],0)</f>
        <v>0</v>
      </c>
      <c r="D18" s="32" t="s">
        <v>1406</v>
      </c>
      <c r="E18" s="31" t="s">
        <v>1405</v>
      </c>
      <c r="F18" s="31" t="s">
        <v>1385</v>
      </c>
    </row>
    <row r="19" spans="3:6" x14ac:dyDescent="0.25">
      <c r="C19">
        <f>+_xlfn.XLOOKUP(D19,Tabla1[C.C.C],Tabla1[PATENTE],0)</f>
        <v>0</v>
      </c>
      <c r="D19" s="32" t="s">
        <v>1407</v>
      </c>
      <c r="E19" s="31" t="s">
        <v>1408</v>
      </c>
      <c r="F19" s="31" t="s">
        <v>1385</v>
      </c>
    </row>
    <row r="20" spans="3:6" x14ac:dyDescent="0.25">
      <c r="C20">
        <f>+_xlfn.XLOOKUP(D20,Tabla1[C.C.C],Tabla1[PATENTE],0)</f>
        <v>0</v>
      </c>
      <c r="D20" s="32" t="s">
        <v>1409</v>
      </c>
      <c r="E20" s="31" t="s">
        <v>1408</v>
      </c>
      <c r="F20" s="31" t="s">
        <v>1385</v>
      </c>
    </row>
    <row r="21" spans="3:6" x14ac:dyDescent="0.25">
      <c r="C21">
        <f>+_xlfn.XLOOKUP(D21,Tabla1[C.C.C],Tabla1[PATENTE],0)</f>
        <v>0</v>
      </c>
      <c r="D21" s="32" t="s">
        <v>1410</v>
      </c>
      <c r="E21" s="31" t="s">
        <v>1411</v>
      </c>
      <c r="F21" s="31" t="s">
        <v>1385</v>
      </c>
    </row>
    <row r="22" spans="3:6" x14ac:dyDescent="0.25">
      <c r="C22">
        <f>+_xlfn.XLOOKUP(D22,Tabla1[C.C.C],Tabla1[PATENTE],0)</f>
        <v>0</v>
      </c>
      <c r="D22" s="32" t="s">
        <v>1412</v>
      </c>
      <c r="E22" s="31" t="s">
        <v>1411</v>
      </c>
      <c r="F22" s="31" t="s">
        <v>1385</v>
      </c>
    </row>
    <row r="23" spans="3:6" x14ac:dyDescent="0.25">
      <c r="C23">
        <f>+_xlfn.XLOOKUP(D23,Tabla1[C.C.C],Tabla1[PATENTE],0)</f>
        <v>0</v>
      </c>
      <c r="D23" s="32" t="s">
        <v>1413</v>
      </c>
      <c r="F23" s="31" t="s">
        <v>1385</v>
      </c>
    </row>
    <row r="24" spans="3:6" x14ac:dyDescent="0.25">
      <c r="C24">
        <f>+_xlfn.XLOOKUP(D24,Tabla1[C.C.C],Tabla1[PATENTE],0)</f>
        <v>0</v>
      </c>
      <c r="D24" s="32" t="s">
        <v>1414</v>
      </c>
      <c r="E24" s="31" t="s">
        <v>1415</v>
      </c>
      <c r="F24" s="31" t="s">
        <v>1385</v>
      </c>
    </row>
    <row r="25" spans="3:6" x14ac:dyDescent="0.25">
      <c r="C25">
        <f>+_xlfn.XLOOKUP(D25,Tabla1[C.C.C],Tabla1[PATENTE],0)</f>
        <v>0</v>
      </c>
      <c r="D25" s="32" t="s">
        <v>1416</v>
      </c>
      <c r="E25" s="31" t="s">
        <v>1415</v>
      </c>
      <c r="F25" s="31" t="s">
        <v>1385</v>
      </c>
    </row>
    <row r="26" spans="3:6" x14ac:dyDescent="0.25">
      <c r="C26">
        <f>+_xlfn.XLOOKUP(D26,Tabla1[C.C.C],Tabla1[PATENTE],0)</f>
        <v>0</v>
      </c>
      <c r="D26" s="32" t="s">
        <v>1417</v>
      </c>
      <c r="E26" s="31" t="s">
        <v>1418</v>
      </c>
      <c r="F26" s="31" t="s">
        <v>1385</v>
      </c>
    </row>
    <row r="27" spans="3:6" x14ac:dyDescent="0.25">
      <c r="C27">
        <f>+_xlfn.XLOOKUP(D27,Tabla1[C.C.C],Tabla1[PATENTE],0)</f>
        <v>0</v>
      </c>
      <c r="D27" s="32" t="s">
        <v>1419</v>
      </c>
      <c r="E27" s="31" t="s">
        <v>1418</v>
      </c>
      <c r="F27" s="31" t="s">
        <v>1385</v>
      </c>
    </row>
    <row r="28" spans="3:6" x14ac:dyDescent="0.25">
      <c r="C28">
        <f>+_xlfn.XLOOKUP(D28,Tabla1[C.C.C],Tabla1[PATENTE],0)</f>
        <v>0</v>
      </c>
      <c r="D28" s="32" t="s">
        <v>1420</v>
      </c>
      <c r="F28" s="31" t="s">
        <v>1385</v>
      </c>
    </row>
    <row r="29" spans="3:6" x14ac:dyDescent="0.25">
      <c r="C29">
        <f>+_xlfn.XLOOKUP(D29,Tabla1[C.C.C],Tabla1[PATENTE],0)</f>
        <v>0</v>
      </c>
      <c r="D29" s="32" t="s">
        <v>1421</v>
      </c>
      <c r="E29" s="31" t="s">
        <v>1422</v>
      </c>
      <c r="F29" s="31" t="s">
        <v>1385</v>
      </c>
    </row>
    <row r="30" spans="3:6" x14ac:dyDescent="0.25">
      <c r="C30">
        <f>+_xlfn.XLOOKUP(D30,Tabla1[C.C.C],Tabla1[PATENTE],0)</f>
        <v>0</v>
      </c>
      <c r="D30" s="32" t="s">
        <v>1423</v>
      </c>
      <c r="E30" s="31" t="s">
        <v>1422</v>
      </c>
      <c r="F30" s="31" t="s">
        <v>1385</v>
      </c>
    </row>
    <row r="31" spans="3:6" x14ac:dyDescent="0.25">
      <c r="C31">
        <f>+_xlfn.XLOOKUP(D31,Tabla1[C.C.C],Tabla1[PATENTE],0)</f>
        <v>0</v>
      </c>
      <c r="D31" s="32" t="s">
        <v>1424</v>
      </c>
      <c r="E31" s="31" t="s">
        <v>1425</v>
      </c>
      <c r="F31" s="31" t="s">
        <v>1385</v>
      </c>
    </row>
    <row r="32" spans="3:6" x14ac:dyDescent="0.25">
      <c r="C32">
        <f>+_xlfn.XLOOKUP(D32,Tabla1[C.C.C],Tabla1[PATENTE],0)</f>
        <v>0</v>
      </c>
      <c r="D32" s="32" t="s">
        <v>1426</v>
      </c>
      <c r="E32" s="31" t="s">
        <v>1425</v>
      </c>
      <c r="F32" s="31" t="s">
        <v>1385</v>
      </c>
    </row>
    <row r="33" spans="3:6" x14ac:dyDescent="0.25">
      <c r="C33">
        <f>+_xlfn.XLOOKUP(D33,Tabla1[C.C.C],Tabla1[PATENTE],0)</f>
        <v>0</v>
      </c>
      <c r="D33" s="32" t="s">
        <v>1427</v>
      </c>
      <c r="E33" s="31" t="s">
        <v>1428</v>
      </c>
      <c r="F33" s="31" t="s">
        <v>1385</v>
      </c>
    </row>
    <row r="34" spans="3:6" x14ac:dyDescent="0.25">
      <c r="C34">
        <f>+_xlfn.XLOOKUP(D34,Tabla1[C.C.C],Tabla1[PATENTE],0)</f>
        <v>0</v>
      </c>
      <c r="D34" s="32" t="s">
        <v>1429</v>
      </c>
      <c r="E34" s="31" t="s">
        <v>1428</v>
      </c>
      <c r="F34" s="31" t="s">
        <v>1385</v>
      </c>
    </row>
    <row r="35" spans="3:6" x14ac:dyDescent="0.25">
      <c r="C35">
        <f>+_xlfn.XLOOKUP(D35,Tabla1[C.C.C],Tabla1[PATENTE],0)</f>
        <v>0</v>
      </c>
      <c r="D35" s="32" t="s">
        <v>1430</v>
      </c>
      <c r="E35" s="31" t="s">
        <v>1431</v>
      </c>
      <c r="F35" s="31" t="s">
        <v>1385</v>
      </c>
    </row>
    <row r="36" spans="3:6" x14ac:dyDescent="0.25">
      <c r="C36">
        <f>+_xlfn.XLOOKUP(D36,Tabla1[C.C.C],Tabla1[PATENTE],0)</f>
        <v>0</v>
      </c>
      <c r="D36" s="32" t="s">
        <v>1432</v>
      </c>
      <c r="E36" s="31" t="s">
        <v>1431</v>
      </c>
      <c r="F36" s="31" t="s">
        <v>1385</v>
      </c>
    </row>
    <row r="37" spans="3:6" x14ac:dyDescent="0.25">
      <c r="C37">
        <f>+_xlfn.XLOOKUP(D37,Tabla1[C.C.C],Tabla1[PATENTE],0)</f>
        <v>0</v>
      </c>
      <c r="D37" s="32" t="s">
        <v>1433</v>
      </c>
      <c r="E37" s="31" t="s">
        <v>1434</v>
      </c>
      <c r="F37" s="31" t="s">
        <v>1385</v>
      </c>
    </row>
    <row r="38" spans="3:6" x14ac:dyDescent="0.25">
      <c r="C38">
        <f>+_xlfn.XLOOKUP(D38,Tabla1[C.C.C],Tabla1[PATENTE],0)</f>
        <v>0</v>
      </c>
      <c r="D38" s="32" t="s">
        <v>1435</v>
      </c>
      <c r="E38" s="31" t="s">
        <v>1434</v>
      </c>
      <c r="F38" s="31" t="s">
        <v>1385</v>
      </c>
    </row>
    <row r="39" spans="3:6" x14ac:dyDescent="0.25">
      <c r="C39">
        <f>+_xlfn.XLOOKUP(D39,Tabla1[C.C.C],Tabla1[PATENTE],0)</f>
        <v>0</v>
      </c>
      <c r="D39" s="32" t="s">
        <v>1104</v>
      </c>
      <c r="E39" s="31" t="s">
        <v>1105</v>
      </c>
      <c r="F39" s="31" t="s">
        <v>1385</v>
      </c>
    </row>
    <row r="40" spans="3:6" x14ac:dyDescent="0.25">
      <c r="C40">
        <f>+_xlfn.XLOOKUP(D40,Tabla1[C.C.C],Tabla1[PATENTE],0)</f>
        <v>0</v>
      </c>
      <c r="D40" s="32" t="s">
        <v>1107</v>
      </c>
      <c r="E40" s="31" t="s">
        <v>1108</v>
      </c>
      <c r="F40" s="31" t="s">
        <v>1385</v>
      </c>
    </row>
    <row r="41" spans="3:6" x14ac:dyDescent="0.25">
      <c r="C41">
        <f>+_xlfn.XLOOKUP(D41,Tabla1[C.C.C],Tabla1[PATENTE],0)</f>
        <v>0</v>
      </c>
      <c r="D41" s="32" t="s">
        <v>1109</v>
      </c>
      <c r="E41" s="31" t="s">
        <v>1301</v>
      </c>
      <c r="F41" s="31" t="s">
        <v>1436</v>
      </c>
    </row>
    <row r="42" spans="3:6" x14ac:dyDescent="0.25">
      <c r="C42">
        <f>+_xlfn.XLOOKUP(D42,Tabla1[C.C.C],Tabla1[PATENTE],0)</f>
        <v>0</v>
      </c>
      <c r="D42" s="32" t="s">
        <v>1110</v>
      </c>
      <c r="E42" s="31" t="s">
        <v>1111</v>
      </c>
      <c r="F42" s="31" t="s">
        <v>1436</v>
      </c>
    </row>
    <row r="43" spans="3:6" x14ac:dyDescent="0.25">
      <c r="C43">
        <f>+_xlfn.XLOOKUP(D43,Tabla1[C.C.C],Tabla1[PATENTE],0)</f>
        <v>0</v>
      </c>
      <c r="D43" s="32" t="s">
        <v>1112</v>
      </c>
      <c r="E43" s="31" t="s">
        <v>1113</v>
      </c>
      <c r="F43" s="31" t="s">
        <v>1436</v>
      </c>
    </row>
    <row r="44" spans="3:6" x14ac:dyDescent="0.25">
      <c r="C44">
        <f>+_xlfn.XLOOKUP(D44,Tabla1[C.C.C],Tabla1[PATENTE],0)</f>
        <v>0</v>
      </c>
      <c r="D44" s="32" t="s">
        <v>1114</v>
      </c>
      <c r="E44" s="31" t="s">
        <v>1115</v>
      </c>
      <c r="F44" s="31" t="s">
        <v>1436</v>
      </c>
    </row>
    <row r="45" spans="3:6" x14ac:dyDescent="0.25">
      <c r="C45">
        <f>+_xlfn.XLOOKUP(D45,Tabla1[C.C.C],Tabla1[PATENTE],0)</f>
        <v>0</v>
      </c>
      <c r="D45" s="32" t="s">
        <v>1116</v>
      </c>
      <c r="E45" s="31" t="s">
        <v>1117</v>
      </c>
      <c r="F45" s="31" t="s">
        <v>1436</v>
      </c>
    </row>
    <row r="46" spans="3:6" x14ac:dyDescent="0.25">
      <c r="C46">
        <f>+_xlfn.XLOOKUP(D46,Tabla1[C.C.C],Tabla1[PATENTE],0)</f>
        <v>0</v>
      </c>
      <c r="D46" s="32" t="s">
        <v>1118</v>
      </c>
      <c r="E46" s="31" t="s">
        <v>1119</v>
      </c>
      <c r="F46" s="31" t="s">
        <v>1436</v>
      </c>
    </row>
    <row r="47" spans="3:6" x14ac:dyDescent="0.25">
      <c r="C47">
        <f>+_xlfn.XLOOKUP(D47,Tabla1[C.C.C],Tabla1[PATENTE],0)</f>
        <v>0</v>
      </c>
      <c r="D47" s="32" t="s">
        <v>923</v>
      </c>
      <c r="E47" s="31" t="s">
        <v>924</v>
      </c>
      <c r="F47" s="31" t="s">
        <v>1385</v>
      </c>
    </row>
    <row r="48" spans="3:6" x14ac:dyDescent="0.25">
      <c r="C48">
        <f>+_xlfn.XLOOKUP(D48,Tabla1[C.C.C],Tabla1[PATENTE],0)</f>
        <v>0</v>
      </c>
      <c r="D48" s="32" t="s">
        <v>926</v>
      </c>
      <c r="E48" s="31" t="s">
        <v>924</v>
      </c>
      <c r="F48" s="31" t="s">
        <v>1436</v>
      </c>
    </row>
    <row r="49" spans="3:6" x14ac:dyDescent="0.25">
      <c r="C49">
        <f>+_xlfn.XLOOKUP(D49,Tabla1[C.C.C],Tabla1[PATENTE],0)</f>
        <v>0</v>
      </c>
      <c r="D49" s="32" t="s">
        <v>1437</v>
      </c>
      <c r="F49" s="31" t="s">
        <v>1385</v>
      </c>
    </row>
    <row r="50" spans="3:6" x14ac:dyDescent="0.25">
      <c r="C50">
        <f>+_xlfn.XLOOKUP(D50,Tabla1[C.C.C],Tabla1[PATENTE],0)</f>
        <v>0</v>
      </c>
      <c r="D50" s="32" t="s">
        <v>927</v>
      </c>
      <c r="E50" s="31" t="s">
        <v>928</v>
      </c>
      <c r="F50" s="31" t="s">
        <v>1385</v>
      </c>
    </row>
    <row r="51" spans="3:6" x14ac:dyDescent="0.25">
      <c r="C51">
        <f>+_xlfn.XLOOKUP(D51,Tabla1[C.C.C],Tabla1[PATENTE],0)</f>
        <v>0</v>
      </c>
      <c r="D51" s="32" t="s">
        <v>929</v>
      </c>
      <c r="E51" s="31" t="s">
        <v>928</v>
      </c>
      <c r="F51" s="31" t="s">
        <v>1436</v>
      </c>
    </row>
    <row r="52" spans="3:6" x14ac:dyDescent="0.25">
      <c r="C52">
        <f>+_xlfn.XLOOKUP(D52,Tabla1[C.C.C],Tabla1[PATENTE],0)</f>
        <v>0</v>
      </c>
      <c r="D52" s="32" t="s">
        <v>930</v>
      </c>
      <c r="E52" s="31" t="s">
        <v>931</v>
      </c>
      <c r="F52" s="31" t="s">
        <v>1385</v>
      </c>
    </row>
    <row r="53" spans="3:6" x14ac:dyDescent="0.25">
      <c r="C53">
        <f>+_xlfn.XLOOKUP(D53,Tabla1[C.C.C],Tabla1[PATENTE],0)</f>
        <v>0</v>
      </c>
      <c r="D53" s="32" t="s">
        <v>932</v>
      </c>
      <c r="E53" s="31" t="s">
        <v>931</v>
      </c>
      <c r="F53" s="31" t="s">
        <v>1436</v>
      </c>
    </row>
    <row r="54" spans="3:6" x14ac:dyDescent="0.25">
      <c r="C54">
        <f>+_xlfn.XLOOKUP(D54,Tabla1[C.C.C],Tabla1[PATENTE],0)</f>
        <v>0</v>
      </c>
      <c r="D54" s="32" t="s">
        <v>1120</v>
      </c>
      <c r="E54" s="31" t="s">
        <v>1121</v>
      </c>
      <c r="F54" s="31" t="s">
        <v>1385</v>
      </c>
    </row>
    <row r="55" spans="3:6" x14ac:dyDescent="0.25">
      <c r="C55">
        <f>+_xlfn.XLOOKUP(D55,Tabla1[C.C.C],Tabla1[PATENTE],0)</f>
        <v>0</v>
      </c>
      <c r="D55" s="32" t="s">
        <v>1123</v>
      </c>
      <c r="E55" s="31" t="s">
        <v>1124</v>
      </c>
      <c r="F55" s="31" t="s">
        <v>1385</v>
      </c>
    </row>
    <row r="56" spans="3:6" x14ac:dyDescent="0.25">
      <c r="C56">
        <f>+_xlfn.XLOOKUP(D56,Tabla1[C.C.C],Tabla1[PATENTE],0)</f>
        <v>0</v>
      </c>
      <c r="D56" s="32" t="s">
        <v>1438</v>
      </c>
      <c r="E56" s="31" t="s">
        <v>1387</v>
      </c>
      <c r="F56" s="31" t="s">
        <v>1385</v>
      </c>
    </row>
    <row r="57" spans="3:6" x14ac:dyDescent="0.25">
      <c r="C57">
        <f>+_xlfn.XLOOKUP(D57,Tabla1[C.C.C],Tabla1[PATENTE],0)</f>
        <v>0</v>
      </c>
      <c r="D57" s="32" t="s">
        <v>1439</v>
      </c>
      <c r="E57" s="31" t="s">
        <v>1387</v>
      </c>
      <c r="F57" s="31" t="s">
        <v>1385</v>
      </c>
    </row>
    <row r="58" spans="3:6" x14ac:dyDescent="0.25">
      <c r="C58">
        <f>+_xlfn.XLOOKUP(D58,Tabla1[C.C.C],Tabla1[PATENTE],0)</f>
        <v>0</v>
      </c>
      <c r="D58" s="32" t="s">
        <v>1440</v>
      </c>
      <c r="E58" s="31" t="s">
        <v>1387</v>
      </c>
      <c r="F58" s="31" t="s">
        <v>1385</v>
      </c>
    </row>
    <row r="59" spans="3:6" x14ac:dyDescent="0.25">
      <c r="C59">
        <f>+_xlfn.XLOOKUP(D59,Tabla1[C.C.C],Tabla1[PATENTE],0)</f>
        <v>0</v>
      </c>
      <c r="D59" s="32" t="s">
        <v>1441</v>
      </c>
      <c r="E59" s="31" t="s">
        <v>1387</v>
      </c>
      <c r="F59" s="31" t="s">
        <v>1385</v>
      </c>
    </row>
    <row r="60" spans="3:6" x14ac:dyDescent="0.25">
      <c r="C60">
        <f>+_xlfn.XLOOKUP(D60,Tabla1[C.C.C],Tabla1[PATENTE],0)</f>
        <v>0</v>
      </c>
      <c r="D60" s="32" t="s">
        <v>1442</v>
      </c>
      <c r="E60" s="31" t="s">
        <v>1387</v>
      </c>
      <c r="F60" s="31" t="s">
        <v>1385</v>
      </c>
    </row>
    <row r="61" spans="3:6" x14ac:dyDescent="0.25">
      <c r="C61">
        <f>+_xlfn.XLOOKUP(D61,Tabla1[C.C.C],Tabla1[PATENTE],0)</f>
        <v>0</v>
      </c>
      <c r="D61" s="32" t="s">
        <v>1443</v>
      </c>
      <c r="E61" s="31" t="s">
        <v>1444</v>
      </c>
      <c r="F61" s="31" t="s">
        <v>1385</v>
      </c>
    </row>
    <row r="62" spans="3:6" x14ac:dyDescent="0.25">
      <c r="C62">
        <f>+_xlfn.XLOOKUP(D62,Tabla1[C.C.C],Tabla1[PATENTE],0)</f>
        <v>0</v>
      </c>
      <c r="D62" s="32" t="s">
        <v>1445</v>
      </c>
      <c r="E62" s="31" t="s">
        <v>1444</v>
      </c>
      <c r="F62" s="31" t="s">
        <v>1385</v>
      </c>
    </row>
    <row r="63" spans="3:6" x14ac:dyDescent="0.25">
      <c r="C63">
        <f>+_xlfn.XLOOKUP(D63,Tabla1[C.C.C],Tabla1[PATENTE],0)</f>
        <v>0</v>
      </c>
      <c r="D63" s="32" t="s">
        <v>1446</v>
      </c>
      <c r="E63" s="31" t="s">
        <v>1387</v>
      </c>
      <c r="F63" s="31" t="s">
        <v>1385</v>
      </c>
    </row>
    <row r="64" spans="3:6" x14ac:dyDescent="0.25">
      <c r="C64">
        <f>+_xlfn.XLOOKUP(D64,Tabla1[C.C.C],Tabla1[PATENTE],0)</f>
        <v>0</v>
      </c>
      <c r="D64" s="32" t="s">
        <v>1447</v>
      </c>
      <c r="E64" s="31" t="s">
        <v>1387</v>
      </c>
      <c r="F64" s="31" t="s">
        <v>1385</v>
      </c>
    </row>
    <row r="65" spans="3:6" x14ac:dyDescent="0.25">
      <c r="C65">
        <f>+_xlfn.XLOOKUP(D65,Tabla1[C.C.C],Tabla1[PATENTE],0)</f>
        <v>0</v>
      </c>
      <c r="D65" s="32" t="s">
        <v>1448</v>
      </c>
      <c r="E65" s="31" t="s">
        <v>1449</v>
      </c>
      <c r="F65" s="31" t="s">
        <v>1385</v>
      </c>
    </row>
    <row r="66" spans="3:6" x14ac:dyDescent="0.25">
      <c r="C66">
        <f>+_xlfn.XLOOKUP(D66,Tabla1[C.C.C],Tabla1[PATENTE],0)</f>
        <v>0</v>
      </c>
      <c r="D66" s="32" t="s">
        <v>1450</v>
      </c>
      <c r="E66" s="31" t="s">
        <v>1449</v>
      </c>
      <c r="F66" s="31" t="s">
        <v>1385</v>
      </c>
    </row>
    <row r="67" spans="3:6" x14ac:dyDescent="0.25">
      <c r="C67">
        <f>+_xlfn.XLOOKUP(D67,Tabla1[C.C.C],Tabla1[PATENTE],0)</f>
        <v>0</v>
      </c>
      <c r="D67" s="32" t="s">
        <v>1451</v>
      </c>
      <c r="E67" s="31" t="s">
        <v>1452</v>
      </c>
      <c r="F67" s="31" t="s">
        <v>1385</v>
      </c>
    </row>
    <row r="68" spans="3:6" x14ac:dyDescent="0.25">
      <c r="C68">
        <f>+_xlfn.XLOOKUP(D68,Tabla1[C.C.C],Tabla1[PATENTE],0)</f>
        <v>0</v>
      </c>
      <c r="D68" s="32" t="s">
        <v>1453</v>
      </c>
      <c r="E68" s="31" t="s">
        <v>1454</v>
      </c>
      <c r="F68" s="31" t="s">
        <v>1385</v>
      </c>
    </row>
    <row r="69" spans="3:6" x14ac:dyDescent="0.25">
      <c r="C69">
        <f>+_xlfn.XLOOKUP(D69,Tabla1[C.C.C],Tabla1[PATENTE],0)</f>
        <v>0</v>
      </c>
      <c r="D69" s="32" t="s">
        <v>1455</v>
      </c>
      <c r="E69" s="31" t="s">
        <v>1454</v>
      </c>
      <c r="F69" s="31" t="s">
        <v>1385</v>
      </c>
    </row>
    <row r="70" spans="3:6" x14ac:dyDescent="0.25">
      <c r="C70">
        <f>+_xlfn.XLOOKUP(D70,Tabla1[C.C.C],Tabla1[PATENTE],0)</f>
        <v>0</v>
      </c>
      <c r="D70" s="32" t="s">
        <v>1456</v>
      </c>
      <c r="F70" s="31" t="s">
        <v>1385</v>
      </c>
    </row>
    <row r="71" spans="3:6" x14ac:dyDescent="0.25">
      <c r="C71">
        <f>+_xlfn.XLOOKUP(D71,Tabla1[C.C.C],Tabla1[PATENTE],0)</f>
        <v>0</v>
      </c>
      <c r="D71" s="32" t="s">
        <v>1302</v>
      </c>
      <c r="E71" s="31" t="s">
        <v>1125</v>
      </c>
      <c r="F71" s="31" t="s">
        <v>1385</v>
      </c>
    </row>
    <row r="72" spans="3:6" x14ac:dyDescent="0.25">
      <c r="C72">
        <f>+_xlfn.XLOOKUP(D72,Tabla1[C.C.C],Tabla1[PATENTE],0)</f>
        <v>0</v>
      </c>
      <c r="D72" s="32" t="s">
        <v>1303</v>
      </c>
      <c r="E72" s="31" t="s">
        <v>1125</v>
      </c>
      <c r="F72" s="31" t="s">
        <v>1385</v>
      </c>
    </row>
    <row r="73" spans="3:6" x14ac:dyDescent="0.25">
      <c r="C73">
        <f>+_xlfn.XLOOKUP(D73,Tabla1[C.C.C],Tabla1[PATENTE],0)</f>
        <v>0</v>
      </c>
      <c r="D73" s="32" t="s">
        <v>1304</v>
      </c>
      <c r="E73" s="31" t="s">
        <v>1127</v>
      </c>
      <c r="F73" s="31" t="s">
        <v>1385</v>
      </c>
    </row>
    <row r="74" spans="3:6" x14ac:dyDescent="0.25">
      <c r="C74">
        <f>+_xlfn.XLOOKUP(D74,Tabla1[C.C.C],Tabla1[PATENTE],0)</f>
        <v>0</v>
      </c>
      <c r="D74" s="32" t="s">
        <v>1305</v>
      </c>
      <c r="E74" s="31" t="s">
        <v>1127</v>
      </c>
      <c r="F74" s="31" t="s">
        <v>1385</v>
      </c>
    </row>
    <row r="75" spans="3:6" x14ac:dyDescent="0.25">
      <c r="C75">
        <f>+_xlfn.XLOOKUP(D75,Tabla1[C.C.C],Tabla1[PATENTE],0)</f>
        <v>0</v>
      </c>
      <c r="D75" s="32" t="s">
        <v>1457</v>
      </c>
      <c r="F75" s="31" t="s">
        <v>1385</v>
      </c>
    </row>
    <row r="76" spans="3:6" x14ac:dyDescent="0.25">
      <c r="C76">
        <f>+_xlfn.XLOOKUP(D76,Tabla1[C.C.C],Tabla1[PATENTE],0)</f>
        <v>0</v>
      </c>
      <c r="D76" s="32" t="s">
        <v>1458</v>
      </c>
      <c r="F76" s="31" t="s">
        <v>1385</v>
      </c>
    </row>
    <row r="77" spans="3:6" x14ac:dyDescent="0.25">
      <c r="C77">
        <f>+_xlfn.XLOOKUP(D77,Tabla1[C.C.C],Tabla1[PATENTE],0)</f>
        <v>0</v>
      </c>
      <c r="D77" s="32" t="s">
        <v>1459</v>
      </c>
      <c r="F77" s="31" t="s">
        <v>1385</v>
      </c>
    </row>
    <row r="78" spans="3:6" x14ac:dyDescent="0.25">
      <c r="C78">
        <f>+_xlfn.XLOOKUP(D78,Tabla1[C.C.C],Tabla1[PATENTE],0)</f>
        <v>0</v>
      </c>
      <c r="D78" s="32" t="s">
        <v>1306</v>
      </c>
      <c r="E78" s="31" t="s">
        <v>1129</v>
      </c>
      <c r="F78" s="31" t="s">
        <v>1385</v>
      </c>
    </row>
    <row r="79" spans="3:6" x14ac:dyDescent="0.25">
      <c r="C79">
        <f>+_xlfn.XLOOKUP(D79,Tabla1[C.C.C],Tabla1[PATENTE],0)</f>
        <v>0</v>
      </c>
      <c r="D79" s="32" t="s">
        <v>1307</v>
      </c>
      <c r="E79" s="31" t="s">
        <v>1129</v>
      </c>
      <c r="F79" s="31" t="s">
        <v>1385</v>
      </c>
    </row>
    <row r="80" spans="3:6" x14ac:dyDescent="0.25">
      <c r="C80">
        <f>+_xlfn.XLOOKUP(D80,Tabla1[C.C.C],Tabla1[PATENTE],0)</f>
        <v>0</v>
      </c>
      <c r="D80" s="32" t="s">
        <v>1308</v>
      </c>
      <c r="E80" s="31" t="s">
        <v>1131</v>
      </c>
      <c r="F80" s="31" t="s">
        <v>1385</v>
      </c>
    </row>
    <row r="81" spans="3:6" x14ac:dyDescent="0.25">
      <c r="C81">
        <f>+_xlfn.XLOOKUP(D81,Tabla1[C.C.C],Tabla1[PATENTE],0)</f>
        <v>0</v>
      </c>
      <c r="D81" s="32" t="s">
        <v>1309</v>
      </c>
      <c r="E81" s="31" t="s">
        <v>1131</v>
      </c>
      <c r="F81" s="31" t="s">
        <v>1385</v>
      </c>
    </row>
    <row r="82" spans="3:6" x14ac:dyDescent="0.25">
      <c r="C82">
        <f>+_xlfn.XLOOKUP(D82,Tabla1[C.C.C],Tabla1[PATENTE],0)</f>
        <v>0</v>
      </c>
      <c r="D82" s="32" t="s">
        <v>1460</v>
      </c>
      <c r="F82" s="31" t="s">
        <v>1385</v>
      </c>
    </row>
    <row r="83" spans="3:6" x14ac:dyDescent="0.25">
      <c r="C83">
        <f>+_xlfn.XLOOKUP(D83,Tabla1[C.C.C],Tabla1[PATENTE],0)</f>
        <v>0</v>
      </c>
      <c r="D83" s="32" t="s">
        <v>1133</v>
      </c>
      <c r="E83" s="31" t="s">
        <v>1134</v>
      </c>
      <c r="F83" s="31" t="s">
        <v>1385</v>
      </c>
    </row>
    <row r="84" spans="3:6" x14ac:dyDescent="0.25">
      <c r="C84">
        <f>+_xlfn.XLOOKUP(D84,Tabla1[C.C.C],Tabla1[PATENTE],0)</f>
        <v>0</v>
      </c>
      <c r="D84" s="32" t="s">
        <v>1136</v>
      </c>
      <c r="E84" s="31" t="s">
        <v>1134</v>
      </c>
      <c r="F84" s="31" t="s">
        <v>1385</v>
      </c>
    </row>
    <row r="85" spans="3:6" x14ac:dyDescent="0.25">
      <c r="C85">
        <f>+_xlfn.XLOOKUP(D85,Tabla1[C.C.C],Tabla1[PATENTE],0)</f>
        <v>0</v>
      </c>
      <c r="D85" s="32" t="s">
        <v>1461</v>
      </c>
      <c r="E85" s="31" t="s">
        <v>1462</v>
      </c>
      <c r="F85" s="31" t="s">
        <v>1385</v>
      </c>
    </row>
    <row r="86" spans="3:6" x14ac:dyDescent="0.25">
      <c r="C86">
        <f>+_xlfn.XLOOKUP(D86,Tabla1[C.C.C],Tabla1[PATENTE],0)</f>
        <v>0</v>
      </c>
      <c r="D86" s="32" t="s">
        <v>1463</v>
      </c>
      <c r="E86" s="31" t="s">
        <v>1464</v>
      </c>
      <c r="F86" s="31" t="s">
        <v>1385</v>
      </c>
    </row>
    <row r="87" spans="3:6" x14ac:dyDescent="0.25">
      <c r="C87">
        <f>+_xlfn.XLOOKUP(D87,Tabla1[C.C.C],Tabla1[PATENTE],0)</f>
        <v>0</v>
      </c>
      <c r="D87" s="32" t="s">
        <v>1465</v>
      </c>
      <c r="E87" s="31" t="s">
        <v>1464</v>
      </c>
      <c r="F87" s="31" t="s">
        <v>1385</v>
      </c>
    </row>
    <row r="88" spans="3:6" x14ac:dyDescent="0.25">
      <c r="C88">
        <f>+_xlfn.XLOOKUP(D88,Tabla1[C.C.C],Tabla1[PATENTE],0)</f>
        <v>0</v>
      </c>
      <c r="D88" s="32" t="s">
        <v>1466</v>
      </c>
      <c r="E88" s="31" t="s">
        <v>1387</v>
      </c>
      <c r="F88" s="31" t="s">
        <v>1385</v>
      </c>
    </row>
    <row r="89" spans="3:6" x14ac:dyDescent="0.25">
      <c r="C89">
        <f>+_xlfn.XLOOKUP(D89,Tabla1[C.C.C],Tabla1[PATENTE],0)</f>
        <v>0</v>
      </c>
      <c r="D89" s="32" t="s">
        <v>1467</v>
      </c>
      <c r="E89" s="31" t="s">
        <v>1387</v>
      </c>
      <c r="F89" s="31" t="s">
        <v>1385</v>
      </c>
    </row>
    <row r="90" spans="3:6" x14ac:dyDescent="0.25">
      <c r="C90">
        <f>+_xlfn.XLOOKUP(D90,Tabla1[C.C.C],Tabla1[PATENTE],0)</f>
        <v>0</v>
      </c>
      <c r="D90" s="32" t="s">
        <v>1468</v>
      </c>
      <c r="E90" s="31" t="s">
        <v>1469</v>
      </c>
      <c r="F90" s="31" t="s">
        <v>1385</v>
      </c>
    </row>
    <row r="91" spans="3:6" x14ac:dyDescent="0.25">
      <c r="C91">
        <f>+_xlfn.XLOOKUP(D91,Tabla1[C.C.C],Tabla1[PATENTE],0)</f>
        <v>0</v>
      </c>
      <c r="D91" s="32" t="s">
        <v>1470</v>
      </c>
      <c r="E91" s="31" t="s">
        <v>1469</v>
      </c>
      <c r="F91" s="31" t="s">
        <v>1385</v>
      </c>
    </row>
    <row r="92" spans="3:6" x14ac:dyDescent="0.25">
      <c r="C92">
        <f>+_xlfn.XLOOKUP(D92,Tabla1[C.C.C],Tabla1[PATENTE],0)</f>
        <v>0</v>
      </c>
      <c r="D92" s="32" t="s">
        <v>1471</v>
      </c>
      <c r="E92" s="31" t="s">
        <v>1472</v>
      </c>
      <c r="F92" s="31" t="s">
        <v>1385</v>
      </c>
    </row>
    <row r="93" spans="3:6" x14ac:dyDescent="0.25">
      <c r="C93">
        <f>+_xlfn.XLOOKUP(D93,Tabla1[C.C.C],Tabla1[PATENTE],0)</f>
        <v>0</v>
      </c>
      <c r="D93" s="32" t="s">
        <v>1473</v>
      </c>
      <c r="E93" s="31" t="s">
        <v>1472</v>
      </c>
      <c r="F93" s="31" t="s">
        <v>1385</v>
      </c>
    </row>
    <row r="94" spans="3:6" x14ac:dyDescent="0.25">
      <c r="C94">
        <f>+_xlfn.XLOOKUP(D94,Tabla1[C.C.C],Tabla1[PATENTE],0)</f>
        <v>0</v>
      </c>
      <c r="D94" s="32" t="s">
        <v>1474</v>
      </c>
      <c r="E94" s="31" t="s">
        <v>1475</v>
      </c>
      <c r="F94" s="31" t="s">
        <v>1385</v>
      </c>
    </row>
    <row r="95" spans="3:6" x14ac:dyDescent="0.25">
      <c r="C95">
        <f>+_xlfn.XLOOKUP(D95,Tabla1[C.C.C],Tabla1[PATENTE],0)</f>
        <v>0</v>
      </c>
      <c r="D95" s="32" t="s">
        <v>1476</v>
      </c>
      <c r="E95" s="31" t="s">
        <v>1475</v>
      </c>
      <c r="F95" s="31" t="s">
        <v>1385</v>
      </c>
    </row>
    <row r="96" spans="3:6" x14ac:dyDescent="0.25">
      <c r="C96">
        <f>+_xlfn.XLOOKUP(D96,Tabla1[C.C.C],Tabla1[PATENTE],0)</f>
        <v>0</v>
      </c>
      <c r="D96" s="32" t="s">
        <v>1477</v>
      </c>
      <c r="E96" s="31" t="s">
        <v>1478</v>
      </c>
      <c r="F96" s="31" t="s">
        <v>1385</v>
      </c>
    </row>
    <row r="97" spans="3:6" x14ac:dyDescent="0.25">
      <c r="C97">
        <f>+_xlfn.XLOOKUP(D97,Tabla1[C.C.C],Tabla1[PATENTE],0)</f>
        <v>0</v>
      </c>
      <c r="D97" s="32" t="s">
        <v>1479</v>
      </c>
      <c r="E97" s="31" t="s">
        <v>1387</v>
      </c>
      <c r="F97" s="31" t="s">
        <v>1385</v>
      </c>
    </row>
    <row r="98" spans="3:6" x14ac:dyDescent="0.25">
      <c r="C98">
        <f>+_xlfn.XLOOKUP(D98,Tabla1[C.C.C],Tabla1[PATENTE],0)</f>
        <v>0</v>
      </c>
      <c r="D98" s="32" t="s">
        <v>1480</v>
      </c>
      <c r="E98" s="31" t="s">
        <v>1387</v>
      </c>
      <c r="F98" s="31" t="s">
        <v>1385</v>
      </c>
    </row>
    <row r="99" spans="3:6" x14ac:dyDescent="0.25">
      <c r="C99">
        <f>+_xlfn.XLOOKUP(D99,Tabla1[C.C.C],Tabla1[PATENTE],0)</f>
        <v>0</v>
      </c>
      <c r="D99" s="32" t="s">
        <v>1481</v>
      </c>
      <c r="E99" s="31" t="s">
        <v>1482</v>
      </c>
      <c r="F99" s="31" t="s">
        <v>1385</v>
      </c>
    </row>
    <row r="100" spans="3:6" x14ac:dyDescent="0.25">
      <c r="C100">
        <f>+_xlfn.XLOOKUP(D100,Tabla1[C.C.C],Tabla1[PATENTE],0)</f>
        <v>0</v>
      </c>
      <c r="D100" s="32" t="s">
        <v>1483</v>
      </c>
      <c r="E100" s="31" t="s">
        <v>1387</v>
      </c>
      <c r="F100" s="31" t="s">
        <v>1385</v>
      </c>
    </row>
    <row r="101" spans="3:6" x14ac:dyDescent="0.25">
      <c r="C101">
        <f>+_xlfn.XLOOKUP(D101,Tabla1[C.C.C],Tabla1[PATENTE],0)</f>
        <v>0</v>
      </c>
      <c r="D101" s="32" t="s">
        <v>1484</v>
      </c>
      <c r="E101" s="31" t="s">
        <v>1387</v>
      </c>
      <c r="F101" s="31" t="s">
        <v>1385</v>
      </c>
    </row>
    <row r="102" spans="3:6" x14ac:dyDescent="0.25">
      <c r="C102">
        <f>+_xlfn.XLOOKUP(D102,Tabla1[C.C.C],Tabla1[PATENTE],0)</f>
        <v>0</v>
      </c>
      <c r="D102" s="32" t="s">
        <v>1485</v>
      </c>
      <c r="E102" s="31" t="s">
        <v>1486</v>
      </c>
      <c r="F102" s="31" t="s">
        <v>1385</v>
      </c>
    </row>
    <row r="103" spans="3:6" x14ac:dyDescent="0.25">
      <c r="C103">
        <f>+_xlfn.XLOOKUP(D103,Tabla1[C.C.C],Tabla1[PATENTE],0)</f>
        <v>0</v>
      </c>
      <c r="D103" s="32" t="s">
        <v>1487</v>
      </c>
      <c r="E103" s="31" t="s">
        <v>1488</v>
      </c>
      <c r="F103" s="31" t="s">
        <v>1385</v>
      </c>
    </row>
    <row r="104" spans="3:6" x14ac:dyDescent="0.25">
      <c r="C104">
        <f>+_xlfn.XLOOKUP(D104,Tabla1[C.C.C],Tabla1[PATENTE],0)</f>
        <v>0</v>
      </c>
      <c r="D104" s="32" t="s">
        <v>1489</v>
      </c>
      <c r="E104" s="31" t="s">
        <v>1490</v>
      </c>
      <c r="F104" s="31" t="s">
        <v>1385</v>
      </c>
    </row>
    <row r="105" spans="3:6" x14ac:dyDescent="0.25">
      <c r="C105">
        <f>+_xlfn.XLOOKUP(D105,Tabla1[C.C.C],Tabla1[PATENTE],0)</f>
        <v>0</v>
      </c>
      <c r="D105" s="32" t="s">
        <v>1491</v>
      </c>
      <c r="E105" s="31" t="s">
        <v>1490</v>
      </c>
      <c r="F105" s="31" t="s">
        <v>1385</v>
      </c>
    </row>
    <row r="106" spans="3:6" x14ac:dyDescent="0.25">
      <c r="C106">
        <f>+_xlfn.XLOOKUP(D106,Tabla1[C.C.C],Tabla1[PATENTE],0)</f>
        <v>0</v>
      </c>
      <c r="D106" s="32" t="s">
        <v>1492</v>
      </c>
      <c r="E106" s="31" t="s">
        <v>1493</v>
      </c>
      <c r="F106" s="31" t="s">
        <v>1385</v>
      </c>
    </row>
    <row r="107" spans="3:6" x14ac:dyDescent="0.25">
      <c r="C107">
        <f>+_xlfn.XLOOKUP(D107,Tabla1[C.C.C],Tabla1[PATENTE],0)</f>
        <v>0</v>
      </c>
      <c r="D107" s="32" t="s">
        <v>1494</v>
      </c>
      <c r="E107" s="31" t="s">
        <v>1495</v>
      </c>
      <c r="F107" s="31" t="s">
        <v>1385</v>
      </c>
    </row>
    <row r="108" spans="3:6" x14ac:dyDescent="0.25">
      <c r="C108">
        <f>+_xlfn.XLOOKUP(D108,Tabla1[C.C.C],Tabla1[PATENTE],0)</f>
        <v>0</v>
      </c>
      <c r="D108" s="32" t="s">
        <v>1496</v>
      </c>
      <c r="E108" s="31" t="s">
        <v>1495</v>
      </c>
      <c r="F108" s="31" t="s">
        <v>1385</v>
      </c>
    </row>
    <row r="109" spans="3:6" x14ac:dyDescent="0.25">
      <c r="C109">
        <f>+_xlfn.XLOOKUP(D109,Tabla1[C.C.C],Tabla1[PATENTE],0)</f>
        <v>0</v>
      </c>
      <c r="D109" s="32" t="s">
        <v>1497</v>
      </c>
      <c r="E109" s="31" t="s">
        <v>1387</v>
      </c>
      <c r="F109" s="31" t="s">
        <v>1385</v>
      </c>
    </row>
    <row r="110" spans="3:6" x14ac:dyDescent="0.25">
      <c r="C110">
        <f>+_xlfn.XLOOKUP(D110,Tabla1[C.C.C],Tabla1[PATENTE],0)</f>
        <v>0</v>
      </c>
      <c r="D110" s="32" t="s">
        <v>1498</v>
      </c>
      <c r="E110" s="31" t="s">
        <v>1387</v>
      </c>
      <c r="F110" s="31" t="s">
        <v>1385</v>
      </c>
    </row>
    <row r="111" spans="3:6" x14ac:dyDescent="0.25">
      <c r="C111">
        <f>+_xlfn.XLOOKUP(D111,Tabla1[C.C.C],Tabla1[PATENTE],0)</f>
        <v>0</v>
      </c>
      <c r="D111" s="32" t="s">
        <v>1499</v>
      </c>
      <c r="E111" s="31" t="s">
        <v>1387</v>
      </c>
      <c r="F111" s="31" t="s">
        <v>1385</v>
      </c>
    </row>
    <row r="112" spans="3:6" x14ac:dyDescent="0.25">
      <c r="C112">
        <f>+_xlfn.XLOOKUP(D112,Tabla1[C.C.C],Tabla1[PATENTE],0)</f>
        <v>0</v>
      </c>
      <c r="D112" s="32" t="s">
        <v>1500</v>
      </c>
      <c r="E112" s="31" t="s">
        <v>1501</v>
      </c>
      <c r="F112" s="31" t="s">
        <v>1385</v>
      </c>
    </row>
    <row r="113" spans="3:6" x14ac:dyDescent="0.25">
      <c r="C113">
        <f>+_xlfn.XLOOKUP(D113,Tabla1[C.C.C],Tabla1[PATENTE],0)</f>
        <v>0</v>
      </c>
      <c r="D113" s="32" t="s">
        <v>1502</v>
      </c>
      <c r="E113" s="31" t="s">
        <v>1503</v>
      </c>
      <c r="F113" s="31" t="s">
        <v>1385</v>
      </c>
    </row>
    <row r="114" spans="3:6" x14ac:dyDescent="0.25">
      <c r="C114">
        <f>+_xlfn.XLOOKUP(D114,Tabla1[C.C.C],Tabla1[PATENTE],0)</f>
        <v>0</v>
      </c>
      <c r="D114" s="32" t="s">
        <v>1504</v>
      </c>
      <c r="E114" s="31" t="s">
        <v>1503</v>
      </c>
      <c r="F114" s="31" t="s">
        <v>1385</v>
      </c>
    </row>
    <row r="115" spans="3:6" x14ac:dyDescent="0.25">
      <c r="C115">
        <f>+_xlfn.XLOOKUP(D115,Tabla1[C.C.C],Tabla1[PATENTE],0)</f>
        <v>0</v>
      </c>
      <c r="D115" s="32" t="s">
        <v>1137</v>
      </c>
      <c r="E115" s="31" t="s">
        <v>1138</v>
      </c>
      <c r="F115" s="31" t="s">
        <v>1385</v>
      </c>
    </row>
    <row r="116" spans="3:6" x14ac:dyDescent="0.25">
      <c r="C116">
        <f>+_xlfn.XLOOKUP(D116,Tabla1[C.C.C],Tabla1[PATENTE],0)</f>
        <v>0</v>
      </c>
      <c r="D116" s="32" t="s">
        <v>1310</v>
      </c>
      <c r="E116" s="31" t="s">
        <v>1139</v>
      </c>
      <c r="F116" s="31" t="s">
        <v>1385</v>
      </c>
    </row>
    <row r="117" spans="3:6" x14ac:dyDescent="0.25">
      <c r="C117">
        <f>+_xlfn.XLOOKUP(D117,Tabla1[C.C.C],Tabla1[PATENTE],0)</f>
        <v>0</v>
      </c>
      <c r="D117" s="32" t="s">
        <v>1311</v>
      </c>
      <c r="E117" s="31" t="s">
        <v>1140</v>
      </c>
      <c r="F117" s="31" t="s">
        <v>1385</v>
      </c>
    </row>
    <row r="118" spans="3:6" x14ac:dyDescent="0.25">
      <c r="C118">
        <f>+_xlfn.XLOOKUP(D118,Tabla1[C.C.C],Tabla1[PATENTE],0)</f>
        <v>0</v>
      </c>
      <c r="D118" s="32" t="s">
        <v>1312</v>
      </c>
      <c r="E118" s="31" t="s">
        <v>1141</v>
      </c>
      <c r="F118" s="31" t="s">
        <v>1385</v>
      </c>
    </row>
    <row r="119" spans="3:6" x14ac:dyDescent="0.25">
      <c r="C119">
        <f>+_xlfn.XLOOKUP(D119,Tabla1[C.C.C],Tabla1[PATENTE],0)</f>
        <v>0</v>
      </c>
      <c r="D119" s="32" t="s">
        <v>1313</v>
      </c>
      <c r="E119" s="31" t="s">
        <v>1142</v>
      </c>
      <c r="F119" s="31" t="s">
        <v>1385</v>
      </c>
    </row>
    <row r="120" spans="3:6" x14ac:dyDescent="0.25">
      <c r="C120">
        <f>+_xlfn.XLOOKUP(D120,Tabla1[C.C.C],Tabla1[PATENTE],0)</f>
        <v>0</v>
      </c>
      <c r="D120" s="32" t="s">
        <v>1314</v>
      </c>
      <c r="E120" s="31" t="s">
        <v>1143</v>
      </c>
      <c r="F120" s="31" t="s">
        <v>1385</v>
      </c>
    </row>
    <row r="121" spans="3:6" x14ac:dyDescent="0.25">
      <c r="C121">
        <f>+_xlfn.XLOOKUP(D121,Tabla1[C.C.C],Tabla1[PATENTE],0)</f>
        <v>0</v>
      </c>
      <c r="D121" s="32" t="s">
        <v>1315</v>
      </c>
      <c r="E121" s="31" t="s">
        <v>1144</v>
      </c>
      <c r="F121" s="31" t="s">
        <v>1385</v>
      </c>
    </row>
    <row r="122" spans="3:6" x14ac:dyDescent="0.25">
      <c r="C122">
        <f>+_xlfn.XLOOKUP(D122,Tabla1[C.C.C],Tabla1[PATENTE],0)</f>
        <v>0</v>
      </c>
      <c r="D122" s="32" t="s">
        <v>1316</v>
      </c>
      <c r="E122" s="31" t="s">
        <v>1145</v>
      </c>
      <c r="F122" s="31" t="s">
        <v>1385</v>
      </c>
    </row>
    <row r="123" spans="3:6" x14ac:dyDescent="0.25">
      <c r="C123">
        <f>+_xlfn.XLOOKUP(D123,Tabla1[C.C.C],Tabla1[PATENTE],0)</f>
        <v>0</v>
      </c>
      <c r="D123" s="32" t="s">
        <v>1317</v>
      </c>
      <c r="E123" s="31" t="s">
        <v>1146</v>
      </c>
      <c r="F123" s="31" t="s">
        <v>1385</v>
      </c>
    </row>
    <row r="124" spans="3:6" x14ac:dyDescent="0.25">
      <c r="C124">
        <f>+_xlfn.XLOOKUP(D124,Tabla1[C.C.C],Tabla1[PATENTE],0)</f>
        <v>0</v>
      </c>
      <c r="D124" s="32" t="s">
        <v>1318</v>
      </c>
      <c r="E124" s="31" t="s">
        <v>1147</v>
      </c>
      <c r="F124" s="31" t="s">
        <v>1385</v>
      </c>
    </row>
    <row r="125" spans="3:6" x14ac:dyDescent="0.25">
      <c r="C125">
        <f>+_xlfn.XLOOKUP(D125,Tabla1[C.C.C],Tabla1[PATENTE],0)</f>
        <v>0</v>
      </c>
      <c r="D125" s="32" t="s">
        <v>1319</v>
      </c>
      <c r="E125" s="31" t="s">
        <v>1148</v>
      </c>
      <c r="F125" s="31" t="s">
        <v>1385</v>
      </c>
    </row>
    <row r="126" spans="3:6" x14ac:dyDescent="0.25">
      <c r="C126">
        <f>+_xlfn.XLOOKUP(D126,Tabla1[C.C.C],Tabla1[PATENTE],0)</f>
        <v>0</v>
      </c>
      <c r="D126" s="32" t="s">
        <v>1320</v>
      </c>
      <c r="E126" s="31" t="s">
        <v>1149</v>
      </c>
      <c r="F126" s="31" t="s">
        <v>1385</v>
      </c>
    </row>
    <row r="127" spans="3:6" x14ac:dyDescent="0.25">
      <c r="C127">
        <f>+_xlfn.XLOOKUP(D127,Tabla1[C.C.C],Tabla1[PATENTE],0)</f>
        <v>0</v>
      </c>
      <c r="D127" s="32" t="s">
        <v>1321</v>
      </c>
      <c r="E127" s="31" t="s">
        <v>1150</v>
      </c>
      <c r="F127" s="31" t="s">
        <v>1385</v>
      </c>
    </row>
    <row r="128" spans="3:6" x14ac:dyDescent="0.25">
      <c r="C128">
        <f>+_xlfn.XLOOKUP(D128,Tabla1[C.C.C],Tabla1[PATENTE],0)</f>
        <v>0</v>
      </c>
      <c r="D128" s="32" t="s">
        <v>1322</v>
      </c>
      <c r="E128" s="31" t="s">
        <v>1151</v>
      </c>
      <c r="F128" s="31" t="s">
        <v>1385</v>
      </c>
    </row>
    <row r="129" spans="3:6" x14ac:dyDescent="0.25">
      <c r="C129">
        <f>+_xlfn.XLOOKUP(D129,Tabla1[C.C.C],Tabla1[PATENTE],0)</f>
        <v>0</v>
      </c>
      <c r="D129" s="32" t="s">
        <v>1323</v>
      </c>
      <c r="E129" s="31" t="s">
        <v>1152</v>
      </c>
      <c r="F129" s="31" t="s">
        <v>1385</v>
      </c>
    </row>
    <row r="130" spans="3:6" x14ac:dyDescent="0.25">
      <c r="C130">
        <f>+_xlfn.XLOOKUP(D130,Tabla1[C.C.C],Tabla1[PATENTE],0)</f>
        <v>0</v>
      </c>
      <c r="D130" s="32" t="s">
        <v>1324</v>
      </c>
      <c r="E130" s="31" t="s">
        <v>1153</v>
      </c>
      <c r="F130" s="31" t="s">
        <v>1385</v>
      </c>
    </row>
    <row r="131" spans="3:6" x14ac:dyDescent="0.25">
      <c r="C131">
        <f>+_xlfn.XLOOKUP(D131,Tabla1[C.C.C],Tabla1[PATENTE],0)</f>
        <v>0</v>
      </c>
      <c r="D131" s="32" t="s">
        <v>1325</v>
      </c>
      <c r="E131" s="31" t="s">
        <v>1154</v>
      </c>
      <c r="F131" s="31" t="s">
        <v>1385</v>
      </c>
    </row>
    <row r="132" spans="3:6" x14ac:dyDescent="0.25">
      <c r="C132">
        <f>+_xlfn.XLOOKUP(D132,Tabla1[C.C.C],Tabla1[PATENTE],0)</f>
        <v>0</v>
      </c>
      <c r="D132" s="32" t="s">
        <v>1326</v>
      </c>
      <c r="E132" s="31" t="s">
        <v>1155</v>
      </c>
      <c r="F132" s="31" t="s">
        <v>1385</v>
      </c>
    </row>
    <row r="133" spans="3:6" x14ac:dyDescent="0.25">
      <c r="C133">
        <f>+_xlfn.XLOOKUP(D133,Tabla1[C.C.C],Tabla1[PATENTE],0)</f>
        <v>0</v>
      </c>
      <c r="D133" s="32" t="s">
        <v>1327</v>
      </c>
      <c r="E133" s="31" t="s">
        <v>1156</v>
      </c>
      <c r="F133" s="31" t="s">
        <v>1385</v>
      </c>
    </row>
    <row r="134" spans="3:6" x14ac:dyDescent="0.25">
      <c r="C134">
        <f>+_xlfn.XLOOKUP(D134,Tabla1[C.C.C],Tabla1[PATENTE],0)</f>
        <v>0</v>
      </c>
      <c r="D134" s="32" t="s">
        <v>1328</v>
      </c>
      <c r="E134" s="31" t="s">
        <v>1505</v>
      </c>
      <c r="F134" s="31" t="s">
        <v>1385</v>
      </c>
    </row>
    <row r="135" spans="3:6" x14ac:dyDescent="0.25">
      <c r="C135">
        <f>+_xlfn.XLOOKUP(D135,Tabla1[C.C.C],Tabla1[PATENTE],0)</f>
        <v>0</v>
      </c>
      <c r="D135" s="32" t="s">
        <v>1329</v>
      </c>
      <c r="E135" s="31" t="s">
        <v>1158</v>
      </c>
      <c r="F135" s="31" t="s">
        <v>1385</v>
      </c>
    </row>
    <row r="136" spans="3:6" x14ac:dyDescent="0.25">
      <c r="C136">
        <f>+_xlfn.XLOOKUP(D136,Tabla1[C.C.C],Tabla1[PATENTE],0)</f>
        <v>0</v>
      </c>
      <c r="D136" s="32" t="s">
        <v>1330</v>
      </c>
      <c r="E136" s="31" t="s">
        <v>1159</v>
      </c>
      <c r="F136" s="31" t="s">
        <v>1385</v>
      </c>
    </row>
    <row r="137" spans="3:6" x14ac:dyDescent="0.25">
      <c r="C137">
        <f>+_xlfn.XLOOKUP(D137,Tabla1[C.C.C],Tabla1[PATENTE],0)</f>
        <v>0</v>
      </c>
      <c r="D137" s="32" t="s">
        <v>1331</v>
      </c>
      <c r="E137" s="31" t="s">
        <v>1160</v>
      </c>
      <c r="F137" s="31" t="s">
        <v>1385</v>
      </c>
    </row>
    <row r="138" spans="3:6" x14ac:dyDescent="0.25">
      <c r="C138">
        <f>+_xlfn.XLOOKUP(D138,Tabla1[C.C.C],Tabla1[PATENTE],0)</f>
        <v>0</v>
      </c>
      <c r="D138" s="32" t="s">
        <v>1332</v>
      </c>
      <c r="E138" s="31" t="s">
        <v>1161</v>
      </c>
      <c r="F138" s="31" t="s">
        <v>1385</v>
      </c>
    </row>
    <row r="139" spans="3:6" x14ac:dyDescent="0.25">
      <c r="C139">
        <f>+_xlfn.XLOOKUP(D139,Tabla1[C.C.C],Tabla1[PATENTE],0)</f>
        <v>0</v>
      </c>
      <c r="D139" s="32" t="s">
        <v>1333</v>
      </c>
      <c r="E139" s="31" t="s">
        <v>1162</v>
      </c>
      <c r="F139" s="31" t="s">
        <v>1385</v>
      </c>
    </row>
    <row r="140" spans="3:6" x14ac:dyDescent="0.25">
      <c r="C140">
        <f>+_xlfn.XLOOKUP(D140,Tabla1[C.C.C],Tabla1[PATENTE],0)</f>
        <v>0</v>
      </c>
      <c r="D140" s="32" t="s">
        <v>1334</v>
      </c>
      <c r="E140" s="31" t="s">
        <v>1506</v>
      </c>
      <c r="F140" s="31" t="s">
        <v>1385</v>
      </c>
    </row>
    <row r="141" spans="3:6" x14ac:dyDescent="0.25">
      <c r="C141">
        <f>+_xlfn.XLOOKUP(D141,Tabla1[C.C.C],Tabla1[PATENTE],0)</f>
        <v>0</v>
      </c>
      <c r="D141" s="32" t="s">
        <v>1335</v>
      </c>
      <c r="E141" s="31" t="s">
        <v>1164</v>
      </c>
      <c r="F141" s="31" t="s">
        <v>1385</v>
      </c>
    </row>
    <row r="142" spans="3:6" x14ac:dyDescent="0.25">
      <c r="C142">
        <f>+_xlfn.XLOOKUP(D142,Tabla1[C.C.C],Tabla1[PATENTE],0)</f>
        <v>0</v>
      </c>
      <c r="D142" s="32" t="s">
        <v>1336</v>
      </c>
      <c r="E142" s="31" t="s">
        <v>1337</v>
      </c>
      <c r="F142" s="31" t="s">
        <v>1385</v>
      </c>
    </row>
    <row r="143" spans="3:6" x14ac:dyDescent="0.25">
      <c r="C143">
        <f>+_xlfn.XLOOKUP(D143,Tabla1[C.C.C],Tabla1[PATENTE],0)</f>
        <v>0</v>
      </c>
      <c r="D143" s="32" t="s">
        <v>1338</v>
      </c>
      <c r="E143" s="31" t="s">
        <v>1165</v>
      </c>
      <c r="F143" s="31" t="s">
        <v>1385</v>
      </c>
    </row>
    <row r="144" spans="3:6" x14ac:dyDescent="0.25">
      <c r="C144">
        <f>+_xlfn.XLOOKUP(D144,Tabla1[C.C.C],Tabla1[PATENTE],0)</f>
        <v>0</v>
      </c>
      <c r="D144" s="32" t="s">
        <v>1339</v>
      </c>
      <c r="E144" s="31" t="s">
        <v>1507</v>
      </c>
      <c r="F144" s="31" t="s">
        <v>1385</v>
      </c>
    </row>
    <row r="145" spans="3:6" x14ac:dyDescent="0.25">
      <c r="C145">
        <f>+_xlfn.XLOOKUP(D145,Tabla1[C.C.C],Tabla1[PATENTE],0)</f>
        <v>0</v>
      </c>
      <c r="D145" s="32" t="s">
        <v>1340</v>
      </c>
      <c r="E145" s="31" t="s">
        <v>1167</v>
      </c>
      <c r="F145" s="31" t="s">
        <v>1385</v>
      </c>
    </row>
    <row r="146" spans="3:6" x14ac:dyDescent="0.25">
      <c r="C146">
        <f>+_xlfn.XLOOKUP(D146,Tabla1[C.C.C],Tabla1[PATENTE],0)</f>
        <v>0</v>
      </c>
      <c r="D146" s="32" t="s">
        <v>1341</v>
      </c>
      <c r="E146" s="31" t="s">
        <v>1168</v>
      </c>
      <c r="F146" s="31" t="s">
        <v>1385</v>
      </c>
    </row>
    <row r="147" spans="3:6" x14ac:dyDescent="0.25">
      <c r="C147">
        <f>+_xlfn.XLOOKUP(D147,Tabla1[C.C.C],Tabla1[PATENTE],0)</f>
        <v>0</v>
      </c>
      <c r="D147" s="32" t="s">
        <v>1342</v>
      </c>
      <c r="E147" s="31" t="s">
        <v>1169</v>
      </c>
      <c r="F147" s="31" t="s">
        <v>1385</v>
      </c>
    </row>
    <row r="148" spans="3:6" x14ac:dyDescent="0.25">
      <c r="C148">
        <f>+_xlfn.XLOOKUP(D148,Tabla1[C.C.C],Tabla1[PATENTE],0)</f>
        <v>0</v>
      </c>
      <c r="D148" s="32" t="s">
        <v>1343</v>
      </c>
      <c r="E148" s="31" t="s">
        <v>1170</v>
      </c>
      <c r="F148" s="31" t="s">
        <v>1385</v>
      </c>
    </row>
    <row r="149" spans="3:6" x14ac:dyDescent="0.25">
      <c r="C149">
        <f>+_xlfn.XLOOKUP(D149,Tabla1[C.C.C],Tabla1[PATENTE],0)</f>
        <v>0</v>
      </c>
      <c r="D149" s="32" t="s">
        <v>1344</v>
      </c>
      <c r="E149" s="31" t="s">
        <v>1345</v>
      </c>
      <c r="F149" s="31" t="s">
        <v>1385</v>
      </c>
    </row>
    <row r="150" spans="3:6" x14ac:dyDescent="0.25">
      <c r="C150">
        <f>+_xlfn.XLOOKUP(D150,Tabla1[C.C.C],Tabla1[PATENTE],0)</f>
        <v>0</v>
      </c>
      <c r="D150" s="32" t="s">
        <v>1346</v>
      </c>
      <c r="E150" s="31" t="s">
        <v>1508</v>
      </c>
      <c r="F150" s="31" t="s">
        <v>1385</v>
      </c>
    </row>
    <row r="151" spans="3:6" x14ac:dyDescent="0.25">
      <c r="C151">
        <f>+_xlfn.XLOOKUP(D151,Tabla1[C.C.C],Tabla1[PATENTE],0)</f>
        <v>0</v>
      </c>
      <c r="D151" s="32" t="s">
        <v>1509</v>
      </c>
      <c r="E151" s="31" t="s">
        <v>1510</v>
      </c>
      <c r="F151" s="31" t="s">
        <v>1385</v>
      </c>
    </row>
    <row r="152" spans="3:6" x14ac:dyDescent="0.25">
      <c r="C152">
        <f>+_xlfn.XLOOKUP(D152,Tabla1[C.C.C],Tabla1[PATENTE],0)</f>
        <v>0</v>
      </c>
      <c r="D152" s="32" t="s">
        <v>1347</v>
      </c>
      <c r="E152" s="31" t="s">
        <v>1140</v>
      </c>
      <c r="F152" s="31" t="s">
        <v>1385</v>
      </c>
    </row>
    <row r="153" spans="3:6" x14ac:dyDescent="0.25">
      <c r="C153">
        <f>+_xlfn.XLOOKUP(D153,Tabla1[C.C.C],Tabla1[PATENTE],0)</f>
        <v>0</v>
      </c>
      <c r="D153" s="32" t="s">
        <v>1348</v>
      </c>
      <c r="E153" s="31" t="s">
        <v>1172</v>
      </c>
      <c r="F153" s="31" t="s">
        <v>1385</v>
      </c>
    </row>
    <row r="154" spans="3:6" x14ac:dyDescent="0.25">
      <c r="C154">
        <f>+_xlfn.XLOOKUP(D154,Tabla1[C.C.C],Tabla1[PATENTE],0)</f>
        <v>0</v>
      </c>
      <c r="D154" s="32" t="s">
        <v>1349</v>
      </c>
      <c r="E154" s="31" t="s">
        <v>1173</v>
      </c>
      <c r="F154" s="31" t="s">
        <v>1385</v>
      </c>
    </row>
    <row r="155" spans="3:6" x14ac:dyDescent="0.25">
      <c r="C155">
        <f>+_xlfn.XLOOKUP(D155,Tabla1[C.C.C],Tabla1[PATENTE],0)</f>
        <v>0</v>
      </c>
      <c r="D155" s="32" t="s">
        <v>1350</v>
      </c>
      <c r="E155" s="31" t="s">
        <v>1174</v>
      </c>
      <c r="F155" s="31" t="s">
        <v>1385</v>
      </c>
    </row>
    <row r="156" spans="3:6" x14ac:dyDescent="0.25">
      <c r="C156">
        <f>+_xlfn.XLOOKUP(D156,Tabla1[C.C.C],Tabla1[PATENTE],0)</f>
        <v>0</v>
      </c>
      <c r="D156" s="32" t="s">
        <v>1351</v>
      </c>
      <c r="E156" s="31" t="s">
        <v>1175</v>
      </c>
      <c r="F156" s="31" t="s">
        <v>1385</v>
      </c>
    </row>
    <row r="157" spans="3:6" x14ac:dyDescent="0.25">
      <c r="C157">
        <f>+_xlfn.XLOOKUP(D157,Tabla1[C.C.C],Tabla1[PATENTE],0)</f>
        <v>0</v>
      </c>
      <c r="D157" s="32" t="s">
        <v>1352</v>
      </c>
      <c r="E157" s="31" t="s">
        <v>1176</v>
      </c>
      <c r="F157" s="31" t="s">
        <v>1385</v>
      </c>
    </row>
    <row r="158" spans="3:6" x14ac:dyDescent="0.25">
      <c r="C158">
        <f>+_xlfn.XLOOKUP(D158,Tabla1[C.C.C],Tabla1[PATENTE],0)</f>
        <v>0</v>
      </c>
      <c r="D158" s="32" t="s">
        <v>1353</v>
      </c>
      <c r="E158" s="31" t="s">
        <v>1177</v>
      </c>
      <c r="F158" s="31" t="s">
        <v>1385</v>
      </c>
    </row>
    <row r="159" spans="3:6" x14ac:dyDescent="0.25">
      <c r="C159">
        <f>+_xlfn.XLOOKUP(D159,Tabla1[C.C.C],Tabla1[PATENTE],0)</f>
        <v>0</v>
      </c>
      <c r="D159" s="32" t="s">
        <v>1354</v>
      </c>
      <c r="E159" s="31" t="s">
        <v>1177</v>
      </c>
      <c r="F159" s="31" t="s">
        <v>1385</v>
      </c>
    </row>
    <row r="160" spans="3:6" x14ac:dyDescent="0.25">
      <c r="C160">
        <f>+_xlfn.XLOOKUP(D160,Tabla1[C.C.C],Tabla1[PATENTE],0)</f>
        <v>0</v>
      </c>
      <c r="D160" s="32" t="s">
        <v>1511</v>
      </c>
      <c r="E160" s="31" t="s">
        <v>1512</v>
      </c>
      <c r="F160" s="31" t="s">
        <v>1385</v>
      </c>
    </row>
    <row r="161" spans="3:6" x14ac:dyDescent="0.25">
      <c r="C161">
        <f>+_xlfn.XLOOKUP(D161,Tabla1[C.C.C],Tabla1[PATENTE],0)</f>
        <v>0</v>
      </c>
      <c r="D161" s="32" t="s">
        <v>1355</v>
      </c>
      <c r="E161" s="31" t="s">
        <v>1178</v>
      </c>
      <c r="F161" s="31" t="s">
        <v>1385</v>
      </c>
    </row>
    <row r="162" spans="3:6" x14ac:dyDescent="0.25">
      <c r="C162">
        <f>+_xlfn.XLOOKUP(D162,Tabla1[C.C.C],Tabla1[PATENTE],0)</f>
        <v>0</v>
      </c>
      <c r="D162" s="32" t="s">
        <v>1356</v>
      </c>
      <c r="E162" s="31" t="s">
        <v>1178</v>
      </c>
      <c r="F162" s="31" t="s">
        <v>1385</v>
      </c>
    </row>
    <row r="163" spans="3:6" x14ac:dyDescent="0.25">
      <c r="C163">
        <f>+_xlfn.XLOOKUP(D163,Tabla1[C.C.C],Tabla1[PATENTE],0)</f>
        <v>0</v>
      </c>
      <c r="D163" s="32" t="s">
        <v>1513</v>
      </c>
      <c r="E163" s="31" t="s">
        <v>1514</v>
      </c>
      <c r="F163" s="31" t="s">
        <v>1385</v>
      </c>
    </row>
    <row r="164" spans="3:6" x14ac:dyDescent="0.25">
      <c r="C164">
        <f>+_xlfn.XLOOKUP(D164,Tabla1[C.C.C],Tabla1[PATENTE],0)</f>
        <v>0</v>
      </c>
      <c r="D164" s="32" t="s">
        <v>1515</v>
      </c>
      <c r="E164" s="31" t="s">
        <v>1514</v>
      </c>
      <c r="F164" s="31" t="s">
        <v>1385</v>
      </c>
    </row>
    <row r="165" spans="3:6" x14ac:dyDescent="0.25">
      <c r="C165">
        <f>+_xlfn.XLOOKUP(D165,Tabla1[C.C.C],Tabla1[PATENTE],0)</f>
        <v>0</v>
      </c>
      <c r="D165" s="32" t="s">
        <v>1516</v>
      </c>
      <c r="E165" s="31" t="s">
        <v>1517</v>
      </c>
      <c r="F165" s="31" t="s">
        <v>1385</v>
      </c>
    </row>
    <row r="166" spans="3:6" x14ac:dyDescent="0.25">
      <c r="C166">
        <f>+_xlfn.XLOOKUP(D166,Tabla1[C.C.C],Tabla1[PATENTE],0)</f>
        <v>0</v>
      </c>
      <c r="D166" s="32" t="s">
        <v>1518</v>
      </c>
      <c r="E166" s="31" t="s">
        <v>1519</v>
      </c>
      <c r="F166" s="31" t="s">
        <v>1385</v>
      </c>
    </row>
    <row r="167" spans="3:6" x14ac:dyDescent="0.25">
      <c r="C167">
        <f>+_xlfn.XLOOKUP(D167,Tabla1[C.C.C],Tabla1[PATENTE],0)</f>
        <v>0</v>
      </c>
      <c r="D167" s="32" t="s">
        <v>1520</v>
      </c>
      <c r="E167" s="31" t="s">
        <v>1519</v>
      </c>
      <c r="F167" s="31" t="s">
        <v>1385</v>
      </c>
    </row>
    <row r="168" spans="3:6" x14ac:dyDescent="0.25">
      <c r="C168">
        <f>+_xlfn.XLOOKUP(D168,Tabla1[C.C.C],Tabla1[PATENTE],0)</f>
        <v>0</v>
      </c>
      <c r="D168" s="32" t="s">
        <v>1521</v>
      </c>
      <c r="E168" s="31" t="s">
        <v>1522</v>
      </c>
      <c r="F168" s="31" t="s">
        <v>1385</v>
      </c>
    </row>
    <row r="169" spans="3:6" x14ac:dyDescent="0.25">
      <c r="C169">
        <f>+_xlfn.XLOOKUP(D169,Tabla1[C.C.C],Tabla1[PATENTE],0)</f>
        <v>0</v>
      </c>
      <c r="D169" s="32" t="s">
        <v>1523</v>
      </c>
      <c r="E169" s="31" t="s">
        <v>1524</v>
      </c>
      <c r="F169" s="31" t="s">
        <v>1385</v>
      </c>
    </row>
    <row r="170" spans="3:6" x14ac:dyDescent="0.25">
      <c r="C170">
        <f>+_xlfn.XLOOKUP(D170,Tabla1[C.C.C],Tabla1[PATENTE],0)</f>
        <v>0</v>
      </c>
      <c r="D170" s="32" t="s">
        <v>1525</v>
      </c>
      <c r="E170" s="31" t="s">
        <v>1524</v>
      </c>
      <c r="F170" s="31" t="s">
        <v>1385</v>
      </c>
    </row>
    <row r="171" spans="3:6" x14ac:dyDescent="0.25">
      <c r="C171">
        <f>+_xlfn.XLOOKUP(D171,Tabla1[C.C.C],Tabla1[PATENTE],0)</f>
        <v>0</v>
      </c>
      <c r="D171" s="32" t="s">
        <v>1526</v>
      </c>
      <c r="E171" s="31" t="s">
        <v>1527</v>
      </c>
      <c r="F171" s="31" t="s">
        <v>1385</v>
      </c>
    </row>
    <row r="172" spans="3:6" x14ac:dyDescent="0.25">
      <c r="C172">
        <f>+_xlfn.XLOOKUP(D172,Tabla1[C.C.C],Tabla1[PATENTE],0)</f>
        <v>0</v>
      </c>
      <c r="D172" s="32" t="s">
        <v>1528</v>
      </c>
      <c r="E172" s="31" t="s">
        <v>1529</v>
      </c>
      <c r="F172" s="31" t="s">
        <v>1385</v>
      </c>
    </row>
    <row r="173" spans="3:6" x14ac:dyDescent="0.25">
      <c r="C173">
        <f>+_xlfn.XLOOKUP(D173,Tabla1[C.C.C],Tabla1[PATENTE],0)</f>
        <v>0</v>
      </c>
      <c r="D173" s="32" t="s">
        <v>1530</v>
      </c>
      <c r="E173" s="31" t="s">
        <v>1529</v>
      </c>
      <c r="F173" s="31" t="s">
        <v>1385</v>
      </c>
    </row>
    <row r="174" spans="3:6" x14ac:dyDescent="0.25">
      <c r="C174">
        <f>+_xlfn.XLOOKUP(D174,Tabla1[C.C.C],Tabla1[PATENTE],0)</f>
        <v>0</v>
      </c>
      <c r="D174" s="32" t="s">
        <v>1531</v>
      </c>
      <c r="E174" s="31" t="s">
        <v>1532</v>
      </c>
      <c r="F174" s="31" t="s">
        <v>1385</v>
      </c>
    </row>
    <row r="175" spans="3:6" x14ac:dyDescent="0.25">
      <c r="C175">
        <f>+_xlfn.XLOOKUP(D175,Tabla1[C.C.C],Tabla1[PATENTE],0)</f>
        <v>0</v>
      </c>
      <c r="D175" s="32" t="s">
        <v>1533</v>
      </c>
      <c r="E175" s="31" t="s">
        <v>1532</v>
      </c>
      <c r="F175" s="31" t="s">
        <v>1385</v>
      </c>
    </row>
    <row r="176" spans="3:6" x14ac:dyDescent="0.25">
      <c r="C176">
        <f>+_xlfn.XLOOKUP(D176,Tabla1[C.C.C],Tabla1[PATENTE],0)</f>
        <v>0</v>
      </c>
      <c r="D176" s="32" t="s">
        <v>1534</v>
      </c>
      <c r="E176" s="31" t="s">
        <v>1535</v>
      </c>
      <c r="F176" s="31" t="s">
        <v>1385</v>
      </c>
    </row>
    <row r="177" spans="3:6" x14ac:dyDescent="0.25">
      <c r="C177">
        <f>+_xlfn.XLOOKUP(D177,Tabla1[C.C.C],Tabla1[PATENTE],0)</f>
        <v>0</v>
      </c>
      <c r="D177" s="32" t="s">
        <v>1536</v>
      </c>
      <c r="E177" s="31" t="s">
        <v>1535</v>
      </c>
      <c r="F177" s="31" t="s">
        <v>1385</v>
      </c>
    </row>
    <row r="178" spans="3:6" x14ac:dyDescent="0.25">
      <c r="C178">
        <f>+_xlfn.XLOOKUP(D178,Tabla1[C.C.C],Tabla1[PATENTE],0)</f>
        <v>0</v>
      </c>
      <c r="D178" s="32" t="s">
        <v>1537</v>
      </c>
      <c r="E178" s="31" t="s">
        <v>1538</v>
      </c>
      <c r="F178" s="31" t="s">
        <v>1385</v>
      </c>
    </row>
    <row r="179" spans="3:6" x14ac:dyDescent="0.25">
      <c r="C179">
        <f>+_xlfn.XLOOKUP(D179,Tabla1[C.C.C],Tabla1[PATENTE],0)</f>
        <v>0</v>
      </c>
      <c r="D179" s="32" t="s">
        <v>1539</v>
      </c>
      <c r="E179" s="31" t="s">
        <v>1538</v>
      </c>
      <c r="F179" s="31" t="s">
        <v>1385</v>
      </c>
    </row>
    <row r="180" spans="3:6" x14ac:dyDescent="0.25">
      <c r="C180">
        <f>+_xlfn.XLOOKUP(D180,Tabla1[C.C.C],Tabla1[PATENTE],0)</f>
        <v>0</v>
      </c>
      <c r="D180" s="32" t="s">
        <v>933</v>
      </c>
      <c r="E180" s="31" t="s">
        <v>934</v>
      </c>
      <c r="F180" s="31" t="s">
        <v>1385</v>
      </c>
    </row>
    <row r="181" spans="3:6" x14ac:dyDescent="0.25">
      <c r="C181">
        <f>+_xlfn.XLOOKUP(D181,Tabla1[C.C.C],Tabla1[PATENTE],0)</f>
        <v>0</v>
      </c>
      <c r="D181" s="32" t="s">
        <v>1184</v>
      </c>
      <c r="E181" s="31" t="s">
        <v>935</v>
      </c>
      <c r="F181" s="31" t="s">
        <v>1385</v>
      </c>
    </row>
    <row r="182" spans="3:6" x14ac:dyDescent="0.25">
      <c r="C182">
        <f>+_xlfn.XLOOKUP(D182,Tabla1[C.C.C],Tabla1[PATENTE],0)</f>
        <v>0</v>
      </c>
      <c r="D182" s="32" t="s">
        <v>1185</v>
      </c>
      <c r="E182" s="31" t="s">
        <v>936</v>
      </c>
      <c r="F182" s="31" t="s">
        <v>1385</v>
      </c>
    </row>
    <row r="183" spans="3:6" x14ac:dyDescent="0.25">
      <c r="C183">
        <f>+_xlfn.XLOOKUP(D183,Tabla1[C.C.C],Tabla1[PATENTE],0)</f>
        <v>0</v>
      </c>
      <c r="D183" s="32" t="s">
        <v>1186</v>
      </c>
      <c r="E183" s="31" t="s">
        <v>937</v>
      </c>
      <c r="F183" s="31" t="s">
        <v>1385</v>
      </c>
    </row>
    <row r="184" spans="3:6" x14ac:dyDescent="0.25">
      <c r="C184">
        <f>+_xlfn.XLOOKUP(D184,Tabla1[C.C.C],Tabla1[PATENTE],0)</f>
        <v>0</v>
      </c>
      <c r="D184" s="32" t="s">
        <v>1187</v>
      </c>
      <c r="E184" s="31" t="s">
        <v>938</v>
      </c>
      <c r="F184" s="31" t="s">
        <v>1385</v>
      </c>
    </row>
    <row r="185" spans="3:6" x14ac:dyDescent="0.25">
      <c r="C185">
        <f>+_xlfn.XLOOKUP(D185,Tabla1[C.C.C],Tabla1[PATENTE],0)</f>
        <v>0</v>
      </c>
      <c r="D185" s="32" t="s">
        <v>939</v>
      </c>
      <c r="E185" s="31" t="s">
        <v>940</v>
      </c>
      <c r="F185" s="31" t="s">
        <v>1385</v>
      </c>
    </row>
    <row r="186" spans="3:6" x14ac:dyDescent="0.25">
      <c r="C186">
        <f>+_xlfn.XLOOKUP(D186,Tabla1[C.C.C],Tabla1[PATENTE],0)</f>
        <v>0</v>
      </c>
      <c r="D186" s="32" t="s">
        <v>941</v>
      </c>
      <c r="E186" s="31" t="s">
        <v>942</v>
      </c>
      <c r="F186" s="31" t="s">
        <v>1385</v>
      </c>
    </row>
    <row r="187" spans="3:6" x14ac:dyDescent="0.25">
      <c r="C187">
        <f>+_xlfn.XLOOKUP(D187,Tabla1[C.C.C],Tabla1[PATENTE],0)</f>
        <v>0</v>
      </c>
      <c r="D187" s="32" t="s">
        <v>943</v>
      </c>
      <c r="E187" s="31" t="s">
        <v>944</v>
      </c>
      <c r="F187" s="31" t="s">
        <v>1385</v>
      </c>
    </row>
    <row r="188" spans="3:6" x14ac:dyDescent="0.25">
      <c r="C188">
        <f>+_xlfn.XLOOKUP(D188,Tabla1[C.C.C],Tabla1[PATENTE],0)</f>
        <v>0</v>
      </c>
      <c r="D188" s="32" t="s">
        <v>1188</v>
      </c>
      <c r="E188" s="31" t="s">
        <v>945</v>
      </c>
      <c r="F188" s="31" t="s">
        <v>1385</v>
      </c>
    </row>
    <row r="189" spans="3:6" x14ac:dyDescent="0.25">
      <c r="C189">
        <f>+_xlfn.XLOOKUP(D189,Tabla1[C.C.C],Tabla1[PATENTE],0)</f>
        <v>0</v>
      </c>
      <c r="D189" s="32" t="s">
        <v>1189</v>
      </c>
      <c r="E189" s="31" t="s">
        <v>946</v>
      </c>
      <c r="F189" s="31" t="s">
        <v>1385</v>
      </c>
    </row>
    <row r="190" spans="3:6" x14ac:dyDescent="0.25">
      <c r="C190">
        <f>+_xlfn.XLOOKUP(D190,Tabla1[C.C.C],Tabla1[PATENTE],0)</f>
        <v>0</v>
      </c>
      <c r="D190" s="32" t="s">
        <v>1190</v>
      </c>
      <c r="E190" s="31" t="s">
        <v>947</v>
      </c>
      <c r="F190" s="31" t="s">
        <v>1385</v>
      </c>
    </row>
    <row r="191" spans="3:6" x14ac:dyDescent="0.25">
      <c r="C191">
        <f>+_xlfn.XLOOKUP(D191,Tabla1[C.C.C],Tabla1[PATENTE],0)</f>
        <v>0</v>
      </c>
      <c r="D191" s="32" t="s">
        <v>1191</v>
      </c>
      <c r="E191" s="31" t="s">
        <v>948</v>
      </c>
      <c r="F191" s="31" t="s">
        <v>1385</v>
      </c>
    </row>
    <row r="192" spans="3:6" x14ac:dyDescent="0.25">
      <c r="C192">
        <f>+_xlfn.XLOOKUP(D192,Tabla1[C.C.C],Tabla1[PATENTE],0)</f>
        <v>0</v>
      </c>
      <c r="D192" s="32" t="s">
        <v>1192</v>
      </c>
      <c r="E192" s="31" t="s">
        <v>949</v>
      </c>
      <c r="F192" s="31" t="s">
        <v>1385</v>
      </c>
    </row>
    <row r="193" spans="3:6" x14ac:dyDescent="0.25">
      <c r="C193">
        <f>+_xlfn.XLOOKUP(D193,Tabla1[C.C.C],Tabla1[PATENTE],0)</f>
        <v>0</v>
      </c>
      <c r="D193" s="32" t="s">
        <v>1193</v>
      </c>
      <c r="E193" s="31" t="s">
        <v>950</v>
      </c>
      <c r="F193" s="31" t="s">
        <v>1385</v>
      </c>
    </row>
    <row r="194" spans="3:6" x14ac:dyDescent="0.25">
      <c r="C194">
        <f>+_xlfn.XLOOKUP(D194,Tabla1[C.C.C],Tabla1[PATENTE],0)</f>
        <v>0</v>
      </c>
      <c r="D194" s="32" t="s">
        <v>1194</v>
      </c>
      <c r="E194" s="31" t="s">
        <v>951</v>
      </c>
      <c r="F194" s="31" t="s">
        <v>1385</v>
      </c>
    </row>
    <row r="195" spans="3:6" x14ac:dyDescent="0.25">
      <c r="C195">
        <f>+_xlfn.XLOOKUP(D195,Tabla1[C.C.C],Tabla1[PATENTE],0)</f>
        <v>0</v>
      </c>
      <c r="D195" s="32" t="s">
        <v>1195</v>
      </c>
      <c r="E195" s="31" t="s">
        <v>952</v>
      </c>
      <c r="F195" s="31" t="s">
        <v>1385</v>
      </c>
    </row>
    <row r="196" spans="3:6" x14ac:dyDescent="0.25">
      <c r="C196">
        <f>+_xlfn.XLOOKUP(D196,Tabla1[C.C.C],Tabla1[PATENTE],0)</f>
        <v>0</v>
      </c>
      <c r="D196" s="32" t="s">
        <v>1196</v>
      </c>
      <c r="E196" s="31" t="s">
        <v>953</v>
      </c>
      <c r="F196" s="31" t="s">
        <v>1385</v>
      </c>
    </row>
    <row r="197" spans="3:6" x14ac:dyDescent="0.25">
      <c r="C197">
        <f>+_xlfn.XLOOKUP(D197,Tabla1[C.C.C],Tabla1[PATENTE],0)</f>
        <v>0</v>
      </c>
      <c r="D197" s="32" t="s">
        <v>1197</v>
      </c>
      <c r="E197" s="31" t="s">
        <v>954</v>
      </c>
      <c r="F197" s="31" t="s">
        <v>1385</v>
      </c>
    </row>
    <row r="198" spans="3:6" x14ac:dyDescent="0.25">
      <c r="C198">
        <f>+_xlfn.XLOOKUP(D198,Tabla1[C.C.C],Tabla1[PATENTE],0)</f>
        <v>0</v>
      </c>
      <c r="D198" s="32" t="s">
        <v>1198</v>
      </c>
      <c r="E198" s="31" t="s">
        <v>955</v>
      </c>
      <c r="F198" s="31" t="s">
        <v>1385</v>
      </c>
    </row>
    <row r="199" spans="3:6" x14ac:dyDescent="0.25">
      <c r="C199">
        <f>+_xlfn.XLOOKUP(D199,Tabla1[C.C.C],Tabla1[PATENTE],0)</f>
        <v>0</v>
      </c>
      <c r="D199" s="32" t="s">
        <v>1199</v>
      </c>
      <c r="E199" s="31" t="s">
        <v>956</v>
      </c>
      <c r="F199" s="31" t="s">
        <v>1385</v>
      </c>
    </row>
    <row r="200" spans="3:6" x14ac:dyDescent="0.25">
      <c r="C200">
        <f>+_xlfn.XLOOKUP(D200,Tabla1[C.C.C],Tabla1[PATENTE],0)</f>
        <v>0</v>
      </c>
      <c r="D200" s="32" t="s">
        <v>1200</v>
      </c>
      <c r="E200" s="31" t="s">
        <v>957</v>
      </c>
      <c r="F200" s="31" t="s">
        <v>1385</v>
      </c>
    </row>
    <row r="201" spans="3:6" x14ac:dyDescent="0.25">
      <c r="C201">
        <f>+_xlfn.XLOOKUP(D201,Tabla1[C.C.C],Tabla1[PATENTE],0)</f>
        <v>0</v>
      </c>
      <c r="D201" s="32" t="s">
        <v>1201</v>
      </c>
      <c r="E201" s="31" t="s">
        <v>958</v>
      </c>
      <c r="F201" s="31" t="s">
        <v>1385</v>
      </c>
    </row>
    <row r="202" spans="3:6" x14ac:dyDescent="0.25">
      <c r="C202">
        <f>+_xlfn.XLOOKUP(D202,Tabla1[C.C.C],Tabla1[PATENTE],0)</f>
        <v>0</v>
      </c>
      <c r="D202" s="32" t="s">
        <v>1202</v>
      </c>
      <c r="E202" s="31" t="s">
        <v>959</v>
      </c>
      <c r="F202" s="31" t="s">
        <v>1385</v>
      </c>
    </row>
    <row r="203" spans="3:6" x14ac:dyDescent="0.25">
      <c r="C203">
        <f>+_xlfn.XLOOKUP(D203,Tabla1[C.C.C],Tabla1[PATENTE],0)</f>
        <v>0</v>
      </c>
      <c r="D203" s="32" t="s">
        <v>1203</v>
      </c>
      <c r="E203" s="31" t="s">
        <v>960</v>
      </c>
      <c r="F203" s="31" t="s">
        <v>1385</v>
      </c>
    </row>
    <row r="204" spans="3:6" x14ac:dyDescent="0.25">
      <c r="C204">
        <f>+_xlfn.XLOOKUP(D204,Tabla1[C.C.C],Tabla1[PATENTE],0)</f>
        <v>0</v>
      </c>
      <c r="D204" s="32" t="s">
        <v>1204</v>
      </c>
      <c r="E204" s="31" t="s">
        <v>961</v>
      </c>
      <c r="F204" s="31" t="s">
        <v>1385</v>
      </c>
    </row>
    <row r="205" spans="3:6" x14ac:dyDescent="0.25">
      <c r="C205">
        <f>+_xlfn.XLOOKUP(D205,Tabla1[C.C.C],Tabla1[PATENTE],0)</f>
        <v>0</v>
      </c>
      <c r="D205" s="32" t="s">
        <v>1205</v>
      </c>
      <c r="E205" s="31" t="s">
        <v>962</v>
      </c>
      <c r="F205" s="31" t="s">
        <v>1436</v>
      </c>
    </row>
    <row r="206" spans="3:6" x14ac:dyDescent="0.25">
      <c r="C206">
        <f>+_xlfn.XLOOKUP(D206,Tabla1[C.C.C],Tabla1[PATENTE],0)</f>
        <v>0</v>
      </c>
      <c r="D206" s="32" t="s">
        <v>1206</v>
      </c>
      <c r="E206" s="31" t="s">
        <v>963</v>
      </c>
      <c r="F206" s="31" t="s">
        <v>1385</v>
      </c>
    </row>
    <row r="207" spans="3:6" x14ac:dyDescent="0.25">
      <c r="C207">
        <f>+_xlfn.XLOOKUP(D207,Tabla1[C.C.C],Tabla1[PATENTE],0)</f>
        <v>0</v>
      </c>
      <c r="D207" s="32" t="s">
        <v>1207</v>
      </c>
      <c r="E207" s="31" t="s">
        <v>964</v>
      </c>
      <c r="F207" s="31" t="s">
        <v>1385</v>
      </c>
    </row>
    <row r="208" spans="3:6" x14ac:dyDescent="0.25">
      <c r="C208">
        <f>+_xlfn.XLOOKUP(D208,Tabla1[C.C.C],Tabla1[PATENTE],0)</f>
        <v>0</v>
      </c>
      <c r="D208" s="32" t="s">
        <v>1208</v>
      </c>
      <c r="E208" s="31" t="s">
        <v>965</v>
      </c>
      <c r="F208" s="31" t="s">
        <v>1385</v>
      </c>
    </row>
    <row r="209" spans="3:6" x14ac:dyDescent="0.25">
      <c r="C209">
        <f>+_xlfn.XLOOKUP(D209,Tabla1[C.C.C],Tabla1[PATENTE],0)</f>
        <v>0</v>
      </c>
      <c r="D209" s="32" t="s">
        <v>1209</v>
      </c>
      <c r="E209" s="31" t="s">
        <v>966</v>
      </c>
      <c r="F209" s="31" t="s">
        <v>1385</v>
      </c>
    </row>
    <row r="210" spans="3:6" x14ac:dyDescent="0.25">
      <c r="C210">
        <f>+_xlfn.XLOOKUP(D210,Tabla1[C.C.C],Tabla1[PATENTE],0)</f>
        <v>0</v>
      </c>
      <c r="D210" s="32" t="s">
        <v>1210</v>
      </c>
      <c r="E210" s="31" t="s">
        <v>967</v>
      </c>
      <c r="F210" s="31" t="s">
        <v>1385</v>
      </c>
    </row>
    <row r="211" spans="3:6" x14ac:dyDescent="0.25">
      <c r="C211">
        <f>+_xlfn.XLOOKUP(D211,Tabla1[C.C.C],Tabla1[PATENTE],0)</f>
        <v>0</v>
      </c>
      <c r="D211" s="32" t="s">
        <v>1211</v>
      </c>
      <c r="E211" s="31" t="s">
        <v>968</v>
      </c>
      <c r="F211" s="31" t="s">
        <v>1385</v>
      </c>
    </row>
    <row r="212" spans="3:6" x14ac:dyDescent="0.25">
      <c r="C212" t="str">
        <f>+_xlfn.XLOOKUP(D212,Tabla1[C.C.C],Tabla1[PATENTE],0)</f>
        <v>SGXT-39</v>
      </c>
      <c r="D212" s="32" t="s">
        <v>1212</v>
      </c>
      <c r="E212" s="31" t="s">
        <v>969</v>
      </c>
      <c r="F212" s="31" t="s">
        <v>1385</v>
      </c>
    </row>
    <row r="213" spans="3:6" x14ac:dyDescent="0.25">
      <c r="C213" t="str">
        <f>+_xlfn.XLOOKUP(D213,Tabla1[C.C.C],Tabla1[PATENTE],0)</f>
        <v>SGXT-34</v>
      </c>
      <c r="D213" s="32" t="s">
        <v>1213</v>
      </c>
      <c r="E213" s="31" t="s">
        <v>1540</v>
      </c>
      <c r="F213" s="31" t="s">
        <v>1385</v>
      </c>
    </row>
    <row r="214" spans="3:6" x14ac:dyDescent="0.25">
      <c r="C214" t="str">
        <f>+_xlfn.XLOOKUP(D214,Tabla1[C.C.C],Tabla1[PATENTE],0)</f>
        <v>SGXS-62</v>
      </c>
      <c r="D214" s="32" t="s">
        <v>1214</v>
      </c>
      <c r="E214" s="31" t="s">
        <v>971</v>
      </c>
      <c r="F214" s="31" t="s">
        <v>1385</v>
      </c>
    </row>
    <row r="215" spans="3:6" x14ac:dyDescent="0.25">
      <c r="C215">
        <f>+_xlfn.XLOOKUP(D215,Tabla1[C.C.C],Tabla1[PATENTE],0)</f>
        <v>0</v>
      </c>
      <c r="D215" s="32" t="s">
        <v>1215</v>
      </c>
      <c r="E215" s="31" t="s">
        <v>972</v>
      </c>
      <c r="F215" s="31" t="s">
        <v>1385</v>
      </c>
    </row>
    <row r="216" spans="3:6" x14ac:dyDescent="0.25">
      <c r="C216">
        <f>+_xlfn.XLOOKUP(D216,Tabla1[C.C.C],Tabla1[PATENTE],0)</f>
        <v>0</v>
      </c>
      <c r="D216" s="32" t="s">
        <v>1216</v>
      </c>
      <c r="E216" s="31" t="s">
        <v>973</v>
      </c>
      <c r="F216" s="31" t="s">
        <v>1385</v>
      </c>
    </row>
    <row r="217" spans="3:6" x14ac:dyDescent="0.25">
      <c r="C217" t="str">
        <f>+_xlfn.XLOOKUP(D217,Tabla1[C.C.C],Tabla1[PATENTE],0)</f>
        <v>SFHS-80</v>
      </c>
      <c r="D217" s="32" t="s">
        <v>1217</v>
      </c>
      <c r="E217" s="31"/>
      <c r="F217" s="31" t="s">
        <v>1385</v>
      </c>
    </row>
    <row r="218" spans="3:6" x14ac:dyDescent="0.25">
      <c r="C218" t="str">
        <f>+_xlfn.XLOOKUP(D218,Tabla1[C.C.C],Tabla1[PATENTE],0)</f>
        <v>HJRW.26-7</v>
      </c>
      <c r="D218" s="32" t="s">
        <v>1218</v>
      </c>
      <c r="E218" s="31"/>
      <c r="F218" s="31" t="s">
        <v>1385</v>
      </c>
    </row>
    <row r="219" spans="3:6" x14ac:dyDescent="0.25">
      <c r="C219" t="str">
        <f>+_xlfn.XLOOKUP(D219,Tabla1[C.C.C],Tabla1[PATENTE],0)</f>
        <v>HDTY-78</v>
      </c>
      <c r="D219" s="32" t="s">
        <v>1219</v>
      </c>
      <c r="E219" s="31"/>
      <c r="F219" s="31" t="s">
        <v>1385</v>
      </c>
    </row>
    <row r="220" spans="3:6" x14ac:dyDescent="0.25">
      <c r="C220" t="str">
        <f>+_xlfn.XLOOKUP(D220,Tabla1[C.C.C],Tabla1[PATENTE],0)</f>
        <v>SHRT-23</v>
      </c>
      <c r="D220" s="32" t="s">
        <v>1220</v>
      </c>
      <c r="E220" s="31" t="s">
        <v>977</v>
      </c>
      <c r="F220" s="31" t="s">
        <v>1385</v>
      </c>
    </row>
    <row r="221" spans="3:6" x14ac:dyDescent="0.25">
      <c r="C221">
        <f>+_xlfn.XLOOKUP(D221,Tabla1[C.C.C],Tabla1[PATENTE],0)</f>
        <v>0</v>
      </c>
      <c r="D221" s="32" t="s">
        <v>1221</v>
      </c>
      <c r="E221" s="31" t="s">
        <v>978</v>
      </c>
      <c r="F221" s="31" t="s">
        <v>1436</v>
      </c>
    </row>
    <row r="222" spans="3:6" x14ac:dyDescent="0.25">
      <c r="C222" t="str">
        <f>+_xlfn.XLOOKUP(D222,Tabla1[C.C.C],Tabla1[PATENTE],0)</f>
        <v>SRTH-68</v>
      </c>
      <c r="D222" s="32" t="s">
        <v>1222</v>
      </c>
      <c r="E222" s="31" t="s">
        <v>979</v>
      </c>
      <c r="F222" s="31" t="s">
        <v>1385</v>
      </c>
    </row>
    <row r="223" spans="3:6" x14ac:dyDescent="0.25">
      <c r="C223" t="str">
        <f>+_xlfn.XLOOKUP(D223,Tabla1[C.C.C],Tabla1[PATENTE],0)</f>
        <v>LVWP-33</v>
      </c>
      <c r="D223" s="32" t="s">
        <v>1223</v>
      </c>
      <c r="E223" s="31"/>
      <c r="F223" s="31" t="s">
        <v>1385</v>
      </c>
    </row>
    <row r="224" spans="3:6" x14ac:dyDescent="0.25">
      <c r="C224">
        <f>+_xlfn.XLOOKUP(D224,Tabla1[C.C.C],Tabla1[PATENTE],0)</f>
        <v>0</v>
      </c>
      <c r="D224" s="32" t="s">
        <v>1224</v>
      </c>
      <c r="E224" s="31"/>
      <c r="F224" s="31" t="s">
        <v>1385</v>
      </c>
    </row>
    <row r="225" spans="3:6" x14ac:dyDescent="0.25">
      <c r="C225">
        <f>+_xlfn.XLOOKUP(D225,Tabla1[C.C.C],Tabla1[PATENTE],0)</f>
        <v>0</v>
      </c>
      <c r="D225" s="32" t="s">
        <v>1225</v>
      </c>
      <c r="E225" s="31" t="s">
        <v>982</v>
      </c>
      <c r="F225" s="31" t="s">
        <v>1385</v>
      </c>
    </row>
    <row r="226" spans="3:6" x14ac:dyDescent="0.25">
      <c r="C226" t="str">
        <f>+_xlfn.XLOOKUP(D226,Tabla1[C.C.C],Tabla1[PATENTE],0)</f>
        <v>SCCC-30</v>
      </c>
      <c r="D226" s="32" t="s">
        <v>1226</v>
      </c>
      <c r="E226" s="31"/>
      <c r="F226" s="31" t="s">
        <v>1385</v>
      </c>
    </row>
    <row r="227" spans="3:6" x14ac:dyDescent="0.25">
      <c r="C227" t="str">
        <f>+_xlfn.XLOOKUP(D227,Tabla1[C.C.C],Tabla1[PATENTE],0)</f>
        <v>SCCC-31</v>
      </c>
      <c r="D227" s="32" t="s">
        <v>1228</v>
      </c>
      <c r="E227" s="31"/>
      <c r="F227" s="31" t="s">
        <v>1385</v>
      </c>
    </row>
    <row r="228" spans="3:6" x14ac:dyDescent="0.25">
      <c r="C228" t="str">
        <f>+_xlfn.XLOOKUP(D228,Tabla1[C.C.C],Tabla1[PATENTE],0)</f>
        <v> SDJD-99</v>
      </c>
      <c r="D228" s="32" t="s">
        <v>1230</v>
      </c>
      <c r="E228" s="31"/>
      <c r="F228" s="31" t="s">
        <v>1385</v>
      </c>
    </row>
    <row r="229" spans="3:6" x14ac:dyDescent="0.25">
      <c r="C229" t="str">
        <f>+_xlfn.XLOOKUP(D229,Tabla1[C.C.C],Tabla1[PATENTE],0)</f>
        <v>SDWZ-10</v>
      </c>
      <c r="D229" s="32" t="s">
        <v>1232</v>
      </c>
      <c r="E229" s="31"/>
      <c r="F229" s="31" t="s">
        <v>1385</v>
      </c>
    </row>
    <row r="230" spans="3:6" x14ac:dyDescent="0.25">
      <c r="C230" t="str">
        <f>+_xlfn.XLOOKUP(D230,Tabla1[C.C.C],Tabla1[PATENTE],0)</f>
        <v>SDWZ-11</v>
      </c>
      <c r="D230" s="32" t="s">
        <v>1234</v>
      </c>
      <c r="E230" s="31" t="s">
        <v>1235</v>
      </c>
      <c r="F230" s="31" t="s">
        <v>1385</v>
      </c>
    </row>
    <row r="231" spans="3:6" x14ac:dyDescent="0.25">
      <c r="C231">
        <f>+_xlfn.XLOOKUP(D231,Tabla1[C.C.C],Tabla1[PATENTE],0)</f>
        <v>0</v>
      </c>
      <c r="D231" s="32" t="s">
        <v>1236</v>
      </c>
      <c r="E231" s="31" t="s">
        <v>1237</v>
      </c>
      <c r="F231" s="31" t="s">
        <v>1385</v>
      </c>
    </row>
    <row r="232" spans="3:6" x14ac:dyDescent="0.25">
      <c r="C232">
        <f>+_xlfn.XLOOKUP(D232,Tabla1[C.C.C],Tabla1[PATENTE],0)</f>
        <v>0</v>
      </c>
      <c r="D232" s="32" t="s">
        <v>1238</v>
      </c>
      <c r="E232" s="31" t="s">
        <v>1239</v>
      </c>
      <c r="F232" s="31" t="s">
        <v>1385</v>
      </c>
    </row>
    <row r="233" spans="3:6" x14ac:dyDescent="0.25">
      <c r="C233">
        <f>+_xlfn.XLOOKUP(D233,Tabla1[C.C.C],Tabla1[PATENTE],0)</f>
        <v>0</v>
      </c>
      <c r="D233" s="32" t="s">
        <v>1240</v>
      </c>
      <c r="E233" s="31" t="s">
        <v>1241</v>
      </c>
      <c r="F233" s="31" t="s">
        <v>1385</v>
      </c>
    </row>
    <row r="234" spans="3:6" x14ac:dyDescent="0.25">
      <c r="C234">
        <f>+_xlfn.XLOOKUP(D234,Tabla1[C.C.C],Tabla1[PATENTE],0)</f>
        <v>0</v>
      </c>
      <c r="D234" s="32" t="s">
        <v>1242</v>
      </c>
      <c r="E234" s="31" t="s">
        <v>1243</v>
      </c>
      <c r="F234" s="31" t="s">
        <v>1385</v>
      </c>
    </row>
    <row r="235" spans="3:6" x14ac:dyDescent="0.25">
      <c r="C235">
        <f>+_xlfn.XLOOKUP(D235,Tabla1[C.C.C],Tabla1[PATENTE],0)</f>
        <v>0</v>
      </c>
      <c r="D235" s="32" t="s">
        <v>1244</v>
      </c>
      <c r="E235" s="31" t="s">
        <v>1245</v>
      </c>
      <c r="F235" s="31" t="s">
        <v>1385</v>
      </c>
    </row>
    <row r="236" spans="3:6" x14ac:dyDescent="0.25">
      <c r="C236">
        <f>+_xlfn.XLOOKUP(D236,Tabla1[C.C.C],Tabla1[PATENTE],0)</f>
        <v>0</v>
      </c>
      <c r="D236" s="32" t="s">
        <v>1246</v>
      </c>
      <c r="E236" s="31" t="s">
        <v>1247</v>
      </c>
      <c r="F236" s="31" t="s">
        <v>1385</v>
      </c>
    </row>
    <row r="237" spans="3:6" x14ac:dyDescent="0.25">
      <c r="C237">
        <f>+_xlfn.XLOOKUP(D237,Tabla1[C.C.C],Tabla1[PATENTE],0)</f>
        <v>0</v>
      </c>
      <c r="D237" s="32" t="s">
        <v>1248</v>
      </c>
      <c r="E237" s="31" t="s">
        <v>1249</v>
      </c>
      <c r="F237" s="31" t="s">
        <v>1385</v>
      </c>
    </row>
    <row r="238" spans="3:6" x14ac:dyDescent="0.25">
      <c r="C238">
        <f>+_xlfn.XLOOKUP(D238,Tabla1[C.C.C],Tabla1[PATENTE],0)</f>
        <v>0</v>
      </c>
      <c r="D238" s="32" t="s">
        <v>1250</v>
      </c>
      <c r="E238" s="31" t="s">
        <v>1251</v>
      </c>
      <c r="F238" s="31" t="s">
        <v>1385</v>
      </c>
    </row>
    <row r="239" spans="3:6" x14ac:dyDescent="0.25">
      <c r="C239">
        <f>+_xlfn.XLOOKUP(D239,Tabla1[C.C.C],Tabla1[PATENTE],0)</f>
        <v>0</v>
      </c>
      <c r="D239" s="32" t="s">
        <v>1252</v>
      </c>
      <c r="E239" s="31" t="s">
        <v>1253</v>
      </c>
      <c r="F239" s="31" t="s">
        <v>1385</v>
      </c>
    </row>
    <row r="240" spans="3:6" x14ac:dyDescent="0.25">
      <c r="C240">
        <f>+_xlfn.XLOOKUP(D240,Tabla1[C.C.C],Tabla1[PATENTE],0)</f>
        <v>0</v>
      </c>
      <c r="D240" s="32" t="s">
        <v>1254</v>
      </c>
      <c r="E240" s="31" t="s">
        <v>1255</v>
      </c>
      <c r="F240" s="31" t="s">
        <v>1385</v>
      </c>
    </row>
    <row r="241" spans="3:6" x14ac:dyDescent="0.25">
      <c r="C241">
        <f>+_xlfn.XLOOKUP(D241,Tabla1[C.C.C],Tabla1[PATENTE],0)</f>
        <v>0</v>
      </c>
      <c r="D241" s="32" t="s">
        <v>1256</v>
      </c>
      <c r="E241" s="31" t="s">
        <v>983</v>
      </c>
      <c r="F241" s="31" t="s">
        <v>1385</v>
      </c>
    </row>
    <row r="242" spans="3:6" x14ac:dyDescent="0.25">
      <c r="C242">
        <f>+_xlfn.XLOOKUP(D242,Tabla1[C.C.C],Tabla1[PATENTE],0)</f>
        <v>0</v>
      </c>
      <c r="D242" s="32" t="s">
        <v>1257</v>
      </c>
      <c r="E242" s="31" t="s">
        <v>1258</v>
      </c>
      <c r="F242" s="31" t="s">
        <v>1385</v>
      </c>
    </row>
    <row r="243" spans="3:6" x14ac:dyDescent="0.25">
      <c r="C243">
        <f>+_xlfn.XLOOKUP(D243,Tabla1[C.C.C],Tabla1[PATENTE],0)</f>
        <v>0</v>
      </c>
      <c r="D243" s="32" t="s">
        <v>1259</v>
      </c>
      <c r="E243" s="31" t="s">
        <v>1260</v>
      </c>
      <c r="F243" s="31" t="s">
        <v>1385</v>
      </c>
    </row>
    <row r="244" spans="3:6" x14ac:dyDescent="0.25">
      <c r="C244" t="str">
        <f>+_xlfn.XLOOKUP(D244,Tabla1[C.C.C],Tabla1[PATENTE],0)</f>
        <v>SCCC-32</v>
      </c>
      <c r="D244" s="32" t="s">
        <v>1261</v>
      </c>
      <c r="E244" s="31"/>
      <c r="F244" s="31" t="s">
        <v>1385</v>
      </c>
    </row>
    <row r="245" spans="3:6" x14ac:dyDescent="0.25">
      <c r="C245" t="str">
        <f>+_xlfn.XLOOKUP(D245,Tabla1[C.C.C],Tabla1[PATENTE],0)</f>
        <v>SCCC-33</v>
      </c>
      <c r="D245" s="32" t="s">
        <v>1263</v>
      </c>
      <c r="E245" s="31"/>
      <c r="F245" s="31" t="s">
        <v>1385</v>
      </c>
    </row>
    <row r="246" spans="3:6" x14ac:dyDescent="0.25">
      <c r="C246" t="str">
        <f>+_xlfn.XLOOKUP(D246,Tabla1[C.C.C],Tabla1[PATENTE],0)</f>
        <v>SCCC-34</v>
      </c>
      <c r="D246" s="32" t="s">
        <v>1265</v>
      </c>
      <c r="E246" s="31"/>
      <c r="F246" s="31" t="s">
        <v>1385</v>
      </c>
    </row>
    <row r="247" spans="3:6" x14ac:dyDescent="0.25">
      <c r="C247">
        <f>+_xlfn.XLOOKUP(D247,Tabla1[C.C.C],Tabla1[PATENTE],0)</f>
        <v>0</v>
      </c>
      <c r="D247" s="32" t="s">
        <v>1267</v>
      </c>
      <c r="E247" s="31" t="s">
        <v>984</v>
      </c>
      <c r="F247" s="31" t="s">
        <v>1385</v>
      </c>
    </row>
    <row r="248" spans="3:6" x14ac:dyDescent="0.25">
      <c r="C248" t="str">
        <f>+_xlfn.XLOOKUP(D248,Tabla1[C.C.C],Tabla1[PATENTE],0)</f>
        <v>SHJP34</v>
      </c>
      <c r="D248" s="32" t="s">
        <v>1268</v>
      </c>
      <c r="E248" s="31" t="s">
        <v>1269</v>
      </c>
      <c r="F248" s="31" t="s">
        <v>1385</v>
      </c>
    </row>
    <row r="249" spans="3:6" x14ac:dyDescent="0.25">
      <c r="C249" t="str">
        <f>+_xlfn.XLOOKUP(D249,Tabla1[C.C.C],Tabla1[PATENTE],0)</f>
        <v>SDJD-95</v>
      </c>
      <c r="D249" s="32" t="s">
        <v>1270</v>
      </c>
      <c r="E249" s="31" t="s">
        <v>985</v>
      </c>
      <c r="F249" s="31" t="s">
        <v>1385</v>
      </c>
    </row>
    <row r="250" spans="3:6" x14ac:dyDescent="0.25">
      <c r="C250">
        <f>+_xlfn.XLOOKUP(D250,Tabla1[C.C.C],Tabla1[PATENTE],0)</f>
        <v>0</v>
      </c>
      <c r="D250" s="32" t="s">
        <v>1271</v>
      </c>
      <c r="E250" s="31" t="s">
        <v>986</v>
      </c>
      <c r="F250" s="31" t="s">
        <v>1385</v>
      </c>
    </row>
    <row r="251" spans="3:6" x14ac:dyDescent="0.25">
      <c r="C251">
        <f>+_xlfn.XLOOKUP(D251,Tabla1[C.C.C],Tabla1[PATENTE],0)</f>
        <v>0</v>
      </c>
      <c r="D251" s="32" t="s">
        <v>1272</v>
      </c>
      <c r="E251" s="31" t="s">
        <v>987</v>
      </c>
      <c r="F251" s="31" t="s">
        <v>1385</v>
      </c>
    </row>
    <row r="252" spans="3:6" x14ac:dyDescent="0.25">
      <c r="C252">
        <f>+_xlfn.XLOOKUP(D252,Tabla1[C.C.C],Tabla1[PATENTE],0)</f>
        <v>0</v>
      </c>
      <c r="D252" s="32" t="s">
        <v>1273</v>
      </c>
      <c r="E252" s="31" t="s">
        <v>988</v>
      </c>
      <c r="F252" s="31" t="s">
        <v>1385</v>
      </c>
    </row>
    <row r="253" spans="3:6" x14ac:dyDescent="0.25">
      <c r="C253">
        <f>+_xlfn.XLOOKUP(D253,Tabla1[C.C.C],Tabla1[PATENTE],0)</f>
        <v>0</v>
      </c>
      <c r="D253" s="32" t="s">
        <v>1274</v>
      </c>
      <c r="E253" s="31" t="s">
        <v>989</v>
      </c>
      <c r="F253" s="31" t="s">
        <v>1385</v>
      </c>
    </row>
    <row r="254" spans="3:6" x14ac:dyDescent="0.25">
      <c r="C254" t="str">
        <f>+_xlfn.XLOOKUP(D254,Tabla1[C.C.C],Tabla1[PATENTE],0)</f>
        <v>LLWV-38</v>
      </c>
      <c r="D254" s="32" t="s">
        <v>312</v>
      </c>
      <c r="E254" s="31" t="s">
        <v>1541</v>
      </c>
      <c r="F254" s="31" t="s">
        <v>1385</v>
      </c>
    </row>
    <row r="255" spans="3:6" x14ac:dyDescent="0.25">
      <c r="C255">
        <f>+_xlfn.XLOOKUP(D255,Tabla1[C.C.C],Tabla1[PATENTE],0)</f>
        <v>0</v>
      </c>
      <c r="D255" s="32" t="s">
        <v>1275</v>
      </c>
      <c r="E255" s="31" t="s">
        <v>991</v>
      </c>
      <c r="F255" s="31" t="s">
        <v>1385</v>
      </c>
    </row>
    <row r="256" spans="3:6" x14ac:dyDescent="0.25">
      <c r="C256">
        <f>+_xlfn.XLOOKUP(D256,Tabla1[C.C.C],Tabla1[PATENTE],0)</f>
        <v>0</v>
      </c>
      <c r="D256" s="32" t="s">
        <v>1276</v>
      </c>
      <c r="E256" s="31" t="s">
        <v>992</v>
      </c>
      <c r="F256" s="31" t="s">
        <v>1385</v>
      </c>
    </row>
    <row r="257" spans="3:6" x14ac:dyDescent="0.25">
      <c r="C257">
        <f>+_xlfn.XLOOKUP(D257,Tabla1[C.C.C],Tabla1[PATENTE],0)</f>
        <v>0</v>
      </c>
      <c r="D257" s="32" t="s">
        <v>1277</v>
      </c>
      <c r="E257" s="31" t="s">
        <v>993</v>
      </c>
      <c r="F257" s="31" t="s">
        <v>1385</v>
      </c>
    </row>
    <row r="258" spans="3:6" x14ac:dyDescent="0.25">
      <c r="C258">
        <f>+_xlfn.XLOOKUP(D258,Tabla1[C.C.C],Tabla1[PATENTE],0)</f>
        <v>0</v>
      </c>
      <c r="D258" s="32" t="s">
        <v>1278</v>
      </c>
      <c r="E258" s="31" t="s">
        <v>994</v>
      </c>
      <c r="F258" s="31" t="s">
        <v>1385</v>
      </c>
    </row>
    <row r="259" spans="3:6" x14ac:dyDescent="0.25">
      <c r="C259">
        <f>+_xlfn.XLOOKUP(D259,Tabla1[C.C.C],Tabla1[PATENTE],0)</f>
        <v>0</v>
      </c>
      <c r="D259" s="32" t="s">
        <v>1279</v>
      </c>
      <c r="E259" s="31" t="s">
        <v>995</v>
      </c>
      <c r="F259" s="31" t="s">
        <v>1385</v>
      </c>
    </row>
    <row r="260" spans="3:6" x14ac:dyDescent="0.25">
      <c r="C260">
        <f>+_xlfn.XLOOKUP(D260,Tabla1[C.C.C],Tabla1[PATENTE],0)</f>
        <v>0</v>
      </c>
      <c r="D260" s="32" t="s">
        <v>1280</v>
      </c>
      <c r="E260" s="31" t="s">
        <v>996</v>
      </c>
      <c r="F260" s="31" t="s">
        <v>1385</v>
      </c>
    </row>
    <row r="261" spans="3:6" x14ac:dyDescent="0.25">
      <c r="C261">
        <f>+_xlfn.XLOOKUP(D261,Tabla1[C.C.C],Tabla1[PATENTE],0)</f>
        <v>0</v>
      </c>
      <c r="D261" s="32" t="s">
        <v>1281</v>
      </c>
      <c r="E261" s="31" t="s">
        <v>997</v>
      </c>
      <c r="F261" s="31" t="s">
        <v>1385</v>
      </c>
    </row>
    <row r="262" spans="3:6" x14ac:dyDescent="0.25">
      <c r="C262">
        <f>+_xlfn.XLOOKUP(D262,Tabla1[C.C.C],Tabla1[PATENTE],0)</f>
        <v>0</v>
      </c>
      <c r="D262" s="32" t="s">
        <v>1282</v>
      </c>
      <c r="E262" s="31" t="s">
        <v>998</v>
      </c>
      <c r="F262" s="31" t="s">
        <v>1385</v>
      </c>
    </row>
    <row r="263" spans="3:6" x14ac:dyDescent="0.25">
      <c r="C263">
        <f>+_xlfn.XLOOKUP(D263,Tabla1[C.C.C],Tabla1[PATENTE],0)</f>
        <v>0</v>
      </c>
      <c r="D263" s="32" t="s">
        <v>1283</v>
      </c>
      <c r="E263" s="31" t="s">
        <v>999</v>
      </c>
      <c r="F263" s="31" t="s">
        <v>1385</v>
      </c>
    </row>
    <row r="264" spans="3:6" x14ac:dyDescent="0.25">
      <c r="C264">
        <f>+_xlfn.XLOOKUP(D264,Tabla1[C.C.C],Tabla1[PATENTE],0)</f>
        <v>0</v>
      </c>
      <c r="D264" s="32" t="s">
        <v>1284</v>
      </c>
      <c r="E264" s="31" t="s">
        <v>1000</v>
      </c>
      <c r="F264" s="31" t="s">
        <v>1385</v>
      </c>
    </row>
    <row r="265" spans="3:6" x14ac:dyDescent="0.25">
      <c r="C265">
        <f>+_xlfn.XLOOKUP(D265,Tabla1[C.C.C],Tabla1[PATENTE],0)</f>
        <v>0</v>
      </c>
      <c r="D265" s="32" t="s">
        <v>1285</v>
      </c>
      <c r="E265" s="31" t="s">
        <v>1001</v>
      </c>
      <c r="F265" s="31" t="s">
        <v>1385</v>
      </c>
    </row>
    <row r="266" spans="3:6" x14ac:dyDescent="0.25">
      <c r="C266">
        <f>+_xlfn.XLOOKUP(D266,Tabla1[C.C.C],Tabla1[PATENTE],0)</f>
        <v>0</v>
      </c>
      <c r="D266" s="32" t="s">
        <v>1286</v>
      </c>
      <c r="E266" s="31" t="s">
        <v>1002</v>
      </c>
      <c r="F266" s="31" t="s">
        <v>1385</v>
      </c>
    </row>
    <row r="267" spans="3:6" x14ac:dyDescent="0.25">
      <c r="C267">
        <f>+_xlfn.XLOOKUP(D267,Tabla1[C.C.C],Tabla1[PATENTE],0)</f>
        <v>0</v>
      </c>
      <c r="D267" s="32" t="s">
        <v>1287</v>
      </c>
      <c r="E267" s="31" t="s">
        <v>1003</v>
      </c>
      <c r="F267" s="31" t="s">
        <v>1385</v>
      </c>
    </row>
    <row r="268" spans="3:6" x14ac:dyDescent="0.25">
      <c r="C268" t="str">
        <f>+_xlfn.XLOOKUP(D268,Tabla1[C.C.C],Tabla1[PATENTE],0)</f>
        <v>PZJP-85</v>
      </c>
      <c r="D268" s="32" t="s">
        <v>1288</v>
      </c>
      <c r="E268" s="31" t="s">
        <v>1004</v>
      </c>
      <c r="F268" s="31" t="s">
        <v>1385</v>
      </c>
    </row>
    <row r="269" spans="3:6" x14ac:dyDescent="0.25">
      <c r="C269">
        <f>+_xlfn.XLOOKUP(D269,Tabla1[C.C.C],Tabla1[PATENTE],0)</f>
        <v>0</v>
      </c>
      <c r="D269" s="32" t="s">
        <v>1289</v>
      </c>
      <c r="E269" s="31" t="s">
        <v>1005</v>
      </c>
      <c r="F269" s="31" t="s">
        <v>1385</v>
      </c>
    </row>
    <row r="270" spans="3:6" x14ac:dyDescent="0.25">
      <c r="C270">
        <f>+_xlfn.XLOOKUP(D270,Tabla1[C.C.C],Tabla1[PATENTE],0)</f>
        <v>0</v>
      </c>
      <c r="D270" s="32" t="s">
        <v>1290</v>
      </c>
      <c r="E270" s="31" t="s">
        <v>1006</v>
      </c>
      <c r="F270" s="31" t="s">
        <v>1385</v>
      </c>
    </row>
    <row r="271" spans="3:6" x14ac:dyDescent="0.25">
      <c r="C271">
        <f>+_xlfn.XLOOKUP(D271,Tabla1[C.C.C],Tabla1[PATENTE],0)</f>
        <v>0</v>
      </c>
      <c r="D271" s="32" t="s">
        <v>1291</v>
      </c>
      <c r="E271" s="31" t="s">
        <v>1007</v>
      </c>
      <c r="F271" s="31" t="s">
        <v>1385</v>
      </c>
    </row>
    <row r="272" spans="3:6" x14ac:dyDescent="0.25">
      <c r="C272">
        <f>+_xlfn.XLOOKUP(D272,Tabla1[C.C.C],Tabla1[PATENTE],0)</f>
        <v>0</v>
      </c>
      <c r="D272" s="32" t="s">
        <v>1542</v>
      </c>
      <c r="E272" s="31" t="s">
        <v>1510</v>
      </c>
      <c r="F272" s="31" t="s">
        <v>1385</v>
      </c>
    </row>
    <row r="273" spans="3:6" x14ac:dyDescent="0.25">
      <c r="C273">
        <f>+_xlfn.XLOOKUP(D273,Tabla1[C.C.C],Tabla1[PATENTE],0)</f>
        <v>0</v>
      </c>
      <c r="D273" s="32" t="s">
        <v>1292</v>
      </c>
      <c r="E273" s="31" t="s">
        <v>1008</v>
      </c>
      <c r="F273" s="31" t="s">
        <v>1385</v>
      </c>
    </row>
    <row r="274" spans="3:6" x14ac:dyDescent="0.25">
      <c r="C274">
        <f>+_xlfn.XLOOKUP(D274,Tabla1[C.C.C],Tabla1[PATENTE],0)</f>
        <v>0</v>
      </c>
      <c r="D274" s="32" t="s">
        <v>1293</v>
      </c>
      <c r="E274" s="31" t="s">
        <v>1009</v>
      </c>
      <c r="F274" s="31" t="s">
        <v>1385</v>
      </c>
    </row>
    <row r="275" spans="3:6" x14ac:dyDescent="0.25">
      <c r="C275">
        <f>+_xlfn.XLOOKUP(D275,Tabla1[C.C.C],Tabla1[PATENTE],0)</f>
        <v>0</v>
      </c>
      <c r="D275" s="32" t="s">
        <v>1294</v>
      </c>
      <c r="E275" s="31" t="s">
        <v>1295</v>
      </c>
      <c r="F275" s="31" t="s">
        <v>1385</v>
      </c>
    </row>
    <row r="276" spans="3:6" x14ac:dyDescent="0.25">
      <c r="C276">
        <f>+_xlfn.XLOOKUP(D276,Tabla1[C.C.C],Tabla1[PATENTE],0)</f>
        <v>0</v>
      </c>
      <c r="D276" s="32" t="s">
        <v>1296</v>
      </c>
      <c r="E276" s="31" t="s">
        <v>1543</v>
      </c>
      <c r="F276" s="31" t="s">
        <v>1385</v>
      </c>
    </row>
    <row r="277" spans="3:6" x14ac:dyDescent="0.25">
      <c r="C277">
        <f>+_xlfn.XLOOKUP(D277,Tabla1[C.C.C],Tabla1[PATENTE],0)</f>
        <v>0</v>
      </c>
      <c r="D277" s="32" t="s">
        <v>1297</v>
      </c>
      <c r="E277" s="31" t="s">
        <v>1544</v>
      </c>
      <c r="F277" s="31" t="s">
        <v>1385</v>
      </c>
    </row>
    <row r="278" spans="3:6" x14ac:dyDescent="0.25">
      <c r="C278">
        <f>+_xlfn.XLOOKUP(D278,Tabla1[C.C.C],Tabla1[PATENTE],0)</f>
        <v>0</v>
      </c>
      <c r="D278" s="32" t="s">
        <v>1012</v>
      </c>
      <c r="E278" s="31" t="s">
        <v>1013</v>
      </c>
      <c r="F278" s="31" t="s">
        <v>1385</v>
      </c>
    </row>
    <row r="279" spans="3:6" x14ac:dyDescent="0.25">
      <c r="C279" t="str">
        <f>+_xlfn.XLOOKUP(D279,Tabla1[C.C.C],Tabla1[PATENTE],0)</f>
        <v>SRKB-38</v>
      </c>
      <c r="D279" s="32" t="s">
        <v>282</v>
      </c>
      <c r="E279" s="31" t="s">
        <v>1014</v>
      </c>
      <c r="F279" s="31" t="s">
        <v>1385</v>
      </c>
    </row>
    <row r="280" spans="3:6" x14ac:dyDescent="0.25">
      <c r="C280" t="str">
        <f>+_xlfn.XLOOKUP(D280,Tabla1[C.C.C],Tabla1[PATENTE],0)</f>
        <v>SRKB-32</v>
      </c>
      <c r="D280" s="32" t="s">
        <v>291</v>
      </c>
      <c r="E280" s="31" t="s">
        <v>1015</v>
      </c>
      <c r="F280" s="31" t="s">
        <v>1385</v>
      </c>
    </row>
    <row r="281" spans="3:6" x14ac:dyDescent="0.25">
      <c r="C281">
        <f>+_xlfn.XLOOKUP(D281,Tabla1[C.C.C],Tabla1[PATENTE],0)</f>
        <v>0</v>
      </c>
      <c r="D281" s="32" t="s">
        <v>1016</v>
      </c>
      <c r="E281" s="31" t="s">
        <v>1017</v>
      </c>
      <c r="F281" s="31" t="s">
        <v>1385</v>
      </c>
    </row>
    <row r="282" spans="3:6" x14ac:dyDescent="0.25">
      <c r="C282">
        <f>+_xlfn.XLOOKUP(D282,Tabla1[C.C.C],Tabla1[PATENTE],0)</f>
        <v>0</v>
      </c>
      <c r="D282" s="32" t="s">
        <v>1018</v>
      </c>
      <c r="E282" s="31" t="s">
        <v>1019</v>
      </c>
      <c r="F282" s="31" t="s">
        <v>1385</v>
      </c>
    </row>
    <row r="283" spans="3:6" x14ac:dyDescent="0.25">
      <c r="C283" t="str">
        <f>+_xlfn.XLOOKUP(D283,Tabla1[C.C.C],Tabla1[PATENTE],0)</f>
        <v>SRYL-11</v>
      </c>
      <c r="D283" s="32" t="s">
        <v>295</v>
      </c>
      <c r="E283" s="31" t="s">
        <v>1020</v>
      </c>
      <c r="F283" s="31" t="s">
        <v>1385</v>
      </c>
    </row>
    <row r="284" spans="3:6" x14ac:dyDescent="0.25">
      <c r="C284" t="str">
        <f>+_xlfn.XLOOKUP(D284,Tabla1[C.C.C],Tabla1[PATENTE],0)</f>
        <v>SRYK-98</v>
      </c>
      <c r="D284" s="32" t="s">
        <v>299</v>
      </c>
      <c r="E284" s="31" t="s">
        <v>1021</v>
      </c>
      <c r="F284" s="31" t="s">
        <v>1385</v>
      </c>
    </row>
    <row r="285" spans="3:6" x14ac:dyDescent="0.25">
      <c r="C285">
        <f>+_xlfn.XLOOKUP(D285,Tabla1[C.C.C],Tabla1[PATENTE],0)</f>
        <v>0</v>
      </c>
      <c r="D285" s="32" t="s">
        <v>1022</v>
      </c>
      <c r="E285" s="31" t="s">
        <v>1023</v>
      </c>
      <c r="F285" s="31" t="s">
        <v>1385</v>
      </c>
    </row>
    <row r="286" spans="3:6" x14ac:dyDescent="0.25">
      <c r="C286">
        <f>+_xlfn.XLOOKUP(D286,Tabla1[C.C.C],Tabla1[PATENTE],0)</f>
        <v>0</v>
      </c>
      <c r="D286" s="32" t="s">
        <v>1024</v>
      </c>
      <c r="E286" s="31" t="s">
        <v>1025</v>
      </c>
      <c r="F286" s="31" t="s">
        <v>1385</v>
      </c>
    </row>
    <row r="287" spans="3:6" x14ac:dyDescent="0.25">
      <c r="C287">
        <f>+_xlfn.XLOOKUP(D287,Tabla1[C.C.C],Tabla1[PATENTE],0)</f>
        <v>0</v>
      </c>
      <c r="D287" s="32" t="s">
        <v>1026</v>
      </c>
      <c r="E287" s="31" t="s">
        <v>1027</v>
      </c>
      <c r="F287" s="31" t="s">
        <v>1385</v>
      </c>
    </row>
    <row r="288" spans="3:6" x14ac:dyDescent="0.25">
      <c r="C288">
        <f>+_xlfn.XLOOKUP(D288,Tabla1[C.C.C],Tabla1[PATENTE],0)</f>
        <v>0</v>
      </c>
      <c r="D288" s="32" t="s">
        <v>1028</v>
      </c>
      <c r="E288" s="31" t="s">
        <v>1029</v>
      </c>
      <c r="F288" s="31" t="s">
        <v>1385</v>
      </c>
    </row>
    <row r="289" spans="3:6" x14ac:dyDescent="0.25">
      <c r="C289">
        <f>+_xlfn.XLOOKUP(D289,Tabla1[C.C.C],Tabla1[PATENTE],0)</f>
        <v>0</v>
      </c>
      <c r="D289" s="32" t="s">
        <v>1030</v>
      </c>
      <c r="E289" s="31" t="s">
        <v>1031</v>
      </c>
      <c r="F289" s="31" t="s">
        <v>1385</v>
      </c>
    </row>
    <row r="290" spans="3:6" x14ac:dyDescent="0.25">
      <c r="C290">
        <f>+_xlfn.XLOOKUP(D290,Tabla1[C.C.C],Tabla1[PATENTE],0)</f>
        <v>0</v>
      </c>
      <c r="D290" s="32" t="s">
        <v>1032</v>
      </c>
      <c r="E290" s="31" t="s">
        <v>1033</v>
      </c>
      <c r="F290" s="31" t="s">
        <v>1385</v>
      </c>
    </row>
    <row r="291" spans="3:6" x14ac:dyDescent="0.25">
      <c r="C291">
        <f>+_xlfn.XLOOKUP(D291,Tabla1[C.C.C],Tabla1[PATENTE],0)</f>
        <v>0</v>
      </c>
      <c r="D291" s="32" t="s">
        <v>1034</v>
      </c>
      <c r="E291" s="31" t="s">
        <v>1035</v>
      </c>
      <c r="F291" s="31" t="s">
        <v>1385</v>
      </c>
    </row>
    <row r="292" spans="3:6" x14ac:dyDescent="0.25">
      <c r="C292">
        <f>+_xlfn.XLOOKUP(D292,Tabla1[C.C.C],Tabla1[PATENTE],0)</f>
        <v>0</v>
      </c>
      <c r="D292" s="32" t="s">
        <v>1036</v>
      </c>
      <c r="E292" s="31" t="s">
        <v>1037</v>
      </c>
      <c r="F292" s="31" t="s">
        <v>1385</v>
      </c>
    </row>
    <row r="293" spans="3:6" x14ac:dyDescent="0.25">
      <c r="C293">
        <f>+_xlfn.XLOOKUP(D293,Tabla1[C.C.C],Tabla1[PATENTE],0)</f>
        <v>0</v>
      </c>
      <c r="D293" s="32" t="s">
        <v>1038</v>
      </c>
      <c r="E293" s="31" t="s">
        <v>1039</v>
      </c>
      <c r="F293" s="31" t="s">
        <v>1385</v>
      </c>
    </row>
    <row r="294" spans="3:6" x14ac:dyDescent="0.25">
      <c r="C294">
        <f>+_xlfn.XLOOKUP(D294,Tabla1[C.C.C],Tabla1[PATENTE],0)</f>
        <v>0</v>
      </c>
      <c r="D294" s="32" t="s">
        <v>1040</v>
      </c>
      <c r="E294" s="31" t="s">
        <v>1041</v>
      </c>
      <c r="F294" s="31" t="s">
        <v>1385</v>
      </c>
    </row>
    <row r="295" spans="3:6" x14ac:dyDescent="0.25">
      <c r="C295">
        <f>+_xlfn.XLOOKUP(D295,Tabla1[C.C.C],Tabla1[PATENTE],0)</f>
        <v>0</v>
      </c>
      <c r="D295" s="32" t="s">
        <v>1042</v>
      </c>
      <c r="E295" s="31" t="s">
        <v>1043</v>
      </c>
      <c r="F295" s="31" t="s">
        <v>1385</v>
      </c>
    </row>
    <row r="296" spans="3:6" x14ac:dyDescent="0.25">
      <c r="C296" t="str">
        <f>+_xlfn.XLOOKUP(D296,Tabla1[C.C.C],Tabla1[PATENTE],0)</f>
        <v>SPCK-90</v>
      </c>
      <c r="D296" s="32" t="s">
        <v>269</v>
      </c>
      <c r="E296" s="31" t="s">
        <v>1044</v>
      </c>
      <c r="F296" s="31" t="s">
        <v>1385</v>
      </c>
    </row>
    <row r="297" spans="3:6" x14ac:dyDescent="0.25">
      <c r="C297" t="str">
        <f>+_xlfn.XLOOKUP(D297,Tabla1[C.C.C],Tabla1[PATENTE],0)</f>
        <v>SHJS-94</v>
      </c>
      <c r="D297" s="32" t="s">
        <v>253</v>
      </c>
      <c r="E297" s="31" t="s">
        <v>1045</v>
      </c>
      <c r="F297" s="31" t="s">
        <v>1385</v>
      </c>
    </row>
    <row r="298" spans="3:6" x14ac:dyDescent="0.25">
      <c r="C298">
        <f>+_xlfn.XLOOKUP(D298,Tabla1[C.C.C],Tabla1[PATENTE],0)</f>
        <v>0</v>
      </c>
      <c r="D298" s="32" t="s">
        <v>1046</v>
      </c>
      <c r="E298" s="31" t="s">
        <v>1047</v>
      </c>
      <c r="F298" s="31" t="s">
        <v>1385</v>
      </c>
    </row>
    <row r="299" spans="3:6" x14ac:dyDescent="0.25">
      <c r="C299">
        <f>+_xlfn.XLOOKUP(D299,Tabla1[C.C.C],Tabla1[PATENTE],0)</f>
        <v>0</v>
      </c>
      <c r="D299" s="32" t="s">
        <v>1048</v>
      </c>
      <c r="E299" s="31" t="s">
        <v>1049</v>
      </c>
      <c r="F299" s="31" t="s">
        <v>1385</v>
      </c>
    </row>
    <row r="300" spans="3:6" x14ac:dyDescent="0.25">
      <c r="C300">
        <f>+_xlfn.XLOOKUP(D300,Tabla1[C.C.C],Tabla1[PATENTE],0)</f>
        <v>0</v>
      </c>
      <c r="D300" s="32" t="s">
        <v>1050</v>
      </c>
      <c r="E300" s="31" t="s">
        <v>1051</v>
      </c>
      <c r="F300" s="31" t="s">
        <v>1385</v>
      </c>
    </row>
    <row r="301" spans="3:6" x14ac:dyDescent="0.25">
      <c r="C301">
        <f>+_xlfn.XLOOKUP(D301,Tabla1[C.C.C],Tabla1[PATENTE],0)</f>
        <v>0</v>
      </c>
      <c r="D301" s="32" t="s">
        <v>1052</v>
      </c>
      <c r="E301" s="31" t="s">
        <v>1053</v>
      </c>
      <c r="F301" s="31" t="s">
        <v>1385</v>
      </c>
    </row>
    <row r="302" spans="3:6" x14ac:dyDescent="0.25">
      <c r="C302">
        <f>+_xlfn.XLOOKUP(D302,Tabla1[C.C.C],Tabla1[PATENTE],0)</f>
        <v>0</v>
      </c>
      <c r="D302" s="32" t="s">
        <v>1054</v>
      </c>
      <c r="E302" s="31" t="s">
        <v>1055</v>
      </c>
      <c r="F302" s="31" t="s">
        <v>1385</v>
      </c>
    </row>
    <row r="303" spans="3:6" x14ac:dyDescent="0.25">
      <c r="C303">
        <f>+_xlfn.XLOOKUP(D303,Tabla1[C.C.C],Tabla1[PATENTE],0)</f>
        <v>0</v>
      </c>
      <c r="D303" s="32" t="s">
        <v>1056</v>
      </c>
      <c r="E303" s="31" t="s">
        <v>1057</v>
      </c>
      <c r="F303" s="31" t="s">
        <v>1385</v>
      </c>
    </row>
    <row r="304" spans="3:6" x14ac:dyDescent="0.25">
      <c r="C304">
        <f>+_xlfn.XLOOKUP(D304,Tabla1[C.C.C],Tabla1[PATENTE],0)</f>
        <v>0</v>
      </c>
      <c r="D304" s="32" t="s">
        <v>1058</v>
      </c>
      <c r="E304" s="31" t="s">
        <v>1059</v>
      </c>
      <c r="F304" s="31" t="s">
        <v>1385</v>
      </c>
    </row>
    <row r="305" spans="3:6" x14ac:dyDescent="0.25">
      <c r="C305" t="str">
        <f>+_xlfn.XLOOKUP(D305,Tabla1[C.C.C],Tabla1[PATENTE],0)</f>
        <v>PWYL-28</v>
      </c>
      <c r="D305" s="32" t="s">
        <v>227</v>
      </c>
      <c r="E305" s="31" t="s">
        <v>1060</v>
      </c>
      <c r="F305" s="31" t="s">
        <v>1385</v>
      </c>
    </row>
    <row r="306" spans="3:6" x14ac:dyDescent="0.25">
      <c r="C306" t="str">
        <f>+_xlfn.XLOOKUP(D306,Tabla1[C.C.C],Tabla1[PATENTE],0)</f>
        <v>PWYL-23</v>
      </c>
      <c r="D306" s="32" t="s">
        <v>233</v>
      </c>
      <c r="E306" s="31" t="s">
        <v>1061</v>
      </c>
      <c r="F306" s="31" t="s">
        <v>1385</v>
      </c>
    </row>
    <row r="307" spans="3:6" x14ac:dyDescent="0.25">
      <c r="C307" t="str">
        <f>+_xlfn.XLOOKUP(D307,Tabla1[C.C.C],Tabla1[PATENTE],0)</f>
        <v>PWYL-24</v>
      </c>
      <c r="D307" s="32" t="s">
        <v>221</v>
      </c>
      <c r="E307" s="31" t="s">
        <v>1062</v>
      </c>
      <c r="F307" s="31" t="s">
        <v>1385</v>
      </c>
    </row>
    <row r="308" spans="3:6" x14ac:dyDescent="0.25">
      <c r="C308" t="str">
        <f>+_xlfn.XLOOKUP(D308,Tabla1[C.C.C],Tabla1[PATENTE],0)</f>
        <v>PWYL-19</v>
      </c>
      <c r="D308" s="32" t="s">
        <v>245</v>
      </c>
      <c r="E308" s="31" t="s">
        <v>1063</v>
      </c>
      <c r="F308" s="31" t="s">
        <v>1385</v>
      </c>
    </row>
    <row r="309" spans="3:6" x14ac:dyDescent="0.25">
      <c r="C309" t="str">
        <f>+_xlfn.XLOOKUP(D309,Tabla1[C.C.C],Tabla1[PATENTE],0)</f>
        <v>PWYL-26</v>
      </c>
      <c r="D309" s="32" t="s">
        <v>236</v>
      </c>
      <c r="E309" s="31" t="s">
        <v>1064</v>
      </c>
      <c r="F309" s="31" t="s">
        <v>1385</v>
      </c>
    </row>
    <row r="310" spans="3:6" x14ac:dyDescent="0.25">
      <c r="C310" t="str">
        <f>+_xlfn.XLOOKUP(D310,Tabla1[C.C.C],Tabla1[PATENTE],0)</f>
        <v>PWYL-20</v>
      </c>
      <c r="D310" s="32" t="s">
        <v>248</v>
      </c>
      <c r="E310" s="31" t="s">
        <v>1065</v>
      </c>
      <c r="F310" s="31" t="s">
        <v>1385</v>
      </c>
    </row>
    <row r="311" spans="3:6" x14ac:dyDescent="0.25">
      <c r="C311" t="str">
        <f>+_xlfn.XLOOKUP(D311,Tabla1[C.C.C],Tabla1[PATENTE],0)</f>
        <v>PWYL-21</v>
      </c>
      <c r="D311" s="32" t="s">
        <v>242</v>
      </c>
      <c r="E311" s="31" t="s">
        <v>1066</v>
      </c>
      <c r="F311" s="31" t="s">
        <v>1385</v>
      </c>
    </row>
    <row r="312" spans="3:6" x14ac:dyDescent="0.25">
      <c r="C312" t="str">
        <f>+_xlfn.XLOOKUP(D312,Tabla1[C.C.C],Tabla1[PATENTE],0)</f>
        <v>PWYL-22</v>
      </c>
      <c r="D312" s="32" t="s">
        <v>239</v>
      </c>
      <c r="E312" s="31" t="s">
        <v>1067</v>
      </c>
      <c r="F312" s="31" t="s">
        <v>1385</v>
      </c>
    </row>
    <row r="313" spans="3:6" x14ac:dyDescent="0.25">
      <c r="C313" t="str">
        <f>+_xlfn.XLOOKUP(D313,Tabla1[C.C.C],Tabla1[PATENTE],0)</f>
        <v>PWYL-27</v>
      </c>
      <c r="D313" s="32" t="s">
        <v>230</v>
      </c>
      <c r="E313" s="31" t="s">
        <v>1068</v>
      </c>
      <c r="F313" s="31" t="s">
        <v>1385</v>
      </c>
    </row>
    <row r="314" spans="3:6" x14ac:dyDescent="0.25">
      <c r="C314">
        <f>+_xlfn.XLOOKUP(D314,Tabla1[C.C.C],Tabla1[PATENTE],0)</f>
        <v>0</v>
      </c>
      <c r="D314" s="32" t="s">
        <v>1069</v>
      </c>
      <c r="E314" s="31" t="s">
        <v>1070</v>
      </c>
      <c r="F314" s="31" t="s">
        <v>1385</v>
      </c>
    </row>
    <row r="315" spans="3:6" x14ac:dyDescent="0.25">
      <c r="C315" t="str">
        <f>+_xlfn.XLOOKUP(D315,Tabla1[C.C.C],Tabla1[PATENTE],0)</f>
        <v>SHJP31</v>
      </c>
      <c r="D315" s="32" t="s">
        <v>179</v>
      </c>
      <c r="E315" s="31" t="s">
        <v>1071</v>
      </c>
      <c r="F315" s="31" t="s">
        <v>1385</v>
      </c>
    </row>
    <row r="316" spans="3:6" x14ac:dyDescent="0.25">
      <c r="C316" t="str">
        <f>+_xlfn.XLOOKUP(D316,Tabla1[C.C.C],Tabla1[PATENTE],0)</f>
        <v>SDJD-96</v>
      </c>
      <c r="D316" s="32" t="s">
        <v>110</v>
      </c>
      <c r="E316" s="31" t="s">
        <v>1072</v>
      </c>
      <c r="F316" s="31" t="s">
        <v>1385</v>
      </c>
    </row>
    <row r="317" spans="3:6" x14ac:dyDescent="0.25">
      <c r="C317">
        <f>+_xlfn.XLOOKUP(D317,Tabla1[C.C.C],Tabla1[PATENTE],0)</f>
        <v>0</v>
      </c>
      <c r="D317" s="32" t="s">
        <v>1073</v>
      </c>
      <c r="E317" s="31" t="s">
        <v>1074</v>
      </c>
      <c r="F317" s="31" t="s">
        <v>1385</v>
      </c>
    </row>
    <row r="318" spans="3:6" x14ac:dyDescent="0.25">
      <c r="C318">
        <f>+_xlfn.XLOOKUP(D318,Tabla1[C.C.C],Tabla1[PATENTE],0)</f>
        <v>0</v>
      </c>
      <c r="D318" s="32" t="s">
        <v>1075</v>
      </c>
      <c r="E318" s="31" t="s">
        <v>1076</v>
      </c>
      <c r="F318" s="31" t="s">
        <v>1385</v>
      </c>
    </row>
    <row r="319" spans="3:6" x14ac:dyDescent="0.25">
      <c r="C319">
        <f>+_xlfn.XLOOKUP(D319,Tabla1[C.C.C],Tabla1[PATENTE],0)</f>
        <v>0</v>
      </c>
      <c r="D319" s="32" t="s">
        <v>1077</v>
      </c>
      <c r="E319" s="31" t="s">
        <v>1078</v>
      </c>
      <c r="F319" s="31" t="s">
        <v>1385</v>
      </c>
    </row>
    <row r="320" spans="3:6" x14ac:dyDescent="0.25">
      <c r="C320">
        <f>+_xlfn.XLOOKUP(D320,Tabla1[C.C.C],Tabla1[PATENTE],0)</f>
        <v>0</v>
      </c>
      <c r="D320" s="32" t="s">
        <v>1079</v>
      </c>
      <c r="E320" s="31" t="s">
        <v>1080</v>
      </c>
      <c r="F320" s="31" t="s">
        <v>1385</v>
      </c>
    </row>
    <row r="321" spans="3:6" x14ac:dyDescent="0.25">
      <c r="C321">
        <f>+_xlfn.XLOOKUP(D321,Tabla1[C.C.C],Tabla1[PATENTE],0)</f>
        <v>0</v>
      </c>
      <c r="D321" s="32" t="s">
        <v>1081</v>
      </c>
      <c r="E321" s="31" t="s">
        <v>1082</v>
      </c>
      <c r="F321" s="31" t="s">
        <v>1385</v>
      </c>
    </row>
    <row r="322" spans="3:6" x14ac:dyDescent="0.25">
      <c r="C322">
        <f>+_xlfn.XLOOKUP(D322,Tabla1[C.C.C],Tabla1[PATENTE],0)</f>
        <v>0</v>
      </c>
      <c r="D322" s="32" t="s">
        <v>1083</v>
      </c>
      <c r="E322" s="31" t="s">
        <v>1084</v>
      </c>
      <c r="F322" s="31" t="s">
        <v>1385</v>
      </c>
    </row>
    <row r="323" spans="3:6" x14ac:dyDescent="0.25">
      <c r="C323">
        <f>+_xlfn.XLOOKUP(D323,Tabla1[C.C.C],Tabla1[PATENTE],0)</f>
        <v>0</v>
      </c>
      <c r="D323" s="32" t="s">
        <v>1085</v>
      </c>
      <c r="E323" s="31" t="s">
        <v>1086</v>
      </c>
      <c r="F323" s="31" t="s">
        <v>1385</v>
      </c>
    </row>
    <row r="324" spans="3:6" x14ac:dyDescent="0.25">
      <c r="C324">
        <f>+_xlfn.XLOOKUP(D324,Tabla1[C.C.C],Tabla1[PATENTE],0)</f>
        <v>0</v>
      </c>
      <c r="D324" s="32" t="s">
        <v>1087</v>
      </c>
      <c r="E324" s="31" t="s">
        <v>1088</v>
      </c>
      <c r="F324" s="31" t="s">
        <v>1385</v>
      </c>
    </row>
    <row r="325" spans="3:6" x14ac:dyDescent="0.25">
      <c r="C325">
        <f>+_xlfn.XLOOKUP(D325,Tabla1[C.C.C],Tabla1[PATENTE],0)</f>
        <v>0</v>
      </c>
      <c r="D325" s="32" t="s">
        <v>1089</v>
      </c>
      <c r="E325" s="31" t="s">
        <v>1090</v>
      </c>
      <c r="F325" s="31" t="s">
        <v>1385</v>
      </c>
    </row>
    <row r="326" spans="3:6" x14ac:dyDescent="0.25">
      <c r="C326" t="str">
        <f>+_xlfn.XLOOKUP(D326,Tabla1[C.C.C],Tabla1[PATENTE],0)</f>
        <v>PWYL-25</v>
      </c>
      <c r="D326" s="32" t="s">
        <v>213</v>
      </c>
      <c r="E326" s="31" t="s">
        <v>1091</v>
      </c>
      <c r="F326" s="31" t="s">
        <v>1385</v>
      </c>
    </row>
    <row r="327" spans="3:6" x14ac:dyDescent="0.25">
      <c r="C327" t="str">
        <f>+_xlfn.XLOOKUP(D327,Tabla1[C.C.C],Tabla1[PATENTE],0)</f>
        <v>SVYY-47</v>
      </c>
      <c r="D327" s="32" t="s">
        <v>302</v>
      </c>
      <c r="E327" s="31" t="s">
        <v>1092</v>
      </c>
      <c r="F327" s="31" t="s">
        <v>1385</v>
      </c>
    </row>
    <row r="328" spans="3:6" x14ac:dyDescent="0.25">
      <c r="C328" t="str">
        <f>+_xlfn.XLOOKUP(D328,Tabla1[C.C.C],Tabla1[PATENTE],0)</f>
        <v>SRCV-87</v>
      </c>
      <c r="D328" s="32" t="s">
        <v>273</v>
      </c>
      <c r="E328" s="31" t="s">
        <v>1093</v>
      </c>
      <c r="F328" s="31" t="s">
        <v>1385</v>
      </c>
    </row>
    <row r="329" spans="3:6" x14ac:dyDescent="0.25">
      <c r="C329">
        <f>+_xlfn.XLOOKUP(D329,Tabla1[C.C.C],Tabla1[PATENTE],0)</f>
        <v>0</v>
      </c>
      <c r="D329" s="32" t="s">
        <v>1094</v>
      </c>
      <c r="E329" s="31" t="s">
        <v>1095</v>
      </c>
      <c r="F329" s="31" t="s">
        <v>1385</v>
      </c>
    </row>
    <row r="330" spans="3:6" x14ac:dyDescent="0.25">
      <c r="C330">
        <f>+_xlfn.XLOOKUP(D330,Tabla1[C.C.C],Tabla1[PATENTE],0)</f>
        <v>91</v>
      </c>
      <c r="D330" s="32" t="s">
        <v>262</v>
      </c>
      <c r="E330" s="31" t="s">
        <v>1096</v>
      </c>
      <c r="F330" s="31" t="s">
        <v>1385</v>
      </c>
    </row>
    <row r="331" spans="3:6" x14ac:dyDescent="0.25">
      <c r="C331">
        <f>+_xlfn.XLOOKUP(D331,Tabla1[C.C.C],Tabla1[PATENTE],0)</f>
        <v>0</v>
      </c>
      <c r="D331" s="32" t="s">
        <v>1097</v>
      </c>
      <c r="E331" s="31" t="s">
        <v>1298</v>
      </c>
      <c r="F331" s="31" t="s">
        <v>1385</v>
      </c>
    </row>
    <row r="332" spans="3:6" x14ac:dyDescent="0.25">
      <c r="C332">
        <f>+_xlfn.XLOOKUP(D332,Tabla1[C.C.C],Tabla1[PATENTE],0)</f>
        <v>92</v>
      </c>
      <c r="D332" s="32" t="s">
        <v>267</v>
      </c>
      <c r="E332" s="31" t="s">
        <v>1098</v>
      </c>
      <c r="F332" s="31" t="s">
        <v>1385</v>
      </c>
    </row>
    <row r="333" spans="3:6" x14ac:dyDescent="0.25">
      <c r="C333">
        <f>+_xlfn.XLOOKUP(D333,Tabla1[C.C.C],Tabla1[PATENTE],0)</f>
        <v>0</v>
      </c>
      <c r="D333" s="32" t="s">
        <v>1099</v>
      </c>
      <c r="E333" s="31" t="s">
        <v>1100</v>
      </c>
      <c r="F333" s="31" t="s">
        <v>1385</v>
      </c>
    </row>
    <row r="334" spans="3:6" x14ac:dyDescent="0.25">
      <c r="C334">
        <f>+_xlfn.XLOOKUP(D334,Tabla1[C.C.C],Tabla1[PATENTE],0)</f>
        <v>0</v>
      </c>
      <c r="D334" s="32" t="s">
        <v>1101</v>
      </c>
      <c r="E334" s="31" t="s">
        <v>1100</v>
      </c>
      <c r="F334" s="31" t="s">
        <v>1385</v>
      </c>
    </row>
    <row r="335" spans="3:6" x14ac:dyDescent="0.25">
      <c r="C335">
        <f>+_xlfn.XLOOKUP(D335,Tabla1[C.C.C],Tabla1[PATENTE],0)</f>
        <v>0</v>
      </c>
      <c r="D335" s="32" t="s">
        <v>1545</v>
      </c>
      <c r="E335" s="31" t="s">
        <v>1546</v>
      </c>
      <c r="F335" s="31" t="s">
        <v>1385</v>
      </c>
    </row>
    <row r="336" spans="3:6" x14ac:dyDescent="0.25">
      <c r="C336">
        <f>+_xlfn.XLOOKUP(D336,Tabla1[C.C.C],Tabla1[PATENTE],0)</f>
        <v>0</v>
      </c>
      <c r="D336" s="32" t="s">
        <v>1180</v>
      </c>
      <c r="E336" s="31" t="s">
        <v>1181</v>
      </c>
      <c r="F336" s="31" t="s">
        <v>1385</v>
      </c>
    </row>
    <row r="337" spans="3:6" x14ac:dyDescent="0.25">
      <c r="C337">
        <f>+_xlfn.XLOOKUP(D337,Tabla1[C.C.C],Tabla1[PATENTE],0)</f>
        <v>0</v>
      </c>
      <c r="D337" s="32" t="s">
        <v>1183</v>
      </c>
      <c r="E337" s="31" t="s">
        <v>1181</v>
      </c>
      <c r="F337" s="31" t="s">
        <v>1385</v>
      </c>
    </row>
    <row r="338" spans="3:6" x14ac:dyDescent="0.25">
      <c r="C338">
        <f>+_xlfn.XLOOKUP(D338,Tabla1[C.C.C],Tabla1[PATENTE],0)</f>
        <v>0</v>
      </c>
      <c r="D338" s="32" t="s">
        <v>1547</v>
      </c>
      <c r="E338" s="31" t="s">
        <v>1546</v>
      </c>
      <c r="F338" s="31" t="s">
        <v>1385</v>
      </c>
    </row>
    <row r="339" spans="3:6" x14ac:dyDescent="0.25">
      <c r="C339">
        <f>+_xlfn.XLOOKUP(D339,Tabla1[C.C.C],Tabla1[PATENTE],0)</f>
        <v>0</v>
      </c>
      <c r="D339" s="32" t="s">
        <v>1548</v>
      </c>
      <c r="E339" s="31" t="s">
        <v>1546</v>
      </c>
      <c r="F339" s="31" t="s">
        <v>1385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3AC1-4560-4363-9EC7-E9D483AE969C}">
  <sheetPr>
    <tabColor theme="8" tint="0.79998168889431442"/>
  </sheetPr>
  <dimension ref="A1:AU243"/>
  <sheetViews>
    <sheetView workbookViewId="0">
      <pane xSplit="12" ySplit="1" topLeftCell="AJ164" activePane="bottomRight" state="frozen"/>
      <selection activeCell="E14" sqref="E14"/>
      <selection pane="topRight" activeCell="E14" sqref="E14"/>
      <selection pane="bottomLeft" activeCell="E14" sqref="E14"/>
      <selection pane="bottomRight" activeCell="AO193" sqref="AO193"/>
    </sheetView>
  </sheetViews>
  <sheetFormatPr baseColWidth="10" defaultColWidth="11" defaultRowHeight="12" x14ac:dyDescent="0.2"/>
  <cols>
    <col min="1" max="1" width="3.125" style="99" bestFit="1" customWidth="1"/>
    <col min="2" max="2" width="7.25" style="99" bestFit="1" customWidth="1"/>
    <col min="3" max="3" width="6.375" style="99" bestFit="1" customWidth="1"/>
    <col min="4" max="4" width="6.625" style="99" bestFit="1" customWidth="1"/>
    <col min="5" max="5" width="9.5" style="99" bestFit="1" customWidth="1"/>
    <col min="6" max="6" width="6.625" style="99" bestFit="1" customWidth="1"/>
    <col min="7" max="7" width="9.25" style="99" bestFit="1" customWidth="1"/>
    <col min="8" max="8" width="13.375" style="110" bestFit="1" customWidth="1"/>
    <col min="9" max="9" width="13" style="99" bestFit="1" customWidth="1"/>
    <col min="10" max="10" width="12" style="99" bestFit="1" customWidth="1"/>
    <col min="11" max="11" width="24.5" style="99" bestFit="1" customWidth="1"/>
    <col min="12" max="12" width="9.625" style="110" customWidth="1"/>
    <col min="13" max="13" width="3.875" style="99" customWidth="1"/>
    <col min="14" max="14" width="23.625" style="99" customWidth="1"/>
    <col min="15" max="15" width="6" style="99" customWidth="1"/>
    <col min="16" max="16" width="11.25" style="99" customWidth="1"/>
    <col min="17" max="17" width="11.125" style="99" customWidth="1"/>
    <col min="18" max="18" width="13" style="99" customWidth="1"/>
    <col min="19" max="19" width="16.5" style="99" customWidth="1"/>
    <col min="20" max="20" width="9.375" style="99" customWidth="1"/>
    <col min="21" max="21" width="8.5" style="99" customWidth="1"/>
    <col min="22" max="22" width="16.125" style="99" customWidth="1"/>
    <col min="23" max="23" width="6.25" style="99" customWidth="1"/>
    <col min="24" max="24" width="9" style="99" customWidth="1"/>
    <col min="25" max="25" width="12.875" style="99" customWidth="1"/>
    <col min="26" max="26" width="6" style="99" customWidth="1"/>
    <col min="27" max="27" width="5.625" style="99" customWidth="1"/>
    <col min="28" max="28" width="9.875" style="99" customWidth="1"/>
    <col min="29" max="29" width="7.875" style="113" bestFit="1" customWidth="1"/>
    <col min="30" max="30" width="10" style="113" bestFit="1" customWidth="1"/>
    <col min="31" max="31" width="14.25" style="99" customWidth="1"/>
    <col min="32" max="32" width="9.25" style="99" customWidth="1"/>
    <col min="33" max="33" width="13.625" style="111" customWidth="1"/>
    <col min="34" max="34" width="14.125" style="110" customWidth="1"/>
    <col min="35" max="35" width="10.5" style="99" customWidth="1"/>
    <col min="36" max="36" width="10.125" style="99" customWidth="1"/>
    <col min="37" max="37" width="11.75" style="99" customWidth="1"/>
    <col min="38" max="38" width="28.5" style="99" hidden="1" customWidth="1"/>
    <col min="39" max="39" width="11" style="99" customWidth="1"/>
    <col min="40" max="40" width="23.875" style="99" bestFit="1" customWidth="1"/>
    <col min="41" max="41" width="53.875" style="99" customWidth="1"/>
    <col min="42" max="42" width="25.625" style="99" bestFit="1" customWidth="1"/>
    <col min="43" max="43" width="14.25" style="99" bestFit="1" customWidth="1"/>
    <col min="44" max="44" width="8" style="99" bestFit="1" customWidth="1"/>
    <col min="45" max="45" width="18.625" style="99" bestFit="1" customWidth="1"/>
    <col min="46" max="46" width="11.5" style="99" bestFit="1" customWidth="1"/>
    <col min="47" max="16384" width="11" style="99"/>
  </cols>
  <sheetData>
    <row r="1" spans="1:46" x14ac:dyDescent="0.2">
      <c r="A1" s="101" t="s">
        <v>892</v>
      </c>
      <c r="B1" s="101" t="s">
        <v>1549</v>
      </c>
      <c r="C1" s="101" t="s">
        <v>313</v>
      </c>
      <c r="D1" s="101" t="s">
        <v>314</v>
      </c>
      <c r="E1" s="101" t="s">
        <v>315</v>
      </c>
      <c r="F1" s="101" t="s">
        <v>316</v>
      </c>
      <c r="G1" s="101" t="s">
        <v>317</v>
      </c>
      <c r="H1" s="101" t="s">
        <v>318</v>
      </c>
      <c r="I1" s="114" t="s">
        <v>319</v>
      </c>
      <c r="J1" s="101" t="s">
        <v>320</v>
      </c>
      <c r="K1" s="101" t="s">
        <v>321</v>
      </c>
      <c r="L1" s="101" t="s">
        <v>322</v>
      </c>
      <c r="M1" s="101" t="s">
        <v>323</v>
      </c>
      <c r="N1" s="101" t="s">
        <v>324</v>
      </c>
      <c r="O1" s="101" t="s">
        <v>325</v>
      </c>
      <c r="P1" s="101" t="s">
        <v>326</v>
      </c>
      <c r="Q1" s="101" t="s">
        <v>327</v>
      </c>
      <c r="R1" s="101" t="s">
        <v>329</v>
      </c>
      <c r="S1" s="101" t="s">
        <v>330</v>
      </c>
      <c r="T1" s="101" t="s">
        <v>328</v>
      </c>
      <c r="U1" s="101" t="s">
        <v>904</v>
      </c>
      <c r="V1" s="101" t="s">
        <v>331</v>
      </c>
      <c r="W1" s="101" t="s">
        <v>903</v>
      </c>
      <c r="X1" s="101" t="s">
        <v>894</v>
      </c>
      <c r="Y1" s="101" t="s">
        <v>332</v>
      </c>
      <c r="Z1" s="101" t="s">
        <v>333</v>
      </c>
      <c r="AA1" s="101" t="s">
        <v>334</v>
      </c>
      <c r="AB1" s="101" t="s">
        <v>335</v>
      </c>
      <c r="AC1" s="112" t="s">
        <v>336</v>
      </c>
      <c r="AD1" s="112" t="s">
        <v>337</v>
      </c>
      <c r="AE1" s="101" t="s">
        <v>338</v>
      </c>
      <c r="AF1" s="101" t="s">
        <v>339</v>
      </c>
      <c r="AG1" s="109" t="s">
        <v>340</v>
      </c>
      <c r="AH1" s="101" t="s">
        <v>906</v>
      </c>
      <c r="AI1" s="101" t="s">
        <v>917</v>
      </c>
      <c r="AJ1" s="101" t="s">
        <v>918</v>
      </c>
      <c r="AK1" s="101" t="s">
        <v>1587</v>
      </c>
      <c r="AL1" s="101" t="s">
        <v>1934</v>
      </c>
      <c r="AM1" s="106" t="s">
        <v>1962</v>
      </c>
      <c r="AN1" s="106" t="s">
        <v>1963</v>
      </c>
      <c r="AO1" s="106" t="s">
        <v>1964</v>
      </c>
      <c r="AP1" s="108" t="s">
        <v>1971</v>
      </c>
      <c r="AQ1" s="108" t="s">
        <v>1965</v>
      </c>
      <c r="AR1" s="108" t="s">
        <v>1993</v>
      </c>
      <c r="AS1" s="108" t="s">
        <v>1994</v>
      </c>
      <c r="AT1" s="108" t="s">
        <v>2003</v>
      </c>
    </row>
    <row r="2" spans="1:46" x14ac:dyDescent="0.2">
      <c r="A2" s="99">
        <v>1</v>
      </c>
      <c r="B2" s="99" t="s">
        <v>1551</v>
      </c>
      <c r="D2" s="99">
        <v>300</v>
      </c>
      <c r="E2" s="99" t="s">
        <v>0</v>
      </c>
      <c r="F2" s="99" t="s">
        <v>1</v>
      </c>
      <c r="G2" s="99">
        <v>4</v>
      </c>
      <c r="H2" s="110" t="s">
        <v>2</v>
      </c>
      <c r="I2" s="99" t="s">
        <v>3</v>
      </c>
      <c r="J2" s="99" t="s">
        <v>55</v>
      </c>
      <c r="K2" s="99" t="s">
        <v>469</v>
      </c>
      <c r="L2" s="110" t="s">
        <v>1966</v>
      </c>
      <c r="M2" s="99">
        <v>2005</v>
      </c>
      <c r="N2" s="99" t="s">
        <v>3</v>
      </c>
      <c r="O2" s="99" t="s">
        <v>7</v>
      </c>
      <c r="P2" s="99" t="s">
        <v>60</v>
      </c>
      <c r="Q2" s="99" t="s">
        <v>9</v>
      </c>
      <c r="S2" s="99" t="s">
        <v>470</v>
      </c>
      <c r="V2" s="99" t="s">
        <v>352</v>
      </c>
      <c r="AG2" s="111">
        <v>1</v>
      </c>
      <c r="AH2" s="110" t="s">
        <v>1357</v>
      </c>
      <c r="AK2" s="99" t="e">
        <v>#N/A</v>
      </c>
      <c r="AM2" s="99" t="str">
        <f>VLOOKUP(AH2,DatoCC!$C$4:$E$32,2,0)</f>
        <v>01-03-01</v>
      </c>
      <c r="AN2" s="99" t="str">
        <f>VLOOKUP(AH2,DatoCC!$C$4:$E$32,3,0)</f>
        <v>Taller Mecánico</v>
      </c>
      <c r="AO2" s="99" t="str">
        <f t="shared" ref="AO2:AO65" si="0">CONCATENATE(I2," ",J2," ",L2," ",AN2)</f>
        <v>Cargador Frontal VOLVO C-70941 Taller Mecánico</v>
      </c>
      <c r="AP2" s="99" t="s">
        <v>1972</v>
      </c>
      <c r="AQ2" s="99" t="s">
        <v>2</v>
      </c>
      <c r="AR2" s="99" t="s">
        <v>1553</v>
      </c>
      <c r="AS2" s="99" t="s">
        <v>2000</v>
      </c>
      <c r="AT2" s="99" t="s">
        <v>2004</v>
      </c>
    </row>
    <row r="3" spans="1:46" x14ac:dyDescent="0.2">
      <c r="A3" s="99">
        <v>2</v>
      </c>
      <c r="B3" s="99" t="s">
        <v>1551</v>
      </c>
      <c r="D3" s="99">
        <v>300</v>
      </c>
      <c r="E3" s="99" t="s">
        <v>0</v>
      </c>
      <c r="F3" s="99" t="s">
        <v>1</v>
      </c>
      <c r="G3" s="99">
        <v>14</v>
      </c>
      <c r="H3" s="110" t="s">
        <v>2</v>
      </c>
      <c r="I3" s="99" t="s">
        <v>905</v>
      </c>
      <c r="J3" s="99" t="s">
        <v>375</v>
      </c>
      <c r="K3" s="99" t="s">
        <v>376</v>
      </c>
      <c r="L3" s="110" t="s">
        <v>377</v>
      </c>
      <c r="M3" s="99">
        <v>2007</v>
      </c>
      <c r="N3" s="99" t="s">
        <v>378</v>
      </c>
      <c r="O3" s="99" t="s">
        <v>90</v>
      </c>
      <c r="P3" s="99" t="s">
        <v>78</v>
      </c>
      <c r="Q3" s="99" t="s">
        <v>9</v>
      </c>
      <c r="R3" s="99">
        <v>54389</v>
      </c>
      <c r="S3" s="99" t="s">
        <v>379</v>
      </c>
      <c r="V3" s="99" t="s">
        <v>352</v>
      </c>
      <c r="AG3" s="111">
        <v>1</v>
      </c>
      <c r="AH3" s="110" t="s">
        <v>1358</v>
      </c>
      <c r="AK3" s="99" t="s">
        <v>1358</v>
      </c>
      <c r="AM3" s="99" t="str">
        <f>VLOOKUP(AH3,DatoCC!$C$4:$E$32,2,0)</f>
        <v>OTROS</v>
      </c>
      <c r="AN3" s="99" t="str">
        <f>VLOOKUP(AH3,DatoCC!$C$4:$E$32,3,0)</f>
        <v>OTROS</v>
      </c>
      <c r="AO3" s="99" t="str">
        <f t="shared" si="0"/>
        <v>CAMIÓN Iveco WW-9846 OTROS</v>
      </c>
      <c r="AP3" s="99" t="s">
        <v>1972</v>
      </c>
      <c r="AQ3" s="99" t="s">
        <v>2</v>
      </c>
      <c r="AR3" s="99" t="s">
        <v>1553</v>
      </c>
      <c r="AS3" s="99" t="s">
        <v>2000</v>
      </c>
      <c r="AT3" s="99" t="s">
        <v>2004</v>
      </c>
    </row>
    <row r="4" spans="1:46" x14ac:dyDescent="0.2">
      <c r="A4" s="99">
        <v>3</v>
      </c>
      <c r="B4" s="99" t="s">
        <v>1551</v>
      </c>
      <c r="D4" s="99">
        <v>300</v>
      </c>
      <c r="E4" s="99" t="s">
        <v>0</v>
      </c>
      <c r="F4" s="99" t="s">
        <v>1</v>
      </c>
      <c r="G4" s="99">
        <v>14</v>
      </c>
      <c r="H4" s="110" t="s">
        <v>2</v>
      </c>
      <c r="I4" s="99" t="s">
        <v>905</v>
      </c>
      <c r="J4" s="99" t="s">
        <v>375</v>
      </c>
      <c r="K4" s="99" t="s">
        <v>376</v>
      </c>
      <c r="L4" s="110" t="s">
        <v>380</v>
      </c>
      <c r="M4" s="99">
        <v>2007</v>
      </c>
      <c r="N4" s="99" t="s">
        <v>378</v>
      </c>
      <c r="O4" s="99" t="s">
        <v>90</v>
      </c>
      <c r="P4" s="99" t="s">
        <v>78</v>
      </c>
      <c r="Q4" s="99" t="s">
        <v>9</v>
      </c>
      <c r="R4" s="99">
        <v>54646</v>
      </c>
      <c r="S4" s="99" t="s">
        <v>381</v>
      </c>
      <c r="V4" s="99" t="s">
        <v>352</v>
      </c>
      <c r="AG4" s="111">
        <v>1</v>
      </c>
      <c r="AH4" s="110" t="s">
        <v>1358</v>
      </c>
      <c r="AK4" s="99" t="s">
        <v>1358</v>
      </c>
      <c r="AM4" s="99" t="str">
        <f>VLOOKUP(AH4,DatoCC!$C$4:$E$32,2,0)</f>
        <v>OTROS</v>
      </c>
      <c r="AN4" s="99" t="str">
        <f>VLOOKUP(AH4,DatoCC!$C$4:$E$32,3,0)</f>
        <v>OTROS</v>
      </c>
      <c r="AO4" s="99" t="str">
        <f t="shared" si="0"/>
        <v>CAMIÓN Iveco WR-1134 OTROS</v>
      </c>
      <c r="AP4" s="99" t="s">
        <v>1972</v>
      </c>
      <c r="AQ4" s="99" t="s">
        <v>2</v>
      </c>
      <c r="AR4" s="99" t="s">
        <v>1553</v>
      </c>
      <c r="AS4" s="99" t="s">
        <v>2000</v>
      </c>
      <c r="AT4" s="99" t="s">
        <v>2004</v>
      </c>
    </row>
    <row r="5" spans="1:46" x14ac:dyDescent="0.2">
      <c r="A5" s="99">
        <v>4</v>
      </c>
      <c r="B5" s="99" t="s">
        <v>1551</v>
      </c>
      <c r="D5" s="99">
        <v>300</v>
      </c>
      <c r="E5" s="99" t="s">
        <v>0</v>
      </c>
      <c r="F5" s="99" t="s">
        <v>1</v>
      </c>
      <c r="G5" s="99">
        <v>13</v>
      </c>
      <c r="H5" s="110" t="s">
        <v>2</v>
      </c>
      <c r="I5" s="99" t="s">
        <v>905</v>
      </c>
      <c r="J5" s="99" t="s">
        <v>375</v>
      </c>
      <c r="K5" s="99" t="s">
        <v>427</v>
      </c>
      <c r="L5" s="110" t="s">
        <v>428</v>
      </c>
      <c r="M5" s="99">
        <v>2008</v>
      </c>
      <c r="N5" s="99" t="s">
        <v>89</v>
      </c>
      <c r="O5" s="99" t="s">
        <v>90</v>
      </c>
      <c r="P5" s="99" t="s">
        <v>78</v>
      </c>
      <c r="Q5" s="99" t="s">
        <v>9</v>
      </c>
      <c r="R5" s="99">
        <v>102609</v>
      </c>
      <c r="S5" s="99" t="s">
        <v>429</v>
      </c>
      <c r="V5" s="99" t="s">
        <v>352</v>
      </c>
      <c r="AG5" s="111">
        <v>1</v>
      </c>
      <c r="AH5" s="110" t="s">
        <v>908</v>
      </c>
      <c r="AK5" s="99" t="s">
        <v>908</v>
      </c>
      <c r="AM5" s="99" t="str">
        <f>VLOOKUP(AH5,DatoCC!$C$4:$E$32,2,0)</f>
        <v>OTROS</v>
      </c>
      <c r="AN5" s="99" t="str">
        <f>VLOOKUP(AH5,DatoCC!$C$4:$E$32,3,0)</f>
        <v>OTROS</v>
      </c>
      <c r="AO5" s="99" t="str">
        <f t="shared" si="0"/>
        <v>CAMIÓN Iveco BFVP-65 OTROS</v>
      </c>
      <c r="AP5" s="99" t="s">
        <v>1972</v>
      </c>
      <c r="AQ5" s="99" t="s">
        <v>2</v>
      </c>
      <c r="AR5" s="99" t="s">
        <v>1553</v>
      </c>
      <c r="AS5" s="99" t="s">
        <v>2000</v>
      </c>
      <c r="AT5" s="99" t="s">
        <v>2004</v>
      </c>
    </row>
    <row r="6" spans="1:46" x14ac:dyDescent="0.2">
      <c r="A6" s="99">
        <v>5</v>
      </c>
      <c r="B6" s="99" t="s">
        <v>1551</v>
      </c>
      <c r="D6" s="99">
        <v>300</v>
      </c>
      <c r="E6" s="99" t="s">
        <v>0</v>
      </c>
      <c r="F6" s="99" t="s">
        <v>1</v>
      </c>
      <c r="G6" s="99">
        <v>12</v>
      </c>
      <c r="H6" s="110" t="s">
        <v>342</v>
      </c>
      <c r="I6" s="99" t="s">
        <v>343</v>
      </c>
      <c r="J6" s="99" t="s">
        <v>344</v>
      </c>
      <c r="K6" s="99" t="s">
        <v>345</v>
      </c>
      <c r="L6" s="110" t="s">
        <v>346</v>
      </c>
      <c r="M6" s="99">
        <v>2009</v>
      </c>
      <c r="N6" s="99" t="s">
        <v>347</v>
      </c>
      <c r="O6" s="99" t="s">
        <v>278</v>
      </c>
      <c r="P6" s="99" t="s">
        <v>348</v>
      </c>
      <c r="Q6" s="99" t="s">
        <v>349</v>
      </c>
      <c r="R6" s="99" t="s">
        <v>350</v>
      </c>
      <c r="S6" s="99" t="s">
        <v>351</v>
      </c>
      <c r="V6" s="99" t="s">
        <v>352</v>
      </c>
      <c r="AG6" s="111">
        <v>1</v>
      </c>
      <c r="AH6" s="110" t="s">
        <v>1359</v>
      </c>
      <c r="AK6" s="99" t="s">
        <v>1359</v>
      </c>
      <c r="AM6" s="99" t="str">
        <f>VLOOKUP(AH6,DatoCC!$C$4:$E$32,2,0)</f>
        <v>006-02</v>
      </c>
      <c r="AN6" s="99" t="str">
        <f>VLOOKUP(AH6,DatoCC!$C$4:$E$32,3,0)</f>
        <v>Gerencia General</v>
      </c>
      <c r="AO6" s="99" t="str">
        <f t="shared" si="0"/>
        <v>Furgon carga Changan BYBG-90 Gerencia General</v>
      </c>
      <c r="AP6" s="99" t="s">
        <v>1973</v>
      </c>
      <c r="AQ6" s="99" t="s">
        <v>1991</v>
      </c>
      <c r="AR6" s="99" t="s">
        <v>1999</v>
      </c>
      <c r="AS6" s="99" t="s">
        <v>1998</v>
      </c>
      <c r="AT6" s="99" t="s">
        <v>2004</v>
      </c>
    </row>
    <row r="7" spans="1:46" x14ac:dyDescent="0.2">
      <c r="A7" s="99">
        <v>6</v>
      </c>
      <c r="B7" s="99" t="s">
        <v>1551</v>
      </c>
      <c r="D7" s="99">
        <v>300</v>
      </c>
      <c r="E7" s="99" t="s">
        <v>0</v>
      </c>
      <c r="F7" s="99" t="s">
        <v>1</v>
      </c>
      <c r="G7" s="99">
        <v>12</v>
      </c>
      <c r="H7" s="110" t="s">
        <v>342</v>
      </c>
      <c r="I7" s="99" t="s">
        <v>12</v>
      </c>
      <c r="J7" s="99" t="s">
        <v>353</v>
      </c>
      <c r="K7" s="99" t="s">
        <v>354</v>
      </c>
      <c r="L7" s="110" t="s">
        <v>355</v>
      </c>
      <c r="M7" s="99">
        <v>2010</v>
      </c>
      <c r="N7" s="99" t="s">
        <v>356</v>
      </c>
      <c r="O7" s="99" t="s">
        <v>278</v>
      </c>
      <c r="P7" s="99" t="s">
        <v>357</v>
      </c>
      <c r="Q7" s="99" t="s">
        <v>349</v>
      </c>
      <c r="R7" s="99" t="s">
        <v>358</v>
      </c>
      <c r="S7" s="99" t="s">
        <v>359</v>
      </c>
      <c r="V7" s="99" t="s">
        <v>352</v>
      </c>
      <c r="AG7" s="111">
        <v>1</v>
      </c>
      <c r="AH7" s="110" t="s">
        <v>1359</v>
      </c>
      <c r="AK7" s="99" t="s">
        <v>1359</v>
      </c>
      <c r="AM7" s="99" t="str">
        <f>VLOOKUP(AH7,DatoCC!$C$4:$E$32,2,0)</f>
        <v>006-02</v>
      </c>
      <c r="AN7" s="99" t="str">
        <f>VLOOKUP(AH7,DatoCC!$C$4:$E$32,3,0)</f>
        <v>Gerencia General</v>
      </c>
      <c r="AO7" s="99" t="str">
        <f t="shared" si="0"/>
        <v>Camioneta Nissan CRSG-74 Gerencia General</v>
      </c>
      <c r="AP7" s="99" t="s">
        <v>1973</v>
      </c>
      <c r="AQ7" s="99" t="s">
        <v>1991</v>
      </c>
      <c r="AR7" s="99" t="s">
        <v>1999</v>
      </c>
      <c r="AS7" s="99" t="s">
        <v>1998</v>
      </c>
      <c r="AT7" s="99" t="s">
        <v>2004</v>
      </c>
    </row>
    <row r="8" spans="1:46" x14ac:dyDescent="0.2">
      <c r="A8" s="99">
        <v>7</v>
      </c>
      <c r="B8" s="99" t="s">
        <v>1551</v>
      </c>
      <c r="D8" s="99">
        <v>300</v>
      </c>
      <c r="E8" s="99" t="s">
        <v>0</v>
      </c>
      <c r="F8" s="99" t="s">
        <v>1</v>
      </c>
      <c r="G8" s="99">
        <v>12</v>
      </c>
      <c r="H8" s="110" t="s">
        <v>2</v>
      </c>
      <c r="I8" s="99" t="s">
        <v>400</v>
      </c>
      <c r="J8" s="99" t="s">
        <v>445</v>
      </c>
      <c r="K8" s="99" t="s">
        <v>446</v>
      </c>
      <c r="L8" s="110" t="s">
        <v>447</v>
      </c>
      <c r="M8" s="99">
        <v>2010</v>
      </c>
      <c r="N8" s="99" t="s">
        <v>448</v>
      </c>
      <c r="O8" s="99" t="s">
        <v>7</v>
      </c>
      <c r="P8" s="99" t="s">
        <v>449</v>
      </c>
      <c r="Q8" s="99" t="s">
        <v>349</v>
      </c>
      <c r="R8" s="99" t="s">
        <v>450</v>
      </c>
      <c r="S8" s="99" t="s">
        <v>451</v>
      </c>
      <c r="V8" s="99" t="s">
        <v>11</v>
      </c>
      <c r="AG8" s="111">
        <v>1</v>
      </c>
      <c r="AH8" s="110" t="s">
        <v>2006</v>
      </c>
      <c r="AK8" s="99" t="s">
        <v>1359</v>
      </c>
      <c r="AM8" s="99" t="str">
        <f>VLOOKUP(AH8,DatoCC!$C$4:$E$32,2,0)</f>
        <v>03-02-01</v>
      </c>
      <c r="AN8" s="99" t="str">
        <f>VLOOKUP(AH8,DatoCC!$C$4:$E$32,3,0)</f>
        <v>Gerencia General</v>
      </c>
      <c r="AO8" s="99" t="str">
        <f t="shared" si="0"/>
        <v>Automovil Toyota  CGHD-73 Gerencia General</v>
      </c>
      <c r="AP8" s="99" t="s">
        <v>1972</v>
      </c>
      <c r="AQ8" s="99" t="s">
        <v>2</v>
      </c>
      <c r="AR8" s="99" t="s">
        <v>1553</v>
      </c>
      <c r="AS8" s="99" t="s">
        <v>2000</v>
      </c>
      <c r="AT8" s="99" t="s">
        <v>2004</v>
      </c>
    </row>
    <row r="9" spans="1:46" x14ac:dyDescent="0.2">
      <c r="A9" s="99">
        <v>8</v>
      </c>
      <c r="B9" s="99" t="s">
        <v>1551</v>
      </c>
      <c r="D9" s="99">
        <v>300</v>
      </c>
      <c r="E9" s="99" t="s">
        <v>0</v>
      </c>
      <c r="F9" s="99" t="s">
        <v>1</v>
      </c>
      <c r="G9" s="99">
        <v>12</v>
      </c>
      <c r="H9" s="110" t="s">
        <v>2</v>
      </c>
      <c r="I9" s="99" t="s">
        <v>400</v>
      </c>
      <c r="J9" s="99" t="s">
        <v>445</v>
      </c>
      <c r="K9" s="99" t="s">
        <v>446</v>
      </c>
      <c r="L9" s="110" t="s">
        <v>452</v>
      </c>
      <c r="M9" s="99">
        <v>2010</v>
      </c>
      <c r="N9" s="99" t="s">
        <v>448</v>
      </c>
      <c r="O9" s="99" t="s">
        <v>7</v>
      </c>
      <c r="P9" s="99" t="s">
        <v>449</v>
      </c>
      <c r="Q9" s="99" t="s">
        <v>349</v>
      </c>
      <c r="R9" s="99" t="s">
        <v>453</v>
      </c>
      <c r="S9" s="99" t="s">
        <v>454</v>
      </c>
      <c r="V9" s="99" t="s">
        <v>11</v>
      </c>
      <c r="AG9" s="111">
        <v>1</v>
      </c>
      <c r="AH9" s="110" t="s">
        <v>2006</v>
      </c>
      <c r="AK9" s="99" t="s">
        <v>1359</v>
      </c>
      <c r="AM9" s="99" t="str">
        <f>VLOOKUP(AH9,DatoCC!$C$4:$E$32,2,0)</f>
        <v>03-02-01</v>
      </c>
      <c r="AN9" s="99" t="str">
        <f>VLOOKUP(AH9,DatoCC!$C$4:$E$32,3,0)</f>
        <v>Gerencia General</v>
      </c>
      <c r="AO9" s="99" t="str">
        <f t="shared" si="0"/>
        <v>Automovil Toyota  CGHD-74 Gerencia General</v>
      </c>
      <c r="AP9" s="99" t="s">
        <v>1972</v>
      </c>
      <c r="AQ9" s="99" t="s">
        <v>2</v>
      </c>
      <c r="AR9" s="99" t="s">
        <v>1553</v>
      </c>
      <c r="AS9" s="99" t="s">
        <v>2000</v>
      </c>
      <c r="AT9" s="99" t="s">
        <v>2004</v>
      </c>
    </row>
    <row r="10" spans="1:46" x14ac:dyDescent="0.2">
      <c r="A10" s="99">
        <v>9</v>
      </c>
      <c r="B10" s="99" t="s">
        <v>1551</v>
      </c>
      <c r="D10" s="99">
        <v>300</v>
      </c>
      <c r="E10" s="99" t="s">
        <v>0</v>
      </c>
      <c r="F10" s="99" t="s">
        <v>1</v>
      </c>
      <c r="G10" s="99">
        <v>12</v>
      </c>
      <c r="H10" s="110" t="s">
        <v>2</v>
      </c>
      <c r="I10" s="99" t="s">
        <v>400</v>
      </c>
      <c r="J10" s="99" t="s">
        <v>445</v>
      </c>
      <c r="K10" s="99" t="s">
        <v>455</v>
      </c>
      <c r="L10" s="110" t="s">
        <v>456</v>
      </c>
      <c r="M10" s="99">
        <v>2010</v>
      </c>
      <c r="N10" s="99" t="s">
        <v>448</v>
      </c>
      <c r="O10" s="99" t="s">
        <v>7</v>
      </c>
      <c r="P10" s="99" t="s">
        <v>449</v>
      </c>
      <c r="Q10" s="99" t="s">
        <v>349</v>
      </c>
      <c r="R10" s="99" t="s">
        <v>457</v>
      </c>
      <c r="S10" s="99" t="s">
        <v>458</v>
      </c>
      <c r="V10" s="99" t="s">
        <v>11</v>
      </c>
      <c r="AG10" s="111">
        <v>1</v>
      </c>
      <c r="AH10" s="110" t="s">
        <v>2006</v>
      </c>
      <c r="AK10" s="99" t="s">
        <v>1359</v>
      </c>
      <c r="AM10" s="99" t="str">
        <f>VLOOKUP(AH10,DatoCC!$C$4:$E$32,2,0)</f>
        <v>03-02-01</v>
      </c>
      <c r="AN10" s="99" t="str">
        <f>VLOOKUP(AH10,DatoCC!$C$4:$E$32,3,0)</f>
        <v>Gerencia General</v>
      </c>
      <c r="AO10" s="99" t="str">
        <f t="shared" si="0"/>
        <v>Automovil Toyota  CRHK-65 Gerencia General</v>
      </c>
      <c r="AP10" s="99" t="s">
        <v>1972</v>
      </c>
      <c r="AQ10" s="99" t="s">
        <v>2</v>
      </c>
      <c r="AR10" s="99" t="s">
        <v>1553</v>
      </c>
      <c r="AS10" s="99" t="s">
        <v>2000</v>
      </c>
      <c r="AT10" s="99" t="s">
        <v>2004</v>
      </c>
    </row>
    <row r="11" spans="1:46" x14ac:dyDescent="0.2">
      <c r="A11" s="99">
        <v>10</v>
      </c>
      <c r="B11" s="99" t="s">
        <v>1551</v>
      </c>
      <c r="D11" s="99">
        <v>300</v>
      </c>
      <c r="E11" s="99" t="s">
        <v>0</v>
      </c>
      <c r="F11" s="99" t="s">
        <v>1</v>
      </c>
      <c r="G11" s="99">
        <v>13</v>
      </c>
      <c r="H11" s="110" t="s">
        <v>2</v>
      </c>
      <c r="I11" s="99" t="s">
        <v>905</v>
      </c>
      <c r="J11" s="99" t="s">
        <v>141</v>
      </c>
      <c r="K11" s="99" t="s">
        <v>370</v>
      </c>
      <c r="L11" s="110" t="s">
        <v>371</v>
      </c>
      <c r="M11" s="99">
        <v>2010</v>
      </c>
      <c r="N11" s="99" t="s">
        <v>372</v>
      </c>
      <c r="O11" s="99" t="s">
        <v>278</v>
      </c>
      <c r="P11" s="99" t="s">
        <v>348</v>
      </c>
      <c r="Q11" s="99" t="s">
        <v>9</v>
      </c>
      <c r="R11" s="99" t="s">
        <v>373</v>
      </c>
      <c r="S11" s="99" t="s">
        <v>374</v>
      </c>
      <c r="V11" s="99" t="s">
        <v>352</v>
      </c>
      <c r="AG11" s="111">
        <v>1</v>
      </c>
      <c r="AH11" s="110" t="s">
        <v>908</v>
      </c>
      <c r="AK11" s="99" t="s">
        <v>1600</v>
      </c>
      <c r="AM11" s="99" t="str">
        <f>VLOOKUP(AH11,DatoCC!$C$4:$E$32,2,0)</f>
        <v>OTROS</v>
      </c>
      <c r="AN11" s="99" t="str">
        <f>VLOOKUP(AH11,DatoCC!$C$4:$E$32,3,0)</f>
        <v>OTROS</v>
      </c>
      <c r="AO11" s="99" t="str">
        <f t="shared" si="0"/>
        <v>CAMIÓN Mercedes Benz CFRR-61 OTROS</v>
      </c>
      <c r="AP11" s="99" t="s">
        <v>1973</v>
      </c>
      <c r="AQ11" s="99" t="s">
        <v>1991</v>
      </c>
      <c r="AR11" s="99" t="s">
        <v>1997</v>
      </c>
      <c r="AS11" s="99" t="s">
        <v>1998</v>
      </c>
      <c r="AT11" s="99" t="s">
        <v>2004</v>
      </c>
    </row>
    <row r="12" spans="1:46" x14ac:dyDescent="0.2">
      <c r="A12" s="99">
        <v>11</v>
      </c>
      <c r="B12" s="99" t="s">
        <v>1551</v>
      </c>
      <c r="D12" s="99">
        <v>300</v>
      </c>
      <c r="E12" s="99" t="s">
        <v>0</v>
      </c>
      <c r="F12" s="99" t="s">
        <v>1</v>
      </c>
      <c r="G12" s="99">
        <v>14</v>
      </c>
      <c r="H12" s="110" t="s">
        <v>2</v>
      </c>
      <c r="I12" s="99" t="s">
        <v>12</v>
      </c>
      <c r="J12" s="99" t="s">
        <v>353</v>
      </c>
      <c r="K12" s="99" t="s">
        <v>360</v>
      </c>
      <c r="L12" s="110" t="s">
        <v>361</v>
      </c>
      <c r="M12" s="99">
        <v>2010</v>
      </c>
      <c r="N12" s="99" t="s">
        <v>356</v>
      </c>
      <c r="O12" s="99" t="s">
        <v>7</v>
      </c>
      <c r="P12" s="99" t="s">
        <v>362</v>
      </c>
      <c r="Q12" s="99" t="s">
        <v>9</v>
      </c>
      <c r="R12" s="99" t="s">
        <v>363</v>
      </c>
      <c r="S12" s="99" t="s">
        <v>364</v>
      </c>
      <c r="V12" s="99" t="s">
        <v>352</v>
      </c>
      <c r="AG12" s="111">
        <v>1</v>
      </c>
      <c r="AH12" s="110" t="s">
        <v>1358</v>
      </c>
      <c r="AK12" s="99" t="s">
        <v>1358</v>
      </c>
      <c r="AM12" s="99" t="str">
        <f>VLOOKUP(AH12,DatoCC!$C$4:$E$32,2,0)</f>
        <v>OTROS</v>
      </c>
      <c r="AN12" s="99" t="str">
        <f>VLOOKUP(AH12,DatoCC!$C$4:$E$32,3,0)</f>
        <v>OTROS</v>
      </c>
      <c r="AO12" s="99" t="str">
        <f t="shared" si="0"/>
        <v>Camioneta Nissan CJLJ-60 OTROS</v>
      </c>
      <c r="AQ12" s="99" t="s">
        <v>1992</v>
      </c>
      <c r="AT12" s="99" t="s">
        <v>2004</v>
      </c>
    </row>
    <row r="13" spans="1:46" x14ac:dyDescent="0.2">
      <c r="A13" s="99">
        <v>12</v>
      </c>
      <c r="B13" s="99" t="s">
        <v>1551</v>
      </c>
      <c r="D13" s="99">
        <v>300</v>
      </c>
      <c r="E13" s="99" t="s">
        <v>0</v>
      </c>
      <c r="F13" s="99" t="s">
        <v>1</v>
      </c>
      <c r="G13" s="99">
        <v>12</v>
      </c>
      <c r="H13" s="110" t="s">
        <v>342</v>
      </c>
      <c r="I13" s="99" t="s">
        <v>12</v>
      </c>
      <c r="J13" s="99" t="s">
        <v>344</v>
      </c>
      <c r="K13" s="99" t="s">
        <v>396</v>
      </c>
      <c r="L13" s="110" t="s">
        <v>397</v>
      </c>
      <c r="M13" s="99">
        <v>2011</v>
      </c>
      <c r="N13" s="99" t="s">
        <v>356</v>
      </c>
      <c r="O13" s="99" t="s">
        <v>278</v>
      </c>
      <c r="P13" s="99" t="s">
        <v>357</v>
      </c>
      <c r="Q13" s="99" t="s">
        <v>349</v>
      </c>
      <c r="R13" s="99" t="s">
        <v>398</v>
      </c>
      <c r="S13" s="99" t="s">
        <v>399</v>
      </c>
      <c r="V13" s="99" t="s">
        <v>352</v>
      </c>
      <c r="AG13" s="111">
        <v>1</v>
      </c>
      <c r="AH13" s="110" t="s">
        <v>1359</v>
      </c>
      <c r="AK13" s="99" t="s">
        <v>1359</v>
      </c>
      <c r="AM13" s="99" t="str">
        <f>VLOOKUP(AH13,DatoCC!$C$4:$E$32,2,0)</f>
        <v>006-02</v>
      </c>
      <c r="AN13" s="99" t="str">
        <f>VLOOKUP(AH13,DatoCC!$C$4:$E$32,3,0)</f>
        <v>Gerencia General</v>
      </c>
      <c r="AO13" s="99" t="str">
        <f t="shared" si="0"/>
        <v>Camioneta Changan DCPV-78 Gerencia General</v>
      </c>
      <c r="AP13" s="99" t="s">
        <v>1973</v>
      </c>
      <c r="AQ13" s="99" t="s">
        <v>1991</v>
      </c>
      <c r="AR13" s="99" t="s">
        <v>1999</v>
      </c>
      <c r="AS13" s="99" t="s">
        <v>1998</v>
      </c>
      <c r="AT13" s="99" t="s">
        <v>2004</v>
      </c>
    </row>
    <row r="14" spans="1:46" x14ac:dyDescent="0.2">
      <c r="A14" s="99">
        <v>13</v>
      </c>
      <c r="B14" s="99" t="s">
        <v>1551</v>
      </c>
      <c r="D14" s="99">
        <v>300</v>
      </c>
      <c r="E14" s="99" t="s">
        <v>0</v>
      </c>
      <c r="F14" s="99" t="s">
        <v>1</v>
      </c>
      <c r="G14" s="99">
        <v>12</v>
      </c>
      <c r="H14" s="110" t="s">
        <v>342</v>
      </c>
      <c r="I14" s="99" t="s">
        <v>400</v>
      </c>
      <c r="J14" s="99" t="s">
        <v>401</v>
      </c>
      <c r="K14" s="99" t="s">
        <v>402</v>
      </c>
      <c r="L14" s="110" t="s">
        <v>403</v>
      </c>
      <c r="M14" s="99">
        <v>2011</v>
      </c>
      <c r="N14" s="99" t="s">
        <v>404</v>
      </c>
      <c r="O14" s="99" t="s">
        <v>278</v>
      </c>
      <c r="P14" s="99" t="s">
        <v>405</v>
      </c>
      <c r="Q14" s="99" t="s">
        <v>349</v>
      </c>
      <c r="R14" s="99" t="s">
        <v>406</v>
      </c>
      <c r="S14" s="99" t="s">
        <v>407</v>
      </c>
      <c r="V14" s="99" t="s">
        <v>352</v>
      </c>
      <c r="AG14" s="111">
        <v>1</v>
      </c>
      <c r="AH14" s="110" t="s">
        <v>1359</v>
      </c>
      <c r="AK14" s="99" t="s">
        <v>1359</v>
      </c>
      <c r="AM14" s="99" t="str">
        <f>VLOOKUP(AH14,DatoCC!$C$4:$E$32,2,0)</f>
        <v>006-02</v>
      </c>
      <c r="AN14" s="99" t="str">
        <f>VLOOKUP(AH14,DatoCC!$C$4:$E$32,3,0)</f>
        <v>Gerencia General</v>
      </c>
      <c r="AO14" s="99" t="str">
        <f t="shared" si="0"/>
        <v>Automovil Hyunday DCPW-59 Gerencia General</v>
      </c>
      <c r="AP14" s="99" t="s">
        <v>1973</v>
      </c>
      <c r="AQ14" s="99" t="s">
        <v>1991</v>
      </c>
      <c r="AR14" s="99" t="s">
        <v>1999</v>
      </c>
      <c r="AS14" s="99" t="s">
        <v>1998</v>
      </c>
      <c r="AT14" s="99" t="s">
        <v>2004</v>
      </c>
    </row>
    <row r="15" spans="1:46" x14ac:dyDescent="0.2">
      <c r="A15" s="99">
        <v>14</v>
      </c>
      <c r="B15" s="99" t="s">
        <v>1551</v>
      </c>
      <c r="D15" s="99">
        <v>300</v>
      </c>
      <c r="E15" s="99" t="s">
        <v>0</v>
      </c>
      <c r="F15" s="99" t="s">
        <v>1</v>
      </c>
      <c r="G15" s="99">
        <v>13</v>
      </c>
      <c r="H15" s="110" t="s">
        <v>2</v>
      </c>
      <c r="I15" s="99" t="s">
        <v>905</v>
      </c>
      <c r="J15" s="99" t="s">
        <v>274</v>
      </c>
      <c r="K15" s="99" t="s">
        <v>382</v>
      </c>
      <c r="L15" s="110" t="s">
        <v>383</v>
      </c>
      <c r="M15" s="99">
        <v>2011</v>
      </c>
      <c r="N15" s="99" t="s">
        <v>384</v>
      </c>
      <c r="O15" s="99" t="s">
        <v>278</v>
      </c>
      <c r="P15" s="99" t="s">
        <v>348</v>
      </c>
      <c r="Q15" s="99" t="s">
        <v>9</v>
      </c>
      <c r="R15" s="99" t="s">
        <v>385</v>
      </c>
      <c r="S15" s="99" t="s">
        <v>386</v>
      </c>
      <c r="V15" s="99" t="s">
        <v>352</v>
      </c>
      <c r="AG15" s="111">
        <v>1</v>
      </c>
      <c r="AH15" s="110" t="s">
        <v>908</v>
      </c>
      <c r="AK15" s="99" t="s">
        <v>908</v>
      </c>
      <c r="AM15" s="99" t="str">
        <f>VLOOKUP(AH15,DatoCC!$C$4:$E$32,2,0)</f>
        <v>OTROS</v>
      </c>
      <c r="AN15" s="99" t="str">
        <f>VLOOKUP(AH15,DatoCC!$C$4:$E$32,3,0)</f>
        <v>OTROS</v>
      </c>
      <c r="AO15" s="99" t="str">
        <f t="shared" si="0"/>
        <v>CAMIÓN Chevrolet CVBF-49 OTROS</v>
      </c>
      <c r="AP15" s="99" t="s">
        <v>1972</v>
      </c>
      <c r="AQ15" s="99" t="s">
        <v>2</v>
      </c>
      <c r="AR15" s="99" t="s">
        <v>1553</v>
      </c>
      <c r="AS15" s="99" t="s">
        <v>2000</v>
      </c>
      <c r="AT15" s="99" t="s">
        <v>2004</v>
      </c>
    </row>
    <row r="16" spans="1:46" x14ac:dyDescent="0.2">
      <c r="A16" s="99">
        <v>15</v>
      </c>
      <c r="B16" s="99" t="s">
        <v>1551</v>
      </c>
      <c r="D16" s="99">
        <v>300</v>
      </c>
      <c r="E16" s="99" t="s">
        <v>0</v>
      </c>
      <c r="F16" s="99" t="s">
        <v>1</v>
      </c>
      <c r="G16" s="99">
        <v>13</v>
      </c>
      <c r="H16" s="110" t="s">
        <v>387</v>
      </c>
      <c r="I16" s="99" t="s">
        <v>905</v>
      </c>
      <c r="J16" s="99" t="s">
        <v>274</v>
      </c>
      <c r="K16" s="99" t="s">
        <v>382</v>
      </c>
      <c r="L16" s="110" t="s">
        <v>388</v>
      </c>
      <c r="M16" s="99">
        <v>2011</v>
      </c>
      <c r="N16" s="99" t="s">
        <v>384</v>
      </c>
      <c r="O16" s="99" t="s">
        <v>278</v>
      </c>
      <c r="P16" s="99" t="s">
        <v>348</v>
      </c>
      <c r="Q16" s="99" t="s">
        <v>9</v>
      </c>
      <c r="R16" s="99" t="s">
        <v>389</v>
      </c>
      <c r="S16" s="99" t="s">
        <v>390</v>
      </c>
      <c r="V16" s="99" t="s">
        <v>352</v>
      </c>
      <c r="AG16" s="111">
        <v>1</v>
      </c>
      <c r="AH16" s="110" t="s">
        <v>908</v>
      </c>
      <c r="AK16" s="99" t="s">
        <v>908</v>
      </c>
      <c r="AM16" s="99" t="str">
        <f>VLOOKUP(AH16,DatoCC!$C$4:$E$32,2,0)</f>
        <v>OTROS</v>
      </c>
      <c r="AN16" s="99" t="str">
        <f>VLOOKUP(AH16,DatoCC!$C$4:$E$32,3,0)</f>
        <v>OTROS</v>
      </c>
      <c r="AO16" s="99" t="str">
        <f t="shared" si="0"/>
        <v>CAMIÓN Chevrolet CVXZ-72 OTROS</v>
      </c>
      <c r="AP16" s="99" t="s">
        <v>387</v>
      </c>
      <c r="AQ16" s="99" t="s">
        <v>387</v>
      </c>
      <c r="AR16" s="99" t="s">
        <v>1553</v>
      </c>
      <c r="AS16" s="99" t="s">
        <v>2000</v>
      </c>
      <c r="AT16" s="99" t="s">
        <v>2004</v>
      </c>
    </row>
    <row r="17" spans="1:46" x14ac:dyDescent="0.2">
      <c r="A17" s="99">
        <v>16</v>
      </c>
      <c r="B17" s="99" t="s">
        <v>1551</v>
      </c>
      <c r="D17" s="99">
        <v>300</v>
      </c>
      <c r="E17" s="99" t="s">
        <v>0</v>
      </c>
      <c r="F17" s="99" t="s">
        <v>1</v>
      </c>
      <c r="G17" s="99">
        <v>14</v>
      </c>
      <c r="H17" s="110" t="s">
        <v>365</v>
      </c>
      <c r="I17" s="99" t="s">
        <v>12</v>
      </c>
      <c r="J17" s="99" t="s">
        <v>353</v>
      </c>
      <c r="K17" s="99" t="s">
        <v>360</v>
      </c>
      <c r="L17" s="110" t="s">
        <v>366</v>
      </c>
      <c r="M17" s="99">
        <v>2011</v>
      </c>
      <c r="N17" s="99" t="s">
        <v>356</v>
      </c>
      <c r="O17" s="99" t="s">
        <v>7</v>
      </c>
      <c r="P17" s="99" t="s">
        <v>367</v>
      </c>
      <c r="Q17" s="99" t="s">
        <v>9</v>
      </c>
      <c r="R17" s="99" t="s">
        <v>368</v>
      </c>
      <c r="S17" s="99" t="s">
        <v>369</v>
      </c>
      <c r="V17" s="99" t="s">
        <v>352</v>
      </c>
      <c r="AG17" s="111">
        <v>1</v>
      </c>
      <c r="AH17" s="110" t="s">
        <v>1358</v>
      </c>
      <c r="AK17" s="99" t="s">
        <v>1358</v>
      </c>
      <c r="AM17" s="99" t="str">
        <f>VLOOKUP(AH17,DatoCC!$C$4:$E$32,2,0)</f>
        <v>OTROS</v>
      </c>
      <c r="AN17" s="99" t="str">
        <f>VLOOKUP(AH17,DatoCC!$C$4:$E$32,3,0)</f>
        <v>OTROS</v>
      </c>
      <c r="AO17" s="99" t="str">
        <f t="shared" si="0"/>
        <v>Camioneta Nissan CZHH-11 OTROS</v>
      </c>
      <c r="AP17" s="99" t="s">
        <v>365</v>
      </c>
      <c r="AQ17" s="99" t="s">
        <v>365</v>
      </c>
      <c r="AR17" s="99" t="s">
        <v>1553</v>
      </c>
      <c r="AS17" s="99" t="s">
        <v>2000</v>
      </c>
      <c r="AT17" s="99" t="s">
        <v>2004</v>
      </c>
    </row>
    <row r="18" spans="1:46" x14ac:dyDescent="0.2">
      <c r="A18" s="99">
        <v>17</v>
      </c>
      <c r="B18" s="99" t="s">
        <v>1551</v>
      </c>
      <c r="D18" s="99">
        <v>300</v>
      </c>
      <c r="E18" s="99" t="s">
        <v>0</v>
      </c>
      <c r="F18" s="99" t="s">
        <v>1</v>
      </c>
      <c r="G18" s="99">
        <v>15</v>
      </c>
      <c r="H18" s="110" t="s">
        <v>387</v>
      </c>
      <c r="I18" s="99" t="s">
        <v>905</v>
      </c>
      <c r="J18" s="99" t="s">
        <v>274</v>
      </c>
      <c r="K18" s="99" t="s">
        <v>391</v>
      </c>
      <c r="L18" s="110" t="s">
        <v>392</v>
      </c>
      <c r="M18" s="99">
        <v>2011</v>
      </c>
      <c r="N18" s="99" t="s">
        <v>393</v>
      </c>
      <c r="O18" s="99" t="s">
        <v>278</v>
      </c>
      <c r="P18" s="99" t="s">
        <v>348</v>
      </c>
      <c r="Q18" s="99" t="s">
        <v>9</v>
      </c>
      <c r="R18" s="99" t="s">
        <v>394</v>
      </c>
      <c r="S18" s="99" t="s">
        <v>395</v>
      </c>
      <c r="V18" s="99" t="s">
        <v>11</v>
      </c>
      <c r="AG18" s="111">
        <v>580000</v>
      </c>
      <c r="AH18" s="110" t="s">
        <v>1360</v>
      </c>
      <c r="AK18" s="99" t="s">
        <v>1360</v>
      </c>
      <c r="AM18" s="99" t="str">
        <f>VLOOKUP(AH18,DatoCC!$C$4:$E$32,2,0)</f>
        <v>004-01</v>
      </c>
      <c r="AN18" s="99" t="str">
        <f>VLOOKUP(AH18,DatoCC!$C$4:$E$32,3,0)</f>
        <v>Recuperables</v>
      </c>
      <c r="AO18" s="99" t="str">
        <f t="shared" si="0"/>
        <v>CAMIÓN Chevrolet CZRV-50 Recuperables</v>
      </c>
      <c r="AP18" s="99" t="s">
        <v>387</v>
      </c>
      <c r="AQ18" s="99" t="s">
        <v>387</v>
      </c>
      <c r="AR18" s="99" t="s">
        <v>1553</v>
      </c>
      <c r="AS18" s="99" t="s">
        <v>2000</v>
      </c>
      <c r="AT18" s="99" t="s">
        <v>2004</v>
      </c>
    </row>
    <row r="19" spans="1:46" x14ac:dyDescent="0.2">
      <c r="A19" s="99">
        <v>18</v>
      </c>
      <c r="B19" s="99" t="s">
        <v>1551</v>
      </c>
      <c r="D19" s="99">
        <v>300</v>
      </c>
      <c r="E19" s="99" t="s">
        <v>0</v>
      </c>
      <c r="F19" s="99" t="s">
        <v>1</v>
      </c>
      <c r="G19" s="99">
        <v>11</v>
      </c>
      <c r="H19" s="110" t="s">
        <v>2</v>
      </c>
      <c r="I19" s="99" t="s">
        <v>905</v>
      </c>
      <c r="J19" s="99" t="s">
        <v>375</v>
      </c>
      <c r="K19" s="99" t="s">
        <v>412</v>
      </c>
      <c r="L19" s="110" t="s">
        <v>413</v>
      </c>
      <c r="M19" s="99">
        <v>2012</v>
      </c>
      <c r="N19" s="99" t="s">
        <v>414</v>
      </c>
      <c r="O19" s="99" t="s">
        <v>59</v>
      </c>
      <c r="P19" s="99" t="s">
        <v>348</v>
      </c>
      <c r="Q19" s="99" t="s">
        <v>9</v>
      </c>
      <c r="R19" s="99" t="s">
        <v>415</v>
      </c>
      <c r="S19" s="99" t="s">
        <v>416</v>
      </c>
      <c r="V19" s="99" t="s">
        <v>352</v>
      </c>
      <c r="AG19" s="111">
        <v>1</v>
      </c>
      <c r="AH19" s="110" t="s">
        <v>1361</v>
      </c>
      <c r="AK19" s="99" t="s">
        <v>1361</v>
      </c>
      <c r="AM19" s="99" t="str">
        <f>VLOOKUP(AH19,DatoCC!$C$4:$E$32,2,0)</f>
        <v>01-03-01</v>
      </c>
      <c r="AN19" s="99" t="str">
        <f>VLOOKUP(AH19,DatoCC!$C$4:$E$32,3,0)</f>
        <v>Taller Mecánico</v>
      </c>
      <c r="AO19" s="99" t="str">
        <f t="shared" si="0"/>
        <v>CAMIÓN Iveco DLYZ-32 Taller Mecánico</v>
      </c>
      <c r="AP19" s="99" t="s">
        <v>1972</v>
      </c>
      <c r="AQ19" s="99" t="s">
        <v>2</v>
      </c>
      <c r="AR19" s="99" t="s">
        <v>1553</v>
      </c>
      <c r="AS19" s="99" t="s">
        <v>2000</v>
      </c>
      <c r="AT19" s="99" t="s">
        <v>2004</v>
      </c>
    </row>
    <row r="20" spans="1:46" x14ac:dyDescent="0.2">
      <c r="A20" s="99">
        <v>19</v>
      </c>
      <c r="B20" s="99" t="s">
        <v>1551</v>
      </c>
      <c r="D20" s="99">
        <v>300</v>
      </c>
      <c r="E20" s="99" t="s">
        <v>0</v>
      </c>
      <c r="F20" s="99" t="s">
        <v>1</v>
      </c>
      <c r="G20" s="99">
        <v>11</v>
      </c>
      <c r="H20" s="110" t="s">
        <v>2</v>
      </c>
      <c r="I20" s="99" t="s">
        <v>905</v>
      </c>
      <c r="J20" s="99" t="s">
        <v>375</v>
      </c>
      <c r="K20" s="99" t="s">
        <v>412</v>
      </c>
      <c r="L20" s="110" t="s">
        <v>417</v>
      </c>
      <c r="M20" s="99">
        <v>2012</v>
      </c>
      <c r="N20" s="99" t="s">
        <v>414</v>
      </c>
      <c r="O20" s="99" t="s">
        <v>59</v>
      </c>
      <c r="P20" s="99" t="s">
        <v>348</v>
      </c>
      <c r="Q20" s="99" t="s">
        <v>9</v>
      </c>
      <c r="R20" s="99" t="s">
        <v>418</v>
      </c>
      <c r="S20" s="99" t="s">
        <v>419</v>
      </c>
      <c r="V20" s="99" t="s">
        <v>352</v>
      </c>
      <c r="AG20" s="111">
        <v>1</v>
      </c>
      <c r="AH20" s="110" t="s">
        <v>1361</v>
      </c>
      <c r="AK20" s="99" t="s">
        <v>1361</v>
      </c>
      <c r="AM20" s="99" t="str">
        <f>VLOOKUP(AH20,DatoCC!$C$4:$E$32,2,0)</f>
        <v>01-03-01</v>
      </c>
      <c r="AN20" s="99" t="str">
        <f>VLOOKUP(AH20,DatoCC!$C$4:$E$32,3,0)</f>
        <v>Taller Mecánico</v>
      </c>
      <c r="AO20" s="99" t="str">
        <f t="shared" si="0"/>
        <v>CAMIÓN Iveco DLYZ.31 Taller Mecánico</v>
      </c>
      <c r="AP20" s="99" t="s">
        <v>1972</v>
      </c>
      <c r="AQ20" s="99" t="s">
        <v>2</v>
      </c>
      <c r="AR20" s="99" t="s">
        <v>1553</v>
      </c>
      <c r="AS20" s="99" t="s">
        <v>2000</v>
      </c>
      <c r="AT20" s="99" t="s">
        <v>2004</v>
      </c>
    </row>
    <row r="21" spans="1:46" x14ac:dyDescent="0.2">
      <c r="A21" s="99">
        <v>20</v>
      </c>
      <c r="B21" s="99" t="s">
        <v>1551</v>
      </c>
      <c r="D21" s="99">
        <v>300</v>
      </c>
      <c r="E21" s="99" t="s">
        <v>0</v>
      </c>
      <c r="F21" s="99" t="s">
        <v>1</v>
      </c>
      <c r="G21" s="99">
        <v>11</v>
      </c>
      <c r="H21" s="110" t="s">
        <v>2</v>
      </c>
      <c r="I21" s="99" t="s">
        <v>905</v>
      </c>
      <c r="J21" s="99" t="s">
        <v>375</v>
      </c>
      <c r="K21" s="99" t="s">
        <v>412</v>
      </c>
      <c r="L21" s="110" t="s">
        <v>420</v>
      </c>
      <c r="M21" s="99">
        <v>2012</v>
      </c>
      <c r="N21" s="99" t="s">
        <v>414</v>
      </c>
      <c r="O21" s="99" t="s">
        <v>59</v>
      </c>
      <c r="P21" s="99" t="s">
        <v>348</v>
      </c>
      <c r="Q21" s="99" t="s">
        <v>9</v>
      </c>
      <c r="R21" s="99" t="s">
        <v>421</v>
      </c>
      <c r="S21" s="99" t="s">
        <v>422</v>
      </c>
      <c r="V21" s="99" t="s">
        <v>352</v>
      </c>
      <c r="AG21" s="111">
        <v>1</v>
      </c>
      <c r="AH21" s="110" t="s">
        <v>1361</v>
      </c>
      <c r="AK21" s="99" t="s">
        <v>1361</v>
      </c>
      <c r="AM21" s="99" t="str">
        <f>VLOOKUP(AH21,DatoCC!$C$4:$E$32,2,0)</f>
        <v>01-03-01</v>
      </c>
      <c r="AN21" s="99" t="str">
        <f>VLOOKUP(AH21,DatoCC!$C$4:$E$32,3,0)</f>
        <v>Taller Mecánico</v>
      </c>
      <c r="AO21" s="99" t="str">
        <f t="shared" si="0"/>
        <v>CAMIÓN Iveco DLZD-47 Taller Mecánico</v>
      </c>
      <c r="AP21" s="99" t="s">
        <v>1972</v>
      </c>
      <c r="AQ21" s="99" t="s">
        <v>2</v>
      </c>
      <c r="AR21" s="99" t="s">
        <v>1553</v>
      </c>
      <c r="AS21" s="99" t="s">
        <v>2000</v>
      </c>
      <c r="AT21" s="99" t="s">
        <v>2004</v>
      </c>
    </row>
    <row r="22" spans="1:46" x14ac:dyDescent="0.2">
      <c r="A22" s="99">
        <v>21</v>
      </c>
      <c r="B22" s="99" t="s">
        <v>1551</v>
      </c>
      <c r="D22" s="99">
        <v>300</v>
      </c>
      <c r="E22" s="99" t="s">
        <v>0</v>
      </c>
      <c r="F22" s="99" t="s">
        <v>1</v>
      </c>
      <c r="G22" s="99">
        <v>10</v>
      </c>
      <c r="H22" s="110" t="s">
        <v>342</v>
      </c>
      <c r="I22" s="99" t="s">
        <v>343</v>
      </c>
      <c r="J22" s="99" t="s">
        <v>274</v>
      </c>
      <c r="K22" s="99" t="s">
        <v>423</v>
      </c>
      <c r="L22" s="110" t="s">
        <v>424</v>
      </c>
      <c r="M22" s="99">
        <v>2012</v>
      </c>
      <c r="N22" s="99" t="s">
        <v>343</v>
      </c>
      <c r="O22" s="99" t="s">
        <v>278</v>
      </c>
      <c r="P22" s="99" t="s">
        <v>348</v>
      </c>
      <c r="Q22" s="99" t="s">
        <v>349</v>
      </c>
      <c r="R22" s="99" t="s">
        <v>425</v>
      </c>
      <c r="S22" s="99" t="s">
        <v>426</v>
      </c>
      <c r="V22" s="99" t="s">
        <v>352</v>
      </c>
      <c r="AG22" s="111">
        <v>1</v>
      </c>
      <c r="AH22" s="110" t="s">
        <v>2002</v>
      </c>
      <c r="AK22" s="99" t="s">
        <v>1362</v>
      </c>
      <c r="AM22" s="99" t="str">
        <f>VLOOKUP(AH22,DatoCC!$C$4:$E$32,2,0)</f>
        <v>006-09</v>
      </c>
      <c r="AN22" s="99" t="str">
        <f>VLOOKUP(AH22,DatoCC!$C$4:$E$32,3,0)</f>
        <v>Taller Mecánico La Serena</v>
      </c>
      <c r="AO22" s="99" t="str">
        <f t="shared" si="0"/>
        <v>Furgon carga Chevrolet DVVF-41 Taller Mecánico La Serena</v>
      </c>
      <c r="AP22" s="99" t="s">
        <v>1973</v>
      </c>
      <c r="AQ22" s="99" t="s">
        <v>1991</v>
      </c>
      <c r="AR22" s="99" t="s">
        <v>1999</v>
      </c>
      <c r="AS22" s="99" t="s">
        <v>1998</v>
      </c>
      <c r="AT22" s="99" t="s">
        <v>2004</v>
      </c>
    </row>
    <row r="23" spans="1:46" x14ac:dyDescent="0.2">
      <c r="A23" s="99">
        <v>22</v>
      </c>
      <c r="B23" s="99" t="s">
        <v>1551</v>
      </c>
      <c r="D23" s="99">
        <v>300</v>
      </c>
      <c r="E23" s="99" t="s">
        <v>0</v>
      </c>
      <c r="F23" s="99" t="s">
        <v>1</v>
      </c>
      <c r="G23" s="99">
        <v>13</v>
      </c>
      <c r="H23" s="110" t="s">
        <v>2</v>
      </c>
      <c r="I23" s="99" t="s">
        <v>136</v>
      </c>
      <c r="J23" s="99" t="s">
        <v>4</v>
      </c>
      <c r="K23" s="99" t="s">
        <v>408</v>
      </c>
      <c r="L23" s="110" t="s">
        <v>409</v>
      </c>
      <c r="M23" s="99">
        <v>2012</v>
      </c>
      <c r="N23" s="99" t="s">
        <v>136</v>
      </c>
      <c r="O23" s="99" t="s">
        <v>410</v>
      </c>
      <c r="P23" s="99" t="s">
        <v>411</v>
      </c>
      <c r="Q23" s="99" t="s">
        <v>9</v>
      </c>
      <c r="V23" s="99" t="s">
        <v>352</v>
      </c>
      <c r="AG23" s="111">
        <v>1</v>
      </c>
      <c r="AH23" s="110" t="s">
        <v>908</v>
      </c>
      <c r="AK23" s="99" t="e">
        <v>#N/A</v>
      </c>
      <c r="AM23" s="99" t="str">
        <f>VLOOKUP(AH23,DatoCC!$C$4:$E$32,2,0)</f>
        <v>OTROS</v>
      </c>
      <c r="AN23" s="99" t="str">
        <f>VLOOKUP(AH23,DatoCC!$C$4:$E$32,3,0)</f>
        <v>OTROS</v>
      </c>
      <c r="AO23" s="99" t="str">
        <f t="shared" si="0"/>
        <v>Motoniveladora New Holland DLRZ-63 OTROS</v>
      </c>
      <c r="AP23" s="99" t="s">
        <v>1972</v>
      </c>
      <c r="AQ23" s="99" t="s">
        <v>2</v>
      </c>
      <c r="AR23" s="99" t="s">
        <v>1553</v>
      </c>
      <c r="AS23" s="99" t="s">
        <v>2000</v>
      </c>
      <c r="AT23" s="99" t="s">
        <v>2004</v>
      </c>
    </row>
    <row r="24" spans="1:46" x14ac:dyDescent="0.2">
      <c r="A24" s="99">
        <v>23</v>
      </c>
      <c r="B24" s="99" t="s">
        <v>1551</v>
      </c>
      <c r="D24" s="99">
        <v>300</v>
      </c>
      <c r="E24" s="99" t="s">
        <v>0</v>
      </c>
      <c r="F24" s="99" t="s">
        <v>1</v>
      </c>
      <c r="G24" s="99">
        <v>11</v>
      </c>
      <c r="H24" s="110" t="s">
        <v>2</v>
      </c>
      <c r="I24" s="99" t="s">
        <v>905</v>
      </c>
      <c r="J24" s="99" t="s">
        <v>375</v>
      </c>
      <c r="K24" s="99" t="s">
        <v>441</v>
      </c>
      <c r="L24" s="110" t="s">
        <v>442</v>
      </c>
      <c r="M24" s="99">
        <v>2013</v>
      </c>
      <c r="N24" s="99" t="s">
        <v>378</v>
      </c>
      <c r="O24" s="99" t="s">
        <v>59</v>
      </c>
      <c r="P24" s="99" t="s">
        <v>78</v>
      </c>
      <c r="Q24" s="99" t="s">
        <v>443</v>
      </c>
      <c r="R24" s="99">
        <v>199715</v>
      </c>
      <c r="S24" s="99" t="s">
        <v>444</v>
      </c>
      <c r="V24" s="99" t="s">
        <v>352</v>
      </c>
      <c r="AG24" s="111">
        <v>1</v>
      </c>
      <c r="AH24" s="110" t="s">
        <v>1361</v>
      </c>
      <c r="AK24" s="99" t="s">
        <v>1361</v>
      </c>
      <c r="AM24" s="99" t="str">
        <f>VLOOKUP(AH24,DatoCC!$C$4:$E$32,2,0)</f>
        <v>01-03-01</v>
      </c>
      <c r="AN24" s="99" t="str">
        <f>VLOOKUP(AH24,DatoCC!$C$4:$E$32,3,0)</f>
        <v>Taller Mecánico</v>
      </c>
      <c r="AO24" s="99" t="str">
        <f t="shared" si="0"/>
        <v>CAMIÓN Iveco FKTW-73 Taller Mecánico</v>
      </c>
      <c r="AP24" s="99" t="s">
        <v>1972</v>
      </c>
      <c r="AQ24" s="99" t="s">
        <v>2</v>
      </c>
      <c r="AR24" s="99" t="s">
        <v>1553</v>
      </c>
      <c r="AS24" s="99" t="s">
        <v>2000</v>
      </c>
      <c r="AT24" s="99" t="s">
        <v>2004</v>
      </c>
    </row>
    <row r="25" spans="1:46" x14ac:dyDescent="0.2">
      <c r="A25" s="99">
        <v>24</v>
      </c>
      <c r="B25" s="99" t="s">
        <v>1551</v>
      </c>
      <c r="D25" s="99">
        <v>300</v>
      </c>
      <c r="E25" s="99" t="s">
        <v>0</v>
      </c>
      <c r="F25" s="99" t="s">
        <v>1</v>
      </c>
      <c r="G25" s="99">
        <v>4</v>
      </c>
      <c r="H25" s="110" t="s">
        <v>2</v>
      </c>
      <c r="I25" s="99" t="s">
        <v>3</v>
      </c>
      <c r="J25" s="99" t="s">
        <v>55</v>
      </c>
      <c r="K25" s="99" t="s">
        <v>459</v>
      </c>
      <c r="L25" s="110" t="s">
        <v>460</v>
      </c>
      <c r="M25" s="99">
        <v>2013</v>
      </c>
      <c r="N25" s="99" t="s">
        <v>3</v>
      </c>
      <c r="O25" s="99" t="s">
        <v>7</v>
      </c>
      <c r="P25" s="99" t="s">
        <v>60</v>
      </c>
      <c r="Q25" s="99" t="s">
        <v>9</v>
      </c>
      <c r="R25" s="99">
        <v>11312438</v>
      </c>
      <c r="S25" s="99" t="s">
        <v>461</v>
      </c>
      <c r="V25" s="99" t="s">
        <v>352</v>
      </c>
      <c r="AG25" s="111">
        <v>1</v>
      </c>
      <c r="AH25" s="110" t="s">
        <v>1357</v>
      </c>
      <c r="AK25" s="99" t="s">
        <v>1357</v>
      </c>
      <c r="AM25" s="99" t="str">
        <f>VLOOKUP(AH25,DatoCC!$C$4:$E$32,2,0)</f>
        <v>01-03-01</v>
      </c>
      <c r="AN25" s="99" t="str">
        <f>VLOOKUP(AH25,DatoCC!$C$4:$E$32,3,0)</f>
        <v>Taller Mecánico</v>
      </c>
      <c r="AO25" s="99" t="str">
        <f t="shared" si="0"/>
        <v>Cargador Frontal VOLVO FTDJ-40 Taller Mecánico</v>
      </c>
      <c r="AP25" s="99" t="s">
        <v>1972</v>
      </c>
      <c r="AQ25" s="99" t="s">
        <v>2</v>
      </c>
      <c r="AR25" s="99" t="s">
        <v>1553</v>
      </c>
      <c r="AS25" s="99" t="s">
        <v>2000</v>
      </c>
      <c r="AT25" s="99" t="s">
        <v>2004</v>
      </c>
    </row>
    <row r="26" spans="1:46" x14ac:dyDescent="0.2">
      <c r="A26" s="99">
        <v>25</v>
      </c>
      <c r="B26" s="99" t="s">
        <v>1551</v>
      </c>
      <c r="D26" s="99">
        <v>300</v>
      </c>
      <c r="E26" s="99" t="s">
        <v>0</v>
      </c>
      <c r="F26" s="99" t="s">
        <v>1</v>
      </c>
      <c r="G26" s="99">
        <v>4</v>
      </c>
      <c r="H26" s="110" t="s">
        <v>2</v>
      </c>
      <c r="I26" s="99" t="s">
        <v>3</v>
      </c>
      <c r="J26" s="99" t="s">
        <v>55</v>
      </c>
      <c r="K26" s="99" t="s">
        <v>462</v>
      </c>
      <c r="L26" s="110" t="s">
        <v>1967</v>
      </c>
      <c r="M26" s="99">
        <v>2013</v>
      </c>
      <c r="N26" s="99" t="s">
        <v>3</v>
      </c>
      <c r="O26" s="99" t="s">
        <v>7</v>
      </c>
      <c r="P26" s="99" t="s">
        <v>60</v>
      </c>
      <c r="Q26" s="99" t="s">
        <v>9</v>
      </c>
      <c r="R26" s="99">
        <v>11311403</v>
      </c>
      <c r="S26" s="99" t="s">
        <v>463</v>
      </c>
      <c r="V26" s="99" t="s">
        <v>352</v>
      </c>
      <c r="AG26" s="111">
        <v>1</v>
      </c>
      <c r="AH26" s="110" t="s">
        <v>1357</v>
      </c>
      <c r="AK26" s="99" t="e">
        <v>#N/A</v>
      </c>
      <c r="AM26" s="99" t="str">
        <f>VLOOKUP(AH26,DatoCC!$C$4:$E$32,2,0)</f>
        <v>01-03-01</v>
      </c>
      <c r="AN26" s="99" t="str">
        <f>VLOOKUP(AH26,DatoCC!$C$4:$E$32,3,0)</f>
        <v>Taller Mecánico</v>
      </c>
      <c r="AO26" s="99" t="str">
        <f t="shared" si="0"/>
        <v>Cargador Frontal VOLVO C-72403 Taller Mecánico</v>
      </c>
      <c r="AP26" s="99" t="s">
        <v>1972</v>
      </c>
      <c r="AQ26" s="99" t="s">
        <v>2</v>
      </c>
      <c r="AR26" s="99" t="s">
        <v>1553</v>
      </c>
      <c r="AS26" s="99" t="s">
        <v>2000</v>
      </c>
      <c r="AT26" s="99" t="s">
        <v>2004</v>
      </c>
    </row>
    <row r="27" spans="1:46" x14ac:dyDescent="0.2">
      <c r="A27" s="99">
        <v>26</v>
      </c>
      <c r="B27" s="99" t="s">
        <v>1551</v>
      </c>
      <c r="D27" s="99">
        <v>300</v>
      </c>
      <c r="E27" s="99" t="s">
        <v>0</v>
      </c>
      <c r="F27" s="99" t="s">
        <v>1</v>
      </c>
      <c r="G27" s="99">
        <v>4</v>
      </c>
      <c r="H27" s="110" t="s">
        <v>2</v>
      </c>
      <c r="I27" s="99" t="s">
        <v>464</v>
      </c>
      <c r="J27" s="99" t="s">
        <v>55</v>
      </c>
      <c r="K27" s="99" t="s">
        <v>465</v>
      </c>
      <c r="L27" s="110" t="s">
        <v>1968</v>
      </c>
      <c r="M27" s="99">
        <v>2013</v>
      </c>
      <c r="N27" s="99" t="s">
        <v>466</v>
      </c>
      <c r="O27" s="99" t="s">
        <v>7</v>
      </c>
      <c r="P27" s="99" t="s">
        <v>60</v>
      </c>
      <c r="Q27" s="99" t="s">
        <v>9</v>
      </c>
      <c r="R27" s="99" t="s">
        <v>467</v>
      </c>
      <c r="S27" s="99" t="s">
        <v>468</v>
      </c>
      <c r="V27" s="99" t="s">
        <v>352</v>
      </c>
      <c r="AG27" s="111">
        <v>1</v>
      </c>
      <c r="AH27" s="110" t="s">
        <v>1357</v>
      </c>
      <c r="AK27" s="99" t="e">
        <v>#N/A</v>
      </c>
      <c r="AM27" s="99" t="str">
        <f>VLOOKUP(AH27,DatoCC!$C$4:$E$32,2,0)</f>
        <v>01-03-01</v>
      </c>
      <c r="AN27" s="99" t="str">
        <f>VLOOKUP(AH27,DatoCC!$C$4:$E$32,3,0)</f>
        <v>Taller Mecánico</v>
      </c>
      <c r="AO27" s="99" t="str">
        <f t="shared" si="0"/>
        <v>Minicargador VOLVO M-C95C Taller Mecánico</v>
      </c>
      <c r="AP27" s="99" t="s">
        <v>1972</v>
      </c>
      <c r="AQ27" s="99" t="s">
        <v>2</v>
      </c>
      <c r="AR27" s="99" t="s">
        <v>1553</v>
      </c>
      <c r="AS27" s="99" t="s">
        <v>2000</v>
      </c>
      <c r="AT27" s="99" t="s">
        <v>2004</v>
      </c>
    </row>
    <row r="28" spans="1:46" x14ac:dyDescent="0.2">
      <c r="A28" s="99">
        <v>27</v>
      </c>
      <c r="B28" s="99" t="s">
        <v>1553</v>
      </c>
      <c r="D28" s="99">
        <v>300</v>
      </c>
      <c r="E28" s="99" t="s">
        <v>0</v>
      </c>
      <c r="F28" s="99" t="s">
        <v>1</v>
      </c>
      <c r="G28" s="99">
        <v>13</v>
      </c>
      <c r="H28" s="110" t="s">
        <v>365</v>
      </c>
      <c r="I28" s="99" t="s">
        <v>430</v>
      </c>
      <c r="J28" s="99" t="s">
        <v>274</v>
      </c>
      <c r="K28" s="99" t="s">
        <v>431</v>
      </c>
      <c r="L28" s="110" t="s">
        <v>432</v>
      </c>
      <c r="M28" s="99">
        <v>2013</v>
      </c>
      <c r="N28" s="99" t="s">
        <v>433</v>
      </c>
      <c r="O28" s="99" t="s">
        <v>278</v>
      </c>
      <c r="P28" s="99" t="s">
        <v>78</v>
      </c>
      <c r="Q28" s="99" t="s">
        <v>349</v>
      </c>
      <c r="R28" s="99" t="s">
        <v>434</v>
      </c>
      <c r="S28" s="99" t="s">
        <v>435</v>
      </c>
      <c r="V28" s="99" t="s">
        <v>11</v>
      </c>
      <c r="AG28" s="111">
        <v>1</v>
      </c>
      <c r="AH28" s="110" t="s">
        <v>908</v>
      </c>
      <c r="AK28" s="99" t="s">
        <v>908</v>
      </c>
      <c r="AM28" s="99" t="str">
        <f>VLOOKUP(AH28,DatoCC!$C$4:$E$32,2,0)</f>
        <v>OTROS</v>
      </c>
      <c r="AN28" s="99" t="str">
        <f>VLOOKUP(AH28,DatoCC!$C$4:$E$32,3,0)</f>
        <v>OTROS</v>
      </c>
      <c r="AO28" s="99" t="str">
        <f t="shared" si="0"/>
        <v>Minibus Chevrolet FHVL-30 OTROS</v>
      </c>
      <c r="AP28" s="99" t="s">
        <v>365</v>
      </c>
      <c r="AQ28" s="99" t="s">
        <v>365</v>
      </c>
      <c r="AR28" s="99" t="s">
        <v>1553</v>
      </c>
      <c r="AS28" s="99" t="s">
        <v>2000</v>
      </c>
      <c r="AT28" s="99" t="s">
        <v>2004</v>
      </c>
    </row>
    <row r="29" spans="1:46" x14ac:dyDescent="0.2">
      <c r="A29" s="99">
        <v>28</v>
      </c>
      <c r="B29" s="99" t="s">
        <v>1553</v>
      </c>
      <c r="D29" s="99">
        <v>300</v>
      </c>
      <c r="E29" s="99" t="s">
        <v>0</v>
      </c>
      <c r="F29" s="99" t="s">
        <v>1</v>
      </c>
      <c r="G29" s="99">
        <v>10</v>
      </c>
      <c r="H29" s="110" t="s">
        <v>365</v>
      </c>
      <c r="I29" s="99" t="s">
        <v>430</v>
      </c>
      <c r="J29" s="99" t="s">
        <v>274</v>
      </c>
      <c r="K29" s="99" t="s">
        <v>431</v>
      </c>
      <c r="L29" s="110" t="s">
        <v>436</v>
      </c>
      <c r="M29" s="99">
        <v>2013</v>
      </c>
      <c r="N29" s="99" t="s">
        <v>437</v>
      </c>
      <c r="O29" s="99" t="s">
        <v>278</v>
      </c>
      <c r="P29" s="99" t="s">
        <v>438</v>
      </c>
      <c r="Q29" s="99" t="s">
        <v>349</v>
      </c>
      <c r="R29" s="99" t="s">
        <v>439</v>
      </c>
      <c r="S29" s="99" t="s">
        <v>440</v>
      </c>
      <c r="V29" s="99" t="s">
        <v>352</v>
      </c>
      <c r="AG29" s="111">
        <v>1</v>
      </c>
      <c r="AH29" s="110" t="s">
        <v>1362</v>
      </c>
      <c r="AK29" s="99" t="e">
        <v>#N/A</v>
      </c>
      <c r="AM29" s="99" t="str">
        <f>VLOOKUP(AH29,DatoCC!$C$4:$E$32,2,0)</f>
        <v>01-03-01</v>
      </c>
      <c r="AN29" s="99" t="str">
        <f>VLOOKUP(AH29,DatoCC!$C$4:$E$32,3,0)</f>
        <v>Taller Mecánico</v>
      </c>
      <c r="AO29" s="99" t="str">
        <f t="shared" si="0"/>
        <v>Minibus Chevrolet FJGV-62 Taller Mecánico</v>
      </c>
      <c r="AP29" s="99" t="s">
        <v>365</v>
      </c>
      <c r="AQ29" s="99" t="s">
        <v>365</v>
      </c>
      <c r="AR29" s="99" t="s">
        <v>1553</v>
      </c>
      <c r="AS29" s="99" t="s">
        <v>2000</v>
      </c>
      <c r="AT29" s="99" t="s">
        <v>2004</v>
      </c>
    </row>
    <row r="30" spans="1:46" x14ac:dyDescent="0.2">
      <c r="A30" s="99">
        <v>29</v>
      </c>
      <c r="B30" s="99" t="s">
        <v>1551</v>
      </c>
      <c r="D30" s="99">
        <v>300</v>
      </c>
      <c r="E30" s="99" t="s">
        <v>0</v>
      </c>
      <c r="F30" s="99" t="s">
        <v>1</v>
      </c>
      <c r="G30" s="99">
        <v>13</v>
      </c>
      <c r="H30" s="110" t="s">
        <v>2</v>
      </c>
      <c r="I30" s="99" t="s">
        <v>905</v>
      </c>
      <c r="J30" s="99" t="s">
        <v>375</v>
      </c>
      <c r="K30" s="99" t="s">
        <v>471</v>
      </c>
      <c r="L30" s="110" t="s">
        <v>472</v>
      </c>
      <c r="M30" s="99">
        <v>2014</v>
      </c>
      <c r="N30" s="99" t="s">
        <v>378</v>
      </c>
      <c r="O30" s="99" t="s">
        <v>59</v>
      </c>
      <c r="P30" s="99" t="s">
        <v>78</v>
      </c>
      <c r="Q30" s="99" t="s">
        <v>443</v>
      </c>
      <c r="R30" s="99">
        <v>207450</v>
      </c>
      <c r="S30" s="99" t="s">
        <v>473</v>
      </c>
      <c r="V30" s="99" t="s">
        <v>352</v>
      </c>
      <c r="AG30" s="111">
        <v>1</v>
      </c>
      <c r="AH30" s="110" t="s">
        <v>908</v>
      </c>
      <c r="AK30" s="99" t="s">
        <v>908</v>
      </c>
      <c r="AM30" s="99" t="str">
        <f>VLOOKUP(AH30,DatoCC!$C$4:$E$32,2,0)</f>
        <v>OTROS</v>
      </c>
      <c r="AN30" s="99" t="str">
        <f>VLOOKUP(AH30,DatoCC!$C$4:$E$32,3,0)</f>
        <v>OTROS</v>
      </c>
      <c r="AO30" s="99" t="str">
        <f t="shared" si="0"/>
        <v>CAMIÓN Iveco GJTZ-11 OTROS</v>
      </c>
      <c r="AP30" s="99" t="s">
        <v>1972</v>
      </c>
      <c r="AQ30" s="99" t="s">
        <v>2</v>
      </c>
      <c r="AR30" s="99" t="s">
        <v>1553</v>
      </c>
      <c r="AS30" s="99" t="s">
        <v>2000</v>
      </c>
      <c r="AT30" s="99" t="s">
        <v>2004</v>
      </c>
    </row>
    <row r="31" spans="1:46" x14ac:dyDescent="0.2">
      <c r="A31" s="99">
        <v>30</v>
      </c>
      <c r="B31" s="99" t="s">
        <v>1551</v>
      </c>
      <c r="D31" s="99">
        <v>300</v>
      </c>
      <c r="E31" s="99" t="s">
        <v>0</v>
      </c>
      <c r="F31" s="99" t="s">
        <v>1</v>
      </c>
      <c r="G31" s="99">
        <v>11</v>
      </c>
      <c r="H31" s="110" t="s">
        <v>2</v>
      </c>
      <c r="I31" s="99" t="s">
        <v>905</v>
      </c>
      <c r="J31" s="99" t="s">
        <v>375</v>
      </c>
      <c r="K31" s="99" t="s">
        <v>471</v>
      </c>
      <c r="L31" s="110" t="s">
        <v>474</v>
      </c>
      <c r="M31" s="99">
        <v>2015</v>
      </c>
      <c r="N31" s="99" t="s">
        <v>378</v>
      </c>
      <c r="O31" s="99" t="s">
        <v>59</v>
      </c>
      <c r="P31" s="99" t="s">
        <v>78</v>
      </c>
      <c r="Q31" s="99" t="s">
        <v>443</v>
      </c>
      <c r="R31" s="99">
        <v>222091</v>
      </c>
      <c r="S31" s="99" t="s">
        <v>475</v>
      </c>
      <c r="V31" s="99" t="s">
        <v>352</v>
      </c>
      <c r="AG31" s="111">
        <v>1</v>
      </c>
      <c r="AH31" s="110" t="s">
        <v>1361</v>
      </c>
      <c r="AK31" s="99" t="s">
        <v>1361</v>
      </c>
      <c r="AM31" s="99" t="str">
        <f>VLOOKUP(AH31,DatoCC!$C$4:$E$32,2,0)</f>
        <v>01-03-01</v>
      </c>
      <c r="AN31" s="99" t="str">
        <f>VLOOKUP(AH31,DatoCC!$C$4:$E$32,3,0)</f>
        <v>Taller Mecánico</v>
      </c>
      <c r="AO31" s="99" t="str">
        <f t="shared" si="0"/>
        <v>CAMIÓN Iveco GXVX-64 Taller Mecánico</v>
      </c>
      <c r="AP31" s="99" t="s">
        <v>1972</v>
      </c>
      <c r="AQ31" s="99" t="s">
        <v>2</v>
      </c>
      <c r="AR31" s="99" t="s">
        <v>1553</v>
      </c>
      <c r="AS31" s="99" t="s">
        <v>2000</v>
      </c>
      <c r="AT31" s="99" t="s">
        <v>2004</v>
      </c>
    </row>
    <row r="32" spans="1:46" x14ac:dyDescent="0.2">
      <c r="A32" s="99">
        <v>31</v>
      </c>
      <c r="B32" s="99" t="s">
        <v>1551</v>
      </c>
      <c r="D32" s="99">
        <v>300</v>
      </c>
      <c r="E32" s="99" t="s">
        <v>0</v>
      </c>
      <c r="F32" s="99" t="s">
        <v>1</v>
      </c>
      <c r="G32" s="99">
        <v>4</v>
      </c>
      <c r="H32" s="110" t="s">
        <v>2</v>
      </c>
      <c r="I32" s="99" t="s">
        <v>910</v>
      </c>
      <c r="J32" s="99" t="s">
        <v>484</v>
      </c>
      <c r="K32" s="99" t="s">
        <v>485</v>
      </c>
      <c r="L32" s="110" t="s">
        <v>1969</v>
      </c>
      <c r="M32" s="99">
        <v>2015</v>
      </c>
      <c r="N32" s="99" t="s">
        <v>182</v>
      </c>
      <c r="P32" s="99" t="s">
        <v>8</v>
      </c>
      <c r="V32" s="99" t="s">
        <v>352</v>
      </c>
      <c r="AG32" s="111">
        <v>1</v>
      </c>
      <c r="AH32" s="110" t="s">
        <v>1357</v>
      </c>
      <c r="AK32" s="99" t="e">
        <v>#N/A</v>
      </c>
      <c r="AM32" s="99" t="str">
        <f>VLOOKUP(AH32,DatoCC!$C$4:$E$32,2,0)</f>
        <v>01-03-01</v>
      </c>
      <c r="AN32" s="99" t="str">
        <f>VLOOKUP(AH32,DatoCC!$C$4:$E$32,3,0)</f>
        <v>Taller Mecánico</v>
      </c>
      <c r="AO32" s="99" t="str">
        <f t="shared" si="0"/>
        <v>Perforadora Perforadora DTH P-PWH5000 Taller Mecánico</v>
      </c>
      <c r="AP32" s="99" t="s">
        <v>1972</v>
      </c>
      <c r="AQ32" s="99" t="s">
        <v>2</v>
      </c>
      <c r="AR32" s="99" t="s">
        <v>1553</v>
      </c>
      <c r="AS32" s="99" t="s">
        <v>2000</v>
      </c>
      <c r="AT32" s="99" t="s">
        <v>2004</v>
      </c>
    </row>
    <row r="33" spans="1:46" x14ac:dyDescent="0.2">
      <c r="A33" s="99">
        <v>32</v>
      </c>
      <c r="B33" s="99" t="s">
        <v>1551</v>
      </c>
      <c r="C33" s="99" t="s">
        <v>1219</v>
      </c>
      <c r="D33" s="99">
        <v>300</v>
      </c>
      <c r="E33" s="99" t="s">
        <v>0</v>
      </c>
      <c r="F33" s="99" t="s">
        <v>1</v>
      </c>
      <c r="G33" s="99">
        <v>4</v>
      </c>
      <c r="H33" s="110" t="s">
        <v>2</v>
      </c>
      <c r="I33" s="99" t="s">
        <v>192</v>
      </c>
      <c r="J33" s="99" t="s">
        <v>20</v>
      </c>
      <c r="K33" s="99" t="s">
        <v>486</v>
      </c>
      <c r="L33" s="110" t="s">
        <v>487</v>
      </c>
      <c r="M33" s="99">
        <v>2015</v>
      </c>
      <c r="N33" s="99" t="s">
        <v>488</v>
      </c>
      <c r="O33" s="99" t="s">
        <v>489</v>
      </c>
      <c r="P33" s="99" t="s">
        <v>8</v>
      </c>
      <c r="Q33" s="99" t="s">
        <v>9</v>
      </c>
      <c r="R33" s="99" t="s">
        <v>490</v>
      </c>
      <c r="S33" s="99" t="s">
        <v>491</v>
      </c>
      <c r="V33" s="99" t="s">
        <v>352</v>
      </c>
      <c r="AG33" s="111">
        <v>1</v>
      </c>
      <c r="AH33" s="110" t="s">
        <v>1357</v>
      </c>
      <c r="AK33" s="99" t="s">
        <v>1357</v>
      </c>
      <c r="AM33" s="99" t="str">
        <f>VLOOKUP(AH33,DatoCC!$C$4:$E$32,2,0)</f>
        <v>01-03-01</v>
      </c>
      <c r="AN33" s="99" t="str">
        <f>VLOOKUP(AH33,DatoCC!$C$4:$E$32,3,0)</f>
        <v>Taller Mecánico</v>
      </c>
      <c r="AO33" s="99" t="str">
        <f t="shared" si="0"/>
        <v>Scoop CATERPILLAR HDTY-78 Taller Mecánico</v>
      </c>
      <c r="AP33" s="99" t="s">
        <v>1972</v>
      </c>
      <c r="AQ33" s="99" t="s">
        <v>2</v>
      </c>
      <c r="AR33" s="99" t="s">
        <v>1553</v>
      </c>
      <c r="AS33" s="99" t="s">
        <v>2000</v>
      </c>
      <c r="AT33" s="99" t="s">
        <v>2004</v>
      </c>
    </row>
    <row r="34" spans="1:46" x14ac:dyDescent="0.2">
      <c r="A34" s="99">
        <v>33</v>
      </c>
      <c r="B34" s="99" t="s">
        <v>1551</v>
      </c>
      <c r="C34" s="99" t="s">
        <v>1218</v>
      </c>
      <c r="D34" s="99">
        <v>300</v>
      </c>
      <c r="E34" s="99" t="s">
        <v>0</v>
      </c>
      <c r="F34" s="99" t="s">
        <v>1</v>
      </c>
      <c r="G34" s="99">
        <v>29</v>
      </c>
      <c r="H34" s="110" t="s">
        <v>2</v>
      </c>
      <c r="I34" s="99" t="s">
        <v>192</v>
      </c>
      <c r="J34" s="99" t="s">
        <v>20</v>
      </c>
      <c r="K34" s="99" t="s">
        <v>571</v>
      </c>
      <c r="L34" s="110" t="s">
        <v>572</v>
      </c>
      <c r="M34" s="99">
        <v>2015</v>
      </c>
      <c r="N34" s="99" t="s">
        <v>573</v>
      </c>
      <c r="O34" s="99" t="s">
        <v>489</v>
      </c>
      <c r="P34" s="99" t="s">
        <v>8</v>
      </c>
      <c r="Q34" s="99" t="s">
        <v>9</v>
      </c>
      <c r="R34" s="99" t="s">
        <v>574</v>
      </c>
      <c r="S34" s="99" t="s">
        <v>575</v>
      </c>
      <c r="V34" s="99" t="s">
        <v>11</v>
      </c>
      <c r="AG34" s="111">
        <v>15897060</v>
      </c>
      <c r="AH34" s="110" t="s">
        <v>1557</v>
      </c>
      <c r="AK34" s="99" t="s">
        <v>1557</v>
      </c>
      <c r="AM34" s="99" t="str">
        <f>VLOOKUP(AH34,DatoCC!$C$4:$E$32,2,0)</f>
        <v>31-01-02</v>
      </c>
      <c r="AN34" s="99" t="str">
        <f>VLOOKUP(AH34,DatoCC!$C$4:$E$32,3,0)</f>
        <v>Operaciones Mina Mantos de la Luna</v>
      </c>
      <c r="AO34" s="99" t="str">
        <f t="shared" si="0"/>
        <v>Scoop CATERPILLAR HJRW.26-7 Operaciones Mina Mantos de la Luna</v>
      </c>
      <c r="AP34" s="99" t="s">
        <v>1972</v>
      </c>
      <c r="AQ34" s="99" t="s">
        <v>2</v>
      </c>
      <c r="AR34" s="99" t="s">
        <v>1553</v>
      </c>
      <c r="AS34" s="99" t="s">
        <v>2000</v>
      </c>
      <c r="AT34" s="99" t="s">
        <v>2004</v>
      </c>
    </row>
    <row r="35" spans="1:46" x14ac:dyDescent="0.2">
      <c r="A35" s="99">
        <v>34</v>
      </c>
      <c r="B35" s="99" t="s">
        <v>1551</v>
      </c>
      <c r="D35" s="99">
        <v>300</v>
      </c>
      <c r="E35" s="99" t="s">
        <v>0</v>
      </c>
      <c r="F35" s="99" t="s">
        <v>1</v>
      </c>
      <c r="G35" s="99">
        <v>13</v>
      </c>
      <c r="H35" s="110" t="s">
        <v>2</v>
      </c>
      <c r="I35" s="99" t="s">
        <v>430</v>
      </c>
      <c r="J35" s="99" t="s">
        <v>375</v>
      </c>
      <c r="K35" s="99" t="s">
        <v>476</v>
      </c>
      <c r="L35" s="110" t="s">
        <v>477</v>
      </c>
      <c r="M35" s="99">
        <v>2015</v>
      </c>
      <c r="N35" s="99" t="s">
        <v>478</v>
      </c>
      <c r="O35" s="99" t="s">
        <v>278</v>
      </c>
      <c r="P35" s="99" t="s">
        <v>348</v>
      </c>
      <c r="Q35" s="99" t="s">
        <v>9</v>
      </c>
      <c r="R35" s="99">
        <v>9002743</v>
      </c>
      <c r="S35" s="99" t="s">
        <v>479</v>
      </c>
      <c r="V35" s="99" t="s">
        <v>352</v>
      </c>
      <c r="AG35" s="111">
        <v>1</v>
      </c>
      <c r="AH35" s="110" t="s">
        <v>908</v>
      </c>
      <c r="AK35" s="99" t="s">
        <v>908</v>
      </c>
      <c r="AM35" s="99" t="str">
        <f>VLOOKUP(AH35,DatoCC!$C$4:$E$32,2,0)</f>
        <v>OTROS</v>
      </c>
      <c r="AN35" s="99" t="str">
        <f>VLOOKUP(AH35,DatoCC!$C$4:$E$32,3,0)</f>
        <v>OTROS</v>
      </c>
      <c r="AO35" s="99" t="str">
        <f t="shared" si="0"/>
        <v>Minibus Iveco GTLG-68 OTROS</v>
      </c>
      <c r="AP35" s="99" t="s">
        <v>1972</v>
      </c>
      <c r="AQ35" s="99" t="s">
        <v>2</v>
      </c>
      <c r="AR35" s="99" t="s">
        <v>1553</v>
      </c>
      <c r="AS35" s="99" t="s">
        <v>2000</v>
      </c>
      <c r="AT35" s="99" t="s">
        <v>2004</v>
      </c>
    </row>
    <row r="36" spans="1:46" x14ac:dyDescent="0.2">
      <c r="A36" s="99">
        <v>35</v>
      </c>
      <c r="D36" s="99">
        <v>300</v>
      </c>
      <c r="E36" s="99" t="s">
        <v>0</v>
      </c>
      <c r="F36" s="99" t="s">
        <v>919</v>
      </c>
      <c r="G36" s="99">
        <v>0</v>
      </c>
      <c r="H36" s="110" t="s">
        <v>2</v>
      </c>
      <c r="I36" s="99" t="s">
        <v>12</v>
      </c>
      <c r="J36" s="99" t="s">
        <v>274</v>
      </c>
      <c r="K36" s="99" t="s">
        <v>480</v>
      </c>
      <c r="L36" s="110" t="s">
        <v>481</v>
      </c>
      <c r="M36" s="99">
        <v>2015</v>
      </c>
      <c r="N36" s="99" t="s">
        <v>384</v>
      </c>
      <c r="O36" s="99" t="s">
        <v>7</v>
      </c>
      <c r="Q36" s="99" t="s">
        <v>9</v>
      </c>
      <c r="R36" s="99" t="s">
        <v>482</v>
      </c>
      <c r="S36" s="99" t="s">
        <v>483</v>
      </c>
      <c r="V36" s="99" t="s">
        <v>352</v>
      </c>
      <c r="AG36" s="111">
        <v>1</v>
      </c>
      <c r="AK36" s="99" t="e">
        <v>#N/A</v>
      </c>
      <c r="AM36" s="100" t="s">
        <v>1130</v>
      </c>
      <c r="AN36" s="100" t="s">
        <v>1130</v>
      </c>
      <c r="AO36" s="99" t="str">
        <f t="shared" si="0"/>
        <v>Camioneta Chevrolet GWGR-80 OTROS</v>
      </c>
      <c r="AP36" s="99" t="s">
        <v>1987</v>
      </c>
      <c r="AQ36" s="99" t="s">
        <v>1992</v>
      </c>
      <c r="AT36" s="99" t="s">
        <v>2004</v>
      </c>
    </row>
    <row r="37" spans="1:46" x14ac:dyDescent="0.2">
      <c r="A37" s="99">
        <v>36</v>
      </c>
      <c r="B37" s="99" t="s">
        <v>1551</v>
      </c>
      <c r="D37" s="99">
        <v>300</v>
      </c>
      <c r="E37" s="99" t="s">
        <v>0</v>
      </c>
      <c r="F37" s="99" t="s">
        <v>1</v>
      </c>
      <c r="G37" s="99">
        <v>10</v>
      </c>
      <c r="H37" s="110" t="s">
        <v>2</v>
      </c>
      <c r="I37" s="99" t="s">
        <v>3</v>
      </c>
      <c r="J37" s="99" t="s">
        <v>55</v>
      </c>
      <c r="K37" s="99" t="s">
        <v>492</v>
      </c>
      <c r="L37" s="110" t="s">
        <v>493</v>
      </c>
      <c r="M37" s="99">
        <v>2015</v>
      </c>
      <c r="N37" s="99" t="s">
        <v>3</v>
      </c>
      <c r="O37" s="99" t="s">
        <v>7</v>
      </c>
      <c r="P37" s="99" t="s">
        <v>60</v>
      </c>
      <c r="Q37" s="99" t="s">
        <v>9</v>
      </c>
      <c r="R37" s="99">
        <v>11599429</v>
      </c>
      <c r="S37" s="99" t="s">
        <v>494</v>
      </c>
      <c r="V37" s="99" t="s">
        <v>352</v>
      </c>
      <c r="AG37" s="111">
        <v>1</v>
      </c>
      <c r="AH37" s="110" t="s">
        <v>1362</v>
      </c>
      <c r="AK37" s="99" t="s">
        <v>1362</v>
      </c>
      <c r="AM37" s="99" t="str">
        <f>VLOOKUP(AH37,DatoCC!$C$4:$E$32,2,0)</f>
        <v>01-03-01</v>
      </c>
      <c r="AN37" s="99" t="str">
        <f>VLOOKUP(AH37,DatoCC!$C$4:$E$32,3,0)</f>
        <v>Taller Mecánico</v>
      </c>
      <c r="AO37" s="99" t="str">
        <f t="shared" si="0"/>
        <v>Cargador Frontal VOLVO HDWP-86 Taller Mecánico</v>
      </c>
      <c r="AP37" s="99" t="s">
        <v>1972</v>
      </c>
      <c r="AQ37" s="99" t="s">
        <v>2</v>
      </c>
      <c r="AR37" s="99" t="s">
        <v>1553</v>
      </c>
      <c r="AS37" s="99" t="s">
        <v>2000</v>
      </c>
      <c r="AT37" s="99" t="s">
        <v>2004</v>
      </c>
    </row>
    <row r="38" spans="1:46" x14ac:dyDescent="0.2">
      <c r="A38" s="99">
        <v>37</v>
      </c>
      <c r="B38" s="99" t="s">
        <v>1551</v>
      </c>
      <c r="D38" s="99">
        <v>300</v>
      </c>
      <c r="E38" s="99" t="s">
        <v>0</v>
      </c>
      <c r="F38" s="99" t="s">
        <v>1</v>
      </c>
      <c r="G38" s="99">
        <v>10</v>
      </c>
      <c r="H38" s="110" t="s">
        <v>2</v>
      </c>
      <c r="I38" s="99" t="s">
        <v>12</v>
      </c>
      <c r="J38" s="99" t="s">
        <v>495</v>
      </c>
      <c r="K38" s="99" t="s">
        <v>496</v>
      </c>
      <c r="L38" s="110" t="s">
        <v>497</v>
      </c>
      <c r="M38" s="99">
        <v>2015</v>
      </c>
      <c r="N38" s="99" t="s">
        <v>384</v>
      </c>
      <c r="O38" s="99" t="s">
        <v>7</v>
      </c>
      <c r="P38" s="99" t="s">
        <v>498</v>
      </c>
      <c r="Q38" s="99" t="s">
        <v>9</v>
      </c>
      <c r="R38" s="99" t="s">
        <v>499</v>
      </c>
      <c r="S38" s="99" t="s">
        <v>500</v>
      </c>
      <c r="V38" s="99" t="s">
        <v>352</v>
      </c>
      <c r="AG38" s="111">
        <v>1</v>
      </c>
      <c r="AH38" s="110" t="s">
        <v>1362</v>
      </c>
      <c r="AK38" s="99" t="s">
        <v>1362</v>
      </c>
      <c r="AM38" s="99" t="str">
        <f>VLOOKUP(AH38,DatoCC!$C$4:$E$32,2,0)</f>
        <v>01-03-01</v>
      </c>
      <c r="AN38" s="99" t="str">
        <f>VLOOKUP(AH38,DatoCC!$C$4:$E$32,3,0)</f>
        <v>Taller Mecánico</v>
      </c>
      <c r="AO38" s="99" t="str">
        <f t="shared" si="0"/>
        <v>Camioneta Mitsubishi GZBS-15 Taller Mecánico</v>
      </c>
      <c r="AP38" s="99" t="s">
        <v>1972</v>
      </c>
      <c r="AQ38" s="99" t="s">
        <v>2</v>
      </c>
      <c r="AR38" s="99" t="s">
        <v>1553</v>
      </c>
      <c r="AS38" s="99" t="s">
        <v>2000</v>
      </c>
      <c r="AT38" s="99" t="s">
        <v>2004</v>
      </c>
    </row>
    <row r="39" spans="1:46" x14ac:dyDescent="0.2">
      <c r="A39" s="99">
        <v>38</v>
      </c>
      <c r="B39" s="99" t="s">
        <v>1551</v>
      </c>
      <c r="D39" s="99">
        <v>300</v>
      </c>
      <c r="E39" s="99" t="s">
        <v>0</v>
      </c>
      <c r="F39" s="99" t="s">
        <v>1</v>
      </c>
      <c r="G39" s="99">
        <v>11</v>
      </c>
      <c r="H39" s="110" t="s">
        <v>2</v>
      </c>
      <c r="I39" s="99" t="s">
        <v>905</v>
      </c>
      <c r="J39" s="99" t="s">
        <v>375</v>
      </c>
      <c r="K39" s="99" t="s">
        <v>471</v>
      </c>
      <c r="L39" s="110" t="s">
        <v>503</v>
      </c>
      <c r="M39" s="99">
        <v>2016</v>
      </c>
      <c r="N39" s="99" t="s">
        <v>378</v>
      </c>
      <c r="O39" s="99" t="s">
        <v>59</v>
      </c>
      <c r="P39" s="99" t="s">
        <v>498</v>
      </c>
      <c r="Q39" s="99" t="s">
        <v>9</v>
      </c>
      <c r="R39" s="99">
        <v>240574</v>
      </c>
      <c r="S39" s="99" t="s">
        <v>504</v>
      </c>
      <c r="V39" s="99" t="s">
        <v>352</v>
      </c>
      <c r="AG39" s="111">
        <v>1</v>
      </c>
      <c r="AH39" s="110" t="s">
        <v>1361</v>
      </c>
      <c r="AK39" s="99" t="s">
        <v>1361</v>
      </c>
      <c r="AM39" s="99" t="str">
        <f>VLOOKUP(AH39,DatoCC!$C$4:$E$32,2,0)</f>
        <v>01-03-01</v>
      </c>
      <c r="AN39" s="99" t="str">
        <f>VLOOKUP(AH39,DatoCC!$C$4:$E$32,3,0)</f>
        <v>Taller Mecánico</v>
      </c>
      <c r="AO39" s="99" t="str">
        <f t="shared" si="0"/>
        <v>CAMIÓN Iveco HTBZ-40 Taller Mecánico</v>
      </c>
      <c r="AP39" s="99" t="s">
        <v>1972</v>
      </c>
      <c r="AQ39" s="99" t="s">
        <v>2</v>
      </c>
      <c r="AR39" s="99" t="s">
        <v>1553</v>
      </c>
      <c r="AS39" s="99" t="s">
        <v>2000</v>
      </c>
      <c r="AT39" s="99" t="s">
        <v>2004</v>
      </c>
    </row>
    <row r="40" spans="1:46" x14ac:dyDescent="0.2">
      <c r="A40" s="99">
        <v>39</v>
      </c>
      <c r="B40" s="99" t="s">
        <v>1551</v>
      </c>
      <c r="D40" s="99">
        <v>300</v>
      </c>
      <c r="E40" s="99" t="s">
        <v>0</v>
      </c>
      <c r="F40" s="99" t="s">
        <v>1</v>
      </c>
      <c r="G40" s="99">
        <v>11</v>
      </c>
      <c r="H40" s="110" t="s">
        <v>2</v>
      </c>
      <c r="I40" s="99" t="s">
        <v>905</v>
      </c>
      <c r="J40" s="99" t="s">
        <v>375</v>
      </c>
      <c r="K40" s="99" t="s">
        <v>471</v>
      </c>
      <c r="L40" s="110" t="s">
        <v>505</v>
      </c>
      <c r="M40" s="99">
        <v>2016</v>
      </c>
      <c r="N40" s="99" t="s">
        <v>378</v>
      </c>
      <c r="O40" s="99" t="s">
        <v>59</v>
      </c>
      <c r="P40" s="99" t="s">
        <v>498</v>
      </c>
      <c r="Q40" s="99" t="s">
        <v>9</v>
      </c>
      <c r="R40" s="99">
        <v>239962</v>
      </c>
      <c r="S40" s="99" t="s">
        <v>506</v>
      </c>
      <c r="V40" s="99" t="s">
        <v>352</v>
      </c>
      <c r="AG40" s="111">
        <v>1</v>
      </c>
      <c r="AH40" s="110" t="s">
        <v>1361</v>
      </c>
      <c r="AK40" s="99" t="s">
        <v>1361</v>
      </c>
      <c r="AM40" s="99" t="str">
        <f>VLOOKUP(AH40,DatoCC!$C$4:$E$32,2,0)</f>
        <v>01-03-01</v>
      </c>
      <c r="AN40" s="99" t="str">
        <f>VLOOKUP(AH40,DatoCC!$C$4:$E$32,3,0)</f>
        <v>Taller Mecánico</v>
      </c>
      <c r="AO40" s="99" t="str">
        <f t="shared" si="0"/>
        <v>CAMIÓN Iveco HTBZ-38 Taller Mecánico</v>
      </c>
      <c r="AP40" s="99" t="s">
        <v>1972</v>
      </c>
      <c r="AQ40" s="99" t="s">
        <v>2</v>
      </c>
      <c r="AR40" s="99" t="s">
        <v>1553</v>
      </c>
      <c r="AS40" s="99" t="s">
        <v>2000</v>
      </c>
      <c r="AT40" s="99" t="s">
        <v>2004</v>
      </c>
    </row>
    <row r="41" spans="1:46" x14ac:dyDescent="0.2">
      <c r="A41" s="99">
        <v>40</v>
      </c>
      <c r="B41" s="99" t="s">
        <v>1551</v>
      </c>
      <c r="D41" s="99">
        <v>300</v>
      </c>
      <c r="E41" s="99" t="s">
        <v>0</v>
      </c>
      <c r="F41" s="99" t="s">
        <v>1</v>
      </c>
      <c r="G41" s="99">
        <v>11</v>
      </c>
      <c r="H41" s="110" t="s">
        <v>2</v>
      </c>
      <c r="I41" s="99" t="s">
        <v>905</v>
      </c>
      <c r="J41" s="99" t="s">
        <v>375</v>
      </c>
      <c r="K41" s="99" t="s">
        <v>471</v>
      </c>
      <c r="L41" s="110" t="s">
        <v>507</v>
      </c>
      <c r="M41" s="99">
        <v>2016</v>
      </c>
      <c r="N41" s="99" t="s">
        <v>378</v>
      </c>
      <c r="O41" s="99" t="s">
        <v>59</v>
      </c>
      <c r="P41" s="99" t="s">
        <v>498</v>
      </c>
      <c r="Q41" s="99" t="s">
        <v>9</v>
      </c>
      <c r="R41" s="99">
        <v>240619</v>
      </c>
      <c r="S41" s="99" t="s">
        <v>508</v>
      </c>
      <c r="V41" s="99" t="s">
        <v>352</v>
      </c>
      <c r="AG41" s="111">
        <v>1</v>
      </c>
      <c r="AH41" s="110" t="s">
        <v>1361</v>
      </c>
      <c r="AK41" s="99" t="s">
        <v>1361</v>
      </c>
      <c r="AM41" s="99" t="str">
        <f>VLOOKUP(AH41,DatoCC!$C$4:$E$32,2,0)</f>
        <v>01-03-01</v>
      </c>
      <c r="AN41" s="99" t="str">
        <f>VLOOKUP(AH41,DatoCC!$C$4:$E$32,3,0)</f>
        <v>Taller Mecánico</v>
      </c>
      <c r="AO41" s="99" t="str">
        <f t="shared" si="0"/>
        <v>CAMIÓN Iveco HTWC-15 Taller Mecánico</v>
      </c>
      <c r="AP41" s="99" t="s">
        <v>1972</v>
      </c>
      <c r="AQ41" s="99" t="s">
        <v>2</v>
      </c>
      <c r="AR41" s="99" t="s">
        <v>1553</v>
      </c>
      <c r="AS41" s="99" t="s">
        <v>2000</v>
      </c>
      <c r="AT41" s="99" t="s">
        <v>2004</v>
      </c>
    </row>
    <row r="42" spans="1:46" x14ac:dyDescent="0.2">
      <c r="A42" s="99">
        <v>41</v>
      </c>
      <c r="B42" s="99" t="s">
        <v>1551</v>
      </c>
      <c r="D42" s="99">
        <v>300</v>
      </c>
      <c r="E42" s="99" t="s">
        <v>0</v>
      </c>
      <c r="F42" s="99" t="s">
        <v>1</v>
      </c>
      <c r="G42" s="99">
        <v>10</v>
      </c>
      <c r="H42" s="110" t="s">
        <v>2</v>
      </c>
      <c r="I42" s="99" t="s">
        <v>905</v>
      </c>
      <c r="J42" s="99" t="s">
        <v>375</v>
      </c>
      <c r="K42" s="99" t="s">
        <v>471</v>
      </c>
      <c r="L42" s="110" t="s">
        <v>535</v>
      </c>
      <c r="M42" s="99">
        <v>2016</v>
      </c>
      <c r="N42" s="99" t="s">
        <v>536</v>
      </c>
      <c r="O42" s="99" t="s">
        <v>59</v>
      </c>
      <c r="P42" s="99" t="s">
        <v>498</v>
      </c>
      <c r="Q42" s="99" t="s">
        <v>9</v>
      </c>
      <c r="R42" s="99">
        <v>240607</v>
      </c>
      <c r="S42" s="99" t="s">
        <v>537</v>
      </c>
      <c r="V42" s="99" t="s">
        <v>352</v>
      </c>
      <c r="AG42" s="111">
        <v>1</v>
      </c>
      <c r="AH42" s="110" t="s">
        <v>1362</v>
      </c>
      <c r="AK42" s="99" t="s">
        <v>1362</v>
      </c>
      <c r="AM42" s="99" t="str">
        <f>VLOOKUP(AH42,DatoCC!$C$4:$E$32,2,0)</f>
        <v>01-03-01</v>
      </c>
      <c r="AN42" s="99" t="str">
        <f>VLOOKUP(AH42,DatoCC!$C$4:$E$32,3,0)</f>
        <v>Taller Mecánico</v>
      </c>
      <c r="AO42" s="99" t="str">
        <f t="shared" si="0"/>
        <v>CAMIÓN Iveco HXXS-18 Taller Mecánico</v>
      </c>
      <c r="AP42" s="99" t="s">
        <v>1972</v>
      </c>
      <c r="AQ42" s="99" t="s">
        <v>2</v>
      </c>
      <c r="AR42" s="99" t="s">
        <v>1553</v>
      </c>
      <c r="AS42" s="99" t="s">
        <v>2000</v>
      </c>
      <c r="AT42" s="99" t="s">
        <v>2004</v>
      </c>
    </row>
    <row r="43" spans="1:46" x14ac:dyDescent="0.2">
      <c r="A43" s="99">
        <v>42</v>
      </c>
      <c r="D43" s="99">
        <v>300</v>
      </c>
      <c r="E43" s="99" t="s">
        <v>0</v>
      </c>
      <c r="F43" s="99" t="s">
        <v>919</v>
      </c>
      <c r="G43" s="99">
        <v>0</v>
      </c>
      <c r="H43" s="110" t="s">
        <v>2</v>
      </c>
      <c r="I43" s="99" t="s">
        <v>12</v>
      </c>
      <c r="J43" s="99" t="s">
        <v>274</v>
      </c>
      <c r="K43" s="99" t="s">
        <v>480</v>
      </c>
      <c r="L43" s="110" t="s">
        <v>517</v>
      </c>
      <c r="M43" s="99">
        <v>2016</v>
      </c>
      <c r="N43" s="99" t="s">
        <v>384</v>
      </c>
      <c r="O43" s="99" t="s">
        <v>7</v>
      </c>
      <c r="P43" s="99" t="s">
        <v>514</v>
      </c>
      <c r="Q43" s="99" t="s">
        <v>9</v>
      </c>
      <c r="R43" s="99" t="s">
        <v>518</v>
      </c>
      <c r="S43" s="99" t="s">
        <v>519</v>
      </c>
      <c r="V43" s="99" t="s">
        <v>352</v>
      </c>
      <c r="AG43" s="111">
        <v>1</v>
      </c>
      <c r="AK43" s="99" t="e">
        <v>#N/A</v>
      </c>
      <c r="AM43" s="100" t="s">
        <v>1130</v>
      </c>
      <c r="AN43" s="100" t="s">
        <v>1130</v>
      </c>
      <c r="AO43" s="99" t="str">
        <f t="shared" si="0"/>
        <v>Camioneta Chevrolet HSVH-93 OTROS</v>
      </c>
      <c r="AP43" s="99" t="s">
        <v>1972</v>
      </c>
      <c r="AQ43" s="99" t="s">
        <v>2</v>
      </c>
      <c r="AR43" s="99" t="s">
        <v>1553</v>
      </c>
      <c r="AS43" s="99" t="s">
        <v>2000</v>
      </c>
      <c r="AT43" s="99" t="s">
        <v>2004</v>
      </c>
    </row>
    <row r="44" spans="1:46" x14ac:dyDescent="0.2">
      <c r="A44" s="99">
        <v>43</v>
      </c>
      <c r="B44" s="99" t="s">
        <v>1551</v>
      </c>
      <c r="D44" s="99">
        <v>300</v>
      </c>
      <c r="E44" s="99" t="s">
        <v>0</v>
      </c>
      <c r="F44" s="99" t="s">
        <v>1</v>
      </c>
      <c r="G44" s="99">
        <v>10</v>
      </c>
      <c r="H44" s="110" t="s">
        <v>342</v>
      </c>
      <c r="I44" s="99" t="s">
        <v>905</v>
      </c>
      <c r="J44" s="99" t="s">
        <v>375</v>
      </c>
      <c r="K44" s="99" t="s">
        <v>520</v>
      </c>
      <c r="L44" s="110" t="s">
        <v>523</v>
      </c>
      <c r="M44" s="99">
        <v>2016</v>
      </c>
      <c r="N44" s="99" t="s">
        <v>384</v>
      </c>
      <c r="O44" s="99" t="s">
        <v>278</v>
      </c>
      <c r="P44" s="99" t="s">
        <v>279</v>
      </c>
      <c r="Q44" s="99" t="s">
        <v>9</v>
      </c>
      <c r="R44" s="99">
        <v>2470465</v>
      </c>
      <c r="S44" s="99" t="s">
        <v>524</v>
      </c>
      <c r="V44" s="99" t="s">
        <v>11</v>
      </c>
      <c r="AG44" s="111">
        <v>1</v>
      </c>
      <c r="AH44" s="110" t="s">
        <v>2002</v>
      </c>
      <c r="AK44" s="99" t="s">
        <v>1362</v>
      </c>
      <c r="AM44" s="99" t="str">
        <f>VLOOKUP(AH44,DatoCC!$C$4:$E$32,2,0)</f>
        <v>006-09</v>
      </c>
      <c r="AN44" s="99" t="str">
        <f>VLOOKUP(AH44,DatoCC!$C$4:$E$32,3,0)</f>
        <v>Taller Mecánico La Serena</v>
      </c>
      <c r="AO44" s="99" t="str">
        <f t="shared" si="0"/>
        <v>CAMIÓN Iveco HTWC-50 Taller Mecánico La Serena</v>
      </c>
      <c r="AP44" s="99" t="s">
        <v>1973</v>
      </c>
      <c r="AQ44" s="99" t="s">
        <v>1991</v>
      </c>
      <c r="AR44" s="99" t="s">
        <v>1999</v>
      </c>
      <c r="AS44" s="99" t="s">
        <v>1998</v>
      </c>
      <c r="AT44" s="99" t="s">
        <v>2004</v>
      </c>
    </row>
    <row r="45" spans="1:46" x14ac:dyDescent="0.2">
      <c r="A45" s="99">
        <v>44</v>
      </c>
      <c r="B45" s="99" t="s">
        <v>1551</v>
      </c>
      <c r="D45" s="99">
        <v>300</v>
      </c>
      <c r="E45" s="99" t="s">
        <v>0</v>
      </c>
      <c r="F45" s="99" t="s">
        <v>919</v>
      </c>
      <c r="G45" s="99">
        <v>10</v>
      </c>
      <c r="H45" s="110" t="s">
        <v>2</v>
      </c>
      <c r="I45" s="99" t="s">
        <v>121</v>
      </c>
      <c r="J45" s="99" t="s">
        <v>4</v>
      </c>
      <c r="K45" s="99" t="s">
        <v>525</v>
      </c>
      <c r="L45" s="110" t="s">
        <v>526</v>
      </c>
      <c r="M45" s="99">
        <v>2016</v>
      </c>
      <c r="N45" s="99" t="s">
        <v>121</v>
      </c>
      <c r="O45" s="99" t="s">
        <v>7</v>
      </c>
      <c r="P45" s="99" t="s">
        <v>527</v>
      </c>
      <c r="Q45" s="99" t="s">
        <v>9</v>
      </c>
      <c r="R45" s="99">
        <v>1366378</v>
      </c>
      <c r="S45" s="99" t="s">
        <v>528</v>
      </c>
      <c r="V45" s="99" t="s">
        <v>352</v>
      </c>
      <c r="AG45" s="111">
        <v>1</v>
      </c>
      <c r="AH45" s="110" t="s">
        <v>1362</v>
      </c>
      <c r="AK45" s="99" t="e">
        <v>#N/A</v>
      </c>
      <c r="AM45" s="99" t="str">
        <f>VLOOKUP(AH45,DatoCC!$C$4:$E$32,2,0)</f>
        <v>01-03-01</v>
      </c>
      <c r="AN45" s="99" t="str">
        <f>VLOOKUP(AH45,DatoCC!$C$4:$E$32,3,0)</f>
        <v>Taller Mecánico</v>
      </c>
      <c r="AO45" s="99" t="str">
        <f t="shared" si="0"/>
        <v>Retroexcavadora New Holland HXXS-32 Taller Mecánico</v>
      </c>
      <c r="AP45" s="99" t="s">
        <v>1985</v>
      </c>
      <c r="AQ45" s="99" t="s">
        <v>1992</v>
      </c>
      <c r="AT45" s="99" t="s">
        <v>2004</v>
      </c>
    </row>
    <row r="46" spans="1:46" x14ac:dyDescent="0.2">
      <c r="A46" s="99">
        <v>45</v>
      </c>
      <c r="B46" s="99" t="s">
        <v>1551</v>
      </c>
      <c r="D46" s="99">
        <v>300</v>
      </c>
      <c r="E46" s="99" t="s">
        <v>0</v>
      </c>
      <c r="F46" s="99" t="s">
        <v>1</v>
      </c>
      <c r="G46" s="99">
        <v>10</v>
      </c>
      <c r="H46" s="110" t="s">
        <v>2</v>
      </c>
      <c r="I46" s="99" t="s">
        <v>905</v>
      </c>
      <c r="J46" s="99" t="s">
        <v>375</v>
      </c>
      <c r="K46" s="99" t="s">
        <v>471</v>
      </c>
      <c r="L46" s="110" t="s">
        <v>538</v>
      </c>
      <c r="M46" s="99">
        <v>2016</v>
      </c>
      <c r="N46" s="99" t="s">
        <v>539</v>
      </c>
      <c r="O46" s="99" t="s">
        <v>59</v>
      </c>
      <c r="P46" s="99" t="s">
        <v>498</v>
      </c>
      <c r="Q46" s="99" t="s">
        <v>9</v>
      </c>
      <c r="R46" s="99">
        <v>240924</v>
      </c>
      <c r="S46" s="99" t="s">
        <v>540</v>
      </c>
      <c r="V46" s="99" t="s">
        <v>11</v>
      </c>
      <c r="AG46" s="111">
        <v>1</v>
      </c>
      <c r="AH46" s="110" t="s">
        <v>1362</v>
      </c>
      <c r="AK46" s="99" t="s">
        <v>1362</v>
      </c>
      <c r="AM46" s="99" t="str">
        <f>VLOOKUP(AH46,DatoCC!$C$4:$E$32,2,0)</f>
        <v>01-03-01</v>
      </c>
      <c r="AN46" s="99" t="str">
        <f>VLOOKUP(AH46,DatoCC!$C$4:$E$32,3,0)</f>
        <v>Taller Mecánico</v>
      </c>
      <c r="AO46" s="99" t="str">
        <f t="shared" si="0"/>
        <v>CAMIÓN Iveco HXXS-19 Taller Mecánico</v>
      </c>
      <c r="AP46" s="99" t="s">
        <v>1972</v>
      </c>
      <c r="AQ46" s="99" t="s">
        <v>2</v>
      </c>
      <c r="AR46" s="99" t="s">
        <v>1553</v>
      </c>
      <c r="AS46" s="99" t="s">
        <v>2000</v>
      </c>
      <c r="AT46" s="99" t="s">
        <v>2004</v>
      </c>
    </row>
    <row r="47" spans="1:46" x14ac:dyDescent="0.2">
      <c r="A47" s="99">
        <v>46</v>
      </c>
      <c r="B47" s="99" t="s">
        <v>1551</v>
      </c>
      <c r="D47" s="99">
        <v>300</v>
      </c>
      <c r="E47" s="99" t="s">
        <v>0</v>
      </c>
      <c r="F47" s="99" t="s">
        <v>1</v>
      </c>
      <c r="G47" s="99">
        <v>13</v>
      </c>
      <c r="H47" s="110" t="s">
        <v>2</v>
      </c>
      <c r="I47" s="99" t="s">
        <v>3</v>
      </c>
      <c r="J47" s="99" t="s">
        <v>4</v>
      </c>
      <c r="K47" s="99" t="s">
        <v>529</v>
      </c>
      <c r="L47" s="110" t="s">
        <v>530</v>
      </c>
      <c r="M47" s="99">
        <v>2016</v>
      </c>
      <c r="N47" s="99" t="s">
        <v>3</v>
      </c>
      <c r="O47" s="99" t="s">
        <v>7</v>
      </c>
      <c r="P47" s="99" t="s">
        <v>527</v>
      </c>
      <c r="Q47" s="99" t="s">
        <v>9</v>
      </c>
      <c r="R47" s="99">
        <v>1330453</v>
      </c>
      <c r="S47" s="99" t="s">
        <v>531</v>
      </c>
      <c r="V47" s="99" t="s">
        <v>352</v>
      </c>
      <c r="AG47" s="111">
        <v>1</v>
      </c>
      <c r="AH47" s="110" t="s">
        <v>908</v>
      </c>
      <c r="AK47" s="99" t="s">
        <v>908</v>
      </c>
      <c r="AM47" s="99" t="str">
        <f>VLOOKUP(AH47,DatoCC!$C$4:$E$32,2,0)</f>
        <v>OTROS</v>
      </c>
      <c r="AN47" s="99" t="str">
        <f>VLOOKUP(AH47,DatoCC!$C$4:$E$32,3,0)</f>
        <v>OTROS</v>
      </c>
      <c r="AO47" s="99" t="str">
        <f t="shared" si="0"/>
        <v>Cargador Frontal New Holland HXXS-31 OTROS</v>
      </c>
      <c r="AP47" s="99" t="s">
        <v>1972</v>
      </c>
      <c r="AQ47" s="99" t="s">
        <v>2</v>
      </c>
      <c r="AR47" s="99" t="s">
        <v>1553</v>
      </c>
      <c r="AS47" s="99" t="s">
        <v>2000</v>
      </c>
      <c r="AT47" s="99" t="s">
        <v>2004</v>
      </c>
    </row>
    <row r="48" spans="1:46" x14ac:dyDescent="0.2">
      <c r="A48" s="99">
        <v>47</v>
      </c>
      <c r="B48" s="99" t="s">
        <v>1551</v>
      </c>
      <c r="D48" s="99">
        <v>300</v>
      </c>
      <c r="E48" s="99" t="s">
        <v>0</v>
      </c>
      <c r="F48" s="99" t="s">
        <v>1</v>
      </c>
      <c r="G48" s="99">
        <v>4</v>
      </c>
      <c r="H48" s="110" t="s">
        <v>2</v>
      </c>
      <c r="I48" s="99" t="s">
        <v>905</v>
      </c>
      <c r="J48" s="99" t="s">
        <v>375</v>
      </c>
      <c r="K48" s="99" t="s">
        <v>471</v>
      </c>
      <c r="L48" s="110" t="s">
        <v>532</v>
      </c>
      <c r="M48" s="99">
        <v>2016</v>
      </c>
      <c r="N48" s="99" t="s">
        <v>533</v>
      </c>
      <c r="O48" s="99" t="s">
        <v>59</v>
      </c>
      <c r="P48" s="99" t="s">
        <v>498</v>
      </c>
      <c r="Q48" s="99" t="s">
        <v>9</v>
      </c>
      <c r="R48" s="99">
        <v>240099</v>
      </c>
      <c r="S48" s="99" t="s">
        <v>534</v>
      </c>
      <c r="V48" s="99" t="s">
        <v>352</v>
      </c>
      <c r="AG48" s="111">
        <v>1</v>
      </c>
      <c r="AH48" s="110" t="s">
        <v>1357</v>
      </c>
      <c r="AK48" s="99" t="s">
        <v>1357</v>
      </c>
      <c r="AM48" s="99" t="str">
        <f>VLOOKUP(AH48,DatoCC!$C$4:$E$32,2,0)</f>
        <v>01-03-01</v>
      </c>
      <c r="AN48" s="99" t="str">
        <f>VLOOKUP(AH48,DatoCC!$C$4:$E$32,3,0)</f>
        <v>Taller Mecánico</v>
      </c>
      <c r="AO48" s="99" t="str">
        <f t="shared" si="0"/>
        <v>CAMIÓN Iveco HXXS-17 Taller Mecánico</v>
      </c>
      <c r="AP48" s="99" t="s">
        <v>1972</v>
      </c>
      <c r="AQ48" s="99" t="s">
        <v>2</v>
      </c>
      <c r="AR48" s="99" t="s">
        <v>1553</v>
      </c>
      <c r="AS48" s="99" t="s">
        <v>2000</v>
      </c>
      <c r="AT48" s="99" t="s">
        <v>2004</v>
      </c>
    </row>
    <row r="49" spans="1:46" x14ac:dyDescent="0.2">
      <c r="A49" s="99">
        <v>48</v>
      </c>
      <c r="B49" s="99" t="s">
        <v>1553</v>
      </c>
      <c r="D49" s="99">
        <v>300</v>
      </c>
      <c r="E49" s="99" t="s">
        <v>0</v>
      </c>
      <c r="F49" s="99" t="s">
        <v>1</v>
      </c>
      <c r="G49" s="99">
        <v>12</v>
      </c>
      <c r="H49" s="110" t="s">
        <v>365</v>
      </c>
      <c r="I49" s="99" t="s">
        <v>400</v>
      </c>
      <c r="J49" s="99" t="s">
        <v>445</v>
      </c>
      <c r="K49" s="99" t="s">
        <v>446</v>
      </c>
      <c r="L49" s="110" t="s">
        <v>509</v>
      </c>
      <c r="M49" s="99">
        <v>2016</v>
      </c>
      <c r="N49" s="99" t="s">
        <v>448</v>
      </c>
      <c r="O49" s="99" t="s">
        <v>7</v>
      </c>
      <c r="P49" s="99" t="s">
        <v>510</v>
      </c>
      <c r="Q49" s="99" t="s">
        <v>349</v>
      </c>
      <c r="R49" s="99" t="s">
        <v>511</v>
      </c>
      <c r="S49" s="99" t="s">
        <v>512</v>
      </c>
      <c r="V49" s="99" t="s">
        <v>11</v>
      </c>
      <c r="AG49" s="111">
        <v>1</v>
      </c>
      <c r="AH49" s="110" t="s">
        <v>1359</v>
      </c>
      <c r="AK49" s="99" t="s">
        <v>1359</v>
      </c>
      <c r="AM49" s="99" t="str">
        <f>VLOOKUP(AH49,DatoCC!$C$4:$E$32,2,0)</f>
        <v>006-02</v>
      </c>
      <c r="AN49" s="99" t="str">
        <f>VLOOKUP(AH49,DatoCC!$C$4:$E$32,3,0)</f>
        <v>Gerencia General</v>
      </c>
      <c r="AO49" s="99" t="str">
        <f t="shared" si="0"/>
        <v>Automovil Toyota  HVGV-43 Gerencia General</v>
      </c>
      <c r="AP49" s="99" t="s">
        <v>365</v>
      </c>
      <c r="AQ49" s="99" t="s">
        <v>365</v>
      </c>
      <c r="AR49" s="99" t="s">
        <v>1553</v>
      </c>
      <c r="AS49" s="99" t="s">
        <v>2000</v>
      </c>
      <c r="AT49" s="99" t="s">
        <v>2004</v>
      </c>
    </row>
    <row r="50" spans="1:46" x14ac:dyDescent="0.2">
      <c r="A50" s="99">
        <v>49</v>
      </c>
      <c r="B50" s="99" t="s">
        <v>1551</v>
      </c>
      <c r="D50" s="99">
        <v>300</v>
      </c>
      <c r="E50" s="99" t="s">
        <v>0</v>
      </c>
      <c r="F50" s="99" t="s">
        <v>1</v>
      </c>
      <c r="G50" s="99">
        <v>13</v>
      </c>
      <c r="H50" s="110" t="s">
        <v>2</v>
      </c>
      <c r="I50" s="99" t="s">
        <v>905</v>
      </c>
      <c r="J50" s="99" t="s">
        <v>375</v>
      </c>
      <c r="K50" s="99" t="s">
        <v>471</v>
      </c>
      <c r="L50" s="110" t="s">
        <v>501</v>
      </c>
      <c r="M50" s="99">
        <v>2016</v>
      </c>
      <c r="N50" s="99" t="s">
        <v>378</v>
      </c>
      <c r="O50" s="99" t="s">
        <v>59</v>
      </c>
      <c r="P50" s="99" t="s">
        <v>498</v>
      </c>
      <c r="Q50" s="99" t="s">
        <v>9</v>
      </c>
      <c r="R50" s="99">
        <v>240551</v>
      </c>
      <c r="S50" s="99" t="s">
        <v>502</v>
      </c>
      <c r="V50" s="99" t="s">
        <v>352</v>
      </c>
      <c r="AG50" s="111">
        <v>1</v>
      </c>
      <c r="AH50" s="110" t="s">
        <v>908</v>
      </c>
      <c r="AK50" s="99" t="s">
        <v>908</v>
      </c>
      <c r="AM50" s="99" t="str">
        <f>VLOOKUP(AH50,DatoCC!$C$4:$E$32,2,0)</f>
        <v>OTROS</v>
      </c>
      <c r="AN50" s="99" t="str">
        <f>VLOOKUP(AH50,DatoCC!$C$4:$E$32,3,0)</f>
        <v>OTROS</v>
      </c>
      <c r="AO50" s="99" t="str">
        <f t="shared" si="0"/>
        <v>CAMIÓN Iveco HTBZ-39 OTROS</v>
      </c>
      <c r="AP50" s="99" t="s">
        <v>1972</v>
      </c>
      <c r="AQ50" s="99" t="s">
        <v>2</v>
      </c>
      <c r="AR50" s="99" t="s">
        <v>1553</v>
      </c>
      <c r="AS50" s="99" t="s">
        <v>2000</v>
      </c>
      <c r="AT50" s="99" t="s">
        <v>2004</v>
      </c>
    </row>
    <row r="51" spans="1:46" x14ac:dyDescent="0.2">
      <c r="A51" s="99">
        <v>51</v>
      </c>
      <c r="B51" s="99" t="s">
        <v>1551</v>
      </c>
      <c r="D51" s="99">
        <v>300</v>
      </c>
      <c r="E51" s="99" t="s">
        <v>0</v>
      </c>
      <c r="F51" s="99" t="s">
        <v>1</v>
      </c>
      <c r="G51" s="99">
        <v>10</v>
      </c>
      <c r="H51" s="110" t="s">
        <v>342</v>
      </c>
      <c r="I51" s="99" t="s">
        <v>905</v>
      </c>
      <c r="J51" s="99" t="s">
        <v>375</v>
      </c>
      <c r="K51" s="99" t="s">
        <v>520</v>
      </c>
      <c r="L51" s="110" t="s">
        <v>521</v>
      </c>
      <c r="M51" s="99">
        <v>2016</v>
      </c>
      <c r="N51" s="99" t="s">
        <v>384</v>
      </c>
      <c r="O51" s="99" t="s">
        <v>278</v>
      </c>
      <c r="P51" s="99" t="s">
        <v>279</v>
      </c>
      <c r="Q51" s="99" t="s">
        <v>9</v>
      </c>
      <c r="R51" s="99">
        <v>2427600</v>
      </c>
      <c r="S51" s="99" t="s">
        <v>522</v>
      </c>
      <c r="V51" s="99" t="s">
        <v>11</v>
      </c>
      <c r="AG51" s="111">
        <v>1</v>
      </c>
      <c r="AH51" s="110" t="s">
        <v>2002</v>
      </c>
      <c r="AK51" s="99" t="s">
        <v>1362</v>
      </c>
      <c r="AM51" s="99" t="str">
        <f>VLOOKUP(AH51,DatoCC!$C$4:$E$32,2,0)</f>
        <v>006-09</v>
      </c>
      <c r="AN51" s="99" t="str">
        <f>VLOOKUP(AH51,DatoCC!$C$4:$E$32,3,0)</f>
        <v>Taller Mecánico La Serena</v>
      </c>
      <c r="AO51" s="99" t="str">
        <f t="shared" si="0"/>
        <v>CAMIÓN Iveco HTWC-51 Taller Mecánico La Serena</v>
      </c>
      <c r="AP51" s="99" t="s">
        <v>1973</v>
      </c>
      <c r="AQ51" s="99" t="s">
        <v>1991</v>
      </c>
      <c r="AR51" s="99" t="s">
        <v>1999</v>
      </c>
      <c r="AS51" s="99" t="s">
        <v>1998</v>
      </c>
      <c r="AT51" s="99" t="s">
        <v>2004</v>
      </c>
    </row>
    <row r="52" spans="1:46" x14ac:dyDescent="0.2">
      <c r="A52" s="99">
        <v>52</v>
      </c>
      <c r="B52" s="99" t="s">
        <v>1551</v>
      </c>
      <c r="D52" s="99">
        <v>300</v>
      </c>
      <c r="E52" s="99" t="s">
        <v>0</v>
      </c>
      <c r="F52" s="99" t="s">
        <v>1</v>
      </c>
      <c r="G52" s="99">
        <v>14</v>
      </c>
      <c r="H52" s="110" t="s">
        <v>2</v>
      </c>
      <c r="I52" s="99" t="s">
        <v>12</v>
      </c>
      <c r="J52" s="99" t="s">
        <v>274</v>
      </c>
      <c r="K52" s="99" t="s">
        <v>480</v>
      </c>
      <c r="L52" s="110" t="s">
        <v>513</v>
      </c>
      <c r="M52" s="99">
        <v>2016</v>
      </c>
      <c r="N52" s="99" t="s">
        <v>12</v>
      </c>
      <c r="O52" s="99" t="s">
        <v>7</v>
      </c>
      <c r="P52" s="99" t="s">
        <v>514</v>
      </c>
      <c r="Q52" s="99" t="s">
        <v>9</v>
      </c>
      <c r="R52" s="99" t="s">
        <v>515</v>
      </c>
      <c r="S52" s="99" t="s">
        <v>516</v>
      </c>
      <c r="V52" s="99" t="s">
        <v>352</v>
      </c>
      <c r="AG52" s="111">
        <v>1</v>
      </c>
      <c r="AH52" s="110" t="s">
        <v>1358</v>
      </c>
      <c r="AK52" s="99" t="s">
        <v>1649</v>
      </c>
      <c r="AM52" s="99" t="str">
        <f>VLOOKUP(AH52,DatoCC!$C$4:$E$32,2,0)</f>
        <v>OTROS</v>
      </c>
      <c r="AN52" s="99" t="str">
        <f>VLOOKUP(AH52,DatoCC!$C$4:$E$32,3,0)</f>
        <v>OTROS</v>
      </c>
      <c r="AO52" s="99" t="str">
        <f t="shared" si="0"/>
        <v>Camioneta Chevrolet HSVH-84 OTROS</v>
      </c>
      <c r="AP52" s="99" t="s">
        <v>1972</v>
      </c>
      <c r="AQ52" s="99" t="s">
        <v>2</v>
      </c>
      <c r="AR52" s="99" t="s">
        <v>1553</v>
      </c>
      <c r="AS52" s="99" t="s">
        <v>2000</v>
      </c>
      <c r="AT52" s="99" t="s">
        <v>2004</v>
      </c>
    </row>
    <row r="53" spans="1:46" x14ac:dyDescent="0.2">
      <c r="A53" s="99">
        <v>53</v>
      </c>
      <c r="B53" s="99" t="s">
        <v>1551</v>
      </c>
      <c r="D53" s="99">
        <v>300</v>
      </c>
      <c r="E53" s="99" t="s">
        <v>0</v>
      </c>
      <c r="F53" s="99" t="s">
        <v>1</v>
      </c>
      <c r="G53" s="99">
        <v>11</v>
      </c>
      <c r="H53" s="110" t="s">
        <v>2</v>
      </c>
      <c r="I53" s="99" t="s">
        <v>905</v>
      </c>
      <c r="J53" s="99" t="s">
        <v>55</v>
      </c>
      <c r="K53" s="99" t="s">
        <v>548</v>
      </c>
      <c r="L53" s="110" t="s">
        <v>549</v>
      </c>
      <c r="M53" s="99">
        <v>2017</v>
      </c>
      <c r="N53" s="99" t="s">
        <v>283</v>
      </c>
      <c r="O53" s="99" t="s">
        <v>287</v>
      </c>
      <c r="P53" s="99" t="s">
        <v>527</v>
      </c>
      <c r="Q53" s="99" t="s">
        <v>9</v>
      </c>
      <c r="V53" s="99" t="s">
        <v>352</v>
      </c>
      <c r="AG53" s="111">
        <v>1</v>
      </c>
      <c r="AH53" s="110" t="s">
        <v>1361</v>
      </c>
      <c r="AK53" s="99" t="s">
        <v>1361</v>
      </c>
      <c r="AM53" s="99" t="str">
        <f>VLOOKUP(AH53,DatoCC!$C$4:$E$32,2,0)</f>
        <v>01-03-01</v>
      </c>
      <c r="AN53" s="99" t="str">
        <f>VLOOKUP(AH53,DatoCC!$C$4:$E$32,3,0)</f>
        <v>Taller Mecánico</v>
      </c>
      <c r="AO53" s="99" t="str">
        <f t="shared" si="0"/>
        <v>CAMIÓN VOLVO JFTH-53 Taller Mecánico</v>
      </c>
      <c r="AP53" s="99" t="s">
        <v>1972</v>
      </c>
      <c r="AQ53" s="99" t="s">
        <v>2</v>
      </c>
      <c r="AR53" s="99" t="s">
        <v>1553</v>
      </c>
      <c r="AS53" s="99" t="s">
        <v>2000</v>
      </c>
      <c r="AT53" s="99" t="s">
        <v>2004</v>
      </c>
    </row>
    <row r="54" spans="1:46" x14ac:dyDescent="0.2">
      <c r="A54" s="99">
        <v>54</v>
      </c>
      <c r="B54" s="99" t="s">
        <v>1551</v>
      </c>
      <c r="D54" s="99">
        <v>300</v>
      </c>
      <c r="E54" s="99" t="s">
        <v>0</v>
      </c>
      <c r="F54" s="99" t="s">
        <v>1</v>
      </c>
      <c r="G54" s="99">
        <v>3</v>
      </c>
      <c r="H54" s="110" t="s">
        <v>2</v>
      </c>
      <c r="I54" s="99" t="s">
        <v>565</v>
      </c>
      <c r="J54" s="99" t="s">
        <v>20</v>
      </c>
      <c r="K54" s="99" t="s">
        <v>566</v>
      </c>
      <c r="L54" s="110" t="s">
        <v>567</v>
      </c>
      <c r="M54" s="99">
        <v>2017</v>
      </c>
      <c r="N54" s="99" t="s">
        <v>568</v>
      </c>
      <c r="P54" s="99" t="s">
        <v>60</v>
      </c>
      <c r="Q54" s="99" t="s">
        <v>9</v>
      </c>
      <c r="R54" s="99" t="s">
        <v>569</v>
      </c>
      <c r="S54" s="99" t="s">
        <v>570</v>
      </c>
      <c r="V54" s="99" t="s">
        <v>11</v>
      </c>
      <c r="AG54" s="111">
        <v>2500000</v>
      </c>
      <c r="AH54" s="110" t="s">
        <v>909</v>
      </c>
      <c r="AK54" s="99" t="s">
        <v>909</v>
      </c>
      <c r="AM54" s="99" t="str">
        <f>VLOOKUP(AH54,DatoCC!$C$4:$E$32,2,0)</f>
        <v>11-01-01</v>
      </c>
      <c r="AN54" s="99" t="str">
        <f>VLOOKUP(AH54,DatoCC!$C$4:$E$32,3,0)</f>
        <v>Tambo de Oro General</v>
      </c>
      <c r="AO54" s="99" t="str">
        <f t="shared" si="0"/>
        <v>Rodillo CATERPILLAR JKDV-17 Tambo de Oro General</v>
      </c>
      <c r="AP54" s="99" t="s">
        <v>1972</v>
      </c>
      <c r="AQ54" s="99" t="s">
        <v>2</v>
      </c>
      <c r="AR54" s="99" t="s">
        <v>1553</v>
      </c>
      <c r="AS54" s="99" t="s">
        <v>2000</v>
      </c>
      <c r="AT54" s="99" t="s">
        <v>2004</v>
      </c>
    </row>
    <row r="55" spans="1:46" x14ac:dyDescent="0.2">
      <c r="A55" s="99">
        <v>55</v>
      </c>
      <c r="B55" s="99" t="s">
        <v>1551</v>
      </c>
      <c r="D55" s="99">
        <v>300</v>
      </c>
      <c r="E55" s="99" t="s">
        <v>0</v>
      </c>
      <c r="F55" s="99" t="s">
        <v>1</v>
      </c>
      <c r="G55" s="99">
        <v>3</v>
      </c>
      <c r="H55" s="110" t="s">
        <v>2</v>
      </c>
      <c r="I55" s="99" t="s">
        <v>136</v>
      </c>
      <c r="J55" s="99" t="s">
        <v>4</v>
      </c>
      <c r="K55" s="99" t="s">
        <v>408</v>
      </c>
      <c r="L55" s="110" t="s">
        <v>563</v>
      </c>
      <c r="M55" s="99">
        <v>2017</v>
      </c>
      <c r="N55" s="99" t="s">
        <v>136</v>
      </c>
      <c r="P55" s="99" t="s">
        <v>60</v>
      </c>
      <c r="Q55" s="99" t="s">
        <v>9</v>
      </c>
      <c r="R55" s="99">
        <v>1323117</v>
      </c>
      <c r="S55" s="99" t="s">
        <v>564</v>
      </c>
      <c r="V55" s="99" t="s">
        <v>11</v>
      </c>
      <c r="AG55" s="111">
        <v>5200000</v>
      </c>
      <c r="AH55" s="110" t="s">
        <v>909</v>
      </c>
      <c r="AK55" s="99" t="s">
        <v>1362</v>
      </c>
      <c r="AM55" s="99" t="str">
        <f>VLOOKUP(AH55,DatoCC!$C$4:$E$32,2,0)</f>
        <v>11-01-01</v>
      </c>
      <c r="AN55" s="99" t="str">
        <f>VLOOKUP(AH55,DatoCC!$C$4:$E$32,3,0)</f>
        <v>Tambo de Oro General</v>
      </c>
      <c r="AO55" s="99" t="str">
        <f t="shared" si="0"/>
        <v>Motoniveladora New Holland JKCW-71 Tambo de Oro General</v>
      </c>
      <c r="AP55" s="99" t="s">
        <v>1972</v>
      </c>
      <c r="AQ55" s="99" t="s">
        <v>2</v>
      </c>
      <c r="AR55" s="99" t="s">
        <v>1553</v>
      </c>
      <c r="AS55" s="99" t="s">
        <v>2000</v>
      </c>
      <c r="AT55" s="99" t="s">
        <v>2004</v>
      </c>
    </row>
    <row r="56" spans="1:46" x14ac:dyDescent="0.2">
      <c r="A56" s="99">
        <v>56</v>
      </c>
      <c r="B56" s="99" t="s">
        <v>1551</v>
      </c>
      <c r="D56" s="99">
        <v>300</v>
      </c>
      <c r="E56" s="99" t="s">
        <v>0</v>
      </c>
      <c r="F56" s="99" t="s">
        <v>1</v>
      </c>
      <c r="G56" s="99">
        <v>4</v>
      </c>
      <c r="H56" s="110" t="s">
        <v>2</v>
      </c>
      <c r="I56" s="99" t="s">
        <v>905</v>
      </c>
      <c r="J56" s="99" t="s">
        <v>55</v>
      </c>
      <c r="K56" s="99" t="s">
        <v>546</v>
      </c>
      <c r="L56" s="110" t="s">
        <v>547</v>
      </c>
      <c r="M56" s="99">
        <v>2017</v>
      </c>
      <c r="N56" s="99" t="s">
        <v>283</v>
      </c>
      <c r="O56" s="99" t="s">
        <v>287</v>
      </c>
      <c r="P56" s="99" t="s">
        <v>527</v>
      </c>
      <c r="Q56" s="99" t="s">
        <v>9</v>
      </c>
      <c r="V56" s="99" t="s">
        <v>352</v>
      </c>
      <c r="AG56" s="111">
        <v>1</v>
      </c>
      <c r="AH56" s="110" t="s">
        <v>1357</v>
      </c>
      <c r="AK56" s="99" t="s">
        <v>1357</v>
      </c>
      <c r="AM56" s="99" t="str">
        <f>VLOOKUP(AH56,DatoCC!$C$4:$E$32,2,0)</f>
        <v>01-03-01</v>
      </c>
      <c r="AN56" s="99" t="str">
        <f>VLOOKUP(AH56,DatoCC!$C$4:$E$32,3,0)</f>
        <v>Taller Mecánico</v>
      </c>
      <c r="AO56" s="99" t="str">
        <f t="shared" si="0"/>
        <v>CAMIÓN VOLVO JFTH-52 Taller Mecánico</v>
      </c>
      <c r="AP56" s="99" t="s">
        <v>1972</v>
      </c>
      <c r="AQ56" s="99" t="s">
        <v>2</v>
      </c>
      <c r="AR56" s="99" t="s">
        <v>1553</v>
      </c>
      <c r="AS56" s="99" t="s">
        <v>2000</v>
      </c>
      <c r="AT56" s="99" t="s">
        <v>2004</v>
      </c>
    </row>
    <row r="57" spans="1:46" x14ac:dyDescent="0.2">
      <c r="A57" s="99">
        <v>57</v>
      </c>
      <c r="B57" s="99" t="s">
        <v>1551</v>
      </c>
      <c r="D57" s="99">
        <v>300</v>
      </c>
      <c r="E57" s="99" t="s">
        <v>0</v>
      </c>
      <c r="F57" s="99" t="s">
        <v>1</v>
      </c>
      <c r="G57" s="99">
        <v>13</v>
      </c>
      <c r="H57" s="110" t="s">
        <v>2</v>
      </c>
      <c r="I57" s="99" t="s">
        <v>905</v>
      </c>
      <c r="J57" s="99" t="s">
        <v>375</v>
      </c>
      <c r="K57" s="99" t="s">
        <v>541</v>
      </c>
      <c r="L57" s="110" t="s">
        <v>542</v>
      </c>
      <c r="M57" s="99">
        <v>2017</v>
      </c>
      <c r="N57" s="99" t="s">
        <v>536</v>
      </c>
      <c r="O57" s="99" t="s">
        <v>59</v>
      </c>
      <c r="P57" s="99" t="s">
        <v>498</v>
      </c>
      <c r="Q57" s="99" t="s">
        <v>9</v>
      </c>
      <c r="R57" s="99">
        <v>247637</v>
      </c>
      <c r="S57" s="99" t="s">
        <v>543</v>
      </c>
      <c r="V57" s="99" t="s">
        <v>352</v>
      </c>
      <c r="AG57" s="111">
        <v>1</v>
      </c>
      <c r="AH57" s="110" t="s">
        <v>908</v>
      </c>
      <c r="AK57" s="99" t="s">
        <v>908</v>
      </c>
      <c r="AM57" s="99" t="str">
        <f>VLOOKUP(AH57,DatoCC!$C$4:$E$32,2,0)</f>
        <v>OTROS</v>
      </c>
      <c r="AN57" s="99" t="str">
        <f>VLOOKUP(AH57,DatoCC!$C$4:$E$32,3,0)</f>
        <v>OTROS</v>
      </c>
      <c r="AO57" s="99" t="str">
        <f t="shared" si="0"/>
        <v>CAMIÓN Iveco HYSR-80 OTROS</v>
      </c>
      <c r="AP57" s="99" t="s">
        <v>1972</v>
      </c>
      <c r="AQ57" s="99" t="s">
        <v>2</v>
      </c>
      <c r="AR57" s="99" t="s">
        <v>1553</v>
      </c>
      <c r="AS57" s="99" t="s">
        <v>2000</v>
      </c>
      <c r="AT57" s="99" t="s">
        <v>2004</v>
      </c>
    </row>
    <row r="58" spans="1:46" x14ac:dyDescent="0.2">
      <c r="A58" s="99">
        <v>58</v>
      </c>
      <c r="B58" s="99" t="s">
        <v>1551</v>
      </c>
      <c r="D58" s="99">
        <v>300</v>
      </c>
      <c r="E58" s="99" t="s">
        <v>0</v>
      </c>
      <c r="F58" s="99" t="s">
        <v>1</v>
      </c>
      <c r="G58" s="99">
        <v>13</v>
      </c>
      <c r="H58" s="110" t="s">
        <v>2</v>
      </c>
      <c r="I58" s="99" t="s">
        <v>905</v>
      </c>
      <c r="J58" s="99" t="s">
        <v>375</v>
      </c>
      <c r="K58" s="99" t="s">
        <v>541</v>
      </c>
      <c r="L58" s="110" t="s">
        <v>544</v>
      </c>
      <c r="M58" s="99">
        <v>2017</v>
      </c>
      <c r="N58" s="99" t="s">
        <v>545</v>
      </c>
      <c r="O58" s="99" t="s">
        <v>59</v>
      </c>
      <c r="P58" s="99" t="s">
        <v>498</v>
      </c>
      <c r="Q58" s="99" t="s">
        <v>9</v>
      </c>
      <c r="V58" s="99" t="s">
        <v>352</v>
      </c>
      <c r="AG58" s="111">
        <v>1</v>
      </c>
      <c r="AH58" s="110" t="s">
        <v>908</v>
      </c>
      <c r="AK58" s="99" t="s">
        <v>908</v>
      </c>
      <c r="AM58" s="99" t="str">
        <f>VLOOKUP(AH58,DatoCC!$C$4:$E$32,2,0)</f>
        <v>OTROS</v>
      </c>
      <c r="AN58" s="99" t="str">
        <f>VLOOKUP(AH58,DatoCC!$C$4:$E$32,3,0)</f>
        <v>OTROS</v>
      </c>
      <c r="AO58" s="99" t="str">
        <f t="shared" si="0"/>
        <v>CAMIÓN Iveco HYSR-79 OTROS</v>
      </c>
      <c r="AP58" s="99" t="s">
        <v>1972</v>
      </c>
      <c r="AQ58" s="99" t="s">
        <v>2</v>
      </c>
      <c r="AR58" s="99" t="s">
        <v>1553</v>
      </c>
      <c r="AS58" s="99" t="s">
        <v>2000</v>
      </c>
      <c r="AT58" s="99" t="s">
        <v>2004</v>
      </c>
    </row>
    <row r="59" spans="1:46" x14ac:dyDescent="0.2">
      <c r="A59" s="99">
        <v>59</v>
      </c>
      <c r="B59" s="99" t="s">
        <v>1551</v>
      </c>
      <c r="D59" s="99">
        <v>300</v>
      </c>
      <c r="E59" s="99" t="s">
        <v>0</v>
      </c>
      <c r="F59" s="99" t="s">
        <v>1</v>
      </c>
      <c r="G59" s="99">
        <v>13</v>
      </c>
      <c r="H59" s="110" t="s">
        <v>2</v>
      </c>
      <c r="I59" s="99" t="s">
        <v>576</v>
      </c>
      <c r="J59" s="99" t="s">
        <v>577</v>
      </c>
      <c r="K59" s="99" t="s">
        <v>578</v>
      </c>
      <c r="L59" s="110" t="s">
        <v>579</v>
      </c>
      <c r="M59" s="99">
        <v>2017</v>
      </c>
      <c r="N59" s="99" t="s">
        <v>580</v>
      </c>
      <c r="O59" s="99" t="s">
        <v>7</v>
      </c>
      <c r="P59" s="99" t="s">
        <v>498</v>
      </c>
      <c r="Q59" s="99" t="s">
        <v>9</v>
      </c>
      <c r="R59" s="99" t="s">
        <v>581</v>
      </c>
      <c r="S59" s="99">
        <v>971375</v>
      </c>
      <c r="V59" s="99" t="s">
        <v>352</v>
      </c>
      <c r="AG59" s="111">
        <v>1</v>
      </c>
      <c r="AH59" s="110" t="s">
        <v>908</v>
      </c>
      <c r="AK59" s="99" t="s">
        <v>908</v>
      </c>
      <c r="AM59" s="99" t="str">
        <f>VLOOKUP(AH59,DatoCC!$C$4:$E$32,2,0)</f>
        <v>OTROS</v>
      </c>
      <c r="AN59" s="99" t="str">
        <f>VLOOKUP(AH59,DatoCC!$C$4:$E$32,3,0)</f>
        <v>OTROS</v>
      </c>
      <c r="AO59" s="99" t="str">
        <f t="shared" si="0"/>
        <v>Elevador MANITOU JVXR-45 OTROS</v>
      </c>
      <c r="AP59" s="99" t="s">
        <v>1972</v>
      </c>
      <c r="AQ59" s="99" t="s">
        <v>2</v>
      </c>
      <c r="AR59" s="99" t="s">
        <v>1553</v>
      </c>
      <c r="AS59" s="99" t="s">
        <v>2000</v>
      </c>
      <c r="AT59" s="99" t="s">
        <v>2004</v>
      </c>
    </row>
    <row r="60" spans="1:46" x14ac:dyDescent="0.2">
      <c r="A60" s="99">
        <v>60</v>
      </c>
      <c r="D60" s="99">
        <v>300</v>
      </c>
      <c r="E60" s="99" t="s">
        <v>0</v>
      </c>
      <c r="F60" s="99" t="s">
        <v>919</v>
      </c>
      <c r="G60" s="99">
        <v>0</v>
      </c>
      <c r="H60" s="110" t="s">
        <v>2</v>
      </c>
      <c r="I60" s="99" t="s">
        <v>12</v>
      </c>
      <c r="J60" s="99" t="s">
        <v>274</v>
      </c>
      <c r="K60" s="99" t="s">
        <v>550</v>
      </c>
      <c r="L60" s="110" t="s">
        <v>551</v>
      </c>
      <c r="M60" s="99">
        <v>2017</v>
      </c>
      <c r="N60" s="99" t="s">
        <v>12</v>
      </c>
      <c r="O60" s="99" t="s">
        <v>7</v>
      </c>
      <c r="P60" s="99" t="s">
        <v>438</v>
      </c>
      <c r="Q60" s="99" t="s">
        <v>9</v>
      </c>
      <c r="R60" s="99" t="s">
        <v>552</v>
      </c>
      <c r="S60" s="99" t="s">
        <v>553</v>
      </c>
      <c r="V60" s="99" t="s">
        <v>352</v>
      </c>
      <c r="AG60" s="111">
        <v>1</v>
      </c>
      <c r="AK60" s="99" t="e">
        <v>#N/A</v>
      </c>
      <c r="AM60" s="100" t="s">
        <v>1130</v>
      </c>
      <c r="AN60" s="100" t="s">
        <v>1130</v>
      </c>
      <c r="AO60" s="99" t="str">
        <f t="shared" si="0"/>
        <v>Camioneta Chevrolet JKCZ-18 OTROS</v>
      </c>
      <c r="AP60" s="99" t="s">
        <v>1972</v>
      </c>
      <c r="AQ60" s="99" t="s">
        <v>2</v>
      </c>
      <c r="AR60" s="99" t="s">
        <v>1553</v>
      </c>
      <c r="AS60" s="99" t="s">
        <v>2000</v>
      </c>
      <c r="AT60" s="99" t="s">
        <v>2004</v>
      </c>
    </row>
    <row r="61" spans="1:46" x14ac:dyDescent="0.2">
      <c r="A61" s="99">
        <v>61</v>
      </c>
      <c r="B61" s="99" t="s">
        <v>1551</v>
      </c>
      <c r="D61" s="99">
        <v>300</v>
      </c>
      <c r="E61" s="99" t="s">
        <v>0</v>
      </c>
      <c r="F61" s="99" t="s">
        <v>1</v>
      </c>
      <c r="G61" s="99">
        <v>14</v>
      </c>
      <c r="H61" s="110" t="s">
        <v>2</v>
      </c>
      <c r="I61" s="99" t="s">
        <v>12</v>
      </c>
      <c r="J61" s="99" t="s">
        <v>274</v>
      </c>
      <c r="K61" s="99" t="s">
        <v>550</v>
      </c>
      <c r="L61" s="110" t="s">
        <v>554</v>
      </c>
      <c r="M61" s="99">
        <v>2017</v>
      </c>
      <c r="N61" s="99" t="s">
        <v>12</v>
      </c>
      <c r="O61" s="99" t="s">
        <v>7</v>
      </c>
      <c r="P61" s="99" t="s">
        <v>438</v>
      </c>
      <c r="Q61" s="99" t="s">
        <v>9</v>
      </c>
      <c r="R61" s="99" t="s">
        <v>555</v>
      </c>
      <c r="S61" s="99" t="s">
        <v>556</v>
      </c>
      <c r="V61" s="99" t="s">
        <v>352</v>
      </c>
      <c r="AG61" s="111">
        <v>1</v>
      </c>
      <c r="AH61" s="110" t="s">
        <v>1358</v>
      </c>
      <c r="AK61" s="99" t="e">
        <v>#N/A</v>
      </c>
      <c r="AM61" s="99" t="str">
        <f>VLOOKUP(AH61,DatoCC!$C$4:$E$32,2,0)</f>
        <v>OTROS</v>
      </c>
      <c r="AN61" s="99" t="str">
        <f>VLOOKUP(AH61,DatoCC!$C$4:$E$32,3,0)</f>
        <v>OTROS</v>
      </c>
      <c r="AO61" s="99" t="str">
        <f t="shared" si="0"/>
        <v>Camioneta Chevrolet JKCZ-19 OTROS</v>
      </c>
      <c r="AP61" s="99" t="s">
        <v>1972</v>
      </c>
      <c r="AQ61" s="99" t="s">
        <v>2</v>
      </c>
      <c r="AR61" s="99" t="s">
        <v>1553</v>
      </c>
      <c r="AS61" s="99" t="s">
        <v>2000</v>
      </c>
      <c r="AT61" s="99" t="s">
        <v>2004</v>
      </c>
    </row>
    <row r="62" spans="1:46" x14ac:dyDescent="0.2">
      <c r="A62" s="99">
        <v>62</v>
      </c>
      <c r="B62" s="99" t="s">
        <v>1551</v>
      </c>
      <c r="D62" s="99">
        <v>300</v>
      </c>
      <c r="E62" s="99" t="s">
        <v>0</v>
      </c>
      <c r="F62" s="99" t="s">
        <v>1</v>
      </c>
      <c r="G62" s="99">
        <v>10</v>
      </c>
      <c r="H62" s="110" t="s">
        <v>2</v>
      </c>
      <c r="I62" s="99" t="s">
        <v>12</v>
      </c>
      <c r="J62" s="99" t="s">
        <v>274</v>
      </c>
      <c r="K62" s="99" t="s">
        <v>550</v>
      </c>
      <c r="L62" s="110" t="s">
        <v>557</v>
      </c>
      <c r="M62" s="99">
        <v>2017</v>
      </c>
      <c r="N62" s="99" t="s">
        <v>12</v>
      </c>
      <c r="O62" s="99" t="s">
        <v>7</v>
      </c>
      <c r="P62" s="99" t="s">
        <v>438</v>
      </c>
      <c r="Q62" s="99" t="s">
        <v>9</v>
      </c>
      <c r="R62" s="99" t="s">
        <v>558</v>
      </c>
      <c r="S62" s="99" t="s">
        <v>559</v>
      </c>
      <c r="V62" s="99" t="s">
        <v>352</v>
      </c>
      <c r="AG62" s="111">
        <v>1</v>
      </c>
      <c r="AH62" s="110" t="s">
        <v>1362</v>
      </c>
      <c r="AK62" s="99" t="s">
        <v>1362</v>
      </c>
      <c r="AM62" s="99" t="str">
        <f>VLOOKUP(AH62,DatoCC!$C$4:$E$32,2,0)</f>
        <v>01-03-01</v>
      </c>
      <c r="AN62" s="99" t="str">
        <f>VLOOKUP(AH62,DatoCC!$C$4:$E$32,3,0)</f>
        <v>Taller Mecánico</v>
      </c>
      <c r="AO62" s="99" t="str">
        <f t="shared" si="0"/>
        <v>Camioneta Chevrolet JKJW-94 Taller Mecánico</v>
      </c>
      <c r="AP62" s="99" t="s">
        <v>1972</v>
      </c>
      <c r="AQ62" s="99" t="s">
        <v>2</v>
      </c>
      <c r="AR62" s="99" t="s">
        <v>1553</v>
      </c>
      <c r="AS62" s="99" t="s">
        <v>2000</v>
      </c>
      <c r="AT62" s="99" t="s">
        <v>2004</v>
      </c>
    </row>
    <row r="63" spans="1:46" x14ac:dyDescent="0.2">
      <c r="A63" s="99">
        <v>63</v>
      </c>
      <c r="B63" s="99" t="s">
        <v>1551</v>
      </c>
      <c r="D63" s="99">
        <v>300</v>
      </c>
      <c r="E63" s="99" t="s">
        <v>0</v>
      </c>
      <c r="F63" s="99" t="s">
        <v>1</v>
      </c>
      <c r="G63" s="99">
        <v>14</v>
      </c>
      <c r="H63" s="110" t="s">
        <v>2</v>
      </c>
      <c r="I63" s="99" t="s">
        <v>12</v>
      </c>
      <c r="J63" s="99" t="s">
        <v>274</v>
      </c>
      <c r="K63" s="99" t="s">
        <v>550</v>
      </c>
      <c r="L63" s="110" t="s">
        <v>560</v>
      </c>
      <c r="M63" s="99">
        <v>2017</v>
      </c>
      <c r="N63" s="99" t="s">
        <v>12</v>
      </c>
      <c r="O63" s="99" t="s">
        <v>7</v>
      </c>
      <c r="P63" s="99" t="s">
        <v>438</v>
      </c>
      <c r="Q63" s="99" t="s">
        <v>9</v>
      </c>
      <c r="R63" s="99" t="s">
        <v>561</v>
      </c>
      <c r="S63" s="99" t="s">
        <v>562</v>
      </c>
      <c r="V63" s="99" t="s">
        <v>352</v>
      </c>
      <c r="AG63" s="111">
        <v>1</v>
      </c>
      <c r="AH63" s="110" t="s">
        <v>1358</v>
      </c>
      <c r="AK63" s="99" t="s">
        <v>1358</v>
      </c>
      <c r="AM63" s="99" t="str">
        <f>VLOOKUP(AH63,DatoCC!$C$4:$E$32,2,0)</f>
        <v>OTROS</v>
      </c>
      <c r="AN63" s="99" t="str">
        <f>VLOOKUP(AH63,DatoCC!$C$4:$E$32,3,0)</f>
        <v>OTROS</v>
      </c>
      <c r="AO63" s="99" t="str">
        <f t="shared" si="0"/>
        <v>Camioneta Chevrolet JKJW-90 OTROS</v>
      </c>
      <c r="AP63" s="99" t="s">
        <v>1972</v>
      </c>
      <c r="AQ63" s="99" t="s">
        <v>2</v>
      </c>
      <c r="AR63" s="99" t="s">
        <v>1553</v>
      </c>
      <c r="AS63" s="99" t="s">
        <v>2000</v>
      </c>
      <c r="AT63" s="99" t="s">
        <v>2004</v>
      </c>
    </row>
    <row r="64" spans="1:46" x14ac:dyDescent="0.2">
      <c r="A64" s="99">
        <v>64</v>
      </c>
      <c r="B64" s="99" t="s">
        <v>1551</v>
      </c>
      <c r="D64" s="99">
        <v>300</v>
      </c>
      <c r="E64" s="99" t="s">
        <v>0</v>
      </c>
      <c r="F64" s="99" t="s">
        <v>1</v>
      </c>
      <c r="G64" s="99">
        <v>11</v>
      </c>
      <c r="H64" s="110" t="s">
        <v>2</v>
      </c>
      <c r="I64" s="99" t="s">
        <v>905</v>
      </c>
      <c r="J64" s="99" t="s">
        <v>375</v>
      </c>
      <c r="K64" s="99" t="s">
        <v>471</v>
      </c>
      <c r="L64" s="110" t="s">
        <v>1974</v>
      </c>
      <c r="M64" s="99">
        <v>2018</v>
      </c>
      <c r="N64" s="99" t="s">
        <v>536</v>
      </c>
      <c r="P64" s="99" t="s">
        <v>498</v>
      </c>
      <c r="Q64" s="99" t="s">
        <v>9</v>
      </c>
      <c r="R64" s="99">
        <v>254191</v>
      </c>
      <c r="S64" s="99" t="s">
        <v>582</v>
      </c>
      <c r="V64" s="99" t="s">
        <v>352</v>
      </c>
      <c r="AG64" s="111">
        <v>1</v>
      </c>
      <c r="AH64" s="110" t="s">
        <v>1361</v>
      </c>
      <c r="AK64" s="99" t="e">
        <v>#N/A</v>
      </c>
      <c r="AM64" s="99" t="str">
        <f>VLOOKUP(AH64,DatoCC!$C$4:$E$32,2,0)</f>
        <v>01-03-01</v>
      </c>
      <c r="AN64" s="99" t="str">
        <f>VLOOKUP(AH64,DatoCC!$C$4:$E$32,3,0)</f>
        <v>Taller Mecánico</v>
      </c>
      <c r="AO64" s="99" t="str">
        <f t="shared" si="0"/>
        <v>CAMIÓN Iveco JZJK-82 (18) Taller Mecánico</v>
      </c>
      <c r="AP64" s="99" t="s">
        <v>1972</v>
      </c>
      <c r="AQ64" s="99" t="s">
        <v>2</v>
      </c>
      <c r="AR64" s="99" t="s">
        <v>1553</v>
      </c>
      <c r="AS64" s="99" t="s">
        <v>2000</v>
      </c>
      <c r="AT64" s="99" t="s">
        <v>2004</v>
      </c>
    </row>
    <row r="65" spans="1:46" x14ac:dyDescent="0.2">
      <c r="A65" s="99">
        <v>65</v>
      </c>
      <c r="B65" s="99" t="s">
        <v>1551</v>
      </c>
      <c r="D65" s="99">
        <v>300</v>
      </c>
      <c r="E65" s="99" t="s">
        <v>0</v>
      </c>
      <c r="F65" s="99" t="s">
        <v>1</v>
      </c>
      <c r="G65" s="99">
        <v>11</v>
      </c>
      <c r="H65" s="110" t="s">
        <v>2</v>
      </c>
      <c r="I65" s="99" t="s">
        <v>905</v>
      </c>
      <c r="J65" s="99" t="s">
        <v>375</v>
      </c>
      <c r="K65" s="99" t="s">
        <v>471</v>
      </c>
      <c r="L65" s="110" t="s">
        <v>1975</v>
      </c>
      <c r="M65" s="99">
        <v>2018</v>
      </c>
      <c r="N65" s="99" t="s">
        <v>536</v>
      </c>
      <c r="P65" s="99" t="s">
        <v>498</v>
      </c>
      <c r="Q65" s="99" t="s">
        <v>9</v>
      </c>
      <c r="R65" s="99">
        <v>254179</v>
      </c>
      <c r="S65" s="99" t="s">
        <v>583</v>
      </c>
      <c r="V65" s="99" t="s">
        <v>11</v>
      </c>
      <c r="AG65" s="111">
        <v>1</v>
      </c>
      <c r="AH65" s="110" t="s">
        <v>1361</v>
      </c>
      <c r="AK65" s="99" t="e">
        <v>#N/A</v>
      </c>
      <c r="AM65" s="99" t="str">
        <f>VLOOKUP(AH65,DatoCC!$C$4:$E$32,2,0)</f>
        <v>01-03-01</v>
      </c>
      <c r="AN65" s="99" t="str">
        <f>VLOOKUP(AH65,DatoCC!$C$4:$E$32,3,0)</f>
        <v>Taller Mecánico</v>
      </c>
      <c r="AO65" s="99" t="str">
        <f t="shared" si="0"/>
        <v>CAMIÓN Iveco JZJK-84 (19) Taller Mecánico</v>
      </c>
      <c r="AP65" s="99" t="s">
        <v>1972</v>
      </c>
      <c r="AQ65" s="99" t="s">
        <v>2</v>
      </c>
      <c r="AR65" s="99" t="s">
        <v>1553</v>
      </c>
      <c r="AS65" s="99" t="s">
        <v>2000</v>
      </c>
      <c r="AT65" s="99" t="s">
        <v>2004</v>
      </c>
    </row>
    <row r="66" spans="1:46" x14ac:dyDescent="0.2">
      <c r="A66" s="99">
        <v>66</v>
      </c>
      <c r="B66" s="99" t="s">
        <v>1551</v>
      </c>
      <c r="D66" s="99">
        <v>300</v>
      </c>
      <c r="E66" s="99" t="s">
        <v>0</v>
      </c>
      <c r="F66" s="99" t="s">
        <v>1</v>
      </c>
      <c r="G66" s="99">
        <v>3</v>
      </c>
      <c r="H66" s="110" t="s">
        <v>2</v>
      </c>
      <c r="I66" s="99" t="s">
        <v>593</v>
      </c>
      <c r="J66" s="99" t="s">
        <v>20</v>
      </c>
      <c r="K66" s="99" t="s">
        <v>594</v>
      </c>
      <c r="L66" s="110" t="s">
        <v>595</v>
      </c>
      <c r="M66" s="99">
        <v>2018</v>
      </c>
      <c r="N66" s="99" t="s">
        <v>182</v>
      </c>
      <c r="O66" s="99" t="s">
        <v>128</v>
      </c>
      <c r="P66" s="99" t="s">
        <v>60</v>
      </c>
      <c r="Q66" s="99" t="s">
        <v>9</v>
      </c>
      <c r="R66" s="99" t="s">
        <v>596</v>
      </c>
      <c r="S66" s="99" t="s">
        <v>597</v>
      </c>
      <c r="T66" s="99">
        <v>6834.39</v>
      </c>
      <c r="U66" s="99">
        <v>36</v>
      </c>
      <c r="V66" s="99" t="s">
        <v>352</v>
      </c>
      <c r="AG66" s="111">
        <v>2862691</v>
      </c>
      <c r="AH66" s="110" t="s">
        <v>909</v>
      </c>
      <c r="AK66" s="99" t="s">
        <v>909</v>
      </c>
      <c r="AM66" s="99" t="str">
        <f>VLOOKUP(AH66,DatoCC!$C$4:$E$32,2,0)</f>
        <v>11-01-01</v>
      </c>
      <c r="AN66" s="99" t="str">
        <f>VLOOKUP(AH66,DatoCC!$C$4:$E$32,3,0)</f>
        <v>Tambo de Oro General</v>
      </c>
      <c r="AO66" s="99" t="str">
        <f t="shared" ref="AO66:AO129" si="1">CONCATENATE(I66," ",J66," ",L66," ",AN66)</f>
        <v>Bulldozer  CATERPILLAR KFLB-44-5 Tambo de Oro General</v>
      </c>
      <c r="AP66" s="99" t="s">
        <v>1972</v>
      </c>
      <c r="AQ66" s="99" t="s">
        <v>2</v>
      </c>
      <c r="AR66" s="99" t="s">
        <v>1553</v>
      </c>
      <c r="AS66" s="99" t="s">
        <v>2000</v>
      </c>
      <c r="AT66" s="99" t="s">
        <v>2004</v>
      </c>
    </row>
    <row r="67" spans="1:46" x14ac:dyDescent="0.2">
      <c r="A67" s="99">
        <v>67</v>
      </c>
      <c r="B67" s="99" t="s">
        <v>1551</v>
      </c>
      <c r="D67" s="99">
        <v>300</v>
      </c>
      <c r="E67" s="99" t="s">
        <v>0</v>
      </c>
      <c r="F67" s="99" t="s">
        <v>1</v>
      </c>
      <c r="G67" s="99">
        <v>11</v>
      </c>
      <c r="H67" s="110" t="s">
        <v>2</v>
      </c>
      <c r="I67" s="99" t="s">
        <v>3</v>
      </c>
      <c r="J67" s="99" t="s">
        <v>55</v>
      </c>
      <c r="K67" s="99" t="s">
        <v>614</v>
      </c>
      <c r="L67" s="110" t="s">
        <v>615</v>
      </c>
      <c r="M67" s="99">
        <v>2018</v>
      </c>
      <c r="N67" s="99" t="s">
        <v>3</v>
      </c>
      <c r="O67" s="99" t="s">
        <v>7</v>
      </c>
      <c r="P67" s="99" t="s">
        <v>599</v>
      </c>
      <c r="Q67" s="99" t="s">
        <v>9</v>
      </c>
      <c r="R67" s="99">
        <v>12145365</v>
      </c>
      <c r="S67" s="99" t="s">
        <v>616</v>
      </c>
      <c r="V67" s="99" t="s">
        <v>11</v>
      </c>
      <c r="AG67" s="111">
        <v>1</v>
      </c>
      <c r="AH67" s="110" t="s">
        <v>1361</v>
      </c>
      <c r="AK67" s="99" t="s">
        <v>1361</v>
      </c>
      <c r="AM67" s="99" t="str">
        <f>VLOOKUP(AH67,DatoCC!$C$4:$E$32,2,0)</f>
        <v>01-03-01</v>
      </c>
      <c r="AN67" s="99" t="str">
        <f>VLOOKUP(AH67,DatoCC!$C$4:$E$32,3,0)</f>
        <v>Taller Mecánico</v>
      </c>
      <c r="AO67" s="99" t="str">
        <f t="shared" si="1"/>
        <v>Cargador Frontal VOLVO KRPH-60 Taller Mecánico</v>
      </c>
      <c r="AP67" s="99" t="s">
        <v>1972</v>
      </c>
      <c r="AQ67" s="99" t="s">
        <v>2</v>
      </c>
      <c r="AR67" s="99" t="s">
        <v>1553</v>
      </c>
      <c r="AS67" s="99" t="s">
        <v>2000</v>
      </c>
      <c r="AT67" s="99" t="s">
        <v>2004</v>
      </c>
    </row>
    <row r="68" spans="1:46" x14ac:dyDescent="0.2">
      <c r="A68" s="99">
        <v>68</v>
      </c>
      <c r="B68" s="99" t="s">
        <v>1551</v>
      </c>
      <c r="D68" s="99">
        <v>300</v>
      </c>
      <c r="E68" s="99" t="s">
        <v>0</v>
      </c>
      <c r="F68" s="99" t="s">
        <v>1</v>
      </c>
      <c r="G68" s="99">
        <v>10</v>
      </c>
      <c r="H68" s="110" t="s">
        <v>2</v>
      </c>
      <c r="I68" s="99" t="s">
        <v>3</v>
      </c>
      <c r="J68" s="99" t="s">
        <v>55</v>
      </c>
      <c r="K68" s="99" t="s">
        <v>611</v>
      </c>
      <c r="L68" s="110" t="s">
        <v>612</v>
      </c>
      <c r="M68" s="99">
        <v>2018</v>
      </c>
      <c r="N68" s="99" t="s">
        <v>3</v>
      </c>
      <c r="O68" s="99" t="s">
        <v>7</v>
      </c>
      <c r="P68" s="99" t="s">
        <v>599</v>
      </c>
      <c r="Q68" s="99" t="s">
        <v>9</v>
      </c>
      <c r="R68" s="99">
        <v>12168793</v>
      </c>
      <c r="S68" s="99" t="s">
        <v>613</v>
      </c>
      <c r="V68" s="99" t="s">
        <v>11</v>
      </c>
      <c r="AG68" s="111">
        <v>1</v>
      </c>
      <c r="AH68" s="110" t="s">
        <v>1362</v>
      </c>
      <c r="AK68" s="99" t="e">
        <v>#N/A</v>
      </c>
      <c r="AM68" s="99" t="str">
        <f>VLOOKUP(AH68,DatoCC!$C$4:$E$32,2,0)</f>
        <v>01-03-01</v>
      </c>
      <c r="AN68" s="99" t="str">
        <f>VLOOKUP(AH68,DatoCC!$C$4:$E$32,3,0)</f>
        <v>Taller Mecánico</v>
      </c>
      <c r="AO68" s="99" t="str">
        <f t="shared" si="1"/>
        <v>Cargador Frontal VOLVO KRPF-63 Taller Mecánico</v>
      </c>
      <c r="AP68" s="99" t="s">
        <v>1972</v>
      </c>
      <c r="AQ68" s="99" t="s">
        <v>2</v>
      </c>
      <c r="AR68" s="99" t="s">
        <v>1553</v>
      </c>
      <c r="AS68" s="99" t="s">
        <v>2000</v>
      </c>
      <c r="AT68" s="99" t="s">
        <v>2004</v>
      </c>
    </row>
    <row r="69" spans="1:46" x14ac:dyDescent="0.2">
      <c r="A69" s="99">
        <v>69</v>
      </c>
      <c r="B69" s="99" t="s">
        <v>1551</v>
      </c>
      <c r="D69" s="99">
        <v>300</v>
      </c>
      <c r="E69" s="99" t="s">
        <v>0</v>
      </c>
      <c r="F69" s="99" t="s">
        <v>1</v>
      </c>
      <c r="G69" s="99">
        <v>10</v>
      </c>
      <c r="H69" s="110" t="s">
        <v>2</v>
      </c>
      <c r="I69" s="99" t="s">
        <v>593</v>
      </c>
      <c r="J69" s="99" t="s">
        <v>20</v>
      </c>
      <c r="K69" s="99" t="s">
        <v>594</v>
      </c>
      <c r="L69" s="110" t="s">
        <v>617</v>
      </c>
      <c r="M69" s="99">
        <v>2018</v>
      </c>
      <c r="N69" s="99" t="s">
        <v>182</v>
      </c>
      <c r="O69" s="99" t="s">
        <v>128</v>
      </c>
      <c r="P69" s="99" t="s">
        <v>599</v>
      </c>
      <c r="Q69" s="99" t="s">
        <v>9</v>
      </c>
      <c r="R69" s="99" t="s">
        <v>618</v>
      </c>
      <c r="S69" s="99" t="s">
        <v>619</v>
      </c>
      <c r="T69" s="99">
        <v>8898.32</v>
      </c>
      <c r="U69" s="99">
        <v>243</v>
      </c>
      <c r="V69" s="99" t="s">
        <v>11</v>
      </c>
      <c r="AG69" s="111">
        <v>1</v>
      </c>
      <c r="AH69" s="110" t="s">
        <v>1362</v>
      </c>
      <c r="AK69" s="99" t="s">
        <v>1362</v>
      </c>
      <c r="AM69" s="99" t="str">
        <f>VLOOKUP(AH69,DatoCC!$C$4:$E$32,2,0)</f>
        <v>01-03-01</v>
      </c>
      <c r="AN69" s="99" t="str">
        <f>VLOOKUP(AH69,DatoCC!$C$4:$E$32,3,0)</f>
        <v>Taller Mecánico</v>
      </c>
      <c r="AO69" s="99" t="str">
        <f t="shared" si="1"/>
        <v>Bulldozer  CATERPILLAR KTRR-40 Taller Mecánico</v>
      </c>
      <c r="AP69" s="99" t="s">
        <v>1972</v>
      </c>
      <c r="AQ69" s="99" t="s">
        <v>2</v>
      </c>
      <c r="AR69" s="99" t="s">
        <v>1553</v>
      </c>
      <c r="AS69" s="99" t="s">
        <v>2000</v>
      </c>
      <c r="AT69" s="99" t="s">
        <v>2004</v>
      </c>
    </row>
    <row r="70" spans="1:46" x14ac:dyDescent="0.2">
      <c r="A70" s="99">
        <v>70</v>
      </c>
      <c r="B70" s="99" t="s">
        <v>1551</v>
      </c>
      <c r="D70" s="99">
        <v>300</v>
      </c>
      <c r="E70" s="99" t="s">
        <v>0</v>
      </c>
      <c r="F70" s="99" t="s">
        <v>1</v>
      </c>
      <c r="G70" s="99">
        <v>10</v>
      </c>
      <c r="H70" s="110" t="s">
        <v>2</v>
      </c>
      <c r="I70" s="99" t="s">
        <v>12</v>
      </c>
      <c r="J70" s="99" t="s">
        <v>274</v>
      </c>
      <c r="K70" s="99" t="s">
        <v>620</v>
      </c>
      <c r="L70" s="110" t="s">
        <v>621</v>
      </c>
      <c r="M70" s="99">
        <v>2018</v>
      </c>
      <c r="N70" s="99" t="s">
        <v>384</v>
      </c>
      <c r="O70" s="99" t="s">
        <v>7</v>
      </c>
      <c r="P70" s="99" t="s">
        <v>622</v>
      </c>
      <c r="Q70" s="99" t="s">
        <v>9</v>
      </c>
      <c r="R70" s="99" t="s">
        <v>623</v>
      </c>
      <c r="S70" s="99" t="s">
        <v>624</v>
      </c>
      <c r="V70" s="99" t="s">
        <v>11</v>
      </c>
      <c r="AG70" s="111">
        <v>1</v>
      </c>
      <c r="AH70" s="110" t="s">
        <v>2002</v>
      </c>
      <c r="AK70" s="99" t="s">
        <v>1362</v>
      </c>
      <c r="AM70" s="99" t="str">
        <f>VLOOKUP(AH70,DatoCC!$C$4:$E$32,2,0)</f>
        <v>006-09</v>
      </c>
      <c r="AN70" s="99" t="str">
        <f>VLOOKUP(AH70,DatoCC!$C$4:$E$32,3,0)</f>
        <v>Taller Mecánico La Serena</v>
      </c>
      <c r="AO70" s="99" t="str">
        <f t="shared" si="1"/>
        <v>Camioneta Chevrolet KSPY-72 Taller Mecánico La Serena</v>
      </c>
      <c r="AP70" s="99" t="s">
        <v>1973</v>
      </c>
      <c r="AQ70" s="99" t="s">
        <v>1991</v>
      </c>
      <c r="AR70" s="99" t="s">
        <v>1999</v>
      </c>
      <c r="AS70" s="99" t="s">
        <v>1998</v>
      </c>
      <c r="AT70" s="99" t="s">
        <v>2004</v>
      </c>
    </row>
    <row r="71" spans="1:46" x14ac:dyDescent="0.2">
      <c r="A71" s="99">
        <v>71</v>
      </c>
      <c r="B71" s="99" t="s">
        <v>1551</v>
      </c>
      <c r="D71" s="99">
        <v>300</v>
      </c>
      <c r="E71" s="99" t="s">
        <v>0</v>
      </c>
      <c r="F71" s="99" t="s">
        <v>1</v>
      </c>
      <c r="G71" s="99">
        <v>4</v>
      </c>
      <c r="H71" s="110" t="s">
        <v>2</v>
      </c>
      <c r="I71" s="99" t="s">
        <v>905</v>
      </c>
      <c r="J71" s="99" t="s">
        <v>55</v>
      </c>
      <c r="K71" s="99" t="s">
        <v>584</v>
      </c>
      <c r="L71" s="110" t="s">
        <v>585</v>
      </c>
      <c r="M71" s="99">
        <v>2018</v>
      </c>
      <c r="N71" s="99" t="s">
        <v>283</v>
      </c>
      <c r="O71" s="99" t="s">
        <v>287</v>
      </c>
      <c r="P71" s="99" t="s">
        <v>60</v>
      </c>
      <c r="Q71" s="99" t="s">
        <v>9</v>
      </c>
      <c r="R71" s="99">
        <v>426242</v>
      </c>
      <c r="S71" s="99" t="s">
        <v>586</v>
      </c>
      <c r="V71" s="99" t="s">
        <v>352</v>
      </c>
      <c r="AG71" s="111">
        <v>1</v>
      </c>
      <c r="AH71" s="110" t="s">
        <v>1357</v>
      </c>
      <c r="AK71" s="99" t="s">
        <v>1357</v>
      </c>
      <c r="AM71" s="99" t="str">
        <f>VLOOKUP(AH71,DatoCC!$C$4:$E$32,2,0)</f>
        <v>01-03-01</v>
      </c>
      <c r="AN71" s="99" t="str">
        <f>VLOOKUP(AH71,DatoCC!$C$4:$E$32,3,0)</f>
        <v>Taller Mecánico</v>
      </c>
      <c r="AO71" s="99" t="str">
        <f t="shared" si="1"/>
        <v>CAMIÓN VOLVO KDVD-68 Taller Mecánico</v>
      </c>
      <c r="AP71" s="99" t="s">
        <v>1972</v>
      </c>
      <c r="AQ71" s="99" t="s">
        <v>2</v>
      </c>
      <c r="AR71" s="99" t="s">
        <v>1553</v>
      </c>
      <c r="AS71" s="99" t="s">
        <v>2000</v>
      </c>
      <c r="AT71" s="99" t="s">
        <v>2004</v>
      </c>
    </row>
    <row r="72" spans="1:46" x14ac:dyDescent="0.2">
      <c r="A72" s="99">
        <v>72</v>
      </c>
      <c r="B72" s="99" t="s">
        <v>1551</v>
      </c>
      <c r="D72" s="99">
        <v>300</v>
      </c>
      <c r="E72" s="99" t="s">
        <v>0</v>
      </c>
      <c r="F72" s="99" t="s">
        <v>1</v>
      </c>
      <c r="G72" s="99">
        <v>4</v>
      </c>
      <c r="H72" s="110" t="s">
        <v>2</v>
      </c>
      <c r="I72" s="99" t="s">
        <v>905</v>
      </c>
      <c r="J72" s="99" t="s">
        <v>55</v>
      </c>
      <c r="K72" s="99" t="s">
        <v>584</v>
      </c>
      <c r="L72" s="110" t="s">
        <v>587</v>
      </c>
      <c r="M72" s="99">
        <v>2018</v>
      </c>
      <c r="N72" s="99" t="s">
        <v>283</v>
      </c>
      <c r="O72" s="99" t="s">
        <v>287</v>
      </c>
      <c r="P72" s="99" t="s">
        <v>60</v>
      </c>
      <c r="Q72" s="99" t="s">
        <v>9</v>
      </c>
      <c r="R72" s="99">
        <v>425926</v>
      </c>
      <c r="S72" s="99" t="s">
        <v>588</v>
      </c>
      <c r="V72" s="99" t="s">
        <v>352</v>
      </c>
      <c r="AG72" s="111">
        <v>1</v>
      </c>
      <c r="AH72" s="110" t="s">
        <v>1357</v>
      </c>
      <c r="AK72" s="99" t="s">
        <v>1357</v>
      </c>
      <c r="AM72" s="99" t="str">
        <f>VLOOKUP(AH72,DatoCC!$C$4:$E$32,2,0)</f>
        <v>01-03-01</v>
      </c>
      <c r="AN72" s="99" t="str">
        <f>VLOOKUP(AH72,DatoCC!$C$4:$E$32,3,0)</f>
        <v>Taller Mecánico</v>
      </c>
      <c r="AO72" s="99" t="str">
        <f t="shared" si="1"/>
        <v>CAMIÓN VOLVO KDVD-67 Taller Mecánico</v>
      </c>
      <c r="AP72" s="99" t="s">
        <v>1972</v>
      </c>
      <c r="AQ72" s="99" t="s">
        <v>2</v>
      </c>
      <c r="AR72" s="99" t="s">
        <v>1553</v>
      </c>
      <c r="AS72" s="99" t="s">
        <v>2000</v>
      </c>
      <c r="AT72" s="99" t="s">
        <v>2004</v>
      </c>
    </row>
    <row r="73" spans="1:46" x14ac:dyDescent="0.2">
      <c r="A73" s="99">
        <v>73</v>
      </c>
      <c r="B73" s="99" t="s">
        <v>1551</v>
      </c>
      <c r="D73" s="99">
        <v>300</v>
      </c>
      <c r="E73" s="99" t="s">
        <v>0</v>
      </c>
      <c r="F73" s="99" t="s">
        <v>1</v>
      </c>
      <c r="G73" s="99">
        <v>4</v>
      </c>
      <c r="H73" s="110" t="s">
        <v>2</v>
      </c>
      <c r="I73" s="99" t="s">
        <v>121</v>
      </c>
      <c r="J73" s="99" t="s">
        <v>4</v>
      </c>
      <c r="K73" s="99" t="s">
        <v>525</v>
      </c>
      <c r="L73" s="110" t="s">
        <v>598</v>
      </c>
      <c r="M73" s="99">
        <v>2018</v>
      </c>
      <c r="N73" s="99" t="s">
        <v>121</v>
      </c>
      <c r="O73" s="99" t="s">
        <v>7</v>
      </c>
      <c r="P73" s="99" t="s">
        <v>599</v>
      </c>
      <c r="Q73" s="99" t="s">
        <v>9</v>
      </c>
      <c r="R73" s="99">
        <v>1525787</v>
      </c>
      <c r="S73" s="99" t="s">
        <v>600</v>
      </c>
      <c r="V73" s="99" t="s">
        <v>352</v>
      </c>
      <c r="AG73" s="111">
        <v>1</v>
      </c>
      <c r="AH73" s="110" t="s">
        <v>1357</v>
      </c>
      <c r="AK73" s="99" t="s">
        <v>1357</v>
      </c>
      <c r="AM73" s="99" t="str">
        <f>VLOOKUP(AH73,DatoCC!$C$4:$E$32,2,0)</f>
        <v>01-03-01</v>
      </c>
      <c r="AN73" s="99" t="str">
        <f>VLOOKUP(AH73,DatoCC!$C$4:$E$32,3,0)</f>
        <v>Taller Mecánico</v>
      </c>
      <c r="AO73" s="99" t="str">
        <f t="shared" si="1"/>
        <v>Retroexcavadora New Holland KGBW-42 Taller Mecánico</v>
      </c>
      <c r="AP73" s="99" t="s">
        <v>1972</v>
      </c>
      <c r="AQ73" s="99" t="s">
        <v>2</v>
      </c>
      <c r="AR73" s="99" t="s">
        <v>1553</v>
      </c>
      <c r="AS73" s="99" t="s">
        <v>2000</v>
      </c>
      <c r="AT73" s="99" t="s">
        <v>2004</v>
      </c>
    </row>
    <row r="74" spans="1:46" x14ac:dyDescent="0.2">
      <c r="A74" s="99">
        <v>74</v>
      </c>
      <c r="B74" s="99" t="s">
        <v>1551</v>
      </c>
      <c r="D74" s="99">
        <v>300</v>
      </c>
      <c r="E74" s="99" t="s">
        <v>0</v>
      </c>
      <c r="F74" s="99" t="s">
        <v>1</v>
      </c>
      <c r="G74" s="99">
        <v>4</v>
      </c>
      <c r="H74" s="110" t="s">
        <v>2</v>
      </c>
      <c r="I74" s="99" t="s">
        <v>565</v>
      </c>
      <c r="J74" s="99" t="s">
        <v>601</v>
      </c>
      <c r="K74" s="99" t="s">
        <v>602</v>
      </c>
      <c r="L74" s="110" t="s">
        <v>603</v>
      </c>
      <c r="M74" s="99">
        <v>2018</v>
      </c>
      <c r="N74" s="99" t="s">
        <v>604</v>
      </c>
      <c r="Q74" s="99" t="s">
        <v>9</v>
      </c>
      <c r="V74" s="99" t="s">
        <v>352</v>
      </c>
      <c r="AG74" s="111">
        <v>1</v>
      </c>
      <c r="AH74" s="110" t="s">
        <v>1357</v>
      </c>
      <c r="AK74" s="99" t="s">
        <v>1357</v>
      </c>
      <c r="AM74" s="99" t="str">
        <f>VLOOKUP(AH74,DatoCC!$C$4:$E$32,2,0)</f>
        <v>01-03-01</v>
      </c>
      <c r="AN74" s="99" t="str">
        <f>VLOOKUP(AH74,DatoCC!$C$4:$E$32,3,0)</f>
        <v>Taller Mecánico</v>
      </c>
      <c r="AO74" s="99" t="str">
        <f t="shared" si="1"/>
        <v>Rodillo SDLG KHFF-67-5 Taller Mecánico</v>
      </c>
      <c r="AP74" s="99" t="s">
        <v>1972</v>
      </c>
      <c r="AQ74" s="99" t="s">
        <v>2</v>
      </c>
      <c r="AR74" s="99" t="s">
        <v>1553</v>
      </c>
      <c r="AS74" s="99" t="s">
        <v>2000</v>
      </c>
      <c r="AT74" s="99" t="s">
        <v>2004</v>
      </c>
    </row>
    <row r="75" spans="1:46" x14ac:dyDescent="0.2">
      <c r="A75" s="99">
        <v>75</v>
      </c>
      <c r="B75" s="99" t="s">
        <v>1551</v>
      </c>
      <c r="D75" s="99">
        <v>300</v>
      </c>
      <c r="E75" s="99" t="s">
        <v>0</v>
      </c>
      <c r="F75" s="99" t="s">
        <v>1</v>
      </c>
      <c r="G75" s="99">
        <v>13</v>
      </c>
      <c r="H75" s="110" t="s">
        <v>2</v>
      </c>
      <c r="I75" s="99" t="s">
        <v>905</v>
      </c>
      <c r="J75" s="99" t="s">
        <v>375</v>
      </c>
      <c r="K75" s="99" t="s">
        <v>471</v>
      </c>
      <c r="L75" s="110" t="s">
        <v>591</v>
      </c>
      <c r="M75" s="99">
        <v>2018</v>
      </c>
      <c r="N75" s="99" t="s">
        <v>536</v>
      </c>
      <c r="O75" s="99" t="s">
        <v>59</v>
      </c>
      <c r="P75" s="99" t="s">
        <v>348</v>
      </c>
      <c r="Q75" s="99" t="s">
        <v>9</v>
      </c>
      <c r="R75" s="99">
        <v>254183</v>
      </c>
      <c r="S75" s="99" t="s">
        <v>592</v>
      </c>
      <c r="V75" s="99" t="s">
        <v>352</v>
      </c>
      <c r="AG75" s="111">
        <v>1</v>
      </c>
      <c r="AH75" s="110" t="s">
        <v>908</v>
      </c>
      <c r="AK75" s="99" t="s">
        <v>908</v>
      </c>
      <c r="AM75" s="99" t="str">
        <f>VLOOKUP(AH75,DatoCC!$C$4:$E$32,2,0)</f>
        <v>OTROS</v>
      </c>
      <c r="AN75" s="99" t="str">
        <f>VLOOKUP(AH75,DatoCC!$C$4:$E$32,3,0)</f>
        <v>OTROS</v>
      </c>
      <c r="AO75" s="99" t="str">
        <f t="shared" si="1"/>
        <v>CAMIÓN Iveco KCBS-82 OTROS</v>
      </c>
      <c r="AP75" s="99" t="s">
        <v>1972</v>
      </c>
      <c r="AQ75" s="99" t="s">
        <v>2</v>
      </c>
      <c r="AR75" s="99" t="s">
        <v>1553</v>
      </c>
      <c r="AS75" s="99" t="s">
        <v>2000</v>
      </c>
      <c r="AT75" s="99" t="s">
        <v>2004</v>
      </c>
    </row>
    <row r="76" spans="1:46" x14ac:dyDescent="0.2">
      <c r="A76" s="99">
        <v>76</v>
      </c>
      <c r="B76" s="99" t="s">
        <v>1551</v>
      </c>
      <c r="D76" s="99">
        <v>300</v>
      </c>
      <c r="E76" s="99" t="s">
        <v>0</v>
      </c>
      <c r="F76" s="99" t="s">
        <v>1</v>
      </c>
      <c r="G76" s="99">
        <v>14</v>
      </c>
      <c r="H76" s="110" t="s">
        <v>2</v>
      </c>
      <c r="I76" s="99" t="s">
        <v>905</v>
      </c>
      <c r="J76" s="99" t="s">
        <v>375</v>
      </c>
      <c r="K76" s="99" t="s">
        <v>471</v>
      </c>
      <c r="L76" s="110" t="s">
        <v>589</v>
      </c>
      <c r="M76" s="99">
        <v>2018</v>
      </c>
      <c r="N76" s="99" t="s">
        <v>536</v>
      </c>
      <c r="O76" s="99" t="s">
        <v>59</v>
      </c>
      <c r="P76" s="99" t="s">
        <v>348</v>
      </c>
      <c r="Q76" s="99" t="s">
        <v>9</v>
      </c>
      <c r="R76" s="99">
        <v>254216</v>
      </c>
      <c r="S76" s="99" t="s">
        <v>590</v>
      </c>
      <c r="V76" s="99" t="s">
        <v>352</v>
      </c>
      <c r="AG76" s="111">
        <v>1</v>
      </c>
      <c r="AH76" s="110" t="s">
        <v>1358</v>
      </c>
      <c r="AK76" s="99" t="s">
        <v>1358</v>
      </c>
      <c r="AM76" s="99" t="str">
        <f>VLOOKUP(AH76,DatoCC!$C$4:$E$32,2,0)</f>
        <v>OTROS</v>
      </c>
      <c r="AN76" s="99" t="str">
        <f>VLOOKUP(AH76,DatoCC!$C$4:$E$32,3,0)</f>
        <v>OTROS</v>
      </c>
      <c r="AO76" s="99" t="str">
        <f t="shared" si="1"/>
        <v>CAMIÓN Iveco KCBS-55 OTROS</v>
      </c>
      <c r="AP76" s="99" t="s">
        <v>1972</v>
      </c>
      <c r="AQ76" s="99" t="s">
        <v>2</v>
      </c>
      <c r="AR76" s="99" t="s">
        <v>1553</v>
      </c>
      <c r="AS76" s="99" t="s">
        <v>2000</v>
      </c>
      <c r="AT76" s="99" t="s">
        <v>2004</v>
      </c>
    </row>
    <row r="77" spans="1:46" x14ac:dyDescent="0.2">
      <c r="A77" s="99">
        <v>77</v>
      </c>
      <c r="B77" s="99" t="s">
        <v>1551</v>
      </c>
      <c r="D77" s="99">
        <v>300</v>
      </c>
      <c r="E77" s="99" t="s">
        <v>0</v>
      </c>
      <c r="F77" s="99" t="s">
        <v>1</v>
      </c>
      <c r="G77" s="99">
        <v>16</v>
      </c>
      <c r="H77" s="110" t="s">
        <v>2</v>
      </c>
      <c r="I77" s="99" t="s">
        <v>605</v>
      </c>
      <c r="J77" s="99" t="s">
        <v>606</v>
      </c>
      <c r="K77" s="99" t="s">
        <v>607</v>
      </c>
      <c r="L77" s="110" t="s">
        <v>608</v>
      </c>
      <c r="M77" s="99">
        <v>2018</v>
      </c>
      <c r="N77" s="99" t="s">
        <v>609</v>
      </c>
      <c r="Q77" s="99" t="s">
        <v>9</v>
      </c>
      <c r="R77" s="99">
        <v>8919146</v>
      </c>
      <c r="S77" s="99" t="s">
        <v>610</v>
      </c>
      <c r="V77" s="99" t="s">
        <v>352</v>
      </c>
      <c r="AG77" s="111">
        <v>1</v>
      </c>
      <c r="AH77" s="110" t="s">
        <v>1363</v>
      </c>
      <c r="AK77" s="99" t="s">
        <v>1363</v>
      </c>
      <c r="AM77" s="99" t="str">
        <f>VLOOKUP(AH77,DatoCC!$C$4:$E$32,2,0)</f>
        <v>01-03-01</v>
      </c>
      <c r="AN77" s="99" t="str">
        <f>VLOOKUP(AH77,DatoCC!$C$4:$E$32,3,0)</f>
        <v>Taller Mecánico</v>
      </c>
      <c r="AO77" s="99" t="str">
        <f t="shared" si="1"/>
        <v>Jumbo Atlas Copco KGXP-61 Taller Mecánico</v>
      </c>
      <c r="AP77" s="99" t="s">
        <v>1972</v>
      </c>
      <c r="AQ77" s="99" t="s">
        <v>2</v>
      </c>
      <c r="AR77" s="99" t="s">
        <v>1553</v>
      </c>
      <c r="AS77" s="99" t="s">
        <v>2000</v>
      </c>
      <c r="AT77" s="99" t="s">
        <v>2004</v>
      </c>
    </row>
    <row r="78" spans="1:46" x14ac:dyDescent="0.2">
      <c r="A78" s="99">
        <v>79</v>
      </c>
      <c r="B78" s="99" t="s">
        <v>1551</v>
      </c>
      <c r="D78" s="99">
        <v>300</v>
      </c>
      <c r="E78" s="99" t="s">
        <v>0</v>
      </c>
      <c r="F78" s="99" t="s">
        <v>1</v>
      </c>
      <c r="G78" s="99">
        <v>10</v>
      </c>
      <c r="H78" s="110" t="s">
        <v>2</v>
      </c>
      <c r="I78" s="99" t="s">
        <v>12</v>
      </c>
      <c r="J78" s="99" t="s">
        <v>353</v>
      </c>
      <c r="K78" s="99" t="s">
        <v>625</v>
      </c>
      <c r="L78" s="110" t="s">
        <v>626</v>
      </c>
      <c r="M78" s="99">
        <v>2018</v>
      </c>
      <c r="N78" s="99" t="s">
        <v>384</v>
      </c>
      <c r="O78" s="99" t="s">
        <v>7</v>
      </c>
      <c r="P78" s="99" t="s">
        <v>16</v>
      </c>
      <c r="Q78" s="99" t="s">
        <v>9</v>
      </c>
      <c r="R78" s="99" t="s">
        <v>627</v>
      </c>
      <c r="S78" s="99" t="s">
        <v>628</v>
      </c>
      <c r="V78" s="99" t="s">
        <v>352</v>
      </c>
      <c r="AG78" s="111">
        <v>1</v>
      </c>
      <c r="AH78" s="110" t="s">
        <v>1362</v>
      </c>
      <c r="AK78" s="99" t="s">
        <v>1364</v>
      </c>
      <c r="AM78" s="99" t="str">
        <f>VLOOKUP(AH78,DatoCC!$C$4:$E$32,2,0)</f>
        <v>01-03-01</v>
      </c>
      <c r="AN78" s="99" t="str">
        <f>VLOOKUP(AH78,DatoCC!$C$4:$E$32,3,0)</f>
        <v>Taller Mecánico</v>
      </c>
      <c r="AO78" s="99" t="str">
        <f t="shared" si="1"/>
        <v>Camioneta Nissan KRWG-24 Taller Mecánico</v>
      </c>
      <c r="AP78" s="99" t="s">
        <v>1972</v>
      </c>
      <c r="AQ78" s="99" t="s">
        <v>2</v>
      </c>
      <c r="AR78" s="99" t="s">
        <v>1553</v>
      </c>
      <c r="AS78" s="99" t="s">
        <v>2000</v>
      </c>
      <c r="AT78" s="99" t="s">
        <v>2004</v>
      </c>
    </row>
    <row r="79" spans="1:46" x14ac:dyDescent="0.2">
      <c r="A79" s="99">
        <v>191</v>
      </c>
      <c r="B79" s="99" t="s">
        <v>1552</v>
      </c>
      <c r="C79" s="99">
        <v>37102</v>
      </c>
      <c r="D79" s="99">
        <v>300</v>
      </c>
      <c r="E79" s="99" t="s">
        <v>0</v>
      </c>
      <c r="F79" s="99" t="s">
        <v>21</v>
      </c>
      <c r="G79" s="99">
        <v>2</v>
      </c>
      <c r="H79" s="110" t="s">
        <v>2</v>
      </c>
      <c r="I79" s="99" t="s">
        <v>192</v>
      </c>
      <c r="J79" s="99" t="s">
        <v>20</v>
      </c>
      <c r="K79" s="99" t="s">
        <v>190</v>
      </c>
      <c r="L79" s="110" t="s">
        <v>191</v>
      </c>
      <c r="M79" s="99">
        <v>2023</v>
      </c>
      <c r="N79" s="99" t="s">
        <v>192</v>
      </c>
      <c r="O79" s="99" t="s">
        <v>7</v>
      </c>
      <c r="P79" s="99" t="s">
        <v>60</v>
      </c>
      <c r="Q79" s="99" t="s">
        <v>9</v>
      </c>
      <c r="R79" s="99" t="s">
        <v>193</v>
      </c>
      <c r="S79" s="99" t="s">
        <v>194</v>
      </c>
      <c r="V79" s="99" t="s">
        <v>63</v>
      </c>
      <c r="X79" s="99" t="s">
        <v>911</v>
      </c>
      <c r="Y79" s="99" t="s">
        <v>195</v>
      </c>
      <c r="Z79" s="99">
        <v>36</v>
      </c>
      <c r="AC79" s="113">
        <v>44936</v>
      </c>
      <c r="AD79" s="113">
        <v>46001</v>
      </c>
      <c r="AE79" s="99">
        <v>1105000</v>
      </c>
      <c r="AF79" s="99" t="s">
        <v>196</v>
      </c>
      <c r="AG79" s="111">
        <v>37772909</v>
      </c>
      <c r="AH79" s="110" t="s">
        <v>907</v>
      </c>
      <c r="AK79" s="99" t="s">
        <v>907</v>
      </c>
      <c r="AM79" s="99" t="str">
        <f>VLOOKUP(AH79,DatoCC!$C$4:$E$32,2,0)</f>
        <v>30-02-01</v>
      </c>
      <c r="AN79" s="99" t="str">
        <f>VLOOKUP(AH79,DatoCC!$C$4:$E$32,3,0)</f>
        <v>Operaciones Mina Santos</v>
      </c>
      <c r="AO79" s="99" t="str">
        <f t="shared" si="1"/>
        <v>Scoop CATERPILLAR SBLD-93 Operaciones Mina Santos</v>
      </c>
      <c r="AP79" s="99" t="s">
        <v>1979</v>
      </c>
      <c r="AQ79" s="99" t="s">
        <v>2</v>
      </c>
      <c r="AR79" s="99" t="s">
        <v>1552</v>
      </c>
      <c r="AS79" s="99" t="s">
        <v>1995</v>
      </c>
      <c r="AT79" s="99" t="s">
        <v>2004</v>
      </c>
    </row>
    <row r="80" spans="1:46" x14ac:dyDescent="0.2">
      <c r="A80" s="99">
        <v>192</v>
      </c>
      <c r="B80" s="99" t="s">
        <v>1552</v>
      </c>
      <c r="C80" s="99">
        <v>37467</v>
      </c>
      <c r="D80" s="99">
        <v>300</v>
      </c>
      <c r="E80" s="99" t="s">
        <v>0</v>
      </c>
      <c r="F80" s="99" t="s">
        <v>21</v>
      </c>
      <c r="G80" s="99">
        <v>2</v>
      </c>
      <c r="H80" s="110" t="s">
        <v>2</v>
      </c>
      <c r="I80" s="99" t="s">
        <v>192</v>
      </c>
      <c r="J80" s="99" t="s">
        <v>20</v>
      </c>
      <c r="K80" s="99" t="s">
        <v>190</v>
      </c>
      <c r="L80" s="110" t="s">
        <v>197</v>
      </c>
      <c r="M80" s="99">
        <v>2023</v>
      </c>
      <c r="N80" s="99" t="s">
        <v>192</v>
      </c>
      <c r="O80" s="99" t="s">
        <v>7</v>
      </c>
      <c r="P80" s="99" t="s">
        <v>60</v>
      </c>
      <c r="Q80" s="99" t="s">
        <v>9</v>
      </c>
      <c r="R80" s="99" t="s">
        <v>198</v>
      </c>
      <c r="S80" s="99" t="s">
        <v>199</v>
      </c>
      <c r="V80" s="99" t="s">
        <v>63</v>
      </c>
      <c r="X80" s="99" t="s">
        <v>911</v>
      </c>
      <c r="Y80" s="99" t="s">
        <v>200</v>
      </c>
      <c r="Z80" s="99">
        <v>36</v>
      </c>
      <c r="AC80" s="113">
        <v>44936</v>
      </c>
      <c r="AD80" s="113">
        <v>46001</v>
      </c>
      <c r="AE80" s="99">
        <v>1105000</v>
      </c>
      <c r="AF80" s="99" t="s">
        <v>196</v>
      </c>
      <c r="AG80" s="111">
        <v>37772909</v>
      </c>
      <c r="AH80" s="110" t="s">
        <v>907</v>
      </c>
      <c r="AK80" s="99" t="s">
        <v>907</v>
      </c>
      <c r="AM80" s="99" t="str">
        <f>VLOOKUP(AH80,DatoCC!$C$4:$E$32,2,0)</f>
        <v>30-02-01</v>
      </c>
      <c r="AN80" s="99" t="str">
        <f>VLOOKUP(AH80,DatoCC!$C$4:$E$32,3,0)</f>
        <v>Operaciones Mina Santos</v>
      </c>
      <c r="AO80" s="99" t="str">
        <f t="shared" si="1"/>
        <v>Scoop CATERPILLAR SBLD-94 Operaciones Mina Santos</v>
      </c>
      <c r="AP80" s="99" t="s">
        <v>1979</v>
      </c>
      <c r="AQ80" s="99" t="s">
        <v>2</v>
      </c>
      <c r="AR80" s="99" t="s">
        <v>1552</v>
      </c>
      <c r="AS80" s="99" t="s">
        <v>1995</v>
      </c>
      <c r="AT80" s="99" t="s">
        <v>2004</v>
      </c>
    </row>
    <row r="81" spans="1:46" x14ac:dyDescent="0.2">
      <c r="A81" s="99">
        <v>82</v>
      </c>
      <c r="B81" s="99" t="s">
        <v>1551</v>
      </c>
      <c r="D81" s="99">
        <v>300</v>
      </c>
      <c r="E81" s="99" t="s">
        <v>0</v>
      </c>
      <c r="F81" s="99" t="s">
        <v>1</v>
      </c>
      <c r="G81" s="99">
        <v>3</v>
      </c>
      <c r="H81" s="110" t="s">
        <v>2</v>
      </c>
      <c r="I81" s="99" t="s">
        <v>905</v>
      </c>
      <c r="J81" s="99" t="s">
        <v>632</v>
      </c>
      <c r="K81" s="99" t="s">
        <v>633</v>
      </c>
      <c r="L81" s="110" t="s">
        <v>654</v>
      </c>
      <c r="M81" s="99">
        <v>2019</v>
      </c>
      <c r="N81" s="99" t="s">
        <v>655</v>
      </c>
      <c r="O81" s="99" t="s">
        <v>656</v>
      </c>
      <c r="P81" s="99" t="s">
        <v>279</v>
      </c>
      <c r="Q81" s="99" t="s">
        <v>9</v>
      </c>
      <c r="R81" s="99" t="s">
        <v>657</v>
      </c>
      <c r="S81" s="99" t="s">
        <v>658</v>
      </c>
      <c r="V81" s="99" t="s">
        <v>11</v>
      </c>
      <c r="AG81" s="111">
        <v>2221580</v>
      </c>
      <c r="AH81" s="110" t="s">
        <v>909</v>
      </c>
      <c r="AK81" s="99" t="s">
        <v>909</v>
      </c>
      <c r="AM81" s="99" t="str">
        <f>VLOOKUP(AH81,DatoCC!$C$4:$E$32,2,0)</f>
        <v>11-01-01</v>
      </c>
      <c r="AN81" s="99" t="str">
        <f>VLOOKUP(AH81,DatoCC!$C$4:$E$32,3,0)</f>
        <v>Tambo de Oro General</v>
      </c>
      <c r="AO81" s="99" t="str">
        <f t="shared" si="1"/>
        <v>CAMIÓN Iveco  LDBC-12 Tambo de Oro General</v>
      </c>
      <c r="AP81" s="99" t="s">
        <v>1972</v>
      </c>
      <c r="AQ81" s="99" t="s">
        <v>2</v>
      </c>
      <c r="AR81" s="99" t="s">
        <v>1553</v>
      </c>
      <c r="AS81" s="99" t="s">
        <v>2000</v>
      </c>
      <c r="AT81" s="99" t="s">
        <v>2004</v>
      </c>
    </row>
    <row r="82" spans="1:46" x14ac:dyDescent="0.2">
      <c r="A82" s="99">
        <v>83</v>
      </c>
      <c r="B82" s="99" t="s">
        <v>1551</v>
      </c>
      <c r="D82" s="99">
        <v>300</v>
      </c>
      <c r="E82" s="99" t="s">
        <v>0</v>
      </c>
      <c r="F82" s="99" t="s">
        <v>1</v>
      </c>
      <c r="G82" s="99">
        <v>10</v>
      </c>
      <c r="H82" s="110" t="s">
        <v>2</v>
      </c>
      <c r="I82" s="99" t="s">
        <v>3</v>
      </c>
      <c r="J82" s="99" t="s">
        <v>55</v>
      </c>
      <c r="K82" s="99" t="s">
        <v>674</v>
      </c>
      <c r="L82" s="110" t="s">
        <v>675</v>
      </c>
      <c r="M82" s="99">
        <v>2019</v>
      </c>
      <c r="N82" s="99" t="s">
        <v>3</v>
      </c>
      <c r="O82" s="99" t="s">
        <v>7</v>
      </c>
      <c r="P82" s="99" t="s">
        <v>8</v>
      </c>
      <c r="Q82" s="99" t="s">
        <v>9</v>
      </c>
      <c r="R82" s="99">
        <v>12333894</v>
      </c>
      <c r="S82" s="99" t="s">
        <v>676</v>
      </c>
      <c r="V82" s="99" t="s">
        <v>11</v>
      </c>
      <c r="AG82" s="111">
        <v>1</v>
      </c>
      <c r="AH82" s="110" t="s">
        <v>1362</v>
      </c>
      <c r="AK82" s="99" t="s">
        <v>1362</v>
      </c>
      <c r="AM82" s="99" t="str">
        <f>VLOOKUP(AH82,DatoCC!$C$4:$E$32,2,0)</f>
        <v>01-03-01</v>
      </c>
      <c r="AN82" s="99" t="str">
        <f>VLOOKUP(AH82,DatoCC!$C$4:$E$32,3,0)</f>
        <v>Taller Mecánico</v>
      </c>
      <c r="AO82" s="99" t="str">
        <f t="shared" si="1"/>
        <v>Cargador Frontal VOLVO LPBY-54 Taller Mecánico</v>
      </c>
      <c r="AP82" s="99" t="s">
        <v>1972</v>
      </c>
      <c r="AQ82" s="99" t="s">
        <v>2</v>
      </c>
      <c r="AR82" s="99" t="s">
        <v>1553</v>
      </c>
      <c r="AS82" s="99" t="s">
        <v>2000</v>
      </c>
      <c r="AT82" s="99" t="s">
        <v>2004</v>
      </c>
    </row>
    <row r="83" spans="1:46" x14ac:dyDescent="0.2">
      <c r="A83" s="99">
        <v>84</v>
      </c>
      <c r="B83" s="99" t="s">
        <v>1551</v>
      </c>
      <c r="D83" s="99">
        <v>300</v>
      </c>
      <c r="E83" s="99" t="s">
        <v>0</v>
      </c>
      <c r="F83" s="99" t="s">
        <v>1</v>
      </c>
      <c r="G83" s="99">
        <v>10</v>
      </c>
      <c r="H83" s="110" t="s">
        <v>2</v>
      </c>
      <c r="I83" s="99" t="s">
        <v>3</v>
      </c>
      <c r="J83" s="99" t="s">
        <v>55</v>
      </c>
      <c r="K83" s="99" t="s">
        <v>674</v>
      </c>
      <c r="L83" s="110" t="s">
        <v>677</v>
      </c>
      <c r="M83" s="99">
        <v>2019</v>
      </c>
      <c r="N83" s="99" t="s">
        <v>3</v>
      </c>
      <c r="O83" s="99" t="s">
        <v>7</v>
      </c>
      <c r="P83" s="99" t="s">
        <v>8</v>
      </c>
      <c r="Q83" s="99" t="s">
        <v>9</v>
      </c>
      <c r="R83" s="99">
        <v>12348233</v>
      </c>
      <c r="S83" s="99" t="s">
        <v>678</v>
      </c>
      <c r="V83" s="99" t="s">
        <v>11</v>
      </c>
      <c r="AG83" s="111">
        <v>1</v>
      </c>
      <c r="AH83" s="110" t="s">
        <v>1362</v>
      </c>
      <c r="AK83" s="99" t="s">
        <v>1362</v>
      </c>
      <c r="AM83" s="99" t="str">
        <f>VLOOKUP(AH83,DatoCC!$C$4:$E$32,2,0)</f>
        <v>01-03-01</v>
      </c>
      <c r="AN83" s="99" t="str">
        <f>VLOOKUP(AH83,DatoCC!$C$4:$E$32,3,0)</f>
        <v>Taller Mecánico</v>
      </c>
      <c r="AO83" s="99" t="str">
        <f t="shared" si="1"/>
        <v>Cargador Frontal VOLVO LKPX-88 Taller Mecánico</v>
      </c>
      <c r="AP83" s="99" t="s">
        <v>1972</v>
      </c>
      <c r="AQ83" s="99" t="s">
        <v>2</v>
      </c>
      <c r="AR83" s="99" t="s">
        <v>1553</v>
      </c>
      <c r="AS83" s="99" t="s">
        <v>2000</v>
      </c>
      <c r="AT83" s="99" t="s">
        <v>2004</v>
      </c>
    </row>
    <row r="84" spans="1:46" x14ac:dyDescent="0.2">
      <c r="A84" s="99">
        <v>85</v>
      </c>
      <c r="B84" s="99" t="s">
        <v>1551</v>
      </c>
      <c r="D84" s="99">
        <v>300</v>
      </c>
      <c r="E84" s="99" t="s">
        <v>0</v>
      </c>
      <c r="F84" s="99" t="s">
        <v>1</v>
      </c>
      <c r="G84" s="99">
        <v>4</v>
      </c>
      <c r="H84" s="110" t="s">
        <v>2</v>
      </c>
      <c r="I84" s="99" t="s">
        <v>905</v>
      </c>
      <c r="J84" s="99" t="s">
        <v>55</v>
      </c>
      <c r="K84" s="99" t="s">
        <v>584</v>
      </c>
      <c r="L84" s="110" t="s">
        <v>641</v>
      </c>
      <c r="M84" s="99">
        <v>2019</v>
      </c>
      <c r="N84" s="99" t="s">
        <v>283</v>
      </c>
      <c r="O84" s="99" t="s">
        <v>287</v>
      </c>
      <c r="P84" s="99" t="s">
        <v>60</v>
      </c>
      <c r="Q84" s="99" t="s">
        <v>9</v>
      </c>
      <c r="R84" s="99">
        <v>464518</v>
      </c>
      <c r="S84" s="99" t="s">
        <v>642</v>
      </c>
      <c r="V84" s="99" t="s">
        <v>352</v>
      </c>
      <c r="AG84" s="111">
        <v>1</v>
      </c>
      <c r="AH84" s="110" t="s">
        <v>1357</v>
      </c>
      <c r="AK84" s="99" t="s">
        <v>1357</v>
      </c>
      <c r="AM84" s="99" t="str">
        <f>VLOOKUP(AH84,DatoCC!$C$4:$E$32,2,0)</f>
        <v>01-03-01</v>
      </c>
      <c r="AN84" s="99" t="str">
        <f>VLOOKUP(AH84,DatoCC!$C$4:$E$32,3,0)</f>
        <v>Taller Mecánico</v>
      </c>
      <c r="AO84" s="99" t="str">
        <f t="shared" si="1"/>
        <v>CAMIÓN VOLVO LGGK-91 Taller Mecánico</v>
      </c>
      <c r="AP84" s="99" t="s">
        <v>1972</v>
      </c>
      <c r="AQ84" s="99" t="s">
        <v>2</v>
      </c>
      <c r="AR84" s="99" t="s">
        <v>1553</v>
      </c>
      <c r="AS84" s="99" t="s">
        <v>2000</v>
      </c>
      <c r="AT84" s="99" t="s">
        <v>2004</v>
      </c>
    </row>
    <row r="85" spans="1:46" x14ac:dyDescent="0.2">
      <c r="A85" s="99">
        <v>86</v>
      </c>
      <c r="B85" s="99" t="s">
        <v>1551</v>
      </c>
      <c r="D85" s="99">
        <v>300</v>
      </c>
      <c r="E85" s="99" t="s">
        <v>0</v>
      </c>
      <c r="F85" s="99" t="s">
        <v>1</v>
      </c>
      <c r="G85" s="99">
        <v>4</v>
      </c>
      <c r="H85" s="110" t="s">
        <v>2</v>
      </c>
      <c r="I85" s="99" t="s">
        <v>905</v>
      </c>
      <c r="J85" s="99" t="s">
        <v>55</v>
      </c>
      <c r="K85" s="99" t="s">
        <v>584</v>
      </c>
      <c r="L85" s="110" t="s">
        <v>643</v>
      </c>
      <c r="M85" s="99">
        <v>2019</v>
      </c>
      <c r="N85" s="99" t="s">
        <v>283</v>
      </c>
      <c r="O85" s="99" t="s">
        <v>287</v>
      </c>
      <c r="P85" s="99" t="s">
        <v>60</v>
      </c>
      <c r="Q85" s="99" t="s">
        <v>9</v>
      </c>
      <c r="R85" s="99">
        <v>458200</v>
      </c>
      <c r="S85" s="99" t="s">
        <v>644</v>
      </c>
      <c r="V85" s="99" t="s">
        <v>352</v>
      </c>
      <c r="AG85" s="111">
        <v>1</v>
      </c>
      <c r="AH85" s="110" t="s">
        <v>1357</v>
      </c>
      <c r="AK85" s="99" t="s">
        <v>1357</v>
      </c>
      <c r="AM85" s="99" t="str">
        <f>VLOOKUP(AH85,DatoCC!$C$4:$E$32,2,0)</f>
        <v>01-03-01</v>
      </c>
      <c r="AN85" s="99" t="str">
        <f>VLOOKUP(AH85,DatoCC!$C$4:$E$32,3,0)</f>
        <v>Taller Mecánico</v>
      </c>
      <c r="AO85" s="99" t="str">
        <f t="shared" si="1"/>
        <v>CAMIÓN VOLVO LGGK-92 Taller Mecánico</v>
      </c>
      <c r="AP85" s="99" t="s">
        <v>1972</v>
      </c>
      <c r="AQ85" s="99" t="s">
        <v>2</v>
      </c>
      <c r="AR85" s="99" t="s">
        <v>1553</v>
      </c>
      <c r="AS85" s="99" t="s">
        <v>2000</v>
      </c>
      <c r="AT85" s="99" t="s">
        <v>2004</v>
      </c>
    </row>
    <row r="86" spans="1:46" x14ac:dyDescent="0.2">
      <c r="A86" s="99">
        <v>87</v>
      </c>
      <c r="B86" s="99" t="s">
        <v>1551</v>
      </c>
      <c r="D86" s="99">
        <v>300</v>
      </c>
      <c r="E86" s="99" t="s">
        <v>0</v>
      </c>
      <c r="F86" s="99" t="s">
        <v>1</v>
      </c>
      <c r="G86" s="99">
        <v>4</v>
      </c>
      <c r="H86" s="110" t="s">
        <v>2</v>
      </c>
      <c r="I86" s="99" t="s">
        <v>464</v>
      </c>
      <c r="J86" s="99" t="s">
        <v>55</v>
      </c>
      <c r="K86" s="99" t="s">
        <v>645</v>
      </c>
      <c r="L86" s="110" t="s">
        <v>646</v>
      </c>
      <c r="M86" s="99">
        <v>2019</v>
      </c>
      <c r="N86" s="99" t="s">
        <v>466</v>
      </c>
      <c r="O86" s="99" t="s">
        <v>278</v>
      </c>
      <c r="P86" s="99" t="s">
        <v>60</v>
      </c>
      <c r="Q86" s="99" t="s">
        <v>9</v>
      </c>
      <c r="R86" s="99" t="s">
        <v>647</v>
      </c>
      <c r="S86" s="99" t="s">
        <v>648</v>
      </c>
      <c r="V86" s="99" t="s">
        <v>352</v>
      </c>
      <c r="AG86" s="111">
        <v>1</v>
      </c>
      <c r="AH86" s="110" t="s">
        <v>1357</v>
      </c>
      <c r="AK86" s="99" t="s">
        <v>1357</v>
      </c>
      <c r="AM86" s="99" t="str">
        <f>VLOOKUP(AH86,DatoCC!$C$4:$E$32,2,0)</f>
        <v>01-03-01</v>
      </c>
      <c r="AN86" s="99" t="str">
        <f>VLOOKUP(AH86,DatoCC!$C$4:$E$32,3,0)</f>
        <v>Taller Mecánico</v>
      </c>
      <c r="AO86" s="99" t="str">
        <f t="shared" si="1"/>
        <v>Minicargador VOLVO LGPB-53 Taller Mecánico</v>
      </c>
      <c r="AP86" s="99" t="s">
        <v>1972</v>
      </c>
      <c r="AQ86" s="99" t="s">
        <v>2</v>
      </c>
      <c r="AR86" s="99" t="s">
        <v>1553</v>
      </c>
      <c r="AS86" s="99" t="s">
        <v>2000</v>
      </c>
      <c r="AT86" s="99" t="s">
        <v>2004</v>
      </c>
    </row>
    <row r="87" spans="1:46" x14ac:dyDescent="0.2">
      <c r="A87" s="99">
        <v>88</v>
      </c>
      <c r="B87" s="99" t="s">
        <v>1551</v>
      </c>
      <c r="D87" s="99">
        <v>300</v>
      </c>
      <c r="E87" s="99" t="s">
        <v>0</v>
      </c>
      <c r="F87" s="99" t="s">
        <v>1</v>
      </c>
      <c r="G87" s="99">
        <v>12</v>
      </c>
      <c r="H87" s="110" t="s">
        <v>2</v>
      </c>
      <c r="I87" s="99" t="s">
        <v>12</v>
      </c>
      <c r="J87" s="99" t="s">
        <v>274</v>
      </c>
      <c r="K87" s="99" t="s">
        <v>620</v>
      </c>
      <c r="L87" s="110" t="s">
        <v>629</v>
      </c>
      <c r="M87" s="99">
        <v>2019</v>
      </c>
      <c r="N87" s="99" t="s">
        <v>12</v>
      </c>
      <c r="O87" s="99" t="s">
        <v>7</v>
      </c>
      <c r="P87" s="99" t="s">
        <v>498</v>
      </c>
      <c r="Q87" s="99" t="s">
        <v>9</v>
      </c>
      <c r="R87" s="99" t="s">
        <v>630</v>
      </c>
      <c r="S87" s="99" t="s">
        <v>631</v>
      </c>
      <c r="V87" s="99" t="s">
        <v>11</v>
      </c>
      <c r="AG87" s="111">
        <v>1</v>
      </c>
      <c r="AH87" s="110" t="s">
        <v>2006</v>
      </c>
      <c r="AK87" s="99" t="s">
        <v>1359</v>
      </c>
      <c r="AM87" s="99" t="str">
        <f>VLOOKUP(AH87,DatoCC!$C$4:$E$32,2,0)</f>
        <v>03-02-01</v>
      </c>
      <c r="AN87" s="99" t="str">
        <f>VLOOKUP(AH87,DatoCC!$C$4:$E$32,3,0)</f>
        <v>Gerencia General</v>
      </c>
      <c r="AO87" s="99" t="str">
        <f t="shared" si="1"/>
        <v>Camioneta Chevrolet KWLP-43 Gerencia General</v>
      </c>
      <c r="AP87" s="99" t="s">
        <v>1972</v>
      </c>
      <c r="AQ87" s="99" t="s">
        <v>2</v>
      </c>
      <c r="AR87" s="99" t="s">
        <v>1553</v>
      </c>
      <c r="AS87" s="99" t="s">
        <v>2000</v>
      </c>
      <c r="AT87" s="99" t="s">
        <v>2004</v>
      </c>
    </row>
    <row r="88" spans="1:46" x14ac:dyDescent="0.2">
      <c r="A88" s="99">
        <v>89</v>
      </c>
      <c r="B88" s="99" t="s">
        <v>1551</v>
      </c>
      <c r="D88" s="99">
        <v>300</v>
      </c>
      <c r="E88" s="99" t="s">
        <v>0</v>
      </c>
      <c r="F88" s="99" t="s">
        <v>1</v>
      </c>
      <c r="G88" s="99">
        <v>13</v>
      </c>
      <c r="H88" s="110" t="s">
        <v>2</v>
      </c>
      <c r="I88" s="99" t="s">
        <v>905</v>
      </c>
      <c r="J88" s="99" t="s">
        <v>632</v>
      </c>
      <c r="K88" s="99" t="s">
        <v>633</v>
      </c>
      <c r="L88" s="110" t="s">
        <v>634</v>
      </c>
      <c r="M88" s="99">
        <v>2019</v>
      </c>
      <c r="N88" s="99" t="s">
        <v>107</v>
      </c>
      <c r="O88" s="99" t="s">
        <v>278</v>
      </c>
      <c r="P88" s="99" t="s">
        <v>348</v>
      </c>
      <c r="Q88" s="99" t="s">
        <v>9</v>
      </c>
      <c r="R88" s="99" t="s">
        <v>635</v>
      </c>
      <c r="S88" s="99" t="s">
        <v>636</v>
      </c>
      <c r="V88" s="99" t="s">
        <v>352</v>
      </c>
      <c r="AG88" s="111">
        <v>1</v>
      </c>
      <c r="AH88" s="110" t="s">
        <v>908</v>
      </c>
      <c r="AK88" s="99" t="s">
        <v>908</v>
      </c>
      <c r="AM88" s="99" t="str">
        <f>VLOOKUP(AH88,DatoCC!$C$4:$E$32,2,0)</f>
        <v>OTROS</v>
      </c>
      <c r="AN88" s="99" t="str">
        <f>VLOOKUP(AH88,DatoCC!$C$4:$E$32,3,0)</f>
        <v>OTROS</v>
      </c>
      <c r="AO88" s="99" t="str">
        <f t="shared" si="1"/>
        <v>CAMIÓN Iveco  KWYB-23-6 OTROS</v>
      </c>
      <c r="AP88" s="99" t="s">
        <v>1972</v>
      </c>
      <c r="AQ88" s="99" t="s">
        <v>2</v>
      </c>
      <c r="AR88" s="99" t="s">
        <v>1553</v>
      </c>
      <c r="AS88" s="99" t="s">
        <v>2000</v>
      </c>
      <c r="AT88" s="99" t="s">
        <v>2004</v>
      </c>
    </row>
    <row r="89" spans="1:46" x14ac:dyDescent="0.2">
      <c r="A89" s="99">
        <v>90</v>
      </c>
      <c r="B89" s="99" t="s">
        <v>1551</v>
      </c>
      <c r="D89" s="99">
        <v>300</v>
      </c>
      <c r="E89" s="99" t="s">
        <v>0</v>
      </c>
      <c r="F89" s="99" t="s">
        <v>1</v>
      </c>
      <c r="G89" s="99">
        <v>13</v>
      </c>
      <c r="H89" s="110" t="s">
        <v>2</v>
      </c>
      <c r="I89" s="99" t="s">
        <v>905</v>
      </c>
      <c r="J89" s="99" t="s">
        <v>22</v>
      </c>
      <c r="K89" s="99" t="s">
        <v>659</v>
      </c>
      <c r="L89" s="110" t="s">
        <v>660</v>
      </c>
      <c r="M89" s="99">
        <v>2019</v>
      </c>
      <c r="N89" s="99" t="s">
        <v>661</v>
      </c>
      <c r="O89" s="99" t="s">
        <v>278</v>
      </c>
      <c r="P89" s="99" t="s">
        <v>279</v>
      </c>
      <c r="Q89" s="99" t="s">
        <v>9</v>
      </c>
      <c r="R89" s="99" t="s">
        <v>662</v>
      </c>
      <c r="S89" s="99" t="s">
        <v>663</v>
      </c>
      <c r="V89" s="99" t="s">
        <v>352</v>
      </c>
      <c r="AG89" s="111">
        <v>1</v>
      </c>
      <c r="AH89" s="110" t="s">
        <v>908</v>
      </c>
      <c r="AK89" s="99" t="s">
        <v>908</v>
      </c>
      <c r="AM89" s="99" t="str">
        <f>VLOOKUP(AH89,DatoCC!$C$4:$E$32,2,0)</f>
        <v>OTROS</v>
      </c>
      <c r="AN89" s="99" t="str">
        <f>VLOOKUP(AH89,DatoCC!$C$4:$E$32,3,0)</f>
        <v>OTROS</v>
      </c>
      <c r="AO89" s="99" t="str">
        <f t="shared" si="1"/>
        <v>CAMIÓN JMC LJDV-57 OTROS</v>
      </c>
      <c r="AP89" s="99" t="s">
        <v>1972</v>
      </c>
      <c r="AQ89" s="99" t="s">
        <v>2</v>
      </c>
      <c r="AR89" s="99" t="s">
        <v>1553</v>
      </c>
      <c r="AS89" s="99" t="s">
        <v>2000</v>
      </c>
      <c r="AT89" s="99" t="s">
        <v>2004</v>
      </c>
    </row>
    <row r="90" spans="1:46" x14ac:dyDescent="0.2">
      <c r="A90" s="99">
        <v>91</v>
      </c>
      <c r="B90" s="99" t="s">
        <v>1551</v>
      </c>
      <c r="D90" s="99">
        <v>300</v>
      </c>
      <c r="E90" s="99" t="s">
        <v>0</v>
      </c>
      <c r="F90" s="99" t="s">
        <v>1</v>
      </c>
      <c r="G90" s="99">
        <v>4</v>
      </c>
      <c r="H90" s="110" t="s">
        <v>2</v>
      </c>
      <c r="I90" s="99" t="s">
        <v>192</v>
      </c>
      <c r="J90" s="99" t="s">
        <v>20</v>
      </c>
      <c r="K90" s="99" t="s">
        <v>637</v>
      </c>
      <c r="L90" s="110" t="s">
        <v>638</v>
      </c>
      <c r="M90" s="99">
        <v>2019</v>
      </c>
      <c r="N90" s="99" t="s">
        <v>192</v>
      </c>
      <c r="O90" s="99" t="s">
        <v>489</v>
      </c>
      <c r="P90" s="99" t="s">
        <v>8</v>
      </c>
      <c r="Q90" s="99" t="s">
        <v>9</v>
      </c>
      <c r="R90" s="99" t="s">
        <v>639</v>
      </c>
      <c r="S90" s="99" t="s">
        <v>640</v>
      </c>
      <c r="T90" s="99">
        <v>5486.8</v>
      </c>
      <c r="U90" s="99">
        <v>6.2100000000000002E-2</v>
      </c>
      <c r="V90" s="99" t="s">
        <v>352</v>
      </c>
      <c r="AG90" s="111">
        <v>1</v>
      </c>
      <c r="AH90" s="110" t="s">
        <v>1357</v>
      </c>
      <c r="AK90" s="99" t="s">
        <v>1357</v>
      </c>
      <c r="AM90" s="99" t="str">
        <f>VLOOKUP(AH90,DatoCC!$C$4:$E$32,2,0)</f>
        <v>01-03-01</v>
      </c>
      <c r="AN90" s="99" t="str">
        <f>VLOOKUP(AH90,DatoCC!$C$4:$E$32,3,0)</f>
        <v>Taller Mecánico</v>
      </c>
      <c r="AO90" s="99" t="str">
        <f t="shared" si="1"/>
        <v>Scoop CATERPILLAR LDCL-37 Taller Mecánico</v>
      </c>
      <c r="AP90" s="99" t="s">
        <v>1972</v>
      </c>
      <c r="AQ90" s="99" t="s">
        <v>2</v>
      </c>
      <c r="AR90" s="99" t="s">
        <v>1553</v>
      </c>
      <c r="AS90" s="99" t="s">
        <v>2000</v>
      </c>
      <c r="AT90" s="99" t="s">
        <v>2004</v>
      </c>
    </row>
    <row r="91" spans="1:46" x14ac:dyDescent="0.2">
      <c r="A91" s="99">
        <v>92</v>
      </c>
      <c r="B91" s="99" t="s">
        <v>1551</v>
      </c>
      <c r="D91" s="99">
        <v>300</v>
      </c>
      <c r="E91" s="99" t="s">
        <v>0</v>
      </c>
      <c r="F91" s="99" t="s">
        <v>1</v>
      </c>
      <c r="G91" s="99">
        <v>17</v>
      </c>
      <c r="H91" s="110" t="s">
        <v>2</v>
      </c>
      <c r="I91" s="99" t="s">
        <v>303</v>
      </c>
      <c r="J91" s="99" t="s">
        <v>304</v>
      </c>
      <c r="K91" s="99" t="s">
        <v>649</v>
      </c>
      <c r="L91" s="110" t="s">
        <v>650</v>
      </c>
      <c r="M91" s="99">
        <v>2019</v>
      </c>
      <c r="N91" s="99" t="s">
        <v>303</v>
      </c>
      <c r="O91" s="99" t="s">
        <v>278</v>
      </c>
      <c r="P91" s="99" t="s">
        <v>651</v>
      </c>
      <c r="Q91" s="99" t="s">
        <v>652</v>
      </c>
      <c r="S91" s="99" t="s">
        <v>653</v>
      </c>
      <c r="V91" s="99" t="s">
        <v>11</v>
      </c>
      <c r="AG91" s="111">
        <v>686705</v>
      </c>
      <c r="AH91" s="110" t="s">
        <v>1364</v>
      </c>
      <c r="AK91" s="99" t="s">
        <v>1364</v>
      </c>
      <c r="AM91" s="99" t="str">
        <f>VLOOKUP(AH91,DatoCC!$C$4:$E$32,2,0)</f>
        <v>009-01</v>
      </c>
      <c r="AN91" s="99" t="str">
        <f>VLOOKUP(AH91,DatoCC!$C$4:$E$32,3,0)</f>
        <v>Bodega Central</v>
      </c>
      <c r="AO91" s="99" t="str">
        <f t="shared" si="1"/>
        <v>Grua Horquilla Toyota LJWG-82 Bodega Central</v>
      </c>
      <c r="AP91" s="99" t="s">
        <v>1972</v>
      </c>
      <c r="AQ91" s="99" t="s">
        <v>2</v>
      </c>
      <c r="AR91" s="99" t="s">
        <v>1553</v>
      </c>
      <c r="AS91" s="99" t="s">
        <v>2000</v>
      </c>
      <c r="AT91" s="99" t="s">
        <v>1179</v>
      </c>
    </row>
    <row r="92" spans="1:46" x14ac:dyDescent="0.2">
      <c r="A92" s="99">
        <v>93</v>
      </c>
      <c r="D92" s="99">
        <v>300</v>
      </c>
      <c r="E92" s="99" t="s">
        <v>0</v>
      </c>
      <c r="F92" s="99" t="s">
        <v>919</v>
      </c>
      <c r="G92" s="99">
        <v>0</v>
      </c>
      <c r="H92" s="110" t="s">
        <v>342</v>
      </c>
      <c r="I92" s="99" t="s">
        <v>12</v>
      </c>
      <c r="J92" s="99" t="s">
        <v>274</v>
      </c>
      <c r="K92" s="99" t="s">
        <v>620</v>
      </c>
      <c r="L92" s="110" t="s">
        <v>664</v>
      </c>
      <c r="M92" s="99">
        <v>2019</v>
      </c>
      <c r="N92" s="99" t="s">
        <v>12</v>
      </c>
      <c r="O92" s="99" t="s">
        <v>7</v>
      </c>
      <c r="P92" s="99" t="s">
        <v>367</v>
      </c>
      <c r="Q92" s="99" t="s">
        <v>9</v>
      </c>
      <c r="R92" s="99" t="s">
        <v>665</v>
      </c>
      <c r="S92" s="99" t="s">
        <v>666</v>
      </c>
      <c r="V92" s="99" t="s">
        <v>11</v>
      </c>
      <c r="AG92" s="111">
        <v>1</v>
      </c>
      <c r="AK92" s="99" t="e">
        <v>#N/A</v>
      </c>
      <c r="AM92" s="100" t="s">
        <v>1130</v>
      </c>
      <c r="AN92" s="100" t="s">
        <v>1130</v>
      </c>
      <c r="AO92" s="99" t="str">
        <f t="shared" si="1"/>
        <v>Camioneta Chevrolet LJFX-93 OTROS</v>
      </c>
      <c r="AP92" s="99" t="s">
        <v>1986</v>
      </c>
      <c r="AQ92" s="99" t="s">
        <v>1992</v>
      </c>
      <c r="AT92" s="99" t="s">
        <v>2004</v>
      </c>
    </row>
    <row r="93" spans="1:46" x14ac:dyDescent="0.2">
      <c r="A93" s="99">
        <v>94</v>
      </c>
      <c r="D93" s="99">
        <v>300</v>
      </c>
      <c r="E93" s="99" t="s">
        <v>0</v>
      </c>
      <c r="F93" s="99" t="s">
        <v>919</v>
      </c>
      <c r="G93" s="99">
        <v>0</v>
      </c>
      <c r="H93" s="110" t="s">
        <v>342</v>
      </c>
      <c r="I93" s="99" t="s">
        <v>12</v>
      </c>
      <c r="J93" s="99" t="s">
        <v>274</v>
      </c>
      <c r="K93" s="99" t="s">
        <v>620</v>
      </c>
      <c r="L93" s="110" t="s">
        <v>667</v>
      </c>
      <c r="M93" s="99">
        <v>2019</v>
      </c>
      <c r="N93" s="99" t="s">
        <v>12</v>
      </c>
      <c r="O93" s="99" t="s">
        <v>7</v>
      </c>
      <c r="P93" s="99" t="s">
        <v>367</v>
      </c>
      <c r="Q93" s="99" t="s">
        <v>9</v>
      </c>
      <c r="R93" s="99" t="s">
        <v>668</v>
      </c>
      <c r="S93" s="99" t="s">
        <v>669</v>
      </c>
      <c r="V93" s="99" t="s">
        <v>352</v>
      </c>
      <c r="AG93" s="111">
        <v>1</v>
      </c>
      <c r="AK93" s="99" t="e">
        <v>#N/A</v>
      </c>
      <c r="AM93" s="100" t="s">
        <v>1130</v>
      </c>
      <c r="AN93" s="100" t="s">
        <v>1130</v>
      </c>
      <c r="AO93" s="99" t="str">
        <f t="shared" si="1"/>
        <v>Camioneta Chevrolet LJFX-98 OTROS</v>
      </c>
      <c r="AP93" s="99" t="s">
        <v>1972</v>
      </c>
      <c r="AQ93" s="99" t="s">
        <v>1992</v>
      </c>
      <c r="AT93" s="99" t="s">
        <v>2004</v>
      </c>
    </row>
    <row r="94" spans="1:46" x14ac:dyDescent="0.2">
      <c r="A94" s="99">
        <v>95</v>
      </c>
      <c r="B94" s="99" t="s">
        <v>1553</v>
      </c>
      <c r="D94" s="99">
        <v>300</v>
      </c>
      <c r="E94" s="99" t="s">
        <v>0</v>
      </c>
      <c r="F94" s="99" t="s">
        <v>1</v>
      </c>
      <c r="G94" s="99">
        <v>10</v>
      </c>
      <c r="H94" s="110" t="s">
        <v>670</v>
      </c>
      <c r="I94" s="99" t="s">
        <v>12</v>
      </c>
      <c r="J94" s="99" t="s">
        <v>274</v>
      </c>
      <c r="K94" s="99" t="s">
        <v>620</v>
      </c>
      <c r="L94" s="110" t="s">
        <v>671</v>
      </c>
      <c r="M94" s="99">
        <v>2019</v>
      </c>
      <c r="N94" s="99" t="s">
        <v>12</v>
      </c>
      <c r="O94" s="99" t="s">
        <v>7</v>
      </c>
      <c r="P94" s="99" t="s">
        <v>367</v>
      </c>
      <c r="Q94" s="99" t="s">
        <v>9</v>
      </c>
      <c r="R94" s="99" t="s">
        <v>672</v>
      </c>
      <c r="S94" s="99" t="s">
        <v>673</v>
      </c>
      <c r="V94" s="99" t="s">
        <v>352</v>
      </c>
      <c r="AG94" s="111">
        <v>1</v>
      </c>
      <c r="AH94" s="110" t="s">
        <v>1362</v>
      </c>
      <c r="AK94" s="99" t="s">
        <v>1362</v>
      </c>
      <c r="AM94" s="99" t="str">
        <f>VLOOKUP(AH94,DatoCC!$C$4:$E$32,2,0)</f>
        <v>01-03-01</v>
      </c>
      <c r="AN94" s="99" t="str">
        <f>VLOOKUP(AH94,DatoCC!$C$4:$E$32,3,0)</f>
        <v>Taller Mecánico</v>
      </c>
      <c r="AO94" s="99" t="str">
        <f t="shared" si="1"/>
        <v>Camioneta Chevrolet LJFX-99 Taller Mecánico</v>
      </c>
      <c r="AP94" s="99" t="s">
        <v>1972</v>
      </c>
      <c r="AQ94" s="99" t="s">
        <v>2</v>
      </c>
      <c r="AR94" s="99" t="s">
        <v>1553</v>
      </c>
      <c r="AS94" s="99" t="s">
        <v>2000</v>
      </c>
      <c r="AT94" s="99" t="s">
        <v>2004</v>
      </c>
    </row>
    <row r="95" spans="1:46" x14ac:dyDescent="0.2">
      <c r="A95" s="99">
        <v>96</v>
      </c>
      <c r="B95" s="99" t="s">
        <v>1551</v>
      </c>
      <c r="C95" s="99" t="s">
        <v>1223</v>
      </c>
      <c r="D95" s="99">
        <v>300</v>
      </c>
      <c r="E95" s="99" t="s">
        <v>0</v>
      </c>
      <c r="F95" s="99" t="s">
        <v>1</v>
      </c>
      <c r="G95" s="99">
        <v>29</v>
      </c>
      <c r="H95" s="110" t="s">
        <v>2</v>
      </c>
      <c r="I95" s="99" t="s">
        <v>3</v>
      </c>
      <c r="J95" s="99" t="s">
        <v>55</v>
      </c>
      <c r="K95" s="99" t="s">
        <v>883</v>
      </c>
      <c r="L95" s="110" t="s">
        <v>696</v>
      </c>
      <c r="M95" s="99">
        <v>2020</v>
      </c>
      <c r="N95" s="99" t="s">
        <v>3</v>
      </c>
      <c r="O95" s="99" t="s">
        <v>7</v>
      </c>
      <c r="P95" s="99" t="s">
        <v>8</v>
      </c>
      <c r="Q95" s="99" t="s">
        <v>9</v>
      </c>
      <c r="R95" s="99">
        <v>12369857</v>
      </c>
      <c r="S95" s="99" t="s">
        <v>697</v>
      </c>
      <c r="V95" s="99" t="s">
        <v>352</v>
      </c>
      <c r="AG95" s="111">
        <v>4286297</v>
      </c>
      <c r="AH95" s="110" t="s">
        <v>1557</v>
      </c>
      <c r="AK95" s="99" t="s">
        <v>1557</v>
      </c>
      <c r="AM95" s="99" t="str">
        <f>VLOOKUP(AH95,DatoCC!$C$4:$E$32,2,0)</f>
        <v>31-01-02</v>
      </c>
      <c r="AN95" s="99" t="str">
        <f>VLOOKUP(AH95,DatoCC!$C$4:$E$32,3,0)</f>
        <v>Operaciones Mina Mantos de la Luna</v>
      </c>
      <c r="AO95" s="99" t="str">
        <f t="shared" si="1"/>
        <v>Cargador Frontal VOLVO LVWP-33 Operaciones Mina Mantos de la Luna</v>
      </c>
      <c r="AP95" s="99" t="s">
        <v>1972</v>
      </c>
      <c r="AQ95" s="99" t="s">
        <v>2</v>
      </c>
      <c r="AR95" s="99" t="s">
        <v>1553</v>
      </c>
      <c r="AS95" s="99" t="s">
        <v>2000</v>
      </c>
      <c r="AT95" s="99" t="s">
        <v>2004</v>
      </c>
    </row>
    <row r="96" spans="1:46" x14ac:dyDescent="0.2">
      <c r="A96" s="99">
        <v>97</v>
      </c>
      <c r="B96" s="99" t="s">
        <v>1551</v>
      </c>
      <c r="D96" s="99">
        <v>300</v>
      </c>
      <c r="E96" s="99" t="s">
        <v>0</v>
      </c>
      <c r="F96" s="99" t="s">
        <v>1</v>
      </c>
      <c r="G96" s="99">
        <v>3</v>
      </c>
      <c r="H96" s="110" t="s">
        <v>2</v>
      </c>
      <c r="I96" s="99" t="s">
        <v>121</v>
      </c>
      <c r="J96" s="99" t="s">
        <v>20</v>
      </c>
      <c r="K96" s="99" t="s">
        <v>682</v>
      </c>
      <c r="L96" s="110" t="s">
        <v>683</v>
      </c>
      <c r="M96" s="99">
        <v>2020</v>
      </c>
      <c r="N96" s="99" t="s">
        <v>121</v>
      </c>
      <c r="O96" s="99" t="s">
        <v>7</v>
      </c>
      <c r="P96" s="99" t="s">
        <v>411</v>
      </c>
      <c r="Q96" s="99" t="s">
        <v>9</v>
      </c>
      <c r="R96" s="99" t="s">
        <v>684</v>
      </c>
      <c r="S96" s="99" t="s">
        <v>685</v>
      </c>
      <c r="V96" s="99" t="s">
        <v>11</v>
      </c>
      <c r="AG96" s="111">
        <v>2563261</v>
      </c>
      <c r="AH96" s="110" t="s">
        <v>909</v>
      </c>
      <c r="AK96" s="99" t="s">
        <v>909</v>
      </c>
      <c r="AM96" s="99" t="str">
        <f>VLOOKUP(AH96,DatoCC!$C$4:$E$32,2,0)</f>
        <v>11-01-01</v>
      </c>
      <c r="AN96" s="99" t="str">
        <f>VLOOKUP(AH96,DatoCC!$C$4:$E$32,3,0)</f>
        <v>Tambo de Oro General</v>
      </c>
      <c r="AO96" s="99" t="str">
        <f t="shared" si="1"/>
        <v>Retroexcavadora CATERPILLAR LXWH-25 Tambo de Oro General</v>
      </c>
      <c r="AP96" s="99" t="s">
        <v>1972</v>
      </c>
      <c r="AQ96" s="99" t="s">
        <v>2</v>
      </c>
      <c r="AR96" s="99" t="s">
        <v>1553</v>
      </c>
      <c r="AS96" s="99" t="s">
        <v>2000</v>
      </c>
      <c r="AT96" s="99" t="s">
        <v>2004</v>
      </c>
    </row>
    <row r="97" spans="1:46" x14ac:dyDescent="0.2">
      <c r="A97" s="99">
        <v>98</v>
      </c>
      <c r="B97" s="99" t="s">
        <v>1551</v>
      </c>
      <c r="D97" s="99">
        <v>300</v>
      </c>
      <c r="E97" s="99" t="s">
        <v>0</v>
      </c>
      <c r="F97" s="99" t="s">
        <v>1</v>
      </c>
      <c r="G97" s="99">
        <v>3</v>
      </c>
      <c r="H97" s="110" t="s">
        <v>2</v>
      </c>
      <c r="I97" s="99" t="s">
        <v>905</v>
      </c>
      <c r="J97" s="99" t="s">
        <v>375</v>
      </c>
      <c r="K97" s="99" t="s">
        <v>471</v>
      </c>
      <c r="L97" s="110" t="s">
        <v>886</v>
      </c>
      <c r="M97" s="99">
        <v>2020</v>
      </c>
      <c r="N97" s="99" t="s">
        <v>536</v>
      </c>
      <c r="O97" s="99" t="s">
        <v>59</v>
      </c>
      <c r="P97" s="99" t="s">
        <v>78</v>
      </c>
      <c r="Q97" s="99" t="s">
        <v>9</v>
      </c>
      <c r="R97" s="99">
        <v>261862</v>
      </c>
      <c r="S97" s="99" t="s">
        <v>691</v>
      </c>
      <c r="V97" s="99" t="s">
        <v>11</v>
      </c>
      <c r="AG97" s="111">
        <v>1</v>
      </c>
      <c r="AH97" s="110" t="s">
        <v>1361</v>
      </c>
      <c r="AK97" s="99" t="e">
        <v>#N/A</v>
      </c>
      <c r="AM97" s="99" t="str">
        <f>VLOOKUP(AH97,DatoCC!$C$4:$E$32,2,0)</f>
        <v>01-03-01</v>
      </c>
      <c r="AN97" s="99" t="str">
        <f>VLOOKUP(AH97,DatoCC!$C$4:$E$32,3,0)</f>
        <v>Taller Mecánico</v>
      </c>
      <c r="AO97" s="99" t="str">
        <f t="shared" si="1"/>
        <v>CAMIÓN Iveco LSXX-83(24) Taller Mecánico</v>
      </c>
      <c r="AP97" s="99" t="s">
        <v>1972</v>
      </c>
      <c r="AQ97" s="99" t="s">
        <v>2</v>
      </c>
      <c r="AR97" s="99" t="s">
        <v>1553</v>
      </c>
      <c r="AS97" s="99" t="s">
        <v>2000</v>
      </c>
      <c r="AT97" s="99" t="s">
        <v>2004</v>
      </c>
    </row>
    <row r="98" spans="1:46" x14ac:dyDescent="0.2">
      <c r="A98" s="99">
        <v>99</v>
      </c>
      <c r="B98" s="99" t="s">
        <v>1551</v>
      </c>
      <c r="D98" s="99">
        <v>300</v>
      </c>
      <c r="E98" s="99" t="s">
        <v>0</v>
      </c>
      <c r="F98" s="99" t="s">
        <v>1</v>
      </c>
      <c r="G98" s="99">
        <v>3</v>
      </c>
      <c r="H98" s="110" t="s">
        <v>2</v>
      </c>
      <c r="I98" s="99" t="s">
        <v>905</v>
      </c>
      <c r="J98" s="99" t="s">
        <v>375</v>
      </c>
      <c r="K98" s="99" t="s">
        <v>471</v>
      </c>
      <c r="L98" s="110" t="s">
        <v>887</v>
      </c>
      <c r="M98" s="99">
        <v>2020</v>
      </c>
      <c r="N98" s="99" t="s">
        <v>536</v>
      </c>
      <c r="O98" s="99" t="s">
        <v>59</v>
      </c>
      <c r="P98" s="99" t="s">
        <v>78</v>
      </c>
      <c r="Q98" s="99" t="s">
        <v>9</v>
      </c>
      <c r="R98" s="99">
        <v>261810</v>
      </c>
      <c r="S98" s="99" t="s">
        <v>692</v>
      </c>
      <c r="V98" s="99" t="s">
        <v>11</v>
      </c>
      <c r="AG98" s="111">
        <v>1</v>
      </c>
      <c r="AH98" s="110" t="s">
        <v>1361</v>
      </c>
      <c r="AK98" s="99" t="e">
        <v>#N/A</v>
      </c>
      <c r="AM98" s="99" t="str">
        <f>VLOOKUP(AH98,DatoCC!$C$4:$E$32,2,0)</f>
        <v>01-03-01</v>
      </c>
      <c r="AN98" s="99" t="str">
        <f>VLOOKUP(AH98,DatoCC!$C$4:$E$32,3,0)</f>
        <v>Taller Mecánico</v>
      </c>
      <c r="AO98" s="99" t="str">
        <f t="shared" si="1"/>
        <v>CAMIÓN Iveco LSXX-84(25) Taller Mecánico</v>
      </c>
      <c r="AP98" s="99" t="s">
        <v>1972</v>
      </c>
      <c r="AQ98" s="99" t="s">
        <v>2</v>
      </c>
      <c r="AR98" s="99" t="s">
        <v>1553</v>
      </c>
      <c r="AS98" s="99" t="s">
        <v>2000</v>
      </c>
      <c r="AT98" s="99" t="s">
        <v>2004</v>
      </c>
    </row>
    <row r="99" spans="1:46" x14ac:dyDescent="0.2">
      <c r="A99" s="99">
        <v>100</v>
      </c>
      <c r="B99" s="99" t="s">
        <v>1551</v>
      </c>
      <c r="D99" s="99">
        <v>300</v>
      </c>
      <c r="E99" s="99" t="s">
        <v>0</v>
      </c>
      <c r="F99" s="99" t="s">
        <v>1</v>
      </c>
      <c r="G99" s="99">
        <v>3</v>
      </c>
      <c r="H99" s="110" t="s">
        <v>2</v>
      </c>
      <c r="I99" s="99" t="s">
        <v>3</v>
      </c>
      <c r="J99" s="99" t="s">
        <v>55</v>
      </c>
      <c r="K99" s="99" t="s">
        <v>882</v>
      </c>
      <c r="L99" s="110" t="s">
        <v>698</v>
      </c>
      <c r="M99" s="99">
        <v>2020</v>
      </c>
      <c r="N99" s="99" t="s">
        <v>3</v>
      </c>
      <c r="O99" s="99" t="s">
        <v>7</v>
      </c>
      <c r="P99" s="99" t="s">
        <v>8</v>
      </c>
      <c r="Q99" s="99" t="s">
        <v>9</v>
      </c>
      <c r="R99" s="99">
        <v>12374831</v>
      </c>
      <c r="S99" s="99" t="s">
        <v>699</v>
      </c>
      <c r="V99" s="99" t="s">
        <v>11</v>
      </c>
      <c r="AG99" s="111">
        <v>4286297</v>
      </c>
      <c r="AH99" s="110" t="s">
        <v>909</v>
      </c>
      <c r="AK99" s="99" t="s">
        <v>909</v>
      </c>
      <c r="AM99" s="99" t="str">
        <f>VLOOKUP(AH99,DatoCC!$C$4:$E$32,2,0)</f>
        <v>11-01-01</v>
      </c>
      <c r="AN99" s="99" t="str">
        <f>VLOOKUP(AH99,DatoCC!$C$4:$E$32,3,0)</f>
        <v>Tambo de Oro General</v>
      </c>
      <c r="AO99" s="99" t="str">
        <f t="shared" si="1"/>
        <v>Cargador Frontal VOLVO LVWP-34 Tambo de Oro General</v>
      </c>
      <c r="AP99" s="99" t="s">
        <v>1972</v>
      </c>
      <c r="AQ99" s="99" t="s">
        <v>2</v>
      </c>
      <c r="AR99" s="99" t="s">
        <v>1553</v>
      </c>
      <c r="AS99" s="99" t="s">
        <v>2000</v>
      </c>
      <c r="AT99" s="99" t="s">
        <v>2004</v>
      </c>
    </row>
    <row r="100" spans="1:46" x14ac:dyDescent="0.2">
      <c r="A100" s="99">
        <v>101</v>
      </c>
      <c r="B100" s="99" t="s">
        <v>1551</v>
      </c>
      <c r="D100" s="99">
        <v>300</v>
      </c>
      <c r="E100" s="99" t="s">
        <v>0</v>
      </c>
      <c r="F100" s="99" t="s">
        <v>1</v>
      </c>
      <c r="G100" s="99">
        <v>17</v>
      </c>
      <c r="H100" s="110" t="s">
        <v>2</v>
      </c>
      <c r="I100" s="99" t="s">
        <v>905</v>
      </c>
      <c r="J100" s="99" t="s">
        <v>55</v>
      </c>
      <c r="K100" s="99" t="s">
        <v>679</v>
      </c>
      <c r="L100" s="110" t="s">
        <v>680</v>
      </c>
      <c r="M100" s="99">
        <v>2020</v>
      </c>
      <c r="N100" s="99" t="s">
        <v>681</v>
      </c>
      <c r="O100" s="99" t="s">
        <v>59</v>
      </c>
      <c r="P100" s="99" t="s">
        <v>348</v>
      </c>
      <c r="Q100" s="99" t="s">
        <v>9</v>
      </c>
      <c r="V100" s="99" t="s">
        <v>11</v>
      </c>
      <c r="AG100" s="111">
        <v>3092158</v>
      </c>
      <c r="AH100" s="110" t="s">
        <v>1364</v>
      </c>
      <c r="AK100" s="99" t="s">
        <v>1364</v>
      </c>
      <c r="AM100" s="99" t="str">
        <f>VLOOKUP(AH100,DatoCC!$C$4:$E$32,2,0)</f>
        <v>009-01</v>
      </c>
      <c r="AN100" s="99" t="str">
        <f>VLOOKUP(AH100,DatoCC!$C$4:$E$32,3,0)</f>
        <v>Bodega Central</v>
      </c>
      <c r="AO100" s="99" t="str">
        <f t="shared" si="1"/>
        <v>CAMIÓN VOLVO PDCJ-90 Bodega Central</v>
      </c>
      <c r="AP100" s="99" t="s">
        <v>1972</v>
      </c>
      <c r="AQ100" s="99" t="s">
        <v>2</v>
      </c>
      <c r="AR100" s="99" t="s">
        <v>1553</v>
      </c>
      <c r="AS100" s="99" t="s">
        <v>2000</v>
      </c>
      <c r="AT100" s="99" t="s">
        <v>1179</v>
      </c>
    </row>
    <row r="101" spans="1:46" x14ac:dyDescent="0.2">
      <c r="A101" s="99">
        <v>102</v>
      </c>
      <c r="B101" s="99" t="s">
        <v>1551</v>
      </c>
      <c r="D101" s="99">
        <v>300</v>
      </c>
      <c r="E101" s="99" t="s">
        <v>0</v>
      </c>
      <c r="F101" s="99" t="s">
        <v>919</v>
      </c>
      <c r="G101" s="99">
        <v>13</v>
      </c>
      <c r="H101" s="110" t="s">
        <v>2</v>
      </c>
      <c r="I101" s="99" t="s">
        <v>905</v>
      </c>
      <c r="J101" s="99" t="s">
        <v>274</v>
      </c>
      <c r="K101" s="99" t="s">
        <v>686</v>
      </c>
      <c r="L101" s="110" t="s">
        <v>687</v>
      </c>
      <c r="M101" s="99">
        <v>2020</v>
      </c>
      <c r="N101" s="99" t="s">
        <v>688</v>
      </c>
      <c r="O101" s="99" t="s">
        <v>278</v>
      </c>
      <c r="P101" s="99" t="s">
        <v>348</v>
      </c>
      <c r="Q101" s="99" t="s">
        <v>9</v>
      </c>
      <c r="R101" s="99" t="s">
        <v>689</v>
      </c>
      <c r="S101" s="99" t="s">
        <v>690</v>
      </c>
      <c r="V101" s="99" t="s">
        <v>11</v>
      </c>
      <c r="AG101" s="111">
        <v>1</v>
      </c>
      <c r="AH101" s="110" t="s">
        <v>908</v>
      </c>
      <c r="AK101" s="99" t="s">
        <v>908</v>
      </c>
      <c r="AM101" s="99" t="str">
        <f>VLOOKUP(AH101,DatoCC!$C$4:$E$32,2,0)</f>
        <v>OTROS</v>
      </c>
      <c r="AN101" s="99" t="str">
        <f>VLOOKUP(AH101,DatoCC!$C$4:$E$32,3,0)</f>
        <v>OTROS</v>
      </c>
      <c r="AO101" s="99" t="str">
        <f t="shared" si="1"/>
        <v>CAMIÓN Chevrolet PDYP-29 OTROS</v>
      </c>
      <c r="AP101" s="99" t="s">
        <v>1983</v>
      </c>
      <c r="AQ101" s="99" t="s">
        <v>1992</v>
      </c>
      <c r="AT101" s="99" t="s">
        <v>2004</v>
      </c>
    </row>
    <row r="102" spans="1:46" x14ac:dyDescent="0.2">
      <c r="A102" s="99">
        <v>179</v>
      </c>
      <c r="B102" s="99" t="s">
        <v>1552</v>
      </c>
      <c r="D102" s="99">
        <v>300</v>
      </c>
      <c r="E102" s="99" t="s">
        <v>0</v>
      </c>
      <c r="F102" s="99" t="s">
        <v>21</v>
      </c>
      <c r="G102" s="99">
        <v>27</v>
      </c>
      <c r="H102" s="110" t="s">
        <v>342</v>
      </c>
      <c r="I102" s="99" t="s">
        <v>12</v>
      </c>
      <c r="J102" s="99" t="s">
        <v>353</v>
      </c>
      <c r="K102" s="99" t="s">
        <v>822</v>
      </c>
      <c r="L102" s="110" t="s">
        <v>1841</v>
      </c>
      <c r="M102" s="99">
        <v>2022</v>
      </c>
      <c r="N102" s="99" t="s">
        <v>804</v>
      </c>
      <c r="O102" s="99" t="s">
        <v>7</v>
      </c>
      <c r="P102" s="99" t="s">
        <v>348</v>
      </c>
      <c r="Q102" s="99" t="s">
        <v>9</v>
      </c>
      <c r="R102" s="99" t="s">
        <v>838</v>
      </c>
      <c r="S102" s="99" t="s">
        <v>839</v>
      </c>
      <c r="V102" s="99" t="s">
        <v>19</v>
      </c>
      <c r="X102" s="99" t="s">
        <v>670</v>
      </c>
      <c r="Y102" s="99">
        <v>114465</v>
      </c>
      <c r="Z102" s="99">
        <v>37</v>
      </c>
      <c r="AC102" s="113">
        <v>44819</v>
      </c>
      <c r="AD102" s="113">
        <v>45915</v>
      </c>
      <c r="AG102" s="111">
        <v>918952</v>
      </c>
      <c r="AH102" s="110" t="s">
        <v>916</v>
      </c>
      <c r="AK102" s="99" t="e">
        <v>#N/A</v>
      </c>
      <c r="AM102" s="99" t="str">
        <f>VLOOKUP(AH102,DatoCC!$C$4:$E$32,2,0)</f>
        <v>001-06</v>
      </c>
      <c r="AN102" s="99" t="str">
        <f>VLOOKUP(AH102,DatoCC!$C$4:$E$32,3,0)</f>
        <v>Planta Las Luces</v>
      </c>
      <c r="AO102" s="99" t="str">
        <f t="shared" si="1"/>
        <v>Camioneta Nissan SFHS-82 Planta Las Luces</v>
      </c>
      <c r="AP102" s="99" t="s">
        <v>1976</v>
      </c>
      <c r="AQ102" s="99" t="s">
        <v>1991</v>
      </c>
      <c r="AR102" s="99" t="s">
        <v>1996</v>
      </c>
      <c r="AS102" s="99" t="s">
        <v>1995</v>
      </c>
      <c r="AT102" s="99" t="s">
        <v>2004</v>
      </c>
    </row>
    <row r="103" spans="1:46" x14ac:dyDescent="0.2">
      <c r="A103" s="99">
        <v>104</v>
      </c>
      <c r="B103" s="99" t="s">
        <v>1551</v>
      </c>
      <c r="D103" s="99">
        <v>300</v>
      </c>
      <c r="E103" s="99" t="s">
        <v>0</v>
      </c>
      <c r="F103" s="99" t="s">
        <v>1</v>
      </c>
      <c r="G103" s="99">
        <v>19</v>
      </c>
      <c r="H103" s="110" t="s">
        <v>2</v>
      </c>
      <c r="I103" s="99" t="s">
        <v>343</v>
      </c>
      <c r="J103" s="99" t="s">
        <v>274</v>
      </c>
      <c r="K103" s="99" t="s">
        <v>700</v>
      </c>
      <c r="L103" s="110" t="s">
        <v>701</v>
      </c>
      <c r="M103" s="99">
        <v>2020</v>
      </c>
      <c r="N103" s="99" t="s">
        <v>702</v>
      </c>
      <c r="O103" s="99" t="s">
        <v>278</v>
      </c>
      <c r="P103" s="99" t="s">
        <v>348</v>
      </c>
      <c r="Q103" s="99" t="s">
        <v>9</v>
      </c>
      <c r="V103" s="99" t="s">
        <v>11</v>
      </c>
      <c r="AG103" s="111">
        <v>654450</v>
      </c>
      <c r="AH103" s="110" t="s">
        <v>1366</v>
      </c>
      <c r="AK103" s="99" t="s">
        <v>1366</v>
      </c>
      <c r="AM103" s="99" t="str">
        <f>VLOOKUP(AH103,DatoCC!$C$4:$E$32,2,0)</f>
        <v>12-01-01</v>
      </c>
      <c r="AN103" s="99" t="str">
        <f>VLOOKUP(AH103,DatoCC!$C$4:$E$32,3,0)</f>
        <v>Recuperables</v>
      </c>
      <c r="AO103" s="99" t="str">
        <f t="shared" si="1"/>
        <v>Furgon carga Chevrolet LRSH-49 Recuperables</v>
      </c>
      <c r="AP103" s="99" t="s">
        <v>1972</v>
      </c>
      <c r="AQ103" s="99" t="s">
        <v>2</v>
      </c>
      <c r="AR103" s="99" t="s">
        <v>1553</v>
      </c>
      <c r="AS103" s="99" t="s">
        <v>2000</v>
      </c>
      <c r="AT103" s="99" t="s">
        <v>1179</v>
      </c>
    </row>
    <row r="104" spans="1:46" x14ac:dyDescent="0.2">
      <c r="A104" s="99">
        <v>189</v>
      </c>
      <c r="B104" s="99" t="s">
        <v>1552</v>
      </c>
      <c r="C104" s="99" t="s">
        <v>179</v>
      </c>
      <c r="D104" s="99">
        <v>300</v>
      </c>
      <c r="E104" s="99" t="s">
        <v>0</v>
      </c>
      <c r="F104" s="99" t="s">
        <v>21</v>
      </c>
      <c r="G104" s="99">
        <v>2</v>
      </c>
      <c r="H104" s="110" t="s">
        <v>2</v>
      </c>
      <c r="I104" s="99" t="s">
        <v>593</v>
      </c>
      <c r="J104" s="99" t="s">
        <v>20</v>
      </c>
      <c r="K104" s="99" t="s">
        <v>180</v>
      </c>
      <c r="L104" s="110" t="s">
        <v>181</v>
      </c>
      <c r="M104" s="99">
        <v>2023</v>
      </c>
      <c r="N104" s="99" t="s">
        <v>182</v>
      </c>
      <c r="P104" s="99" t="s">
        <v>60</v>
      </c>
      <c r="Q104" s="99" t="s">
        <v>9</v>
      </c>
      <c r="R104" s="99" t="s">
        <v>183</v>
      </c>
      <c r="S104" s="99" t="s">
        <v>184</v>
      </c>
      <c r="T104" s="99">
        <v>1494.5</v>
      </c>
      <c r="U104" s="99">
        <v>200.96080000000001</v>
      </c>
      <c r="V104" s="99" t="s">
        <v>19</v>
      </c>
      <c r="X104" s="99" t="s">
        <v>911</v>
      </c>
      <c r="Y104" s="99" t="s">
        <v>185</v>
      </c>
      <c r="Z104" s="99">
        <v>36</v>
      </c>
      <c r="AC104" s="113">
        <v>44936</v>
      </c>
      <c r="AD104" s="113">
        <v>46001</v>
      </c>
      <c r="AE104" s="99">
        <v>665000</v>
      </c>
      <c r="AF104" s="99" t="s">
        <v>155</v>
      </c>
      <c r="AG104" s="111">
        <v>23161273</v>
      </c>
      <c r="AH104" s="110" t="s">
        <v>907</v>
      </c>
      <c r="AK104" s="99" t="s">
        <v>907</v>
      </c>
      <c r="AM104" s="99" t="str">
        <f>VLOOKUP(AH104,DatoCC!$C$4:$E$32,2,0)</f>
        <v>30-02-01</v>
      </c>
      <c r="AN104" s="99" t="str">
        <f>VLOOKUP(AH104,DatoCC!$C$4:$E$32,3,0)</f>
        <v>Operaciones Mina Santos</v>
      </c>
      <c r="AO104" s="99" t="str">
        <f t="shared" si="1"/>
        <v>Bulldozer  CATERPILLAR SHJP31 Operaciones Mina Santos</v>
      </c>
      <c r="AP104" s="99" t="s">
        <v>1979</v>
      </c>
      <c r="AQ104" s="99" t="s">
        <v>2</v>
      </c>
      <c r="AR104" s="99" t="s">
        <v>1552</v>
      </c>
      <c r="AS104" s="99" t="s">
        <v>1995</v>
      </c>
      <c r="AT104" s="99" t="s">
        <v>2004</v>
      </c>
    </row>
    <row r="105" spans="1:46" x14ac:dyDescent="0.2">
      <c r="A105" s="99">
        <v>106</v>
      </c>
      <c r="B105" s="99" t="s">
        <v>1551</v>
      </c>
      <c r="D105" s="99">
        <v>300</v>
      </c>
      <c r="E105" s="99" t="s">
        <v>0</v>
      </c>
      <c r="F105" s="99" t="s">
        <v>1</v>
      </c>
      <c r="G105" s="99">
        <v>10</v>
      </c>
      <c r="H105" s="110" t="s">
        <v>2</v>
      </c>
      <c r="I105" s="99" t="s">
        <v>430</v>
      </c>
      <c r="J105" s="99" t="s">
        <v>375</v>
      </c>
      <c r="K105" s="99" t="s">
        <v>725</v>
      </c>
      <c r="L105" s="110" t="s">
        <v>736</v>
      </c>
      <c r="M105" s="99">
        <v>2020</v>
      </c>
      <c r="N105" s="99" t="s">
        <v>727</v>
      </c>
      <c r="O105" s="99" t="s">
        <v>278</v>
      </c>
      <c r="P105" s="99" t="s">
        <v>60</v>
      </c>
      <c r="Q105" s="99" t="s">
        <v>9</v>
      </c>
      <c r="R105" s="99">
        <v>3266862</v>
      </c>
      <c r="S105" s="99" t="s">
        <v>737</v>
      </c>
      <c r="V105" s="99" t="s">
        <v>352</v>
      </c>
      <c r="AG105" s="111">
        <v>1</v>
      </c>
      <c r="AH105" s="110" t="s">
        <v>1362</v>
      </c>
      <c r="AK105" s="99" t="s">
        <v>1362</v>
      </c>
      <c r="AM105" s="99" t="str">
        <f>VLOOKUP(AH105,DatoCC!$C$4:$E$32,2,0)</f>
        <v>01-03-01</v>
      </c>
      <c r="AN105" s="99" t="str">
        <f>VLOOKUP(AH105,DatoCC!$C$4:$E$32,3,0)</f>
        <v>Taller Mecánico</v>
      </c>
      <c r="AO105" s="99" t="str">
        <f t="shared" si="1"/>
        <v>Minibus Iveco LWKP-50 Taller Mecánico</v>
      </c>
      <c r="AP105" s="99" t="s">
        <v>1972</v>
      </c>
      <c r="AQ105" s="99" t="s">
        <v>2</v>
      </c>
      <c r="AR105" s="99" t="s">
        <v>1553</v>
      </c>
      <c r="AS105" s="99" t="s">
        <v>2000</v>
      </c>
      <c r="AT105" s="99" t="s">
        <v>2004</v>
      </c>
    </row>
    <row r="106" spans="1:46" x14ac:dyDescent="0.2">
      <c r="A106" s="99">
        <v>107</v>
      </c>
      <c r="B106" s="99" t="s">
        <v>1551</v>
      </c>
      <c r="D106" s="99">
        <v>300</v>
      </c>
      <c r="E106" s="99" t="s">
        <v>0</v>
      </c>
      <c r="F106" s="99" t="s">
        <v>1</v>
      </c>
      <c r="G106" s="99">
        <v>17</v>
      </c>
      <c r="H106" s="110" t="s">
        <v>2</v>
      </c>
      <c r="I106" s="99" t="s">
        <v>905</v>
      </c>
      <c r="J106" s="99" t="s">
        <v>632</v>
      </c>
      <c r="K106" s="99" t="s">
        <v>633</v>
      </c>
      <c r="L106" s="110" t="s">
        <v>738</v>
      </c>
      <c r="M106" s="99">
        <v>2020</v>
      </c>
      <c r="N106" s="99" t="s">
        <v>681</v>
      </c>
      <c r="O106" s="99" t="s">
        <v>278</v>
      </c>
      <c r="P106" s="99" t="s">
        <v>348</v>
      </c>
      <c r="Q106" s="99" t="s">
        <v>9</v>
      </c>
      <c r="R106" s="99" t="s">
        <v>739</v>
      </c>
      <c r="S106" s="99" t="s">
        <v>740</v>
      </c>
      <c r="V106" s="99" t="s">
        <v>11</v>
      </c>
      <c r="AG106" s="111">
        <v>1317031</v>
      </c>
      <c r="AH106" s="110" t="s">
        <v>1364</v>
      </c>
      <c r="AK106" s="99" t="s">
        <v>1364</v>
      </c>
      <c r="AM106" s="99" t="str">
        <f>VLOOKUP(AH106,DatoCC!$C$4:$E$32,2,0)</f>
        <v>009-01</v>
      </c>
      <c r="AN106" s="99" t="str">
        <f>VLOOKUP(AH106,DatoCC!$C$4:$E$32,3,0)</f>
        <v>Bodega Central</v>
      </c>
      <c r="AO106" s="99" t="str">
        <f t="shared" si="1"/>
        <v>CAMIÓN Iveco  PKBF-57 Bodega Central</v>
      </c>
      <c r="AP106" s="99" t="s">
        <v>1973</v>
      </c>
      <c r="AQ106" s="99" t="s">
        <v>1991</v>
      </c>
      <c r="AR106" s="99" t="s">
        <v>1999</v>
      </c>
      <c r="AS106" s="99" t="s">
        <v>1998</v>
      </c>
      <c r="AT106" s="99" t="s">
        <v>2004</v>
      </c>
    </row>
    <row r="107" spans="1:46" x14ac:dyDescent="0.2">
      <c r="A107" s="99">
        <v>190</v>
      </c>
      <c r="B107" s="99" t="s">
        <v>1552</v>
      </c>
      <c r="C107" s="99" t="s">
        <v>1268</v>
      </c>
      <c r="D107" s="99">
        <v>300</v>
      </c>
      <c r="E107" s="99" t="s">
        <v>0</v>
      </c>
      <c r="F107" s="99" t="s">
        <v>21</v>
      </c>
      <c r="G107" s="99">
        <v>2</v>
      </c>
      <c r="H107" s="110" t="s">
        <v>2</v>
      </c>
      <c r="I107" s="99" t="s">
        <v>593</v>
      </c>
      <c r="J107" s="99" t="s">
        <v>20</v>
      </c>
      <c r="K107" s="99" t="s">
        <v>180</v>
      </c>
      <c r="L107" s="110" t="s">
        <v>186</v>
      </c>
      <c r="M107" s="99">
        <v>2023</v>
      </c>
      <c r="N107" s="99" t="s">
        <v>182</v>
      </c>
      <c r="P107" s="99" t="s">
        <v>60</v>
      </c>
      <c r="Q107" s="99" t="s">
        <v>9</v>
      </c>
      <c r="R107" s="99" t="s">
        <v>187</v>
      </c>
      <c r="S107" s="99" t="s">
        <v>188</v>
      </c>
      <c r="T107" s="99">
        <v>990.2</v>
      </c>
      <c r="U107" s="99">
        <v>170.6986</v>
      </c>
      <c r="V107" s="99" t="s">
        <v>19</v>
      </c>
      <c r="X107" s="99" t="s">
        <v>911</v>
      </c>
      <c r="Y107" s="99" t="s">
        <v>189</v>
      </c>
      <c r="Z107" s="99">
        <v>36</v>
      </c>
      <c r="AC107" s="113">
        <v>44936</v>
      </c>
      <c r="AD107" s="113">
        <v>46001</v>
      </c>
      <c r="AE107" s="99">
        <v>665000</v>
      </c>
      <c r="AF107" s="99" t="s">
        <v>155</v>
      </c>
      <c r="AG107" s="111">
        <v>23161273</v>
      </c>
      <c r="AH107" s="110" t="s">
        <v>907</v>
      </c>
      <c r="AK107" s="99" t="s">
        <v>907</v>
      </c>
      <c r="AM107" s="99" t="str">
        <f>VLOOKUP(AH107,DatoCC!$C$4:$E$32,2,0)</f>
        <v>30-02-01</v>
      </c>
      <c r="AN107" s="99" t="str">
        <f>VLOOKUP(AH107,DatoCC!$C$4:$E$32,3,0)</f>
        <v>Operaciones Mina Santos</v>
      </c>
      <c r="AO107" s="99" t="str">
        <f t="shared" si="1"/>
        <v>Bulldozer  CATERPILLAR SHJP34 Operaciones Mina Santos</v>
      </c>
      <c r="AP107" s="99" t="s">
        <v>1979</v>
      </c>
      <c r="AQ107" s="99" t="s">
        <v>2</v>
      </c>
      <c r="AR107" s="99" t="s">
        <v>1552</v>
      </c>
      <c r="AS107" s="99" t="s">
        <v>1995</v>
      </c>
      <c r="AT107" s="99" t="s">
        <v>2004</v>
      </c>
    </row>
    <row r="108" spans="1:46" x14ac:dyDescent="0.2">
      <c r="A108" s="99">
        <v>109</v>
      </c>
      <c r="B108" s="99" t="s">
        <v>1551</v>
      </c>
      <c r="D108" s="99">
        <v>300</v>
      </c>
      <c r="E108" s="99" t="s">
        <v>0</v>
      </c>
      <c r="F108" s="99" t="s">
        <v>1</v>
      </c>
      <c r="G108" s="99">
        <v>3</v>
      </c>
      <c r="H108" s="110" t="s">
        <v>2</v>
      </c>
      <c r="I108" s="99" t="s">
        <v>121</v>
      </c>
      <c r="J108" s="99" t="s">
        <v>4</v>
      </c>
      <c r="K108" s="99" t="s">
        <v>525</v>
      </c>
      <c r="L108" s="110" t="s">
        <v>1970</v>
      </c>
      <c r="M108" s="99">
        <v>2021</v>
      </c>
      <c r="N108" s="99" t="s">
        <v>121</v>
      </c>
      <c r="O108" s="99" t="s">
        <v>7</v>
      </c>
      <c r="P108" s="99" t="s">
        <v>60</v>
      </c>
      <c r="Q108" s="99" t="s">
        <v>9</v>
      </c>
      <c r="R108" s="99">
        <v>11685349</v>
      </c>
      <c r="S108" s="99" t="s">
        <v>729</v>
      </c>
      <c r="V108" s="99" t="s">
        <v>352</v>
      </c>
      <c r="AG108" s="111">
        <v>2563261</v>
      </c>
      <c r="AH108" s="110" t="s">
        <v>909</v>
      </c>
      <c r="AK108" s="99" t="e">
        <v>#N/A</v>
      </c>
      <c r="AM108" s="99" t="str">
        <f>VLOOKUP(AH108,DatoCC!$C$4:$E$32,2,0)</f>
        <v>11-01-01</v>
      </c>
      <c r="AN108" s="99" t="str">
        <f>VLOOKUP(AH108,DatoCC!$C$4:$E$32,3,0)</f>
        <v>Tambo de Oro General</v>
      </c>
      <c r="AO108" s="99" t="str">
        <f t="shared" si="1"/>
        <v>Retroexcavadora New Holland R-B-90 Tambo de Oro General</v>
      </c>
      <c r="AP108" s="99" t="s">
        <v>1972</v>
      </c>
      <c r="AQ108" s="99" t="s">
        <v>2</v>
      </c>
      <c r="AR108" s="99" t="s">
        <v>1553</v>
      </c>
      <c r="AS108" s="99" t="s">
        <v>2000</v>
      </c>
      <c r="AT108" s="99" t="s">
        <v>2004</v>
      </c>
    </row>
    <row r="109" spans="1:46" x14ac:dyDescent="0.2">
      <c r="A109" s="99">
        <v>110</v>
      </c>
      <c r="B109" s="99" t="s">
        <v>1551</v>
      </c>
      <c r="D109" s="99">
        <v>300</v>
      </c>
      <c r="E109" s="99" t="s">
        <v>0</v>
      </c>
      <c r="F109" s="99" t="s">
        <v>1</v>
      </c>
      <c r="G109" s="99">
        <v>3</v>
      </c>
      <c r="H109" s="110" t="s">
        <v>2</v>
      </c>
      <c r="I109" s="99" t="s">
        <v>905</v>
      </c>
      <c r="J109" s="99" t="s">
        <v>632</v>
      </c>
      <c r="K109" s="99" t="s">
        <v>471</v>
      </c>
      <c r="L109" s="110" t="s">
        <v>889</v>
      </c>
      <c r="M109" s="99">
        <v>2021</v>
      </c>
      <c r="N109" s="99" t="s">
        <v>751</v>
      </c>
      <c r="O109" s="99" t="s">
        <v>59</v>
      </c>
      <c r="P109" s="99" t="s">
        <v>78</v>
      </c>
      <c r="Q109" s="99" t="s">
        <v>9</v>
      </c>
      <c r="R109" s="99">
        <v>261872</v>
      </c>
      <c r="S109" s="99" t="s">
        <v>752</v>
      </c>
      <c r="V109" s="99" t="s">
        <v>352</v>
      </c>
      <c r="AG109" s="111">
        <v>1</v>
      </c>
      <c r="AH109" s="110" t="s">
        <v>1361</v>
      </c>
      <c r="AK109" s="99" t="e">
        <v>#N/A</v>
      </c>
      <c r="AM109" s="99" t="str">
        <f>VLOOKUP(AH109,DatoCC!$C$4:$E$32,2,0)</f>
        <v>01-03-01</v>
      </c>
      <c r="AN109" s="99" t="str">
        <f>VLOOKUP(AH109,DatoCC!$C$4:$E$32,3,0)</f>
        <v>Taller Mecánico</v>
      </c>
      <c r="AO109" s="99" t="str">
        <f t="shared" si="1"/>
        <v>CAMIÓN Iveco  PPJL-52(27) Taller Mecánico</v>
      </c>
      <c r="AP109" s="99" t="s">
        <v>1972</v>
      </c>
      <c r="AQ109" s="99" t="s">
        <v>2</v>
      </c>
      <c r="AR109" s="99" t="s">
        <v>1553</v>
      </c>
      <c r="AS109" s="99" t="s">
        <v>2000</v>
      </c>
      <c r="AT109" s="99" t="s">
        <v>2004</v>
      </c>
    </row>
    <row r="110" spans="1:46" x14ac:dyDescent="0.2">
      <c r="A110" s="99">
        <v>111</v>
      </c>
      <c r="B110" s="99" t="s">
        <v>1551</v>
      </c>
      <c r="D110" s="99">
        <v>300</v>
      </c>
      <c r="E110" s="99" t="s">
        <v>0</v>
      </c>
      <c r="F110" s="99" t="s">
        <v>1</v>
      </c>
      <c r="G110" s="99">
        <v>11</v>
      </c>
      <c r="H110" s="110" t="s">
        <v>2</v>
      </c>
      <c r="I110" s="99" t="s">
        <v>905</v>
      </c>
      <c r="J110" s="99" t="s">
        <v>632</v>
      </c>
      <c r="K110" s="99" t="s">
        <v>471</v>
      </c>
      <c r="L110" s="110" t="s">
        <v>888</v>
      </c>
      <c r="M110" s="99">
        <v>2021</v>
      </c>
      <c r="N110" s="99" t="s">
        <v>751</v>
      </c>
      <c r="O110" s="99" t="s">
        <v>59</v>
      </c>
      <c r="P110" s="99" t="s">
        <v>78</v>
      </c>
      <c r="Q110" s="99" t="s">
        <v>9</v>
      </c>
      <c r="R110" s="99">
        <v>268618</v>
      </c>
      <c r="S110" s="99" t="s">
        <v>753</v>
      </c>
      <c r="V110" s="99" t="s">
        <v>352</v>
      </c>
      <c r="AG110" s="111">
        <v>1</v>
      </c>
      <c r="AH110" s="110" t="s">
        <v>1361</v>
      </c>
      <c r="AK110" s="99" t="e">
        <v>#N/A</v>
      </c>
      <c r="AM110" s="99" t="str">
        <f>VLOOKUP(AH110,DatoCC!$C$4:$E$32,2,0)</f>
        <v>01-03-01</v>
      </c>
      <c r="AN110" s="99" t="str">
        <f>VLOOKUP(AH110,DatoCC!$C$4:$E$32,3,0)</f>
        <v>Taller Mecánico</v>
      </c>
      <c r="AO110" s="99" t="str">
        <f t="shared" si="1"/>
        <v>CAMIÓN Iveco  PPJL-51(26) Taller Mecánico</v>
      </c>
      <c r="AP110" s="99" t="s">
        <v>1972</v>
      </c>
      <c r="AQ110" s="99" t="s">
        <v>2</v>
      </c>
      <c r="AR110" s="99" t="s">
        <v>1553</v>
      </c>
      <c r="AS110" s="99" t="s">
        <v>2000</v>
      </c>
      <c r="AT110" s="99" t="s">
        <v>2004</v>
      </c>
    </row>
    <row r="111" spans="1:46" x14ac:dyDescent="0.2">
      <c r="A111" s="99">
        <v>112</v>
      </c>
      <c r="B111" s="99" t="s">
        <v>1551</v>
      </c>
      <c r="D111" s="99">
        <v>300</v>
      </c>
      <c r="E111" s="99" t="s">
        <v>0</v>
      </c>
      <c r="F111" s="99" t="s">
        <v>1</v>
      </c>
      <c r="G111" s="99">
        <v>3</v>
      </c>
      <c r="H111" s="110" t="s">
        <v>2</v>
      </c>
      <c r="I111" s="99" t="s">
        <v>12</v>
      </c>
      <c r="J111" s="99" t="s">
        <v>353</v>
      </c>
      <c r="K111" s="99" t="s">
        <v>754</v>
      </c>
      <c r="L111" s="110" t="s">
        <v>755</v>
      </c>
      <c r="M111" s="99">
        <v>2021</v>
      </c>
      <c r="N111" s="99" t="s">
        <v>756</v>
      </c>
      <c r="O111" s="99" t="s">
        <v>7</v>
      </c>
      <c r="P111" s="99" t="s">
        <v>757</v>
      </c>
      <c r="Q111" s="99" t="s">
        <v>9</v>
      </c>
      <c r="R111" s="99" t="s">
        <v>758</v>
      </c>
      <c r="S111" s="99" t="s">
        <v>759</v>
      </c>
      <c r="V111" s="99" t="s">
        <v>11</v>
      </c>
      <c r="W111" s="99">
        <v>18.5</v>
      </c>
      <c r="AG111" s="111">
        <v>437431</v>
      </c>
      <c r="AH111" s="110" t="s">
        <v>909</v>
      </c>
      <c r="AK111" s="99" t="s">
        <v>909</v>
      </c>
      <c r="AM111" s="99" t="str">
        <f>VLOOKUP(AH111,DatoCC!$C$4:$E$32,2,0)</f>
        <v>11-01-01</v>
      </c>
      <c r="AN111" s="99" t="str">
        <f>VLOOKUP(AH111,DatoCC!$C$4:$E$32,3,0)</f>
        <v>Tambo de Oro General</v>
      </c>
      <c r="AO111" s="99" t="str">
        <f t="shared" si="1"/>
        <v>Camioneta Nissan PYST-32 Tambo de Oro General</v>
      </c>
      <c r="AP111" s="99" t="s">
        <v>1972</v>
      </c>
      <c r="AQ111" s="99" t="s">
        <v>2</v>
      </c>
      <c r="AR111" s="99" t="s">
        <v>1553</v>
      </c>
      <c r="AS111" s="99" t="s">
        <v>2000</v>
      </c>
      <c r="AT111" s="99" t="s">
        <v>2004</v>
      </c>
    </row>
    <row r="112" spans="1:46" x14ac:dyDescent="0.2">
      <c r="A112" s="99">
        <v>113</v>
      </c>
      <c r="B112" s="99" t="s">
        <v>1551</v>
      </c>
      <c r="D112" s="99">
        <v>300</v>
      </c>
      <c r="E112" s="99" t="s">
        <v>0</v>
      </c>
      <c r="F112" s="99" t="s">
        <v>1</v>
      </c>
      <c r="G112" s="99">
        <v>10</v>
      </c>
      <c r="H112" s="110" t="s">
        <v>2</v>
      </c>
      <c r="I112" s="99" t="s">
        <v>12</v>
      </c>
      <c r="J112" s="99" t="s">
        <v>353</v>
      </c>
      <c r="K112" s="99" t="s">
        <v>766</v>
      </c>
      <c r="L112" s="110" t="s">
        <v>770</v>
      </c>
      <c r="M112" s="99">
        <v>2021</v>
      </c>
      <c r="N112" s="99" t="s">
        <v>756</v>
      </c>
      <c r="O112" s="99" t="s">
        <v>7</v>
      </c>
      <c r="P112" s="99" t="s">
        <v>757</v>
      </c>
      <c r="Q112" s="99" t="s">
        <v>9</v>
      </c>
      <c r="R112" s="99" t="s">
        <v>771</v>
      </c>
      <c r="S112" s="99" t="s">
        <v>772</v>
      </c>
      <c r="V112" s="99" t="s">
        <v>11</v>
      </c>
      <c r="W112" s="99">
        <v>18.5</v>
      </c>
      <c r="AG112" s="111">
        <v>1</v>
      </c>
      <c r="AH112" s="110" t="s">
        <v>1362</v>
      </c>
      <c r="AK112" s="99" t="s">
        <v>1364</v>
      </c>
      <c r="AM112" s="99" t="str">
        <f>VLOOKUP(AH112,DatoCC!$C$4:$E$32,2,0)</f>
        <v>01-03-01</v>
      </c>
      <c r="AN112" s="99" t="str">
        <f>VLOOKUP(AH112,DatoCC!$C$4:$E$32,3,0)</f>
        <v>Taller Mecánico</v>
      </c>
      <c r="AO112" s="99" t="str">
        <f t="shared" si="1"/>
        <v>Camioneta Nissan PYRY-25 Taller Mecánico</v>
      </c>
      <c r="AP112" s="99" t="s">
        <v>1972</v>
      </c>
      <c r="AQ112" s="99" t="s">
        <v>2</v>
      </c>
      <c r="AR112" s="99" t="s">
        <v>1553</v>
      </c>
      <c r="AS112" s="99" t="s">
        <v>2000</v>
      </c>
      <c r="AT112" s="99" t="s">
        <v>2004</v>
      </c>
    </row>
    <row r="113" spans="1:47" x14ac:dyDescent="0.2">
      <c r="A113" s="99">
        <v>114</v>
      </c>
      <c r="B113" s="99" t="s">
        <v>1551</v>
      </c>
      <c r="D113" s="99">
        <v>300</v>
      </c>
      <c r="E113" s="99" t="s">
        <v>0</v>
      </c>
      <c r="F113" s="99" t="s">
        <v>1</v>
      </c>
      <c r="G113" s="99">
        <v>3</v>
      </c>
      <c r="H113" s="110" t="s">
        <v>2</v>
      </c>
      <c r="I113" s="99" t="s">
        <v>12</v>
      </c>
      <c r="J113" s="99" t="s">
        <v>353</v>
      </c>
      <c r="K113" s="99" t="s">
        <v>766</v>
      </c>
      <c r="L113" s="110" t="s">
        <v>780</v>
      </c>
      <c r="M113" s="99">
        <v>2021</v>
      </c>
      <c r="N113" s="99" t="s">
        <v>756</v>
      </c>
      <c r="O113" s="99" t="s">
        <v>7</v>
      </c>
      <c r="P113" s="99" t="s">
        <v>777</v>
      </c>
      <c r="Q113" s="99" t="s">
        <v>9</v>
      </c>
      <c r="R113" s="99" t="s">
        <v>781</v>
      </c>
      <c r="S113" s="99" t="s">
        <v>782</v>
      </c>
      <c r="V113" s="99" t="s">
        <v>11</v>
      </c>
      <c r="W113" s="99">
        <v>18.5</v>
      </c>
      <c r="AG113" s="111">
        <v>437431</v>
      </c>
      <c r="AH113" s="110" t="s">
        <v>909</v>
      </c>
      <c r="AK113" s="99" t="s">
        <v>909</v>
      </c>
      <c r="AM113" s="99" t="str">
        <f>VLOOKUP(AH113,DatoCC!$C$4:$E$32,2,0)</f>
        <v>11-01-01</v>
      </c>
      <c r="AN113" s="99" t="str">
        <f>VLOOKUP(AH113,DatoCC!$C$4:$E$32,3,0)</f>
        <v>Tambo de Oro General</v>
      </c>
      <c r="AO113" s="99" t="str">
        <f t="shared" si="1"/>
        <v>Camioneta Nissan PZVP-55 Tambo de Oro General</v>
      </c>
      <c r="AP113" s="99" t="s">
        <v>1972</v>
      </c>
      <c r="AQ113" s="99" t="s">
        <v>2</v>
      </c>
      <c r="AR113" s="99" t="s">
        <v>1553</v>
      </c>
      <c r="AS113" s="99" t="s">
        <v>2000</v>
      </c>
      <c r="AT113" s="99" t="s">
        <v>2004</v>
      </c>
    </row>
    <row r="114" spans="1:47" x14ac:dyDescent="0.2">
      <c r="A114" s="99">
        <v>188</v>
      </c>
      <c r="B114" s="99" t="s">
        <v>1552</v>
      </c>
      <c r="C114" s="99" t="s">
        <v>1214</v>
      </c>
      <c r="D114" s="99">
        <v>300</v>
      </c>
      <c r="E114" s="99" t="s">
        <v>0</v>
      </c>
      <c r="F114" s="99" t="s">
        <v>21</v>
      </c>
      <c r="G114" s="99">
        <v>2</v>
      </c>
      <c r="H114" s="110" t="s">
        <v>2</v>
      </c>
      <c r="I114" s="99" t="s">
        <v>3</v>
      </c>
      <c r="J114" s="99" t="s">
        <v>55</v>
      </c>
      <c r="K114" s="99" t="s">
        <v>172</v>
      </c>
      <c r="L114" s="110" t="s">
        <v>177</v>
      </c>
      <c r="M114" s="99">
        <v>2023</v>
      </c>
      <c r="N114" s="99" t="s">
        <v>3</v>
      </c>
      <c r="O114" s="99" t="s">
        <v>7</v>
      </c>
      <c r="P114" s="99" t="s">
        <v>60</v>
      </c>
      <c r="Q114" s="99" t="s">
        <v>9</v>
      </c>
      <c r="R114" s="99">
        <v>12868574</v>
      </c>
      <c r="S114" s="99" t="s">
        <v>178</v>
      </c>
      <c r="V114" s="99" t="s">
        <v>19</v>
      </c>
      <c r="X114" s="99" t="s">
        <v>670</v>
      </c>
      <c r="Y114" s="99">
        <v>115479</v>
      </c>
      <c r="Z114" s="99">
        <v>37</v>
      </c>
      <c r="AA114" s="99">
        <v>3</v>
      </c>
      <c r="AB114" s="99">
        <v>25770609</v>
      </c>
      <c r="AC114" s="113">
        <v>44809</v>
      </c>
      <c r="AD114" s="113">
        <v>45935</v>
      </c>
      <c r="AE114" s="99">
        <v>326718447</v>
      </c>
      <c r="AG114" s="111">
        <v>8851407</v>
      </c>
      <c r="AH114" s="110" t="s">
        <v>907</v>
      </c>
      <c r="AK114" s="99" t="s">
        <v>907</v>
      </c>
      <c r="AM114" s="99" t="str">
        <f>VLOOKUP(AH114,DatoCC!$C$4:$E$32,2,0)</f>
        <v>30-02-01</v>
      </c>
      <c r="AN114" s="99" t="str">
        <f>VLOOKUP(AH114,DatoCC!$C$4:$E$32,3,0)</f>
        <v>Operaciones Mina Santos</v>
      </c>
      <c r="AO114" s="99" t="str">
        <f t="shared" si="1"/>
        <v>Cargador Frontal VOLVO SGXS-62 Operaciones Mina Santos</v>
      </c>
      <c r="AP114" s="99" t="s">
        <v>1976</v>
      </c>
      <c r="AQ114" s="99" t="s">
        <v>2</v>
      </c>
      <c r="AR114" s="99" t="s">
        <v>1552</v>
      </c>
      <c r="AS114" s="99" t="s">
        <v>1995</v>
      </c>
      <c r="AT114" s="99" t="s">
        <v>2004</v>
      </c>
    </row>
    <row r="115" spans="1:47" x14ac:dyDescent="0.2">
      <c r="A115" s="99">
        <v>116</v>
      </c>
      <c r="B115" s="99" t="s">
        <v>1551</v>
      </c>
      <c r="D115" s="99">
        <v>300</v>
      </c>
      <c r="E115" s="99" t="s">
        <v>0</v>
      </c>
      <c r="F115" s="99" t="s">
        <v>1</v>
      </c>
      <c r="G115" s="99">
        <v>3</v>
      </c>
      <c r="H115" s="110" t="s">
        <v>2</v>
      </c>
      <c r="I115" s="99" t="s">
        <v>121</v>
      </c>
      <c r="J115" s="99" t="s">
        <v>20</v>
      </c>
      <c r="K115" s="99" t="s">
        <v>682</v>
      </c>
      <c r="L115" s="110" t="s">
        <v>787</v>
      </c>
      <c r="M115" s="99">
        <v>2021</v>
      </c>
      <c r="N115" s="99" t="s">
        <v>121</v>
      </c>
      <c r="O115" s="99" t="s">
        <v>7</v>
      </c>
      <c r="P115" s="99" t="s">
        <v>411</v>
      </c>
      <c r="Q115" s="99" t="s">
        <v>9</v>
      </c>
      <c r="R115" s="99" t="s">
        <v>788</v>
      </c>
      <c r="S115" s="99" t="s">
        <v>789</v>
      </c>
      <c r="T115" s="99">
        <v>4634.6099999999997</v>
      </c>
      <c r="U115" s="99">
        <v>0</v>
      </c>
      <c r="V115" s="99" t="s">
        <v>352</v>
      </c>
      <c r="AG115" s="111">
        <v>2563261</v>
      </c>
      <c r="AH115" s="110" t="s">
        <v>909</v>
      </c>
      <c r="AK115" s="99" t="s">
        <v>909</v>
      </c>
      <c r="AM115" s="99" t="str">
        <f>VLOOKUP(AH115,DatoCC!$C$4:$E$32,2,0)</f>
        <v>11-01-01</v>
      </c>
      <c r="AN115" s="99" t="str">
        <f>VLOOKUP(AH115,DatoCC!$C$4:$E$32,3,0)</f>
        <v>Tambo de Oro General</v>
      </c>
      <c r="AO115" s="99" t="str">
        <f t="shared" si="1"/>
        <v>Retroexcavadora CATERPILLAR RDLZ-87 Tambo de Oro General</v>
      </c>
      <c r="AP115" s="99" t="s">
        <v>1972</v>
      </c>
      <c r="AQ115" s="99" t="s">
        <v>2</v>
      </c>
      <c r="AR115" s="99" t="s">
        <v>1553</v>
      </c>
      <c r="AS115" s="99" t="s">
        <v>2000</v>
      </c>
      <c r="AT115" s="99" t="s">
        <v>2004</v>
      </c>
    </row>
    <row r="116" spans="1:47" x14ac:dyDescent="0.2">
      <c r="A116" s="99">
        <v>117</v>
      </c>
      <c r="B116" s="99" t="s">
        <v>1551</v>
      </c>
      <c r="D116" s="99">
        <v>300</v>
      </c>
      <c r="E116" s="99" t="s">
        <v>0</v>
      </c>
      <c r="F116" s="99" t="s">
        <v>1</v>
      </c>
      <c r="G116" s="99">
        <v>3</v>
      </c>
      <c r="H116" s="110" t="s">
        <v>2</v>
      </c>
      <c r="I116" s="99" t="s">
        <v>464</v>
      </c>
      <c r="J116" s="99" t="s">
        <v>20</v>
      </c>
      <c r="K116" s="99" t="s">
        <v>790</v>
      </c>
      <c r="L116" s="110" t="s">
        <v>791</v>
      </c>
      <c r="M116" s="99">
        <v>2021</v>
      </c>
      <c r="N116" s="99" t="s">
        <v>466</v>
      </c>
      <c r="O116" s="99" t="s">
        <v>7</v>
      </c>
      <c r="P116" s="99" t="s">
        <v>60</v>
      </c>
      <c r="Q116" s="99" t="s">
        <v>9</v>
      </c>
      <c r="R116" s="99" t="s">
        <v>792</v>
      </c>
      <c r="S116" s="99" t="s">
        <v>793</v>
      </c>
      <c r="V116" s="99" t="s">
        <v>352</v>
      </c>
      <c r="AG116" s="111">
        <v>928390</v>
      </c>
      <c r="AH116" s="110" t="s">
        <v>909</v>
      </c>
      <c r="AK116" s="99" t="e">
        <v>#N/A</v>
      </c>
      <c r="AM116" s="99" t="str">
        <f>VLOOKUP(AH116,DatoCC!$C$4:$E$32,2,0)</f>
        <v>11-01-01</v>
      </c>
      <c r="AN116" s="99" t="str">
        <f>VLOOKUP(AH116,DatoCC!$C$4:$E$32,3,0)</f>
        <v>Tambo de Oro General</v>
      </c>
      <c r="AO116" s="99" t="str">
        <f t="shared" si="1"/>
        <v>Minicargador CATERPILLAR RBWY-96 Tambo de Oro General</v>
      </c>
      <c r="AP116" s="99" t="s">
        <v>1972</v>
      </c>
      <c r="AQ116" s="99" t="s">
        <v>2</v>
      </c>
      <c r="AR116" s="99" t="s">
        <v>1553</v>
      </c>
      <c r="AS116" s="99" t="s">
        <v>2000</v>
      </c>
      <c r="AT116" s="99" t="s">
        <v>2004</v>
      </c>
      <c r="AU116" s="100" t="s">
        <v>1802</v>
      </c>
    </row>
    <row r="117" spans="1:47" x14ac:dyDescent="0.2">
      <c r="A117" s="99">
        <v>118</v>
      </c>
      <c r="B117" s="99" t="s">
        <v>1551</v>
      </c>
      <c r="D117" s="99">
        <v>300</v>
      </c>
      <c r="E117" s="99" t="s">
        <v>0</v>
      </c>
      <c r="F117" s="99" t="s">
        <v>1</v>
      </c>
      <c r="G117" s="99">
        <v>29</v>
      </c>
      <c r="H117" s="110" t="s">
        <v>2</v>
      </c>
      <c r="I117" s="99" t="s">
        <v>136</v>
      </c>
      <c r="J117" s="99" t="s">
        <v>20</v>
      </c>
      <c r="K117" s="99">
        <v>140</v>
      </c>
      <c r="L117" s="110" t="s">
        <v>794</v>
      </c>
      <c r="M117" s="99">
        <v>2021</v>
      </c>
      <c r="N117" s="99" t="s">
        <v>136</v>
      </c>
      <c r="O117" s="99" t="s">
        <v>59</v>
      </c>
      <c r="P117" s="99" t="s">
        <v>60</v>
      </c>
      <c r="Q117" s="99" t="s">
        <v>9</v>
      </c>
      <c r="R117" s="99" t="s">
        <v>795</v>
      </c>
      <c r="S117" s="99" t="s">
        <v>796</v>
      </c>
      <c r="V117" s="99" t="s">
        <v>352</v>
      </c>
      <c r="AA117" s="99">
        <v>0</v>
      </c>
      <c r="AG117" s="111">
        <v>4601834</v>
      </c>
      <c r="AH117" s="110" t="s">
        <v>1557</v>
      </c>
      <c r="AK117" s="99" t="s">
        <v>1557</v>
      </c>
      <c r="AM117" s="99" t="str">
        <f>VLOOKUP(AH117,DatoCC!$C$4:$E$32,2,0)</f>
        <v>31-01-02</v>
      </c>
      <c r="AN117" s="99" t="str">
        <f>VLOOKUP(AH117,DatoCC!$C$4:$E$32,3,0)</f>
        <v>Operaciones Mina Mantos de la Luna</v>
      </c>
      <c r="AO117" s="99" t="str">
        <f t="shared" si="1"/>
        <v>Motoniveladora CATERPILLAR RBWX-97 Operaciones Mina Mantos de la Luna</v>
      </c>
      <c r="AP117" s="99" t="s">
        <v>1972</v>
      </c>
      <c r="AQ117" s="99" t="s">
        <v>2</v>
      </c>
      <c r="AR117" s="99" t="s">
        <v>1553</v>
      </c>
      <c r="AS117" s="99" t="s">
        <v>2000</v>
      </c>
      <c r="AT117" s="99" t="s">
        <v>2004</v>
      </c>
    </row>
    <row r="118" spans="1:47" x14ac:dyDescent="0.2">
      <c r="A118" s="99">
        <v>119</v>
      </c>
      <c r="B118" s="99" t="s">
        <v>1551</v>
      </c>
      <c r="D118" s="99">
        <v>300</v>
      </c>
      <c r="E118" s="99" t="s">
        <v>0</v>
      </c>
      <c r="F118" s="99" t="s">
        <v>1</v>
      </c>
      <c r="G118" s="99">
        <v>3</v>
      </c>
      <c r="H118" s="110" t="s">
        <v>2</v>
      </c>
      <c r="I118" s="99" t="s">
        <v>430</v>
      </c>
      <c r="J118" s="99" t="s">
        <v>731</v>
      </c>
      <c r="K118" s="99" t="s">
        <v>809</v>
      </c>
      <c r="L118" s="110" t="s">
        <v>810</v>
      </c>
      <c r="M118" s="99">
        <v>2021</v>
      </c>
      <c r="N118" s="99" t="s">
        <v>727</v>
      </c>
      <c r="O118" s="99" t="s">
        <v>278</v>
      </c>
      <c r="P118" s="99" t="s">
        <v>348</v>
      </c>
      <c r="Q118" s="99" t="s">
        <v>9</v>
      </c>
      <c r="R118" s="99" t="s">
        <v>811</v>
      </c>
      <c r="S118" s="99" t="s">
        <v>812</v>
      </c>
      <c r="V118" s="99" t="s">
        <v>11</v>
      </c>
      <c r="AG118" s="111">
        <v>1550576</v>
      </c>
      <c r="AH118" s="110" t="s">
        <v>909</v>
      </c>
      <c r="AK118" s="99" t="s">
        <v>909</v>
      </c>
      <c r="AM118" s="99" t="str">
        <f>VLOOKUP(AH118,DatoCC!$C$4:$E$32,2,0)</f>
        <v>11-01-01</v>
      </c>
      <c r="AN118" s="99" t="str">
        <f>VLOOKUP(AH118,DatoCC!$C$4:$E$32,3,0)</f>
        <v>Tambo de Oro General</v>
      </c>
      <c r="AO118" s="99" t="str">
        <f t="shared" si="1"/>
        <v>Minibus Ford PTRR-68 Tambo de Oro General</v>
      </c>
      <c r="AP118" s="99" t="s">
        <v>1972</v>
      </c>
      <c r="AQ118" s="99" t="s">
        <v>2</v>
      </c>
      <c r="AR118" s="99" t="s">
        <v>1553</v>
      </c>
      <c r="AS118" s="99" t="s">
        <v>2000</v>
      </c>
      <c r="AT118" s="99" t="s">
        <v>2004</v>
      </c>
    </row>
    <row r="119" spans="1:47" x14ac:dyDescent="0.2">
      <c r="A119" s="99">
        <v>225</v>
      </c>
      <c r="B119" s="99" t="s">
        <v>1551</v>
      </c>
      <c r="D119" s="99">
        <v>300</v>
      </c>
      <c r="E119" s="99" t="s">
        <v>0</v>
      </c>
      <c r="F119" s="99" t="s">
        <v>1</v>
      </c>
      <c r="G119" s="99">
        <v>27</v>
      </c>
      <c r="H119" s="110" t="s">
        <v>342</v>
      </c>
      <c r="I119" s="99" t="s">
        <v>12</v>
      </c>
      <c r="J119" s="99" t="s">
        <v>353</v>
      </c>
      <c r="K119" s="99" t="s">
        <v>754</v>
      </c>
      <c r="L119" s="110" t="s">
        <v>857</v>
      </c>
      <c r="M119" s="99">
        <v>2023</v>
      </c>
      <c r="N119" s="99" t="s">
        <v>384</v>
      </c>
      <c r="O119" s="99" t="s">
        <v>7</v>
      </c>
      <c r="P119" s="99" t="s">
        <v>757</v>
      </c>
      <c r="Q119" s="99" t="s">
        <v>9</v>
      </c>
      <c r="R119" s="99" t="s">
        <v>858</v>
      </c>
      <c r="S119" s="99" t="s">
        <v>859</v>
      </c>
      <c r="V119" s="99" t="s">
        <v>11</v>
      </c>
      <c r="W119" s="99">
        <v>18.5</v>
      </c>
      <c r="Y119" s="99">
        <v>3010808</v>
      </c>
      <c r="AG119" s="111">
        <v>547422</v>
      </c>
      <c r="AH119" s="110" t="s">
        <v>916</v>
      </c>
      <c r="AK119" s="99" t="s">
        <v>916</v>
      </c>
      <c r="AM119" s="99" t="str">
        <f>VLOOKUP(AH119,DatoCC!$C$4:$E$32,2,0)</f>
        <v>001-06</v>
      </c>
      <c r="AN119" s="99" t="str">
        <f>VLOOKUP(AH119,DatoCC!$C$4:$E$32,3,0)</f>
        <v>Planta Las Luces</v>
      </c>
      <c r="AO119" s="99" t="str">
        <f t="shared" si="1"/>
        <v>Camioneta Nissan SJSY-73 Planta Las Luces</v>
      </c>
      <c r="AP119" s="99" t="s">
        <v>1973</v>
      </c>
      <c r="AQ119" s="99" t="s">
        <v>1991</v>
      </c>
      <c r="AR119" s="99" t="s">
        <v>1997</v>
      </c>
      <c r="AS119" s="99" t="s">
        <v>1998</v>
      </c>
      <c r="AT119" s="99" t="s">
        <v>2004</v>
      </c>
    </row>
    <row r="120" spans="1:47" x14ac:dyDescent="0.2">
      <c r="A120" s="99">
        <v>121</v>
      </c>
      <c r="B120" s="99" t="s">
        <v>1551</v>
      </c>
      <c r="D120" s="99">
        <v>300</v>
      </c>
      <c r="E120" s="99" t="s">
        <v>0</v>
      </c>
      <c r="F120" s="99" t="s">
        <v>1</v>
      </c>
      <c r="G120" s="99">
        <v>10</v>
      </c>
      <c r="H120" s="110" t="s">
        <v>2</v>
      </c>
      <c r="I120" s="99" t="s">
        <v>12</v>
      </c>
      <c r="J120" s="99" t="s">
        <v>353</v>
      </c>
      <c r="K120" s="99" t="s">
        <v>766</v>
      </c>
      <c r="L120" s="110" t="s">
        <v>767</v>
      </c>
      <c r="M120" s="99">
        <v>2021</v>
      </c>
      <c r="N120" s="99" t="s">
        <v>756</v>
      </c>
      <c r="O120" s="99" t="s">
        <v>7</v>
      </c>
      <c r="P120" s="99" t="s">
        <v>449</v>
      </c>
      <c r="Q120" s="99" t="s">
        <v>9</v>
      </c>
      <c r="R120" s="99" t="s">
        <v>768</v>
      </c>
      <c r="S120" s="99" t="s">
        <v>769</v>
      </c>
      <c r="V120" s="99" t="s">
        <v>352</v>
      </c>
      <c r="AG120" s="111">
        <v>437431</v>
      </c>
      <c r="AH120" s="110" t="s">
        <v>2007</v>
      </c>
      <c r="AK120" s="99" t="s">
        <v>2007</v>
      </c>
      <c r="AM120" s="99" t="str">
        <f>VLOOKUP(AH120,DatoCC!$C$4:$E$32,2,0)</f>
        <v>006-11</v>
      </c>
      <c r="AN120" s="99" t="str">
        <f>VLOOKUP(AH120,DatoCC!$C$4:$E$33,3,0)</f>
        <v>SSOMACA</v>
      </c>
      <c r="AO120" s="99" t="str">
        <f t="shared" si="1"/>
        <v>Camioneta Nissan PYDG-60 SSOMACA</v>
      </c>
      <c r="AP120" s="99" t="s">
        <v>1972</v>
      </c>
      <c r="AQ120" s="99" t="s">
        <v>2</v>
      </c>
      <c r="AR120" s="99" t="s">
        <v>1553</v>
      </c>
      <c r="AS120" s="99" t="s">
        <v>2000</v>
      </c>
      <c r="AT120" s="99" t="s">
        <v>1179</v>
      </c>
    </row>
    <row r="121" spans="1:47" x14ac:dyDescent="0.2">
      <c r="A121" s="99">
        <v>122</v>
      </c>
      <c r="B121" s="99" t="s">
        <v>1551</v>
      </c>
      <c r="D121" s="99">
        <v>300</v>
      </c>
      <c r="E121" s="99" t="s">
        <v>0</v>
      </c>
      <c r="F121" s="99" t="s">
        <v>1</v>
      </c>
      <c r="G121" s="99">
        <v>12</v>
      </c>
      <c r="H121" s="110" t="s">
        <v>2</v>
      </c>
      <c r="I121" s="99" t="s">
        <v>12</v>
      </c>
      <c r="J121" s="99" t="s">
        <v>731</v>
      </c>
      <c r="K121" s="99" t="s">
        <v>732</v>
      </c>
      <c r="L121" s="110" t="s">
        <v>733</v>
      </c>
      <c r="M121" s="99">
        <v>2021</v>
      </c>
      <c r="N121" s="99" t="s">
        <v>12</v>
      </c>
      <c r="O121" s="99" t="s">
        <v>7</v>
      </c>
      <c r="P121" s="99" t="s">
        <v>357</v>
      </c>
      <c r="Q121" s="99" t="s">
        <v>349</v>
      </c>
      <c r="R121" s="99" t="s">
        <v>734</v>
      </c>
      <c r="S121" s="99" t="s">
        <v>735</v>
      </c>
      <c r="V121" s="99" t="s">
        <v>11</v>
      </c>
      <c r="AG121" s="111">
        <v>1</v>
      </c>
      <c r="AH121" s="110" t="s">
        <v>2006</v>
      </c>
      <c r="AK121" s="99" t="s">
        <v>1359</v>
      </c>
      <c r="AM121" s="99" t="str">
        <f>VLOOKUP(AH121,DatoCC!$C$4:$E$32,2,0)</f>
        <v>03-02-01</v>
      </c>
      <c r="AN121" s="99" t="str">
        <f>VLOOKUP(AH121,DatoCC!$C$4:$E$32,3,0)</f>
        <v>Gerencia General</v>
      </c>
      <c r="AO121" s="99" t="str">
        <f t="shared" si="1"/>
        <v>Camioneta Ford PHFY-20 Gerencia General</v>
      </c>
      <c r="AP121" s="99" t="s">
        <v>1972</v>
      </c>
      <c r="AQ121" s="99" t="s">
        <v>2</v>
      </c>
      <c r="AR121" s="99" t="s">
        <v>1553</v>
      </c>
      <c r="AS121" s="99" t="s">
        <v>2000</v>
      </c>
      <c r="AT121" s="99" t="s">
        <v>2004</v>
      </c>
    </row>
    <row r="122" spans="1:47" x14ac:dyDescent="0.2">
      <c r="A122" s="99">
        <v>123</v>
      </c>
      <c r="B122" s="99" t="s">
        <v>1552</v>
      </c>
      <c r="D122" s="99">
        <v>300</v>
      </c>
      <c r="E122" s="99" t="s">
        <v>0</v>
      </c>
      <c r="F122" s="99" t="s">
        <v>21</v>
      </c>
      <c r="G122" s="99">
        <v>12</v>
      </c>
      <c r="H122" s="110" t="s">
        <v>2</v>
      </c>
      <c r="I122" s="99" t="s">
        <v>12</v>
      </c>
      <c r="J122" s="99" t="s">
        <v>731</v>
      </c>
      <c r="K122" s="99" t="s">
        <v>741</v>
      </c>
      <c r="L122" s="110" t="s">
        <v>742</v>
      </c>
      <c r="M122" s="99">
        <v>2021</v>
      </c>
      <c r="N122" s="99" t="s">
        <v>25</v>
      </c>
      <c r="O122" s="99" t="s">
        <v>7</v>
      </c>
      <c r="P122" s="99" t="s">
        <v>357</v>
      </c>
      <c r="Q122" s="99" t="s">
        <v>9</v>
      </c>
      <c r="R122" s="99" t="s">
        <v>743</v>
      </c>
      <c r="S122" s="99" t="s">
        <v>744</v>
      </c>
      <c r="V122" s="99" t="s">
        <v>352</v>
      </c>
      <c r="W122" s="99" t="s">
        <v>898</v>
      </c>
      <c r="X122" s="99" t="s">
        <v>670</v>
      </c>
      <c r="Y122" s="99">
        <v>104447</v>
      </c>
      <c r="Z122" s="99">
        <v>37</v>
      </c>
      <c r="AC122" s="113">
        <v>44321</v>
      </c>
      <c r="AD122" s="113">
        <v>45417</v>
      </c>
      <c r="AG122" s="111">
        <v>554808.1</v>
      </c>
      <c r="AH122" s="110" t="s">
        <v>1128</v>
      </c>
      <c r="AK122" s="99" t="s">
        <v>1359</v>
      </c>
      <c r="AM122" s="99" t="str">
        <f>VLOOKUP(AH122,DatoCC!$C$4:$E$32,2,0)</f>
        <v>006-01</v>
      </c>
      <c r="AN122" s="99" t="str">
        <f>VLOOKUP(AH122,DatoCC!$C$4:$E$32,3,0)</f>
        <v>Casa Matriz</v>
      </c>
      <c r="AO122" s="99" t="str">
        <f t="shared" si="1"/>
        <v>Camioneta Ford PRZZ-28 Casa Matriz</v>
      </c>
      <c r="AP122" s="99" t="s">
        <v>1976</v>
      </c>
      <c r="AQ122" s="99" t="s">
        <v>1991</v>
      </c>
      <c r="AR122" s="99" t="s">
        <v>1996</v>
      </c>
      <c r="AS122" s="99" t="s">
        <v>1995</v>
      </c>
      <c r="AT122" s="99" t="s">
        <v>2004</v>
      </c>
    </row>
    <row r="123" spans="1:47" x14ac:dyDescent="0.2">
      <c r="A123" s="99">
        <v>124</v>
      </c>
      <c r="B123" s="99" t="s">
        <v>1552</v>
      </c>
      <c r="D123" s="99">
        <v>300</v>
      </c>
      <c r="E123" s="99" t="s">
        <v>0</v>
      </c>
      <c r="F123" s="99" t="s">
        <v>21</v>
      </c>
      <c r="G123" s="99">
        <v>12</v>
      </c>
      <c r="H123" s="110" t="s">
        <v>342</v>
      </c>
      <c r="I123" s="99" t="s">
        <v>12</v>
      </c>
      <c r="J123" s="99" t="s">
        <v>731</v>
      </c>
      <c r="K123" s="99" t="s">
        <v>741</v>
      </c>
      <c r="L123" s="110" t="s">
        <v>745</v>
      </c>
      <c r="M123" s="99">
        <v>2021</v>
      </c>
      <c r="N123" s="99" t="s">
        <v>25</v>
      </c>
      <c r="O123" s="99" t="s">
        <v>7</v>
      </c>
      <c r="P123" s="99" t="s">
        <v>26</v>
      </c>
      <c r="Q123" s="99" t="s">
        <v>9</v>
      </c>
      <c r="R123" s="99" t="s">
        <v>746</v>
      </c>
      <c r="S123" s="99" t="s">
        <v>747</v>
      </c>
      <c r="V123" s="99" t="s">
        <v>352</v>
      </c>
      <c r="W123" s="99" t="s">
        <v>897</v>
      </c>
      <c r="X123" s="99" t="s">
        <v>670</v>
      </c>
      <c r="Y123" s="99">
        <v>105341</v>
      </c>
      <c r="Z123" s="99">
        <v>37</v>
      </c>
      <c r="AC123" s="113">
        <v>44362</v>
      </c>
      <c r="AD123" s="113">
        <v>45458</v>
      </c>
      <c r="AG123" s="111">
        <v>554808.1</v>
      </c>
      <c r="AH123" s="110" t="s">
        <v>1370</v>
      </c>
      <c r="AK123" s="99" t="s">
        <v>1359</v>
      </c>
      <c r="AM123" s="99" t="str">
        <f>VLOOKUP(AH123,DatoCC!$C$4:$E$32,2,0)</f>
        <v>013-01</v>
      </c>
      <c r="AN123" s="99" t="str">
        <f>VLOOKUP(AH123,DatoCC!$C$4:$E$32,3,0)</f>
        <v>Mantención</v>
      </c>
      <c r="AO123" s="99" t="str">
        <f t="shared" si="1"/>
        <v>Camioneta Ford PTSD-25 Mantención</v>
      </c>
      <c r="AP123" s="99" t="s">
        <v>1976</v>
      </c>
      <c r="AQ123" s="99" t="s">
        <v>1991</v>
      </c>
      <c r="AR123" s="99" t="s">
        <v>1996</v>
      </c>
      <c r="AS123" s="99" t="s">
        <v>1995</v>
      </c>
      <c r="AT123" s="99" t="s">
        <v>2004</v>
      </c>
    </row>
    <row r="124" spans="1:47" x14ac:dyDescent="0.2">
      <c r="A124" s="99">
        <v>125</v>
      </c>
      <c r="B124" s="99" t="s">
        <v>1552</v>
      </c>
      <c r="D124" s="99">
        <v>300</v>
      </c>
      <c r="E124" s="99" t="s">
        <v>0</v>
      </c>
      <c r="F124" s="99" t="s">
        <v>21</v>
      </c>
      <c r="G124" s="99">
        <v>12</v>
      </c>
      <c r="H124" s="110" t="s">
        <v>2</v>
      </c>
      <c r="I124" s="99" t="s">
        <v>12</v>
      </c>
      <c r="J124" s="99" t="s">
        <v>731</v>
      </c>
      <c r="K124" s="99" t="s">
        <v>741</v>
      </c>
      <c r="L124" s="110" t="s">
        <v>748</v>
      </c>
      <c r="M124" s="99">
        <v>2021</v>
      </c>
      <c r="N124" s="99" t="s">
        <v>25</v>
      </c>
      <c r="O124" s="99" t="s">
        <v>7</v>
      </c>
      <c r="P124" s="99" t="s">
        <v>26</v>
      </c>
      <c r="Q124" s="99" t="s">
        <v>9</v>
      </c>
      <c r="R124" s="99" t="s">
        <v>749</v>
      </c>
      <c r="S124" s="99" t="s">
        <v>750</v>
      </c>
      <c r="V124" s="99" t="s">
        <v>352</v>
      </c>
      <c r="W124" s="99" t="s">
        <v>896</v>
      </c>
      <c r="X124" s="99" t="s">
        <v>670</v>
      </c>
      <c r="Y124" s="99">
        <v>105342</v>
      </c>
      <c r="Z124" s="99">
        <v>37</v>
      </c>
      <c r="AC124" s="113">
        <v>44362</v>
      </c>
      <c r="AD124" s="113">
        <v>45458</v>
      </c>
      <c r="AG124" s="111">
        <v>554808.1</v>
      </c>
      <c r="AH124" s="110" t="s">
        <v>2006</v>
      </c>
      <c r="AK124" s="99" t="s">
        <v>1359</v>
      </c>
      <c r="AM124" s="99" t="str">
        <f>VLOOKUP(AH124,DatoCC!$C$4:$E$32,2,0)</f>
        <v>03-02-01</v>
      </c>
      <c r="AN124" s="99" t="str">
        <f>VLOOKUP(AH124,DatoCC!$C$4:$E$32,3,0)</f>
        <v>Gerencia General</v>
      </c>
      <c r="AO124" s="99" t="str">
        <f t="shared" si="1"/>
        <v>Camioneta Ford PTSC-92 Gerencia General</v>
      </c>
      <c r="AP124" s="99" t="s">
        <v>1976</v>
      </c>
      <c r="AQ124" s="99" t="s">
        <v>2</v>
      </c>
      <c r="AR124" s="99" t="s">
        <v>1552</v>
      </c>
      <c r="AS124" s="99" t="s">
        <v>1995</v>
      </c>
      <c r="AT124" s="99" t="s">
        <v>2004</v>
      </c>
    </row>
    <row r="125" spans="1:47" x14ac:dyDescent="0.2">
      <c r="A125" s="99">
        <v>126</v>
      </c>
      <c r="B125" s="99" t="s">
        <v>1551</v>
      </c>
      <c r="D125" s="99">
        <v>300</v>
      </c>
      <c r="E125" s="99" t="s">
        <v>0</v>
      </c>
      <c r="F125" s="99" t="s">
        <v>1</v>
      </c>
      <c r="G125" s="99">
        <v>10</v>
      </c>
      <c r="H125" s="110" t="s">
        <v>2</v>
      </c>
      <c r="I125" s="99" t="s">
        <v>905</v>
      </c>
      <c r="J125" s="99" t="s">
        <v>274</v>
      </c>
      <c r="K125" s="99" t="s">
        <v>686</v>
      </c>
      <c r="L125" s="110" t="s">
        <v>722</v>
      </c>
      <c r="M125" s="99">
        <v>2021</v>
      </c>
      <c r="N125" s="99" t="s">
        <v>688</v>
      </c>
      <c r="O125" s="99" t="s">
        <v>278</v>
      </c>
      <c r="P125" s="99" t="s">
        <v>348</v>
      </c>
      <c r="Q125" s="99" t="s">
        <v>9</v>
      </c>
      <c r="R125" s="99" t="s">
        <v>723</v>
      </c>
      <c r="S125" s="99" t="s">
        <v>724</v>
      </c>
      <c r="V125" s="99" t="s">
        <v>352</v>
      </c>
      <c r="AG125" s="111">
        <v>1</v>
      </c>
      <c r="AH125" s="110" t="s">
        <v>1362</v>
      </c>
      <c r="AK125" s="99" t="s">
        <v>1362</v>
      </c>
      <c r="AM125" s="99" t="str">
        <f>VLOOKUP(AH125,DatoCC!$C$4:$E$32,2,0)</f>
        <v>01-03-01</v>
      </c>
      <c r="AN125" s="99" t="str">
        <f>VLOOKUP(AH125,DatoCC!$C$4:$E$32,3,0)</f>
        <v>Taller Mecánico</v>
      </c>
      <c r="AO125" s="99" t="str">
        <f t="shared" si="1"/>
        <v>CAMIÓN Chevrolet LZRC-28 Taller Mecánico</v>
      </c>
      <c r="AP125" s="99" t="s">
        <v>1972</v>
      </c>
      <c r="AQ125" s="99" t="s">
        <v>2</v>
      </c>
      <c r="AR125" s="99" t="s">
        <v>1553</v>
      </c>
      <c r="AS125" s="99" t="s">
        <v>2000</v>
      </c>
      <c r="AT125" s="99" t="s">
        <v>2004</v>
      </c>
    </row>
    <row r="126" spans="1:47" x14ac:dyDescent="0.2">
      <c r="A126" s="99">
        <v>127</v>
      </c>
      <c r="B126" s="99" t="s">
        <v>1551</v>
      </c>
      <c r="D126" s="99">
        <v>300</v>
      </c>
      <c r="E126" s="99" t="s">
        <v>0</v>
      </c>
      <c r="F126" s="99" t="s">
        <v>1</v>
      </c>
      <c r="G126" s="99">
        <v>11</v>
      </c>
      <c r="H126" s="110" t="s">
        <v>2</v>
      </c>
      <c r="I126" s="99" t="s">
        <v>905</v>
      </c>
      <c r="J126" s="99" t="s">
        <v>55</v>
      </c>
      <c r="K126" s="99" t="s">
        <v>703</v>
      </c>
      <c r="L126" s="110" t="s">
        <v>704</v>
      </c>
      <c r="M126" s="99">
        <v>2021</v>
      </c>
      <c r="N126" s="99" t="s">
        <v>283</v>
      </c>
      <c r="O126" s="99" t="s">
        <v>287</v>
      </c>
      <c r="P126" s="99" t="s">
        <v>8</v>
      </c>
      <c r="Q126" s="99" t="s">
        <v>9</v>
      </c>
      <c r="R126" s="99">
        <v>2004500</v>
      </c>
      <c r="S126" s="99" t="s">
        <v>705</v>
      </c>
      <c r="V126" s="99" t="s">
        <v>352</v>
      </c>
      <c r="AG126" s="111">
        <v>1</v>
      </c>
      <c r="AH126" s="110" t="s">
        <v>1361</v>
      </c>
      <c r="AK126" s="99" t="e">
        <v>#N/A</v>
      </c>
      <c r="AM126" s="99" t="str">
        <f>VLOOKUP(AH126,DatoCC!$C$4:$E$32,2,0)</f>
        <v>01-03-01</v>
      </c>
      <c r="AN126" s="99" t="str">
        <f>VLOOKUP(AH126,DatoCC!$C$4:$E$32,3,0)</f>
        <v>Taller Mecánico</v>
      </c>
      <c r="AO126" s="99" t="str">
        <f t="shared" si="1"/>
        <v>CAMIÓN VOLVO PJFZ-18 Taller Mecánico</v>
      </c>
      <c r="AP126" s="99" t="s">
        <v>1972</v>
      </c>
      <c r="AQ126" s="99" t="s">
        <v>2</v>
      </c>
      <c r="AR126" s="99" t="s">
        <v>1553</v>
      </c>
      <c r="AS126" s="99" t="s">
        <v>2000</v>
      </c>
      <c r="AT126" s="99" t="s">
        <v>2004</v>
      </c>
    </row>
    <row r="127" spans="1:47" x14ac:dyDescent="0.2">
      <c r="A127" s="99">
        <v>128</v>
      </c>
      <c r="B127" s="99" t="s">
        <v>1551</v>
      </c>
      <c r="D127" s="99">
        <v>300</v>
      </c>
      <c r="E127" s="99" t="s">
        <v>0</v>
      </c>
      <c r="F127" s="99" t="s">
        <v>1</v>
      </c>
      <c r="G127" s="99">
        <v>4</v>
      </c>
      <c r="H127" s="110" t="s">
        <v>2</v>
      </c>
      <c r="I127" s="99" t="s">
        <v>905</v>
      </c>
      <c r="J127" s="99" t="s">
        <v>55</v>
      </c>
      <c r="K127" s="99" t="s">
        <v>706</v>
      </c>
      <c r="L127" s="110" t="s">
        <v>707</v>
      </c>
      <c r="M127" s="99">
        <v>2021</v>
      </c>
      <c r="N127" s="99" t="s">
        <v>283</v>
      </c>
      <c r="O127" s="99" t="s">
        <v>287</v>
      </c>
      <c r="P127" s="99" t="s">
        <v>8</v>
      </c>
      <c r="Q127" s="99" t="s">
        <v>9</v>
      </c>
      <c r="R127" s="99">
        <v>2005050</v>
      </c>
      <c r="S127" s="99" t="s">
        <v>708</v>
      </c>
      <c r="V127" s="99" t="s">
        <v>352</v>
      </c>
      <c r="AG127" s="111">
        <v>1</v>
      </c>
      <c r="AH127" s="110" t="s">
        <v>1357</v>
      </c>
      <c r="AK127" s="99" t="s">
        <v>1357</v>
      </c>
      <c r="AM127" s="99" t="str">
        <f>VLOOKUP(AH127,DatoCC!$C$4:$E$32,2,0)</f>
        <v>01-03-01</v>
      </c>
      <c r="AN127" s="99" t="str">
        <f>VLOOKUP(AH127,DatoCC!$C$4:$E$32,3,0)</f>
        <v>Taller Mecánico</v>
      </c>
      <c r="AO127" s="99" t="str">
        <f t="shared" si="1"/>
        <v>CAMIÓN VOLVO PJFZ-21 Taller Mecánico</v>
      </c>
      <c r="AP127" s="99" t="s">
        <v>1972</v>
      </c>
      <c r="AQ127" s="99" t="s">
        <v>2</v>
      </c>
      <c r="AR127" s="99" t="s">
        <v>1553</v>
      </c>
      <c r="AS127" s="99" t="s">
        <v>2000</v>
      </c>
      <c r="AT127" s="99" t="s">
        <v>2004</v>
      </c>
    </row>
    <row r="128" spans="1:47" x14ac:dyDescent="0.2">
      <c r="A128" s="99">
        <v>227</v>
      </c>
      <c r="B128" s="99" t="s">
        <v>1552</v>
      </c>
      <c r="D128" s="99">
        <v>300</v>
      </c>
      <c r="E128" s="99" t="s">
        <v>0</v>
      </c>
      <c r="F128" s="99" t="s">
        <v>21</v>
      </c>
      <c r="G128" s="99">
        <v>27</v>
      </c>
      <c r="H128" s="110" t="s">
        <v>2</v>
      </c>
      <c r="I128" s="99" t="s">
        <v>12</v>
      </c>
      <c r="J128" s="99" t="s">
        <v>869</v>
      </c>
      <c r="K128" s="99" t="s">
        <v>870</v>
      </c>
      <c r="L128" s="110" t="s">
        <v>871</v>
      </c>
      <c r="M128" s="99">
        <v>2023</v>
      </c>
      <c r="N128" s="99" t="s">
        <v>804</v>
      </c>
      <c r="O128" s="99" t="s">
        <v>7</v>
      </c>
      <c r="R128" s="99" t="s">
        <v>872</v>
      </c>
      <c r="S128" s="99" t="s">
        <v>873</v>
      </c>
      <c r="V128" s="99" t="s">
        <v>19</v>
      </c>
      <c r="X128" s="99" t="s">
        <v>786</v>
      </c>
      <c r="Y128" s="99">
        <v>3011751</v>
      </c>
      <c r="Z128" s="99">
        <v>37</v>
      </c>
      <c r="AC128" s="113">
        <v>45108</v>
      </c>
      <c r="AD128" s="113">
        <v>46204</v>
      </c>
      <c r="AG128" s="111">
        <v>1193362</v>
      </c>
      <c r="AH128" s="110" t="s">
        <v>916</v>
      </c>
      <c r="AK128" s="99" t="s">
        <v>916</v>
      </c>
      <c r="AM128" s="99" t="str">
        <f>VLOOKUP(AH128,DatoCC!$C$4:$E$32,2,0)</f>
        <v>001-06</v>
      </c>
      <c r="AN128" s="99" t="str">
        <f>VLOOKUP(AH128,DatoCC!$C$4:$E$32,3,0)</f>
        <v>Planta Las Luces</v>
      </c>
      <c r="AO128" s="99" t="str">
        <f t="shared" si="1"/>
        <v>Camioneta Toyota Hylux SVYV-57 Planta Las Luces</v>
      </c>
      <c r="AP128" s="99" t="s">
        <v>1977</v>
      </c>
      <c r="AQ128" s="99" t="s">
        <v>1991</v>
      </c>
      <c r="AR128" s="99" t="s">
        <v>1996</v>
      </c>
      <c r="AS128" s="99" t="s">
        <v>1995</v>
      </c>
      <c r="AT128" s="99" t="s">
        <v>2004</v>
      </c>
    </row>
    <row r="129" spans="1:46" x14ac:dyDescent="0.2">
      <c r="A129" s="99">
        <v>130</v>
      </c>
      <c r="B129" s="99" t="s">
        <v>1551</v>
      </c>
      <c r="D129" s="99">
        <v>300</v>
      </c>
      <c r="E129" s="99" t="s">
        <v>0</v>
      </c>
      <c r="F129" s="99" t="s">
        <v>1</v>
      </c>
      <c r="G129" s="99">
        <v>10</v>
      </c>
      <c r="H129" s="110" t="s">
        <v>342</v>
      </c>
      <c r="I129" s="99" t="s">
        <v>12</v>
      </c>
      <c r="J129" s="99" t="s">
        <v>274</v>
      </c>
      <c r="K129" s="99" t="s">
        <v>620</v>
      </c>
      <c r="L129" s="110" t="s">
        <v>715</v>
      </c>
      <c r="M129" s="99">
        <v>2021</v>
      </c>
      <c r="N129" s="99" t="s">
        <v>384</v>
      </c>
      <c r="O129" s="99" t="s">
        <v>7</v>
      </c>
      <c r="P129" s="99" t="s">
        <v>367</v>
      </c>
      <c r="Q129" s="99" t="s">
        <v>9</v>
      </c>
      <c r="R129" s="99" t="s">
        <v>716</v>
      </c>
      <c r="S129" s="99" t="s">
        <v>717</v>
      </c>
      <c r="V129" s="99" t="s">
        <v>11</v>
      </c>
      <c r="AG129" s="111">
        <v>1</v>
      </c>
      <c r="AH129" s="110" t="s">
        <v>2002</v>
      </c>
      <c r="AK129" s="99" t="s">
        <v>1128</v>
      </c>
      <c r="AM129" s="99" t="str">
        <f>VLOOKUP(AH129,DatoCC!$C$4:$E$32,2,0)</f>
        <v>006-09</v>
      </c>
      <c r="AN129" s="99" t="str">
        <f>VLOOKUP(AH129,DatoCC!$C$4:$E$32,3,0)</f>
        <v>Taller Mecánico La Serena</v>
      </c>
      <c r="AO129" s="99" t="str">
        <f t="shared" si="1"/>
        <v>Camioneta Chevrolet LZRC-26 Taller Mecánico La Serena</v>
      </c>
      <c r="AP129" s="99" t="s">
        <v>1973</v>
      </c>
      <c r="AQ129" s="99" t="s">
        <v>1991</v>
      </c>
      <c r="AR129" s="99" t="s">
        <v>1999</v>
      </c>
      <c r="AS129" s="99" t="s">
        <v>1998</v>
      </c>
      <c r="AT129" s="99" t="s">
        <v>2004</v>
      </c>
    </row>
    <row r="130" spans="1:46" x14ac:dyDescent="0.2">
      <c r="A130" s="99">
        <v>131</v>
      </c>
      <c r="B130" s="99" t="s">
        <v>1551</v>
      </c>
      <c r="D130" s="99">
        <v>300</v>
      </c>
      <c r="E130" s="99" t="s">
        <v>0</v>
      </c>
      <c r="F130" s="99" t="s">
        <v>1</v>
      </c>
      <c r="G130" s="99">
        <v>17</v>
      </c>
      <c r="H130" s="110" t="s">
        <v>342</v>
      </c>
      <c r="I130" s="99" t="s">
        <v>905</v>
      </c>
      <c r="J130" s="99" t="s">
        <v>55</v>
      </c>
      <c r="K130" s="99" t="s">
        <v>679</v>
      </c>
      <c r="L130" s="110" t="s">
        <v>718</v>
      </c>
      <c r="M130" s="99">
        <v>2021</v>
      </c>
      <c r="N130" s="99" t="s">
        <v>681</v>
      </c>
      <c r="O130" s="99" t="s">
        <v>59</v>
      </c>
      <c r="P130" s="99" t="s">
        <v>719</v>
      </c>
      <c r="Q130" s="99" t="s">
        <v>9</v>
      </c>
      <c r="R130" s="99" t="s">
        <v>720</v>
      </c>
      <c r="S130" s="99" t="s">
        <v>721</v>
      </c>
      <c r="V130" s="99" t="s">
        <v>900</v>
      </c>
      <c r="AG130" s="111">
        <v>3092158</v>
      </c>
      <c r="AH130" s="110" t="s">
        <v>1364</v>
      </c>
      <c r="AK130" s="99" t="s">
        <v>1364</v>
      </c>
      <c r="AM130" s="99" t="str">
        <f>VLOOKUP(AH130,DatoCC!$C$4:$E$32,2,0)</f>
        <v>009-01</v>
      </c>
      <c r="AN130" s="99" t="str">
        <f>VLOOKUP(AH130,DatoCC!$C$4:$E$32,3,0)</f>
        <v>Bodega Central</v>
      </c>
      <c r="AO130" s="99" t="str">
        <f t="shared" ref="AO130:AO194" si="2">CONCATENATE(I130," ",J130," ",L130," ",AN130)</f>
        <v>CAMIÓN VOLVO PHXY-13 Bodega Central</v>
      </c>
      <c r="AP130" s="99" t="s">
        <v>1973</v>
      </c>
      <c r="AQ130" s="99" t="s">
        <v>1991</v>
      </c>
      <c r="AR130" s="99" t="s">
        <v>1999</v>
      </c>
      <c r="AS130" s="99" t="s">
        <v>1998</v>
      </c>
      <c r="AT130" s="99" t="s">
        <v>2004</v>
      </c>
    </row>
    <row r="131" spans="1:46" x14ac:dyDescent="0.2">
      <c r="A131" s="99">
        <v>228</v>
      </c>
      <c r="B131" s="99" t="s">
        <v>1552</v>
      </c>
      <c r="D131" s="99">
        <v>300</v>
      </c>
      <c r="E131" s="99" t="s">
        <v>0</v>
      </c>
      <c r="F131" s="99" t="s">
        <v>21</v>
      </c>
      <c r="G131" s="99">
        <v>27</v>
      </c>
      <c r="H131" s="110" t="s">
        <v>2</v>
      </c>
      <c r="I131" s="99" t="s">
        <v>12</v>
      </c>
      <c r="J131" s="99" t="s">
        <v>869</v>
      </c>
      <c r="K131" s="99" t="s">
        <v>870</v>
      </c>
      <c r="L131" s="110" t="s">
        <v>874</v>
      </c>
      <c r="M131" s="99">
        <v>2023</v>
      </c>
      <c r="N131" s="99" t="s">
        <v>804</v>
      </c>
      <c r="O131" s="99" t="s">
        <v>7</v>
      </c>
      <c r="R131" s="99" t="s">
        <v>875</v>
      </c>
      <c r="S131" s="99" t="s">
        <v>876</v>
      </c>
      <c r="V131" s="99" t="s">
        <v>893</v>
      </c>
      <c r="X131" s="99" t="s">
        <v>786</v>
      </c>
      <c r="Y131" s="99">
        <v>3011751</v>
      </c>
      <c r="Z131" s="99">
        <v>37</v>
      </c>
      <c r="AC131" s="113">
        <v>45108</v>
      </c>
      <c r="AD131" s="113">
        <v>46204</v>
      </c>
      <c r="AG131" s="111">
        <v>1193362</v>
      </c>
      <c r="AH131" s="110" t="s">
        <v>916</v>
      </c>
      <c r="AK131" s="99" t="s">
        <v>916</v>
      </c>
      <c r="AM131" s="99" t="str">
        <f>VLOOKUP(AH131,DatoCC!$C$4:$E$32,2,0)</f>
        <v>001-06</v>
      </c>
      <c r="AN131" s="99" t="str">
        <f>VLOOKUP(AH131,DatoCC!$C$4:$E$32,3,0)</f>
        <v>Planta Las Luces</v>
      </c>
      <c r="AO131" s="99" t="str">
        <f t="shared" si="2"/>
        <v>Camioneta Toyota Hylux SVYV-73 Planta Las Luces</v>
      </c>
      <c r="AP131" s="99" t="s">
        <v>1977</v>
      </c>
      <c r="AQ131" s="99" t="s">
        <v>1991</v>
      </c>
      <c r="AR131" s="99" t="s">
        <v>1996</v>
      </c>
      <c r="AS131" s="99" t="s">
        <v>1995</v>
      </c>
      <c r="AT131" s="99" t="s">
        <v>2004</v>
      </c>
    </row>
    <row r="132" spans="1:46" x14ac:dyDescent="0.2">
      <c r="A132" s="99">
        <v>133</v>
      </c>
      <c r="B132" s="99" t="s">
        <v>1551</v>
      </c>
      <c r="D132" s="99">
        <v>300</v>
      </c>
      <c r="E132" s="99" t="s">
        <v>0</v>
      </c>
      <c r="F132" s="99" t="s">
        <v>1</v>
      </c>
      <c r="G132" s="99">
        <v>24</v>
      </c>
      <c r="H132" s="110" t="s">
        <v>2</v>
      </c>
      <c r="I132" s="99" t="s">
        <v>12</v>
      </c>
      <c r="J132" s="99" t="s">
        <v>353</v>
      </c>
      <c r="K132" s="99" t="s">
        <v>754</v>
      </c>
      <c r="L132" s="110" t="s">
        <v>763</v>
      </c>
      <c r="M132" s="99">
        <v>2021</v>
      </c>
      <c r="N132" s="99" t="s">
        <v>756</v>
      </c>
      <c r="O132" s="99" t="s">
        <v>7</v>
      </c>
      <c r="P132" s="99" t="s">
        <v>757</v>
      </c>
      <c r="Q132" s="99" t="s">
        <v>9</v>
      </c>
      <c r="R132" s="99" t="s">
        <v>764</v>
      </c>
      <c r="S132" s="99" t="s">
        <v>765</v>
      </c>
      <c r="V132" s="99" t="s">
        <v>11</v>
      </c>
      <c r="W132" s="99">
        <v>18.5</v>
      </c>
      <c r="AG132" s="111">
        <v>437431</v>
      </c>
      <c r="AH132" s="110" t="s">
        <v>1370</v>
      </c>
      <c r="AK132" s="99" t="s">
        <v>1370</v>
      </c>
      <c r="AM132" s="99" t="str">
        <f>VLOOKUP(AH132,DatoCC!$C$4:$E$32,2,0)</f>
        <v>013-01</v>
      </c>
      <c r="AN132" s="99" t="str">
        <f>VLOOKUP(AH132,DatoCC!$C$4:$E$32,3,0)</f>
        <v>Mantención</v>
      </c>
      <c r="AO132" s="99" t="str">
        <f t="shared" si="2"/>
        <v>Camioneta Nissan PYRY-34 Mantención</v>
      </c>
      <c r="AP132" s="99" t="s">
        <v>1972</v>
      </c>
      <c r="AQ132" s="99" t="s">
        <v>2</v>
      </c>
      <c r="AR132" s="99" t="s">
        <v>1553</v>
      </c>
      <c r="AS132" s="99" t="s">
        <v>2000</v>
      </c>
      <c r="AT132" s="99" t="s">
        <v>1179</v>
      </c>
    </row>
    <row r="133" spans="1:46" x14ac:dyDescent="0.2">
      <c r="A133" s="99">
        <v>134</v>
      </c>
      <c r="B133" s="99" t="s">
        <v>1551</v>
      </c>
      <c r="D133" s="99">
        <v>300</v>
      </c>
      <c r="E133" s="99" t="s">
        <v>0</v>
      </c>
      <c r="F133" s="99" t="s">
        <v>1</v>
      </c>
      <c r="G133" s="99">
        <v>12</v>
      </c>
      <c r="H133" s="110" t="s">
        <v>2</v>
      </c>
      <c r="I133" s="99" t="s">
        <v>12</v>
      </c>
      <c r="J133" s="99" t="s">
        <v>353</v>
      </c>
      <c r="K133" s="99" t="s">
        <v>766</v>
      </c>
      <c r="L133" s="110" t="s">
        <v>773</v>
      </c>
      <c r="M133" s="99">
        <v>2021</v>
      </c>
      <c r="N133" s="99" t="s">
        <v>756</v>
      </c>
      <c r="O133" s="99" t="s">
        <v>7</v>
      </c>
      <c r="P133" s="99" t="s">
        <v>449</v>
      </c>
      <c r="Q133" s="99" t="s">
        <v>9</v>
      </c>
      <c r="R133" s="99" t="s">
        <v>774</v>
      </c>
      <c r="S133" s="99" t="s">
        <v>775</v>
      </c>
      <c r="V133" s="99" t="s">
        <v>11</v>
      </c>
      <c r="W133" s="99">
        <v>18.5</v>
      </c>
      <c r="AG133" s="111">
        <v>437431</v>
      </c>
      <c r="AH133" s="110" t="s">
        <v>2006</v>
      </c>
      <c r="AK133" s="99" t="s">
        <v>1359</v>
      </c>
      <c r="AM133" s="99" t="str">
        <f>VLOOKUP(AH133,DatoCC!$C$4:$E$32,2,0)</f>
        <v>03-02-01</v>
      </c>
      <c r="AN133" s="99" t="str">
        <f>VLOOKUP(AH133,DatoCC!$C$4:$E$32,3,0)</f>
        <v>Gerencia General</v>
      </c>
      <c r="AO133" s="99" t="str">
        <f t="shared" si="2"/>
        <v>Camioneta Nissan PYRY-31 Gerencia General</v>
      </c>
      <c r="AP133" s="99" t="s">
        <v>1972</v>
      </c>
      <c r="AQ133" s="99" t="s">
        <v>2</v>
      </c>
      <c r="AR133" s="99" t="s">
        <v>1553</v>
      </c>
      <c r="AS133" s="99" t="s">
        <v>2000</v>
      </c>
      <c r="AT133" s="99" t="s">
        <v>2004</v>
      </c>
    </row>
    <row r="134" spans="1:46" x14ac:dyDescent="0.2">
      <c r="A134" s="99">
        <v>135</v>
      </c>
      <c r="B134" s="99" t="s">
        <v>1551</v>
      </c>
      <c r="D134" s="99">
        <v>300</v>
      </c>
      <c r="E134" s="99" t="s">
        <v>0</v>
      </c>
      <c r="F134" s="99" t="s">
        <v>1</v>
      </c>
      <c r="G134" s="99">
        <v>25</v>
      </c>
      <c r="H134" s="110" t="s">
        <v>2</v>
      </c>
      <c r="I134" s="99" t="s">
        <v>12</v>
      </c>
      <c r="J134" s="99" t="s">
        <v>353</v>
      </c>
      <c r="K134" s="99" t="s">
        <v>766</v>
      </c>
      <c r="L134" s="110" t="s">
        <v>776</v>
      </c>
      <c r="M134" s="99">
        <v>2021</v>
      </c>
      <c r="N134" s="99" t="s">
        <v>756</v>
      </c>
      <c r="O134" s="99" t="s">
        <v>7</v>
      </c>
      <c r="P134" s="99" t="s">
        <v>777</v>
      </c>
      <c r="Q134" s="99" t="s">
        <v>9</v>
      </c>
      <c r="R134" s="99" t="s">
        <v>778</v>
      </c>
      <c r="S134" s="99" t="s">
        <v>779</v>
      </c>
      <c r="V134" s="99" t="s">
        <v>11</v>
      </c>
      <c r="W134" s="99">
        <v>18.5</v>
      </c>
      <c r="AG134" s="111">
        <v>845592</v>
      </c>
      <c r="AH134" s="110" t="s">
        <v>2241</v>
      </c>
      <c r="AK134" s="99" t="s">
        <v>1132</v>
      </c>
      <c r="AM134" s="99" t="str">
        <f>VLOOKUP(AH134,DatoCC!$C$4:$E$32,2,0)</f>
        <v>006-07</v>
      </c>
      <c r="AN134" s="99" t="str">
        <f>VLOOKUP(AH134,DatoCC!$C$4:$E$32,3,0)</f>
        <v>Comercial</v>
      </c>
      <c r="AO134" s="99" t="str">
        <f t="shared" si="2"/>
        <v>Camioneta Nissan PZJR-67 Comercial</v>
      </c>
      <c r="AP134" s="99" t="s">
        <v>1972</v>
      </c>
      <c r="AQ134" s="99" t="s">
        <v>2</v>
      </c>
      <c r="AR134" s="99" t="s">
        <v>1553</v>
      </c>
      <c r="AS134" s="99" t="s">
        <v>2000</v>
      </c>
      <c r="AT134" s="99" t="s">
        <v>1179</v>
      </c>
    </row>
    <row r="135" spans="1:46" x14ac:dyDescent="0.2">
      <c r="A135" s="99">
        <v>183</v>
      </c>
      <c r="B135" s="99" t="s">
        <v>1552</v>
      </c>
      <c r="D135" s="99">
        <v>300</v>
      </c>
      <c r="E135" s="99" t="s">
        <v>0</v>
      </c>
      <c r="F135" s="99" t="s">
        <v>21</v>
      </c>
      <c r="G135" s="99">
        <v>28</v>
      </c>
      <c r="H135" s="110" t="s">
        <v>342</v>
      </c>
      <c r="I135" s="99" t="s">
        <v>12</v>
      </c>
      <c r="J135" s="99" t="s">
        <v>840</v>
      </c>
      <c r="K135" s="99" t="s">
        <v>837</v>
      </c>
      <c r="L135" s="110" t="s">
        <v>829</v>
      </c>
      <c r="M135" s="99">
        <v>2022</v>
      </c>
      <c r="N135" s="99" t="s">
        <v>25</v>
      </c>
      <c r="O135" s="99" t="s">
        <v>7</v>
      </c>
      <c r="P135" s="99" t="s">
        <v>279</v>
      </c>
      <c r="Q135" s="99" t="s">
        <v>9</v>
      </c>
      <c r="R135" s="99" t="s">
        <v>827</v>
      </c>
      <c r="S135" s="99" t="s">
        <v>828</v>
      </c>
      <c r="V135" s="99" t="s">
        <v>19</v>
      </c>
      <c r="X135" s="99" t="s">
        <v>730</v>
      </c>
      <c r="Y135" s="99">
        <v>593545</v>
      </c>
      <c r="Z135" s="99">
        <v>37</v>
      </c>
      <c r="AC135" s="113">
        <v>44732</v>
      </c>
      <c r="AD135" s="113">
        <v>45828</v>
      </c>
      <c r="AG135" s="111">
        <v>1094846</v>
      </c>
      <c r="AH135" s="110" t="s">
        <v>1373</v>
      </c>
      <c r="AK135" s="99" t="s">
        <v>1373</v>
      </c>
      <c r="AM135" s="99" t="str">
        <f>VLOOKUP(AH135,DatoCC!$C$4:$E$32,2,0)</f>
        <v>021-34</v>
      </c>
      <c r="AN135" s="99" t="str">
        <f>VLOOKUP(AH135,DatoCC!$C$4:$E$32,3,0)</f>
        <v>Cerro Negro Norte - CMP</v>
      </c>
      <c r="AO135" s="99" t="str">
        <f t="shared" si="2"/>
        <v>Camioneta Nissan  RYJD-52 Cerro Negro Norte - CMP</v>
      </c>
      <c r="AP135" s="99" t="s">
        <v>1978</v>
      </c>
      <c r="AQ135" s="99" t="s">
        <v>1991</v>
      </c>
      <c r="AR135" s="99" t="s">
        <v>1996</v>
      </c>
      <c r="AS135" s="99" t="s">
        <v>1995</v>
      </c>
      <c r="AT135" s="99" t="s">
        <v>2004</v>
      </c>
    </row>
    <row r="136" spans="1:46" x14ac:dyDescent="0.2">
      <c r="A136" s="99">
        <v>137</v>
      </c>
      <c r="B136" s="99" t="s">
        <v>1552</v>
      </c>
      <c r="D136" s="99">
        <v>300</v>
      </c>
      <c r="E136" s="99" t="s">
        <v>0</v>
      </c>
      <c r="F136" s="99" t="s">
        <v>21</v>
      </c>
      <c r="G136" s="99">
        <v>26</v>
      </c>
      <c r="H136" s="110" t="s">
        <v>342</v>
      </c>
      <c r="I136" s="99" t="s">
        <v>12</v>
      </c>
      <c r="J136" s="99" t="s">
        <v>353</v>
      </c>
      <c r="K136" s="99" t="s">
        <v>801</v>
      </c>
      <c r="L136" s="110" t="s">
        <v>803</v>
      </c>
      <c r="M136" s="99">
        <v>2021</v>
      </c>
      <c r="N136" s="99" t="s">
        <v>804</v>
      </c>
      <c r="O136" s="99" t="s">
        <v>756</v>
      </c>
      <c r="P136" s="99" t="s">
        <v>367</v>
      </c>
      <c r="Q136" s="99" t="s">
        <v>9</v>
      </c>
      <c r="R136" s="99" t="s">
        <v>902</v>
      </c>
      <c r="V136" s="99" t="s">
        <v>19</v>
      </c>
      <c r="X136" s="99" t="s">
        <v>670</v>
      </c>
      <c r="Y136" s="99">
        <v>114465</v>
      </c>
      <c r="Z136" s="99">
        <v>37</v>
      </c>
      <c r="AC136" s="113">
        <v>44788</v>
      </c>
      <c r="AD136" s="113">
        <v>45915</v>
      </c>
      <c r="AG136" s="111">
        <v>442788</v>
      </c>
      <c r="AH136" s="110" t="s">
        <v>1371</v>
      </c>
      <c r="AK136" s="99" t="s">
        <v>1371</v>
      </c>
      <c r="AM136" s="99" t="str">
        <f>VLOOKUP(AH136,DatoCC!$C$4:$E$32,2,0)</f>
        <v>023-03</v>
      </c>
      <c r="AN136" s="99" t="str">
        <f>VLOOKUP(AH136,DatoCC!$C$4:$E$32,3,0)</f>
        <v>Aura</v>
      </c>
      <c r="AO136" s="99" t="str">
        <f t="shared" si="2"/>
        <v>Camioneta Nissan RCBJ-31 Aura</v>
      </c>
      <c r="AP136" s="99" t="s">
        <v>1973</v>
      </c>
      <c r="AQ136" s="99" t="s">
        <v>1991</v>
      </c>
      <c r="AR136" s="99" t="s">
        <v>1996</v>
      </c>
      <c r="AS136" s="99" t="s">
        <v>1995</v>
      </c>
      <c r="AT136" s="99" t="s">
        <v>2004</v>
      </c>
    </row>
    <row r="137" spans="1:46" x14ac:dyDescent="0.2">
      <c r="A137" s="99">
        <v>138</v>
      </c>
      <c r="B137" s="99" t="s">
        <v>1552</v>
      </c>
      <c r="C137" s="99">
        <v>37225</v>
      </c>
      <c r="D137" s="99">
        <v>300</v>
      </c>
      <c r="E137" s="99" t="s">
        <v>0</v>
      </c>
      <c r="F137" s="99" t="s">
        <v>1</v>
      </c>
      <c r="G137" s="99">
        <v>30</v>
      </c>
      <c r="H137" s="110" t="s">
        <v>2</v>
      </c>
      <c r="I137" s="99" t="s">
        <v>12</v>
      </c>
      <c r="J137" s="99" t="s">
        <v>22</v>
      </c>
      <c r="K137" s="99" t="s">
        <v>23</v>
      </c>
      <c r="L137" s="110" t="s">
        <v>24</v>
      </c>
      <c r="M137" s="99">
        <v>2022</v>
      </c>
      <c r="N137" s="99" t="s">
        <v>25</v>
      </c>
      <c r="O137" s="99" t="s">
        <v>7</v>
      </c>
      <c r="P137" s="99" t="s">
        <v>26</v>
      </c>
      <c r="Q137" s="99" t="s">
        <v>9</v>
      </c>
      <c r="R137" s="99" t="s">
        <v>27</v>
      </c>
      <c r="S137" s="99" t="s">
        <v>28</v>
      </c>
      <c r="V137" s="99" t="s">
        <v>352</v>
      </c>
      <c r="X137" s="99" t="s">
        <v>786</v>
      </c>
      <c r="Y137" s="99">
        <v>3005065</v>
      </c>
      <c r="Z137" s="99">
        <v>25</v>
      </c>
      <c r="AC137" s="113">
        <v>44694</v>
      </c>
      <c r="AD137" s="113">
        <v>45425</v>
      </c>
      <c r="AE137" s="99">
        <v>7199900</v>
      </c>
      <c r="AG137" s="111">
        <v>717769</v>
      </c>
      <c r="AH137" s="110" t="s">
        <v>1132</v>
      </c>
      <c r="AK137" s="99" t="s">
        <v>1818</v>
      </c>
      <c r="AM137" s="99" t="str">
        <f>VLOOKUP(AH137,DatoCC!$C$4:$E$32,2,0)</f>
        <v>011-01</v>
      </c>
      <c r="AN137" s="99" t="str">
        <f>VLOOKUP(AH137,DatoCC!$C$4:$E$32,3,0)</f>
        <v>Gerencia de Operaciones</v>
      </c>
      <c r="AO137" s="99" t="str">
        <f t="shared" si="2"/>
        <v>Camioneta JMC RYFW-86 Gerencia de Operaciones</v>
      </c>
      <c r="AP137" s="99" t="s">
        <v>1977</v>
      </c>
      <c r="AQ137" s="99" t="s">
        <v>2</v>
      </c>
      <c r="AR137" s="99" t="s">
        <v>1552</v>
      </c>
      <c r="AS137" s="99" t="s">
        <v>1995</v>
      </c>
      <c r="AT137" s="99" t="s">
        <v>1179</v>
      </c>
    </row>
    <row r="138" spans="1:46" x14ac:dyDescent="0.2">
      <c r="A138" s="99">
        <v>209</v>
      </c>
      <c r="B138" s="99" t="s">
        <v>1552</v>
      </c>
      <c r="C138" s="99" t="s">
        <v>1220</v>
      </c>
      <c r="D138" s="99">
        <v>300</v>
      </c>
      <c r="E138" s="99" t="s">
        <v>0</v>
      </c>
      <c r="F138" s="99" t="s">
        <v>21</v>
      </c>
      <c r="G138" s="99">
        <v>2</v>
      </c>
      <c r="H138" s="110" t="s">
        <v>2</v>
      </c>
      <c r="I138" s="99" t="s">
        <v>3</v>
      </c>
      <c r="J138" s="99" t="s">
        <v>55</v>
      </c>
      <c r="K138" s="99" t="s">
        <v>172</v>
      </c>
      <c r="L138" s="110" t="s">
        <v>259</v>
      </c>
      <c r="M138" s="99">
        <v>2023</v>
      </c>
      <c r="N138" s="99" t="s">
        <v>3</v>
      </c>
      <c r="O138" s="99" t="s">
        <v>7</v>
      </c>
      <c r="P138" s="99" t="s">
        <v>60</v>
      </c>
      <c r="Q138" s="99" t="s">
        <v>9</v>
      </c>
      <c r="R138" s="99">
        <v>12868930</v>
      </c>
      <c r="S138" s="99" t="s">
        <v>260</v>
      </c>
      <c r="V138" s="99" t="s">
        <v>19</v>
      </c>
      <c r="X138" s="99" t="s">
        <v>670</v>
      </c>
      <c r="Y138" s="99">
        <v>115963</v>
      </c>
      <c r="Z138" s="99">
        <v>37</v>
      </c>
      <c r="AA138" s="99">
        <v>3</v>
      </c>
      <c r="AB138" s="99" t="s">
        <v>261</v>
      </c>
      <c r="AC138" s="113">
        <v>44849</v>
      </c>
      <c r="AD138" s="113">
        <v>45945</v>
      </c>
      <c r="AG138" s="111">
        <v>8735706</v>
      </c>
      <c r="AH138" s="110" t="s">
        <v>907</v>
      </c>
      <c r="AK138" s="99" t="s">
        <v>907</v>
      </c>
      <c r="AM138" s="99" t="str">
        <f>VLOOKUP(AH138,DatoCC!$C$4:$E$32,2,0)</f>
        <v>30-02-01</v>
      </c>
      <c r="AN138" s="99" t="str">
        <f>VLOOKUP(AH138,DatoCC!$C$4:$E$32,3,0)</f>
        <v>Operaciones Mina Santos</v>
      </c>
      <c r="AO138" s="99" t="str">
        <f t="shared" si="2"/>
        <v>Cargador Frontal VOLVO SHRT-23 Operaciones Mina Santos</v>
      </c>
      <c r="AP138" s="99" t="s">
        <v>1976</v>
      </c>
      <c r="AQ138" s="99" t="s">
        <v>2</v>
      </c>
      <c r="AR138" s="99" t="s">
        <v>1552</v>
      </c>
      <c r="AS138" s="99" t="s">
        <v>1995</v>
      </c>
      <c r="AT138" s="99" t="s">
        <v>2004</v>
      </c>
    </row>
    <row r="139" spans="1:46" x14ac:dyDescent="0.2">
      <c r="A139" s="99">
        <v>186</v>
      </c>
      <c r="B139" s="99" t="s">
        <v>1552</v>
      </c>
      <c r="C139" s="99" t="s">
        <v>1213</v>
      </c>
      <c r="D139" s="99">
        <v>300</v>
      </c>
      <c r="E139" s="99" t="s">
        <v>0</v>
      </c>
      <c r="F139" s="99" t="s">
        <v>21</v>
      </c>
      <c r="G139" s="99">
        <v>2</v>
      </c>
      <c r="H139" s="110" t="s">
        <v>2</v>
      </c>
      <c r="I139" s="99" t="s">
        <v>3</v>
      </c>
      <c r="J139" s="99" t="s">
        <v>55</v>
      </c>
      <c r="K139" s="99" t="s">
        <v>172</v>
      </c>
      <c r="L139" s="110" t="s">
        <v>173</v>
      </c>
      <c r="M139" s="99">
        <v>2023</v>
      </c>
      <c r="N139" s="99" t="s">
        <v>3</v>
      </c>
      <c r="O139" s="99" t="s">
        <v>7</v>
      </c>
      <c r="P139" s="99" t="s">
        <v>60</v>
      </c>
      <c r="Q139" s="99" t="s">
        <v>9</v>
      </c>
      <c r="R139" s="99">
        <v>12844266</v>
      </c>
      <c r="S139" s="99" t="s">
        <v>174</v>
      </c>
      <c r="V139" s="99" t="s">
        <v>19</v>
      </c>
      <c r="X139" s="99" t="s">
        <v>670</v>
      </c>
      <c r="Y139" s="99">
        <v>115477</v>
      </c>
      <c r="Z139" s="99">
        <v>37</v>
      </c>
      <c r="AA139" s="99">
        <v>3</v>
      </c>
      <c r="AB139" s="99">
        <v>25770609</v>
      </c>
      <c r="AC139" s="113">
        <v>44839</v>
      </c>
      <c r="AD139" s="113">
        <v>45935</v>
      </c>
      <c r="AG139" s="111">
        <v>8572593</v>
      </c>
      <c r="AH139" s="110" t="s">
        <v>907</v>
      </c>
      <c r="AK139" s="99" t="s">
        <v>907</v>
      </c>
      <c r="AM139" s="99" t="str">
        <f>VLOOKUP(AH139,DatoCC!$C$4:$E$32,2,0)</f>
        <v>30-02-01</v>
      </c>
      <c r="AN139" s="99" t="str">
        <f>VLOOKUP(AH139,DatoCC!$C$4:$E$32,3,0)</f>
        <v>Operaciones Mina Santos</v>
      </c>
      <c r="AO139" s="99" t="str">
        <f t="shared" si="2"/>
        <v>Cargador Frontal VOLVO SGXT-34 Operaciones Mina Santos</v>
      </c>
      <c r="AP139" s="99" t="s">
        <v>1976</v>
      </c>
      <c r="AQ139" s="99" t="s">
        <v>2</v>
      </c>
      <c r="AR139" s="99" t="s">
        <v>1552</v>
      </c>
      <c r="AS139" s="99" t="s">
        <v>1995</v>
      </c>
      <c r="AT139" s="99" t="s">
        <v>2004</v>
      </c>
    </row>
    <row r="140" spans="1:46" x14ac:dyDescent="0.2">
      <c r="A140" s="99">
        <v>120</v>
      </c>
      <c r="B140" s="99" t="s">
        <v>1551</v>
      </c>
      <c r="D140" s="99">
        <v>300</v>
      </c>
      <c r="E140" s="99" t="s">
        <v>0</v>
      </c>
      <c r="F140" s="99" t="s">
        <v>1</v>
      </c>
      <c r="G140" s="99">
        <v>20</v>
      </c>
      <c r="H140" s="110" t="s">
        <v>342</v>
      </c>
      <c r="I140" s="99" t="s">
        <v>12</v>
      </c>
      <c r="J140" s="99" t="s">
        <v>274</v>
      </c>
      <c r="K140" s="99" t="s">
        <v>620</v>
      </c>
      <c r="L140" s="110" t="s">
        <v>709</v>
      </c>
      <c r="M140" s="99">
        <v>2021</v>
      </c>
      <c r="N140" s="99" t="s">
        <v>384</v>
      </c>
      <c r="O140" s="99" t="s">
        <v>7</v>
      </c>
      <c r="P140" s="99" t="s">
        <v>367</v>
      </c>
      <c r="Q140" s="99" t="s">
        <v>9</v>
      </c>
      <c r="R140" s="99" t="s">
        <v>710</v>
      </c>
      <c r="S140" s="99" t="s">
        <v>711</v>
      </c>
      <c r="V140" s="99" t="s">
        <v>11</v>
      </c>
      <c r="AG140" s="111">
        <v>500000</v>
      </c>
      <c r="AH140" s="110" t="s">
        <v>1372</v>
      </c>
      <c r="AK140" s="99" t="s">
        <v>1362</v>
      </c>
      <c r="AM140" s="99" t="str">
        <f>VLOOKUP(AH140,DatoCC!$C$4:$E$32,2,0)</f>
        <v>021-30</v>
      </c>
      <c r="AN140" s="99" t="str">
        <f>VLOOKUP(AH140,DatoCC!$C$4:$E$32,3,0)</f>
        <v>Colbun Aguas Verdes</v>
      </c>
      <c r="AO140" s="99" t="str">
        <f t="shared" si="2"/>
        <v>Camioneta Chevrolet LZRC-23 Colbun Aguas Verdes</v>
      </c>
      <c r="AP140" s="99" t="s">
        <v>1973</v>
      </c>
      <c r="AQ140" s="99" t="s">
        <v>1991</v>
      </c>
      <c r="AR140" s="99" t="s">
        <v>1997</v>
      </c>
      <c r="AS140" s="99" t="s">
        <v>1998</v>
      </c>
      <c r="AT140" s="99" t="s">
        <v>2004</v>
      </c>
    </row>
    <row r="141" spans="1:46" x14ac:dyDescent="0.2">
      <c r="A141" s="99">
        <v>187</v>
      </c>
      <c r="B141" s="99" t="s">
        <v>1552</v>
      </c>
      <c r="C141" s="99" t="s">
        <v>1212</v>
      </c>
      <c r="D141" s="99">
        <v>300</v>
      </c>
      <c r="E141" s="99" t="s">
        <v>0</v>
      </c>
      <c r="F141" s="99" t="s">
        <v>21</v>
      </c>
      <c r="G141" s="99">
        <v>2</v>
      </c>
      <c r="H141" s="110" t="s">
        <v>2</v>
      </c>
      <c r="I141" s="99" t="s">
        <v>3</v>
      </c>
      <c r="J141" s="99" t="s">
        <v>55</v>
      </c>
      <c r="K141" s="99" t="s">
        <v>172</v>
      </c>
      <c r="L141" s="110" t="s">
        <v>175</v>
      </c>
      <c r="M141" s="99">
        <v>2023</v>
      </c>
      <c r="N141" s="99" t="s">
        <v>3</v>
      </c>
      <c r="O141" s="99" t="s">
        <v>7</v>
      </c>
      <c r="P141" s="99" t="s">
        <v>60</v>
      </c>
      <c r="Q141" s="99" t="s">
        <v>9</v>
      </c>
      <c r="R141" s="99">
        <v>12831094</v>
      </c>
      <c r="S141" s="99" t="s">
        <v>176</v>
      </c>
      <c r="V141" s="99" t="s">
        <v>19</v>
      </c>
      <c r="X141" s="99" t="s">
        <v>670</v>
      </c>
      <c r="Y141" s="99">
        <v>115477</v>
      </c>
      <c r="Z141" s="99">
        <v>37</v>
      </c>
      <c r="AA141" s="99">
        <v>3</v>
      </c>
      <c r="AB141" s="99">
        <v>25770609</v>
      </c>
      <c r="AC141" s="113">
        <v>44839</v>
      </c>
      <c r="AD141" s="113">
        <v>45935</v>
      </c>
      <c r="AG141" s="111">
        <v>8572593</v>
      </c>
      <c r="AH141" s="110" t="s">
        <v>907</v>
      </c>
      <c r="AK141" s="99" t="s">
        <v>907</v>
      </c>
      <c r="AM141" s="99" t="str">
        <f>VLOOKUP(AH141,DatoCC!$C$4:$E$32,2,0)</f>
        <v>30-02-01</v>
      </c>
      <c r="AN141" s="99" t="str">
        <f>VLOOKUP(AH141,DatoCC!$C$4:$E$32,3,0)</f>
        <v>Operaciones Mina Santos</v>
      </c>
      <c r="AO141" s="99" t="str">
        <f t="shared" si="2"/>
        <v>Cargador Frontal VOLVO SGXT-39 Operaciones Mina Santos</v>
      </c>
      <c r="AP141" s="99" t="s">
        <v>1976</v>
      </c>
      <c r="AQ141" s="99" t="s">
        <v>2</v>
      </c>
      <c r="AR141" s="99" t="s">
        <v>1552</v>
      </c>
      <c r="AS141" s="99" t="s">
        <v>1995</v>
      </c>
      <c r="AT141" s="99" t="s">
        <v>2004</v>
      </c>
    </row>
    <row r="142" spans="1:46" x14ac:dyDescent="0.2">
      <c r="A142" s="99">
        <v>178</v>
      </c>
      <c r="B142" s="99" t="s">
        <v>1552</v>
      </c>
      <c r="D142" s="99">
        <v>300</v>
      </c>
      <c r="E142" s="99" t="s">
        <v>0</v>
      </c>
      <c r="F142" s="99" t="s">
        <v>1</v>
      </c>
      <c r="G142" s="99">
        <v>20</v>
      </c>
      <c r="H142" s="110" t="s">
        <v>342</v>
      </c>
      <c r="I142" s="99" t="s">
        <v>12</v>
      </c>
      <c r="J142" s="99" t="s">
        <v>353</v>
      </c>
      <c r="K142" s="99" t="s">
        <v>822</v>
      </c>
      <c r="L142" s="110" t="s">
        <v>823</v>
      </c>
      <c r="M142" s="99">
        <v>2022</v>
      </c>
      <c r="N142" s="99" t="s">
        <v>804</v>
      </c>
      <c r="O142" s="99" t="s">
        <v>7</v>
      </c>
      <c r="P142" s="99" t="s">
        <v>348</v>
      </c>
      <c r="Q142" s="99" t="s">
        <v>9</v>
      </c>
      <c r="R142" s="99" t="s">
        <v>824</v>
      </c>
      <c r="S142" s="99" t="s">
        <v>825</v>
      </c>
      <c r="V142" s="99" t="s">
        <v>352</v>
      </c>
      <c r="X142" s="99" t="s">
        <v>670</v>
      </c>
      <c r="Y142" s="99">
        <v>112309</v>
      </c>
      <c r="Z142" s="99">
        <v>25</v>
      </c>
      <c r="AA142" s="99">
        <v>0</v>
      </c>
      <c r="AB142" s="99">
        <v>0</v>
      </c>
      <c r="AC142" s="113">
        <v>44717</v>
      </c>
      <c r="AD142" s="113">
        <v>45448</v>
      </c>
      <c r="AG142" s="111">
        <v>719733</v>
      </c>
      <c r="AH142" s="110" t="s">
        <v>1372</v>
      </c>
      <c r="AK142" s="99" t="s">
        <v>1372</v>
      </c>
      <c r="AM142" s="99" t="str">
        <f>VLOOKUP(AH142,DatoCC!$C$4:$E$32,2,0)</f>
        <v>021-30</v>
      </c>
      <c r="AN142" s="99" t="str">
        <f>VLOOKUP(AH142,DatoCC!$C$4:$E$32,3,0)</f>
        <v>Colbun Aguas Verdes</v>
      </c>
      <c r="AO142" s="99" t="str">
        <f t="shared" si="2"/>
        <v>Camioneta Nissan RZCH-61 Colbun Aguas Verdes</v>
      </c>
      <c r="AP142" s="99" t="s">
        <v>1976</v>
      </c>
      <c r="AQ142" s="99" t="s">
        <v>1991</v>
      </c>
      <c r="AR142" s="99" t="s">
        <v>1996</v>
      </c>
      <c r="AS142" s="99" t="s">
        <v>1995</v>
      </c>
      <c r="AT142" s="99" t="s">
        <v>2004</v>
      </c>
    </row>
    <row r="143" spans="1:46" x14ac:dyDescent="0.2">
      <c r="A143" s="99">
        <v>166</v>
      </c>
      <c r="B143" s="99" t="s">
        <v>1552</v>
      </c>
      <c r="C143" s="99">
        <v>39385</v>
      </c>
      <c r="D143" s="99">
        <v>300</v>
      </c>
      <c r="E143" s="99" t="s">
        <v>0</v>
      </c>
      <c r="F143" s="99" t="s">
        <v>21</v>
      </c>
      <c r="G143" s="99">
        <v>2</v>
      </c>
      <c r="H143" s="110" t="s">
        <v>2</v>
      </c>
      <c r="I143" s="99" t="s">
        <v>136</v>
      </c>
      <c r="J143" s="99" t="s">
        <v>20</v>
      </c>
      <c r="K143" s="99">
        <v>140</v>
      </c>
      <c r="L143" s="110" t="s">
        <v>137</v>
      </c>
      <c r="M143" s="99">
        <v>2022</v>
      </c>
      <c r="N143" s="99" t="s">
        <v>136</v>
      </c>
      <c r="O143" s="99" t="s">
        <v>59</v>
      </c>
      <c r="P143" s="99" t="s">
        <v>60</v>
      </c>
      <c r="Q143" s="99" t="s">
        <v>9</v>
      </c>
      <c r="R143" s="99" t="s">
        <v>138</v>
      </c>
      <c r="S143" s="99" t="s">
        <v>139</v>
      </c>
      <c r="V143" s="99" t="s">
        <v>19</v>
      </c>
      <c r="X143" s="99" t="s">
        <v>911</v>
      </c>
      <c r="Y143" s="99" t="s">
        <v>140</v>
      </c>
      <c r="Z143" s="99">
        <v>38</v>
      </c>
      <c r="AA143" s="99">
        <v>3</v>
      </c>
      <c r="AC143" s="113">
        <v>44798</v>
      </c>
      <c r="AD143" s="113">
        <v>45955</v>
      </c>
      <c r="AE143" s="99">
        <v>261300</v>
      </c>
      <c r="AF143" s="99" t="s">
        <v>120</v>
      </c>
      <c r="AG143" s="111">
        <v>8450265</v>
      </c>
      <c r="AH143" s="110" t="s">
        <v>907</v>
      </c>
      <c r="AK143" s="99" t="s">
        <v>907</v>
      </c>
      <c r="AM143" s="99" t="str">
        <f>VLOOKUP(AH143,DatoCC!$C$4:$E$32,2,0)</f>
        <v>30-02-01</v>
      </c>
      <c r="AN143" s="99" t="str">
        <f>VLOOKUP(AH143,DatoCC!$C$4:$E$32,3,0)</f>
        <v>Operaciones Mina Santos</v>
      </c>
      <c r="AO143" s="99" t="str">
        <f t="shared" si="2"/>
        <v>Motoniveladora CATERPILLAR SFYL-23 Operaciones Mina Santos</v>
      </c>
      <c r="AP143" s="99" t="s">
        <v>1979</v>
      </c>
      <c r="AQ143" s="99" t="s">
        <v>2</v>
      </c>
      <c r="AR143" s="99" t="s">
        <v>1552</v>
      </c>
      <c r="AS143" s="99" t="s">
        <v>1995</v>
      </c>
      <c r="AT143" s="99" t="s">
        <v>2004</v>
      </c>
    </row>
    <row r="144" spans="1:46" x14ac:dyDescent="0.2">
      <c r="A144" s="99">
        <v>164</v>
      </c>
      <c r="B144" s="99" t="s">
        <v>1552</v>
      </c>
      <c r="C144" s="99" t="s">
        <v>1217</v>
      </c>
      <c r="D144" s="99">
        <v>300</v>
      </c>
      <c r="E144" s="99" t="s">
        <v>0</v>
      </c>
      <c r="F144" s="99" t="s">
        <v>21</v>
      </c>
      <c r="G144" s="99">
        <v>2</v>
      </c>
      <c r="H144" s="110" t="s">
        <v>2</v>
      </c>
      <c r="I144" s="99" t="s">
        <v>126</v>
      </c>
      <c r="J144" s="99" t="s">
        <v>20</v>
      </c>
      <c r="K144" s="99">
        <v>320</v>
      </c>
      <c r="L144" s="110" t="s">
        <v>127</v>
      </c>
      <c r="M144" s="99">
        <v>2022</v>
      </c>
      <c r="N144" s="99" t="s">
        <v>126</v>
      </c>
      <c r="O144" s="99" t="s">
        <v>128</v>
      </c>
      <c r="P144" s="99" t="s">
        <v>60</v>
      </c>
      <c r="Q144" s="99" t="s">
        <v>9</v>
      </c>
      <c r="R144" s="99" t="s">
        <v>129</v>
      </c>
      <c r="S144" s="99" t="s">
        <v>130</v>
      </c>
      <c r="T144" s="99">
        <v>1345.3</v>
      </c>
      <c r="U144" s="99">
        <v>860.51469999999995</v>
      </c>
      <c r="V144" s="99" t="s">
        <v>19</v>
      </c>
      <c r="X144" s="99" t="s">
        <v>911</v>
      </c>
      <c r="Y144" s="99" t="s">
        <v>131</v>
      </c>
      <c r="Z144" s="99">
        <v>38</v>
      </c>
      <c r="AA144" s="99">
        <v>3</v>
      </c>
      <c r="AC144" s="113">
        <v>44798</v>
      </c>
      <c r="AD144" s="113">
        <v>45955</v>
      </c>
      <c r="AE144" s="99">
        <v>247700</v>
      </c>
      <c r="AF144" s="99" t="s">
        <v>120</v>
      </c>
      <c r="AG144" s="111">
        <v>8358278</v>
      </c>
      <c r="AH144" s="110" t="s">
        <v>907</v>
      </c>
      <c r="AK144" s="99" t="s">
        <v>907</v>
      </c>
      <c r="AM144" s="99" t="str">
        <f>VLOOKUP(AH144,DatoCC!$C$4:$E$32,2,0)</f>
        <v>30-02-01</v>
      </c>
      <c r="AN144" s="99" t="str">
        <f>VLOOKUP(AH144,DatoCC!$C$4:$E$32,3,0)</f>
        <v>Operaciones Mina Santos</v>
      </c>
      <c r="AO144" s="99" t="str">
        <f t="shared" si="2"/>
        <v>Excavadora CATERPILLAR SFHS-80 Operaciones Mina Santos</v>
      </c>
      <c r="AP144" s="99" t="s">
        <v>1979</v>
      </c>
      <c r="AQ144" s="99" t="s">
        <v>2</v>
      </c>
      <c r="AR144" s="99" t="s">
        <v>1552</v>
      </c>
      <c r="AS144" s="99" t="s">
        <v>1995</v>
      </c>
      <c r="AT144" s="99" t="s">
        <v>2004</v>
      </c>
    </row>
    <row r="145" spans="1:46" x14ac:dyDescent="0.2">
      <c r="A145" s="99">
        <v>155</v>
      </c>
      <c r="B145" s="99" t="s">
        <v>1552</v>
      </c>
      <c r="C145" s="99" t="s">
        <v>1230</v>
      </c>
      <c r="D145" s="99">
        <v>300</v>
      </c>
      <c r="E145" s="99" t="s">
        <v>0</v>
      </c>
      <c r="F145" s="99" t="s">
        <v>21</v>
      </c>
      <c r="G145" s="99">
        <v>2</v>
      </c>
      <c r="H145" s="110" t="s">
        <v>2</v>
      </c>
      <c r="I145" s="99" t="s">
        <v>905</v>
      </c>
      <c r="J145" s="99" t="s">
        <v>55</v>
      </c>
      <c r="K145" s="99" t="s">
        <v>87</v>
      </c>
      <c r="L145" s="110" t="s">
        <v>1850</v>
      </c>
      <c r="M145" s="99">
        <v>2022</v>
      </c>
      <c r="N145" s="99" t="s">
        <v>89</v>
      </c>
      <c r="O145" s="99" t="s">
        <v>90</v>
      </c>
      <c r="P145" s="99" t="s">
        <v>60</v>
      </c>
      <c r="Q145" s="99" t="s">
        <v>9</v>
      </c>
      <c r="R145" s="99" t="s">
        <v>91</v>
      </c>
      <c r="S145" s="99" t="s">
        <v>92</v>
      </c>
      <c r="V145" s="99" t="s">
        <v>19</v>
      </c>
      <c r="X145" s="99" t="s">
        <v>730</v>
      </c>
      <c r="Y145" s="99">
        <v>595290</v>
      </c>
      <c r="Z145" s="99">
        <v>25</v>
      </c>
      <c r="AC145" s="113">
        <v>44839</v>
      </c>
      <c r="AD145" s="113">
        <v>45570</v>
      </c>
      <c r="AE145" s="99">
        <v>201256505</v>
      </c>
      <c r="AG145" s="111">
        <v>8050260</v>
      </c>
      <c r="AH145" s="110" t="s">
        <v>907</v>
      </c>
      <c r="AK145" s="99" t="e">
        <v>#N/A</v>
      </c>
      <c r="AM145" s="99" t="str">
        <f>VLOOKUP(AH145,DatoCC!$C$4:$E$32,2,0)</f>
        <v>30-02-01</v>
      </c>
      <c r="AN145" s="99" t="str">
        <f>VLOOKUP(AH145,DatoCC!$C$4:$E$32,3,0)</f>
        <v>Operaciones Mina Santos</v>
      </c>
      <c r="AO145" s="99" t="str">
        <f t="shared" si="2"/>
        <v>CAMIÓN VOLVO SDJD-99 Operaciones Mina Santos</v>
      </c>
      <c r="AP145" s="99" t="s">
        <v>1978</v>
      </c>
      <c r="AQ145" s="99" t="s">
        <v>2</v>
      </c>
      <c r="AR145" s="99" t="s">
        <v>1552</v>
      </c>
      <c r="AS145" s="99" t="s">
        <v>1995</v>
      </c>
      <c r="AT145" s="99" t="s">
        <v>2004</v>
      </c>
    </row>
    <row r="146" spans="1:46" x14ac:dyDescent="0.2">
      <c r="A146" s="99">
        <v>156</v>
      </c>
      <c r="B146" s="99" t="s">
        <v>1552</v>
      </c>
      <c r="C146" s="99" t="s">
        <v>1232</v>
      </c>
      <c r="D146" s="99">
        <v>300</v>
      </c>
      <c r="E146" s="99" t="s">
        <v>0</v>
      </c>
      <c r="F146" s="99" t="s">
        <v>21</v>
      </c>
      <c r="G146" s="99">
        <v>2</v>
      </c>
      <c r="H146" s="110" t="s">
        <v>2</v>
      </c>
      <c r="I146" s="99" t="s">
        <v>905</v>
      </c>
      <c r="J146" s="99" t="s">
        <v>55</v>
      </c>
      <c r="K146" s="99" t="s">
        <v>87</v>
      </c>
      <c r="L146" s="110" t="s">
        <v>93</v>
      </c>
      <c r="M146" s="99">
        <v>2022</v>
      </c>
      <c r="N146" s="99" t="s">
        <v>89</v>
      </c>
      <c r="O146" s="99" t="s">
        <v>90</v>
      </c>
      <c r="P146" s="99" t="s">
        <v>60</v>
      </c>
      <c r="Q146" s="99" t="s">
        <v>9</v>
      </c>
      <c r="R146" s="99" t="s">
        <v>94</v>
      </c>
      <c r="S146" s="99" t="s">
        <v>95</v>
      </c>
      <c r="V146" s="99" t="s">
        <v>19</v>
      </c>
      <c r="X146" s="99" t="s">
        <v>730</v>
      </c>
      <c r="Y146" s="99">
        <v>595290</v>
      </c>
      <c r="Z146" s="99">
        <v>25</v>
      </c>
      <c r="AC146" s="113">
        <v>44839</v>
      </c>
      <c r="AD146" s="113">
        <v>45570</v>
      </c>
      <c r="AE146" s="99">
        <v>201256505</v>
      </c>
      <c r="AG146" s="111">
        <v>8050260</v>
      </c>
      <c r="AH146" s="110" t="s">
        <v>907</v>
      </c>
      <c r="AK146" s="99" t="s">
        <v>907</v>
      </c>
      <c r="AM146" s="99" t="str">
        <f>VLOOKUP(AH146,DatoCC!$C$4:$E$32,2,0)</f>
        <v>30-02-01</v>
      </c>
      <c r="AN146" s="99" t="str">
        <f>VLOOKUP(AH146,DatoCC!$C$4:$E$32,3,0)</f>
        <v>Operaciones Mina Santos</v>
      </c>
      <c r="AO146" s="99" t="str">
        <f t="shared" si="2"/>
        <v>CAMIÓN VOLVO SDWZ-10 Operaciones Mina Santos</v>
      </c>
      <c r="AP146" s="99" t="s">
        <v>1978</v>
      </c>
      <c r="AQ146" s="99" t="s">
        <v>2</v>
      </c>
      <c r="AR146" s="99" t="s">
        <v>1552</v>
      </c>
      <c r="AS146" s="99" t="s">
        <v>1995</v>
      </c>
      <c r="AT146" s="99" t="s">
        <v>2004</v>
      </c>
    </row>
    <row r="147" spans="1:46" x14ac:dyDescent="0.2">
      <c r="A147" s="99">
        <v>157</v>
      </c>
      <c r="B147" s="99" t="s">
        <v>1552</v>
      </c>
      <c r="C147" s="99" t="s">
        <v>1234</v>
      </c>
      <c r="D147" s="99">
        <v>300</v>
      </c>
      <c r="E147" s="99" t="s">
        <v>0</v>
      </c>
      <c r="F147" s="99" t="s">
        <v>21</v>
      </c>
      <c r="G147" s="99">
        <v>2</v>
      </c>
      <c r="H147" s="110" t="s">
        <v>2</v>
      </c>
      <c r="I147" s="99" t="s">
        <v>905</v>
      </c>
      <c r="J147" s="99" t="s">
        <v>55</v>
      </c>
      <c r="K147" s="99" t="s">
        <v>87</v>
      </c>
      <c r="L147" s="110" t="s">
        <v>96</v>
      </c>
      <c r="M147" s="99">
        <v>2022</v>
      </c>
      <c r="N147" s="99" t="s">
        <v>89</v>
      </c>
      <c r="O147" s="99" t="s">
        <v>90</v>
      </c>
      <c r="P147" s="99" t="s">
        <v>60</v>
      </c>
      <c r="Q147" s="99" t="s">
        <v>9</v>
      </c>
      <c r="R147" s="99" t="s">
        <v>97</v>
      </c>
      <c r="S147" s="99" t="s">
        <v>98</v>
      </c>
      <c r="V147" s="99" t="s">
        <v>19</v>
      </c>
      <c r="X147" s="99" t="s">
        <v>730</v>
      </c>
      <c r="Y147" s="99">
        <v>595290</v>
      </c>
      <c r="Z147" s="99">
        <v>25</v>
      </c>
      <c r="AC147" s="113">
        <v>44839</v>
      </c>
      <c r="AD147" s="113">
        <v>45570</v>
      </c>
      <c r="AE147" s="99">
        <v>201256505</v>
      </c>
      <c r="AG147" s="111">
        <v>8050260</v>
      </c>
      <c r="AH147" s="110" t="s">
        <v>907</v>
      </c>
      <c r="AK147" s="99" t="s">
        <v>907</v>
      </c>
      <c r="AM147" s="99" t="str">
        <f>VLOOKUP(AH147,DatoCC!$C$4:$E$32,2,0)</f>
        <v>30-02-01</v>
      </c>
      <c r="AN147" s="99" t="str">
        <f>VLOOKUP(AH147,DatoCC!$C$4:$E$32,3,0)</f>
        <v>Operaciones Mina Santos</v>
      </c>
      <c r="AO147" s="99" t="str">
        <f t="shared" si="2"/>
        <v>CAMIÓN VOLVO SDWZ-11 Operaciones Mina Santos</v>
      </c>
      <c r="AP147" s="99" t="s">
        <v>1978</v>
      </c>
      <c r="AQ147" s="99" t="s">
        <v>2</v>
      </c>
      <c r="AR147" s="99" t="s">
        <v>1552</v>
      </c>
      <c r="AS147" s="99" t="s">
        <v>1995</v>
      </c>
      <c r="AT147" s="99" t="s">
        <v>2004</v>
      </c>
    </row>
    <row r="148" spans="1:46" x14ac:dyDescent="0.2">
      <c r="A148" s="99">
        <v>149</v>
      </c>
      <c r="B148" s="99" t="s">
        <v>1552</v>
      </c>
      <c r="C148" s="99" t="s">
        <v>1265</v>
      </c>
      <c r="D148" s="99">
        <v>300</v>
      </c>
      <c r="E148" s="99" t="s">
        <v>0</v>
      </c>
      <c r="F148" s="99" t="s">
        <v>21</v>
      </c>
      <c r="G148" s="99">
        <v>29</v>
      </c>
      <c r="H148" s="110" t="s">
        <v>2</v>
      </c>
      <c r="I148" s="99" t="s">
        <v>905</v>
      </c>
      <c r="J148" s="99" t="s">
        <v>55</v>
      </c>
      <c r="K148" s="99" t="s">
        <v>56</v>
      </c>
      <c r="L148" s="110" t="s">
        <v>68</v>
      </c>
      <c r="M148" s="99">
        <v>2022</v>
      </c>
      <c r="N148" s="99" t="s">
        <v>58</v>
      </c>
      <c r="O148" s="99" t="s">
        <v>59</v>
      </c>
      <c r="P148" s="99" t="s">
        <v>60</v>
      </c>
      <c r="Q148" s="99" t="s">
        <v>9</v>
      </c>
      <c r="R148" s="99" t="s">
        <v>69</v>
      </c>
      <c r="S148" s="99" t="s">
        <v>70</v>
      </c>
      <c r="V148" s="99" t="s">
        <v>63</v>
      </c>
      <c r="X148" s="99" t="s">
        <v>913</v>
      </c>
      <c r="Y148" s="99">
        <v>103967</v>
      </c>
      <c r="Z148" s="99">
        <v>37</v>
      </c>
      <c r="AB148" s="99">
        <v>15967900</v>
      </c>
      <c r="AC148" s="113">
        <v>44844</v>
      </c>
      <c r="AD148" s="113">
        <v>45971</v>
      </c>
      <c r="AG148" s="111">
        <v>4709051</v>
      </c>
      <c r="AH148" s="110" t="s">
        <v>1557</v>
      </c>
      <c r="AK148" s="99" t="s">
        <v>1557</v>
      </c>
      <c r="AM148" s="99" t="str">
        <f>VLOOKUP(AH148,DatoCC!$C$4:$E$32,2,0)</f>
        <v>31-01-02</v>
      </c>
      <c r="AN148" s="99" t="str">
        <f>VLOOKUP(AH148,DatoCC!$C$4:$E$32,3,0)</f>
        <v>Operaciones Mina Mantos de la Luna</v>
      </c>
      <c r="AO148" s="99" t="str">
        <f t="shared" si="2"/>
        <v>CAMIÓN VOLVO SCCC-34 Operaciones Mina Mantos de la Luna</v>
      </c>
      <c r="AP148" s="99" t="s">
        <v>1980</v>
      </c>
      <c r="AQ148" s="99" t="s">
        <v>2</v>
      </c>
      <c r="AR148" s="99" t="s">
        <v>1552</v>
      </c>
      <c r="AS148" s="99" t="s">
        <v>1995</v>
      </c>
      <c r="AT148" s="99" t="s">
        <v>2004</v>
      </c>
    </row>
    <row r="149" spans="1:46" x14ac:dyDescent="0.2">
      <c r="A149" s="99">
        <v>150</v>
      </c>
      <c r="B149" s="99" t="s">
        <v>1552</v>
      </c>
      <c r="C149" s="99" t="s">
        <v>1228</v>
      </c>
      <c r="D149" s="99">
        <v>300</v>
      </c>
      <c r="E149" s="99" t="s">
        <v>0</v>
      </c>
      <c r="F149" s="99" t="s">
        <v>21</v>
      </c>
      <c r="G149" s="99">
        <v>29</v>
      </c>
      <c r="H149" s="110" t="s">
        <v>2</v>
      </c>
      <c r="I149" s="99" t="s">
        <v>905</v>
      </c>
      <c r="J149" s="99" t="s">
        <v>55</v>
      </c>
      <c r="K149" s="99" t="s">
        <v>56</v>
      </c>
      <c r="L149" s="110" t="s">
        <v>71</v>
      </c>
      <c r="M149" s="99">
        <v>2022</v>
      </c>
      <c r="N149" s="99" t="s">
        <v>58</v>
      </c>
      <c r="O149" s="99" t="s">
        <v>59</v>
      </c>
      <c r="P149" s="99" t="s">
        <v>60</v>
      </c>
      <c r="Q149" s="99" t="s">
        <v>9</v>
      </c>
      <c r="R149" s="99" t="s">
        <v>72</v>
      </c>
      <c r="S149" s="99" t="s">
        <v>73</v>
      </c>
      <c r="V149" s="99" t="s">
        <v>63</v>
      </c>
      <c r="X149" s="99" t="s">
        <v>913</v>
      </c>
      <c r="Y149" s="99">
        <v>103967</v>
      </c>
      <c r="Z149" s="99">
        <v>37</v>
      </c>
      <c r="AB149" s="99">
        <v>15967900</v>
      </c>
      <c r="AC149" s="113">
        <v>44844</v>
      </c>
      <c r="AD149" s="113">
        <v>45971</v>
      </c>
      <c r="AG149" s="111">
        <v>4709051</v>
      </c>
      <c r="AH149" s="110" t="s">
        <v>1557</v>
      </c>
      <c r="AK149" s="99" t="s">
        <v>1557</v>
      </c>
      <c r="AM149" s="99" t="str">
        <f>VLOOKUP(AH149,DatoCC!$C$4:$E$32,2,0)</f>
        <v>31-01-02</v>
      </c>
      <c r="AN149" s="99" t="str">
        <f>VLOOKUP(AH149,DatoCC!$C$4:$E$32,3,0)</f>
        <v>Operaciones Mina Mantos de la Luna</v>
      </c>
      <c r="AO149" s="99" t="str">
        <f t="shared" si="2"/>
        <v>CAMIÓN VOLVO SCCC-31 Operaciones Mina Mantos de la Luna</v>
      </c>
      <c r="AP149" s="99" t="s">
        <v>1980</v>
      </c>
      <c r="AQ149" s="99" t="s">
        <v>2</v>
      </c>
      <c r="AR149" s="99" t="s">
        <v>1552</v>
      </c>
      <c r="AS149" s="99" t="s">
        <v>1995</v>
      </c>
      <c r="AT149" s="99" t="s">
        <v>2004</v>
      </c>
    </row>
    <row r="150" spans="1:46" x14ac:dyDescent="0.2">
      <c r="A150" s="99">
        <v>151</v>
      </c>
      <c r="B150" s="99" t="s">
        <v>1552</v>
      </c>
      <c r="C150" s="99" t="s">
        <v>1261</v>
      </c>
      <c r="D150" s="99">
        <v>300</v>
      </c>
      <c r="E150" s="99" t="s">
        <v>0</v>
      </c>
      <c r="F150" s="99" t="s">
        <v>21</v>
      </c>
      <c r="G150" s="99">
        <v>29</v>
      </c>
      <c r="H150" s="110" t="s">
        <v>2</v>
      </c>
      <c r="I150" s="99" t="s">
        <v>905</v>
      </c>
      <c r="J150" s="99" t="s">
        <v>55</v>
      </c>
      <c r="K150" s="99" t="s">
        <v>56</v>
      </c>
      <c r="L150" s="110" t="s">
        <v>74</v>
      </c>
      <c r="M150" s="99">
        <v>2022</v>
      </c>
      <c r="N150" s="99" t="s">
        <v>58</v>
      </c>
      <c r="O150" s="99" t="s">
        <v>59</v>
      </c>
      <c r="P150" s="99" t="s">
        <v>60</v>
      </c>
      <c r="Q150" s="99" t="s">
        <v>9</v>
      </c>
      <c r="R150" s="99" t="s">
        <v>75</v>
      </c>
      <c r="S150" s="99" t="s">
        <v>76</v>
      </c>
      <c r="V150" s="99" t="s">
        <v>63</v>
      </c>
      <c r="X150" s="99" t="s">
        <v>913</v>
      </c>
      <c r="Y150" s="99">
        <v>103967</v>
      </c>
      <c r="Z150" s="99">
        <v>37</v>
      </c>
      <c r="AB150" s="99">
        <v>15967900</v>
      </c>
      <c r="AC150" s="113">
        <v>44844</v>
      </c>
      <c r="AD150" s="113">
        <v>45971</v>
      </c>
      <c r="AG150" s="111">
        <v>4709051</v>
      </c>
      <c r="AH150" s="110" t="s">
        <v>1557</v>
      </c>
      <c r="AK150" s="99" t="s">
        <v>1557</v>
      </c>
      <c r="AM150" s="99" t="str">
        <f>VLOOKUP(AH150,DatoCC!$C$4:$E$32,2,0)</f>
        <v>31-01-02</v>
      </c>
      <c r="AN150" s="99" t="str">
        <f>VLOOKUP(AH150,DatoCC!$C$4:$E$32,3,0)</f>
        <v>Operaciones Mina Mantos de la Luna</v>
      </c>
      <c r="AO150" s="99" t="str">
        <f t="shared" si="2"/>
        <v>CAMIÓN VOLVO SCCC-32 Operaciones Mina Mantos de la Luna</v>
      </c>
      <c r="AP150" s="99" t="s">
        <v>1980</v>
      </c>
      <c r="AQ150" s="99" t="s">
        <v>2</v>
      </c>
      <c r="AR150" s="99" t="s">
        <v>1552</v>
      </c>
      <c r="AS150" s="99" t="s">
        <v>1995</v>
      </c>
      <c r="AT150" s="99" t="s">
        <v>2004</v>
      </c>
    </row>
    <row r="151" spans="1:46" x14ac:dyDescent="0.2">
      <c r="A151" s="99">
        <v>158</v>
      </c>
      <c r="B151" s="99" t="s">
        <v>1552</v>
      </c>
      <c r="C151" s="99">
        <v>38959</v>
      </c>
      <c r="D151" s="99">
        <v>300</v>
      </c>
      <c r="E151" s="99" t="s">
        <v>0</v>
      </c>
      <c r="F151" s="99" t="s">
        <v>21</v>
      </c>
      <c r="G151" s="99">
        <v>2</v>
      </c>
      <c r="H151" s="110" t="s">
        <v>2</v>
      </c>
      <c r="I151" s="99" t="s">
        <v>905</v>
      </c>
      <c r="J151" s="99" t="s">
        <v>55</v>
      </c>
      <c r="K151" s="99" t="s">
        <v>87</v>
      </c>
      <c r="L151" s="110" t="s">
        <v>99</v>
      </c>
      <c r="M151" s="99">
        <v>2022</v>
      </c>
      <c r="N151" s="99" t="s">
        <v>89</v>
      </c>
      <c r="O151" s="99" t="s">
        <v>90</v>
      </c>
      <c r="P151" s="99" t="s">
        <v>60</v>
      </c>
      <c r="Q151" s="99" t="s">
        <v>9</v>
      </c>
      <c r="R151" s="99" t="s">
        <v>100</v>
      </c>
      <c r="S151" s="99" t="s">
        <v>101</v>
      </c>
      <c r="V151" s="99" t="s">
        <v>19</v>
      </c>
      <c r="X151" s="99" t="s">
        <v>730</v>
      </c>
      <c r="Y151" s="99">
        <v>595290</v>
      </c>
      <c r="Z151" s="99">
        <v>25</v>
      </c>
      <c r="AC151" s="113">
        <v>44839</v>
      </c>
      <c r="AD151" s="113">
        <v>45570</v>
      </c>
      <c r="AE151" s="99">
        <v>201256505</v>
      </c>
      <c r="AG151" s="111">
        <v>8050260</v>
      </c>
      <c r="AH151" s="110" t="s">
        <v>907</v>
      </c>
      <c r="AK151" s="99" t="e">
        <v>#N/A</v>
      </c>
      <c r="AM151" s="99" t="str">
        <f>VLOOKUP(AH151,DatoCC!$C$4:$E$32,2,0)</f>
        <v>30-02-01</v>
      </c>
      <c r="AN151" s="99" t="str">
        <f>VLOOKUP(AH151,DatoCC!$C$4:$E$32,3,0)</f>
        <v>Operaciones Mina Santos</v>
      </c>
      <c r="AO151" s="99" t="str">
        <f t="shared" si="2"/>
        <v>CAMIÓN VOLVO SDJD-97 Operaciones Mina Santos</v>
      </c>
      <c r="AP151" s="99" t="s">
        <v>1978</v>
      </c>
      <c r="AQ151" s="99" t="s">
        <v>2</v>
      </c>
      <c r="AR151" s="99" t="s">
        <v>1552</v>
      </c>
      <c r="AS151" s="99" t="s">
        <v>1995</v>
      </c>
      <c r="AT151" s="99" t="s">
        <v>2004</v>
      </c>
    </row>
    <row r="152" spans="1:46" x14ac:dyDescent="0.2">
      <c r="A152" s="99">
        <v>159</v>
      </c>
      <c r="B152" s="99" t="s">
        <v>1552</v>
      </c>
      <c r="C152" s="99">
        <v>39324</v>
      </c>
      <c r="D152" s="99">
        <v>300</v>
      </c>
      <c r="E152" s="99" t="s">
        <v>0</v>
      </c>
      <c r="F152" s="99" t="s">
        <v>21</v>
      </c>
      <c r="G152" s="99">
        <v>2</v>
      </c>
      <c r="H152" s="110" t="s">
        <v>2</v>
      </c>
      <c r="I152" s="99" t="s">
        <v>905</v>
      </c>
      <c r="J152" s="99" t="s">
        <v>55</v>
      </c>
      <c r="K152" s="99" t="s">
        <v>87</v>
      </c>
      <c r="L152" s="110" t="s">
        <v>102</v>
      </c>
      <c r="M152" s="99">
        <v>2022</v>
      </c>
      <c r="N152" s="99" t="s">
        <v>89</v>
      </c>
      <c r="O152" s="99" t="s">
        <v>90</v>
      </c>
      <c r="P152" s="99" t="s">
        <v>60</v>
      </c>
      <c r="Q152" s="99" t="s">
        <v>9</v>
      </c>
      <c r="R152" s="99" t="s">
        <v>103</v>
      </c>
      <c r="S152" s="99" t="s">
        <v>104</v>
      </c>
      <c r="V152" s="99" t="s">
        <v>19</v>
      </c>
      <c r="X152" s="99" t="s">
        <v>730</v>
      </c>
      <c r="Y152" s="99">
        <v>595290</v>
      </c>
      <c r="Z152" s="99">
        <v>25</v>
      </c>
      <c r="AC152" s="113">
        <v>44839</v>
      </c>
      <c r="AD152" s="113">
        <v>45570</v>
      </c>
      <c r="AE152" s="99">
        <v>201256505</v>
      </c>
      <c r="AG152" s="111">
        <v>8050260</v>
      </c>
      <c r="AH152" s="110" t="s">
        <v>907</v>
      </c>
      <c r="AK152" s="99" t="s">
        <v>907</v>
      </c>
      <c r="AM152" s="99" t="str">
        <f>VLOOKUP(AH152,DatoCC!$C$4:$E$32,2,0)</f>
        <v>30-02-01</v>
      </c>
      <c r="AN152" s="99" t="str">
        <f>VLOOKUP(AH152,DatoCC!$C$4:$E$32,3,0)</f>
        <v>Operaciones Mina Santos</v>
      </c>
      <c r="AO152" s="99" t="str">
        <f t="shared" si="2"/>
        <v>CAMIÓN VOLVO SDJD-98 Operaciones Mina Santos</v>
      </c>
      <c r="AP152" s="99" t="s">
        <v>1978</v>
      </c>
      <c r="AQ152" s="99" t="s">
        <v>2</v>
      </c>
      <c r="AR152" s="99" t="s">
        <v>1552</v>
      </c>
      <c r="AS152" s="99" t="s">
        <v>1995</v>
      </c>
      <c r="AT152" s="99" t="s">
        <v>2004</v>
      </c>
    </row>
    <row r="153" spans="1:46" x14ac:dyDescent="0.2">
      <c r="A153" s="99">
        <v>219</v>
      </c>
      <c r="B153" s="99" t="s">
        <v>1552</v>
      </c>
      <c r="C153" s="99" t="s">
        <v>1222</v>
      </c>
      <c r="D153" s="99">
        <v>300</v>
      </c>
      <c r="E153" s="99" t="s">
        <v>0</v>
      </c>
      <c r="F153" s="99" t="s">
        <v>21</v>
      </c>
      <c r="G153" s="99">
        <v>2</v>
      </c>
      <c r="H153" s="110" t="s">
        <v>2</v>
      </c>
      <c r="I153" s="99" t="s">
        <v>3</v>
      </c>
      <c r="J153" s="99" t="s">
        <v>55</v>
      </c>
      <c r="K153" s="99" t="s">
        <v>309</v>
      </c>
      <c r="L153" s="110" t="s">
        <v>310</v>
      </c>
      <c r="M153" s="99">
        <v>2023</v>
      </c>
      <c r="N153" s="99" t="s">
        <v>3</v>
      </c>
      <c r="P153" s="99" t="s">
        <v>60</v>
      </c>
      <c r="Q153" s="99" t="s">
        <v>9</v>
      </c>
      <c r="R153" s="99">
        <v>12888733</v>
      </c>
      <c r="S153" s="99" t="s">
        <v>311</v>
      </c>
      <c r="V153" s="99" t="s">
        <v>19</v>
      </c>
      <c r="X153" s="99" t="s">
        <v>730</v>
      </c>
      <c r="Y153" s="99">
        <v>601422</v>
      </c>
      <c r="Z153" s="99">
        <v>37</v>
      </c>
      <c r="AC153" s="113">
        <v>45109</v>
      </c>
      <c r="AD153" s="113">
        <v>46205</v>
      </c>
      <c r="AE153" s="99">
        <v>266592474</v>
      </c>
      <c r="AG153" s="111">
        <v>7205202</v>
      </c>
      <c r="AH153" s="110" t="s">
        <v>907</v>
      </c>
      <c r="AK153" s="99" t="s">
        <v>907</v>
      </c>
      <c r="AM153" s="99" t="str">
        <f>VLOOKUP(AH153,DatoCC!$C$4:$E$32,2,0)</f>
        <v>30-02-01</v>
      </c>
      <c r="AN153" s="99" t="str">
        <f>VLOOKUP(AH153,DatoCC!$C$4:$E$32,3,0)</f>
        <v>Operaciones Mina Santos</v>
      </c>
      <c r="AO153" s="99" t="str">
        <f t="shared" si="2"/>
        <v>Cargador Frontal VOLVO SRTH-68 Operaciones Mina Santos</v>
      </c>
      <c r="AP153" s="99" t="s">
        <v>1978</v>
      </c>
      <c r="AQ153" s="99" t="s">
        <v>2</v>
      </c>
      <c r="AR153" s="99" t="s">
        <v>1552</v>
      </c>
      <c r="AS153" s="99" t="s">
        <v>1995</v>
      </c>
      <c r="AT153" s="99" t="s">
        <v>2004</v>
      </c>
    </row>
    <row r="154" spans="1:46" x14ac:dyDescent="0.2">
      <c r="A154" s="99">
        <v>167</v>
      </c>
      <c r="B154" s="99" t="s">
        <v>1552</v>
      </c>
      <c r="C154" s="99">
        <v>38351</v>
      </c>
      <c r="D154" s="99">
        <v>300</v>
      </c>
      <c r="E154" s="99" t="s">
        <v>0</v>
      </c>
      <c r="F154" s="99" t="s">
        <v>21</v>
      </c>
      <c r="G154" s="99">
        <v>2</v>
      </c>
      <c r="H154" s="110" t="s">
        <v>2</v>
      </c>
      <c r="I154" s="99" t="s">
        <v>126</v>
      </c>
      <c r="J154" s="99" t="s">
        <v>20</v>
      </c>
      <c r="K154" s="99">
        <v>320</v>
      </c>
      <c r="L154" s="110" t="s">
        <v>151</v>
      </c>
      <c r="M154" s="99">
        <v>2022</v>
      </c>
      <c r="N154" s="99" t="s">
        <v>126</v>
      </c>
      <c r="O154" s="99" t="s">
        <v>128</v>
      </c>
      <c r="P154" s="99" t="s">
        <v>60</v>
      </c>
      <c r="Q154" s="99" t="s">
        <v>9</v>
      </c>
      <c r="R154" s="99" t="s">
        <v>152</v>
      </c>
      <c r="S154" s="99" t="s">
        <v>153</v>
      </c>
      <c r="T154" s="99">
        <v>1415.4</v>
      </c>
      <c r="U154" s="99">
        <v>41.758099999999999</v>
      </c>
      <c r="V154" s="99" t="s">
        <v>19</v>
      </c>
      <c r="X154" s="99" t="s">
        <v>911</v>
      </c>
      <c r="Y154" s="99" t="s">
        <v>154</v>
      </c>
      <c r="Z154" s="99">
        <v>38</v>
      </c>
      <c r="AA154" s="99">
        <v>3</v>
      </c>
      <c r="AC154" s="113">
        <v>44829</v>
      </c>
      <c r="AD154" s="113">
        <v>45986</v>
      </c>
      <c r="AE154" s="99">
        <v>198300</v>
      </c>
      <c r="AF154" s="99" t="s">
        <v>155</v>
      </c>
      <c r="AG154" s="111">
        <v>6740505</v>
      </c>
      <c r="AH154" s="110" t="s">
        <v>907</v>
      </c>
      <c r="AK154" s="99" t="s">
        <v>907</v>
      </c>
      <c r="AM154" s="99" t="str">
        <f>VLOOKUP(AH154,DatoCC!$C$4:$E$32,2,0)</f>
        <v>30-02-01</v>
      </c>
      <c r="AN154" s="99" t="str">
        <f>VLOOKUP(AH154,DatoCC!$C$4:$E$32,3,0)</f>
        <v>Operaciones Mina Santos</v>
      </c>
      <c r="AO154" s="99" t="str">
        <f t="shared" si="2"/>
        <v>Excavadora CATERPILLAR SGXJ-41-4 Operaciones Mina Santos</v>
      </c>
      <c r="AP154" s="99" t="s">
        <v>1979</v>
      </c>
      <c r="AQ154" s="99" t="s">
        <v>2</v>
      </c>
      <c r="AR154" s="99" t="s">
        <v>1552</v>
      </c>
      <c r="AS154" s="99" t="s">
        <v>1995</v>
      </c>
      <c r="AT154" s="99" t="s">
        <v>2004</v>
      </c>
    </row>
    <row r="155" spans="1:46" x14ac:dyDescent="0.2">
      <c r="A155" s="99">
        <v>169</v>
      </c>
      <c r="B155" s="99" t="s">
        <v>1552</v>
      </c>
      <c r="C155" s="99">
        <v>39690</v>
      </c>
      <c r="D155" s="99">
        <v>300</v>
      </c>
      <c r="E155" s="99" t="s">
        <v>0</v>
      </c>
      <c r="F155" s="99" t="s">
        <v>21</v>
      </c>
      <c r="G155" s="99">
        <v>2</v>
      </c>
      <c r="H155" s="110" t="s">
        <v>2</v>
      </c>
      <c r="I155" s="99" t="s">
        <v>905</v>
      </c>
      <c r="J155" s="99" t="s">
        <v>55</v>
      </c>
      <c r="K155" s="99" t="s">
        <v>87</v>
      </c>
      <c r="L155" s="110" t="s">
        <v>160</v>
      </c>
      <c r="M155" s="99">
        <v>2022</v>
      </c>
      <c r="N155" s="99" t="s">
        <v>89</v>
      </c>
      <c r="O155" s="99" t="s">
        <v>90</v>
      </c>
      <c r="P155" s="99" t="s">
        <v>60</v>
      </c>
      <c r="Q155" s="99" t="s">
        <v>9</v>
      </c>
      <c r="R155" s="99" t="s">
        <v>161</v>
      </c>
      <c r="S155" s="99" t="s">
        <v>162</v>
      </c>
      <c r="V155" s="99" t="s">
        <v>19</v>
      </c>
      <c r="X155" s="99" t="s">
        <v>670</v>
      </c>
      <c r="Y155" s="99">
        <v>115760</v>
      </c>
      <c r="Z155" s="99">
        <v>37</v>
      </c>
      <c r="AA155" s="99">
        <v>3</v>
      </c>
      <c r="AB155" s="99">
        <v>17720500</v>
      </c>
      <c r="AC155" s="113">
        <v>44839</v>
      </c>
      <c r="AD155" s="113">
        <v>45935</v>
      </c>
      <c r="AG155" s="111">
        <v>5949813</v>
      </c>
      <c r="AH155" s="110" t="s">
        <v>907</v>
      </c>
      <c r="AK155" s="99" t="s">
        <v>907</v>
      </c>
      <c r="AM155" s="99" t="str">
        <f>VLOOKUP(AH155,DatoCC!$C$4:$E$32,2,0)</f>
        <v>30-02-01</v>
      </c>
      <c r="AN155" s="99" t="str">
        <f>VLOOKUP(AH155,DatoCC!$C$4:$E$32,3,0)</f>
        <v>Operaciones Mina Santos</v>
      </c>
      <c r="AO155" s="99" t="str">
        <f t="shared" si="2"/>
        <v>CAMIÓN VOLVO SGXF-55-5 Operaciones Mina Santos</v>
      </c>
      <c r="AP155" s="99" t="s">
        <v>1976</v>
      </c>
      <c r="AQ155" s="99" t="s">
        <v>2</v>
      </c>
      <c r="AR155" s="99" t="s">
        <v>1552</v>
      </c>
      <c r="AS155" s="99" t="s">
        <v>1995</v>
      </c>
      <c r="AT155" s="99" t="s">
        <v>2004</v>
      </c>
    </row>
    <row r="156" spans="1:46" x14ac:dyDescent="0.2">
      <c r="A156" s="99">
        <v>172</v>
      </c>
      <c r="B156" s="99" t="s">
        <v>1552</v>
      </c>
      <c r="C156" s="99">
        <v>40785</v>
      </c>
      <c r="D156" s="99">
        <v>300</v>
      </c>
      <c r="E156" s="99" t="s">
        <v>0</v>
      </c>
      <c r="F156" s="99" t="s">
        <v>21</v>
      </c>
      <c r="G156" s="99">
        <v>2</v>
      </c>
      <c r="H156" s="110" t="s">
        <v>2</v>
      </c>
      <c r="I156" s="99" t="s">
        <v>905</v>
      </c>
      <c r="J156" s="99" t="s">
        <v>55</v>
      </c>
      <c r="K156" s="99" t="s">
        <v>87</v>
      </c>
      <c r="L156" s="110" t="s">
        <v>169</v>
      </c>
      <c r="M156" s="99">
        <v>2022</v>
      </c>
      <c r="N156" s="99" t="s">
        <v>89</v>
      </c>
      <c r="O156" s="99" t="s">
        <v>90</v>
      </c>
      <c r="P156" s="99" t="s">
        <v>60</v>
      </c>
      <c r="Q156" s="99" t="s">
        <v>9</v>
      </c>
      <c r="R156" s="99" t="s">
        <v>170</v>
      </c>
      <c r="S156" s="99" t="s">
        <v>171</v>
      </c>
      <c r="V156" s="99" t="s">
        <v>19</v>
      </c>
      <c r="X156" s="99" t="s">
        <v>670</v>
      </c>
      <c r="Y156" s="99">
        <v>115760</v>
      </c>
      <c r="Z156" s="99">
        <v>37</v>
      </c>
      <c r="AA156" s="99">
        <v>3</v>
      </c>
      <c r="AB156" s="99">
        <v>17720500</v>
      </c>
      <c r="AC156" s="113">
        <v>44839</v>
      </c>
      <c r="AD156" s="113">
        <v>45935</v>
      </c>
      <c r="AG156" s="111">
        <v>5949813</v>
      </c>
      <c r="AH156" s="110" t="s">
        <v>907</v>
      </c>
      <c r="AK156" s="99" t="s">
        <v>907</v>
      </c>
      <c r="AM156" s="99" t="str">
        <f>VLOOKUP(AH156,DatoCC!$C$4:$E$32,2,0)</f>
        <v>30-02-01</v>
      </c>
      <c r="AN156" s="99" t="str">
        <f>VLOOKUP(AH156,DatoCC!$C$4:$E$32,3,0)</f>
        <v>Operaciones Mina Santos</v>
      </c>
      <c r="AO156" s="99" t="str">
        <f t="shared" si="2"/>
        <v>CAMIÓN VOLVO SGXD-92-3 Operaciones Mina Santos</v>
      </c>
      <c r="AP156" s="99" t="s">
        <v>1976</v>
      </c>
      <c r="AQ156" s="99" t="s">
        <v>2</v>
      </c>
      <c r="AR156" s="99" t="s">
        <v>1552</v>
      </c>
      <c r="AS156" s="99" t="s">
        <v>1995</v>
      </c>
      <c r="AT156" s="99" t="s">
        <v>2004</v>
      </c>
    </row>
    <row r="157" spans="1:46" x14ac:dyDescent="0.2">
      <c r="A157" s="99">
        <v>170</v>
      </c>
      <c r="B157" s="99" t="s">
        <v>1552</v>
      </c>
      <c r="C157" s="99">
        <v>40055</v>
      </c>
      <c r="D157" s="99">
        <v>300</v>
      </c>
      <c r="E157" s="99" t="s">
        <v>0</v>
      </c>
      <c r="F157" s="99" t="s">
        <v>21</v>
      </c>
      <c r="G157" s="99">
        <v>2</v>
      </c>
      <c r="H157" s="110" t="s">
        <v>2</v>
      </c>
      <c r="I157" s="99" t="s">
        <v>905</v>
      </c>
      <c r="J157" s="99" t="s">
        <v>55</v>
      </c>
      <c r="K157" s="99" t="s">
        <v>87</v>
      </c>
      <c r="L157" s="110" t="s">
        <v>163</v>
      </c>
      <c r="M157" s="99">
        <v>2022</v>
      </c>
      <c r="N157" s="99" t="s">
        <v>89</v>
      </c>
      <c r="O157" s="99" t="s">
        <v>90</v>
      </c>
      <c r="P157" s="99" t="s">
        <v>60</v>
      </c>
      <c r="Q157" s="99" t="s">
        <v>9</v>
      </c>
      <c r="R157" s="99" t="s">
        <v>164</v>
      </c>
      <c r="S157" s="99" t="s">
        <v>165</v>
      </c>
      <c r="V157" s="99" t="s">
        <v>19</v>
      </c>
      <c r="X157" s="99" t="s">
        <v>670</v>
      </c>
      <c r="Y157" s="99">
        <v>115762</v>
      </c>
      <c r="Z157" s="99">
        <v>37</v>
      </c>
      <c r="AA157" s="99">
        <v>3</v>
      </c>
      <c r="AB157" s="99">
        <v>17720500</v>
      </c>
      <c r="AC157" s="113">
        <v>44839</v>
      </c>
      <c r="AD157" s="113">
        <v>45935</v>
      </c>
      <c r="AG157" s="111">
        <v>5948813</v>
      </c>
      <c r="AH157" s="110" t="s">
        <v>907</v>
      </c>
      <c r="AK157" s="99" t="s">
        <v>907</v>
      </c>
      <c r="AM157" s="99" t="str">
        <f>VLOOKUP(AH157,DatoCC!$C$4:$E$32,2,0)</f>
        <v>30-02-01</v>
      </c>
      <c r="AN157" s="99" t="str">
        <f>VLOOKUP(AH157,DatoCC!$C$4:$E$32,3,0)</f>
        <v>Operaciones Mina Santos</v>
      </c>
      <c r="AO157" s="99" t="str">
        <f t="shared" si="2"/>
        <v>CAMIÓN VOLVO SGXD-67-2 Operaciones Mina Santos</v>
      </c>
      <c r="AP157" s="99" t="s">
        <v>1976</v>
      </c>
      <c r="AQ157" s="99" t="s">
        <v>2</v>
      </c>
      <c r="AR157" s="99" t="s">
        <v>1552</v>
      </c>
      <c r="AS157" s="99" t="s">
        <v>1995</v>
      </c>
      <c r="AT157" s="99" t="s">
        <v>2004</v>
      </c>
    </row>
    <row r="158" spans="1:46" x14ac:dyDescent="0.2">
      <c r="A158" s="99">
        <v>171</v>
      </c>
      <c r="B158" s="99" t="s">
        <v>1552</v>
      </c>
      <c r="C158" s="99">
        <v>40420</v>
      </c>
      <c r="D158" s="99">
        <v>300</v>
      </c>
      <c r="E158" s="99" t="s">
        <v>0</v>
      </c>
      <c r="F158" s="99" t="s">
        <v>21</v>
      </c>
      <c r="G158" s="99">
        <v>2</v>
      </c>
      <c r="H158" s="110" t="s">
        <v>2</v>
      </c>
      <c r="I158" s="99" t="s">
        <v>905</v>
      </c>
      <c r="J158" s="99" t="s">
        <v>55</v>
      </c>
      <c r="K158" s="99" t="s">
        <v>87</v>
      </c>
      <c r="L158" s="110" t="s">
        <v>166</v>
      </c>
      <c r="M158" s="99">
        <v>2022</v>
      </c>
      <c r="N158" s="99" t="s">
        <v>89</v>
      </c>
      <c r="O158" s="99" t="s">
        <v>90</v>
      </c>
      <c r="P158" s="99" t="s">
        <v>60</v>
      </c>
      <c r="Q158" s="99" t="s">
        <v>9</v>
      </c>
      <c r="R158" s="99" t="s">
        <v>167</v>
      </c>
      <c r="S158" s="99" t="s">
        <v>168</v>
      </c>
      <c r="V158" s="99" t="s">
        <v>19</v>
      </c>
      <c r="X158" s="99" t="s">
        <v>670</v>
      </c>
      <c r="Y158" s="99">
        <v>115762</v>
      </c>
      <c r="Z158" s="99">
        <v>37</v>
      </c>
      <c r="AA158" s="99">
        <v>3</v>
      </c>
      <c r="AB158" s="99">
        <v>17720500</v>
      </c>
      <c r="AC158" s="113">
        <v>44839</v>
      </c>
      <c r="AD158" s="113">
        <v>45935</v>
      </c>
      <c r="AG158" s="111">
        <v>5948813</v>
      </c>
      <c r="AH158" s="110" t="s">
        <v>907</v>
      </c>
      <c r="AK158" s="99" t="s">
        <v>907</v>
      </c>
      <c r="AM158" s="99" t="str">
        <f>VLOOKUP(AH158,DatoCC!$C$4:$E$32,2,0)</f>
        <v>30-02-01</v>
      </c>
      <c r="AN158" s="99" t="str">
        <f>VLOOKUP(AH158,DatoCC!$C$4:$E$32,3,0)</f>
        <v>Operaciones Mina Santos</v>
      </c>
      <c r="AO158" s="99" t="str">
        <f t="shared" si="2"/>
        <v>CAMIÓN VOLVO SGXD-68-0 Operaciones Mina Santos</v>
      </c>
      <c r="AP158" s="99" t="s">
        <v>1976</v>
      </c>
      <c r="AQ158" s="99" t="s">
        <v>2</v>
      </c>
      <c r="AR158" s="99" t="s">
        <v>1552</v>
      </c>
      <c r="AS158" s="99" t="s">
        <v>1995</v>
      </c>
      <c r="AT158" s="99" t="s">
        <v>2004</v>
      </c>
    </row>
    <row r="159" spans="1:46" x14ac:dyDescent="0.2">
      <c r="A159" s="99">
        <v>184</v>
      </c>
      <c r="B159" s="99" t="s">
        <v>1552</v>
      </c>
      <c r="C159" s="99">
        <v>37164</v>
      </c>
      <c r="D159" s="99">
        <v>300</v>
      </c>
      <c r="E159" s="99" t="s">
        <v>0</v>
      </c>
      <c r="F159" s="99" t="s">
        <v>21</v>
      </c>
      <c r="G159" s="99">
        <v>2</v>
      </c>
      <c r="H159" s="110" t="s">
        <v>2</v>
      </c>
      <c r="I159" s="99" t="s">
        <v>905</v>
      </c>
      <c r="J159" s="99" t="s">
        <v>141</v>
      </c>
      <c r="K159" s="99" t="s">
        <v>142</v>
      </c>
      <c r="L159" s="110" t="s">
        <v>143</v>
      </c>
      <c r="M159" s="99">
        <v>2023</v>
      </c>
      <c r="N159" s="99" t="s">
        <v>89</v>
      </c>
      <c r="O159" s="99" t="s">
        <v>90</v>
      </c>
      <c r="P159" s="99" t="s">
        <v>144</v>
      </c>
      <c r="Q159" s="99" t="s">
        <v>9</v>
      </c>
      <c r="R159" s="99" t="s">
        <v>145</v>
      </c>
      <c r="S159" s="99" t="s">
        <v>146</v>
      </c>
      <c r="V159" s="99" t="s">
        <v>19</v>
      </c>
      <c r="X159" s="99" t="s">
        <v>670</v>
      </c>
      <c r="Y159" s="99">
        <v>115737</v>
      </c>
      <c r="Z159" s="99">
        <v>37</v>
      </c>
      <c r="AA159" s="99">
        <v>3</v>
      </c>
      <c r="AB159" s="99">
        <v>17695000</v>
      </c>
      <c r="AC159" s="113">
        <v>44839</v>
      </c>
      <c r="AD159" s="113">
        <v>45935</v>
      </c>
      <c r="AG159" s="111">
        <v>5941306</v>
      </c>
      <c r="AH159" s="110" t="s">
        <v>907</v>
      </c>
      <c r="AK159" s="99" t="s">
        <v>907</v>
      </c>
      <c r="AM159" s="99" t="str">
        <f>VLOOKUP(AH159,DatoCC!$C$4:$E$32,2,0)</f>
        <v>30-02-01</v>
      </c>
      <c r="AN159" s="99" t="str">
        <f>VLOOKUP(AH159,DatoCC!$C$4:$E$32,3,0)</f>
        <v>Operaciones Mina Santos</v>
      </c>
      <c r="AO159" s="99" t="str">
        <f t="shared" si="2"/>
        <v>CAMIÓN Mercedes Benz SGXT-35 Operaciones Mina Santos</v>
      </c>
      <c r="AP159" s="99" t="s">
        <v>1976</v>
      </c>
      <c r="AQ159" s="99" t="s">
        <v>2</v>
      </c>
      <c r="AR159" s="99" t="s">
        <v>1552</v>
      </c>
      <c r="AS159" s="99" t="s">
        <v>1995</v>
      </c>
      <c r="AT159" s="99" t="s">
        <v>2004</v>
      </c>
    </row>
    <row r="160" spans="1:46" x14ac:dyDescent="0.2">
      <c r="A160" s="99">
        <v>185</v>
      </c>
      <c r="B160" s="99" t="s">
        <v>1552</v>
      </c>
      <c r="C160" s="99">
        <v>37529</v>
      </c>
      <c r="D160" s="99">
        <v>300</v>
      </c>
      <c r="E160" s="99" t="s">
        <v>0</v>
      </c>
      <c r="F160" s="99" t="s">
        <v>21</v>
      </c>
      <c r="G160" s="99">
        <v>2</v>
      </c>
      <c r="H160" s="110" t="s">
        <v>2</v>
      </c>
      <c r="I160" s="99" t="s">
        <v>905</v>
      </c>
      <c r="J160" s="99" t="s">
        <v>141</v>
      </c>
      <c r="K160" s="99" t="s">
        <v>147</v>
      </c>
      <c r="L160" s="110" t="s">
        <v>148</v>
      </c>
      <c r="M160" s="99">
        <v>2023</v>
      </c>
      <c r="N160" s="99" t="s">
        <v>89</v>
      </c>
      <c r="O160" s="99" t="s">
        <v>90</v>
      </c>
      <c r="P160" s="99" t="s">
        <v>144</v>
      </c>
      <c r="Q160" s="99" t="s">
        <v>9</v>
      </c>
      <c r="R160" s="99" t="s">
        <v>149</v>
      </c>
      <c r="S160" s="99" t="s">
        <v>150</v>
      </c>
      <c r="V160" s="99" t="s">
        <v>19</v>
      </c>
      <c r="X160" s="99" t="s">
        <v>670</v>
      </c>
      <c r="Y160" s="99">
        <v>115737</v>
      </c>
      <c r="Z160" s="99">
        <v>37</v>
      </c>
      <c r="AA160" s="99">
        <v>3</v>
      </c>
      <c r="AB160" s="99">
        <v>17695000</v>
      </c>
      <c r="AC160" s="113">
        <v>44839</v>
      </c>
      <c r="AD160" s="113">
        <v>45935</v>
      </c>
      <c r="AG160" s="111">
        <v>5941306</v>
      </c>
      <c r="AH160" s="110" t="s">
        <v>907</v>
      </c>
      <c r="AK160" s="99" t="s">
        <v>907</v>
      </c>
      <c r="AM160" s="99" t="str">
        <f>VLOOKUP(AH160,DatoCC!$C$4:$E$32,2,0)</f>
        <v>30-02-01</v>
      </c>
      <c r="AN160" s="99" t="str">
        <f>VLOOKUP(AH160,DatoCC!$C$4:$E$32,3,0)</f>
        <v>Operaciones Mina Santos</v>
      </c>
      <c r="AO160" s="99" t="str">
        <f t="shared" si="2"/>
        <v>CAMIÓN Mercedes Benz SGXT-36 Operaciones Mina Santos</v>
      </c>
      <c r="AP160" s="99" t="s">
        <v>1976</v>
      </c>
      <c r="AQ160" s="99" t="s">
        <v>2</v>
      </c>
      <c r="AR160" s="99" t="s">
        <v>1552</v>
      </c>
      <c r="AS160" s="99" t="s">
        <v>1995</v>
      </c>
      <c r="AT160" s="99" t="s">
        <v>2004</v>
      </c>
    </row>
    <row r="161" spans="1:46" x14ac:dyDescent="0.2">
      <c r="A161" s="99">
        <v>162</v>
      </c>
      <c r="B161" s="99" t="s">
        <v>1552</v>
      </c>
      <c r="C161" s="99">
        <v>38290</v>
      </c>
      <c r="D161" s="99">
        <v>300</v>
      </c>
      <c r="E161" s="99" t="s">
        <v>0</v>
      </c>
      <c r="F161" s="99" t="s">
        <v>21</v>
      </c>
      <c r="G161" s="99">
        <v>29</v>
      </c>
      <c r="H161" s="110" t="s">
        <v>2</v>
      </c>
      <c r="I161" s="99" t="s">
        <v>464</v>
      </c>
      <c r="J161" s="99" t="s">
        <v>20</v>
      </c>
      <c r="K161" s="99" t="s">
        <v>115</v>
      </c>
      <c r="L161" s="110" t="s">
        <v>1854</v>
      </c>
      <c r="M161" s="99">
        <v>2022</v>
      </c>
      <c r="N161" s="99" t="s">
        <v>114</v>
      </c>
      <c r="O161" s="99" t="s">
        <v>7</v>
      </c>
      <c r="P161" s="99" t="s">
        <v>60</v>
      </c>
      <c r="Q161" s="99" t="s">
        <v>9</v>
      </c>
      <c r="R161" s="99" t="s">
        <v>117</v>
      </c>
      <c r="S161" s="99" t="s">
        <v>118</v>
      </c>
      <c r="V161" s="99" t="s">
        <v>19</v>
      </c>
      <c r="X161" s="99" t="s">
        <v>911</v>
      </c>
      <c r="Y161" s="99" t="s">
        <v>119</v>
      </c>
      <c r="Z161" s="99">
        <v>38</v>
      </c>
      <c r="AA161" s="99">
        <v>3</v>
      </c>
      <c r="AC161" s="113">
        <v>44798</v>
      </c>
      <c r="AD161" s="113">
        <v>45955</v>
      </c>
      <c r="AE161" s="99">
        <v>55000</v>
      </c>
      <c r="AF161" s="99" t="s">
        <v>120</v>
      </c>
      <c r="AG161" s="111">
        <v>1856781</v>
      </c>
      <c r="AH161" s="110" t="s">
        <v>1557</v>
      </c>
      <c r="AK161" s="99" t="e">
        <v>#N/A</v>
      </c>
      <c r="AM161" s="99" t="str">
        <f>VLOOKUP(AH161,DatoCC!$C$4:$E$32,2,0)</f>
        <v>31-01-02</v>
      </c>
      <c r="AN161" s="99" t="str">
        <f>VLOOKUP(AH161,DatoCC!$C$4:$E$32,3,0)</f>
        <v>Operaciones Mina Mantos de la Luna</v>
      </c>
      <c r="AO161" s="99" t="str">
        <f t="shared" si="2"/>
        <v>Minicargador CATERPILLAR SFHS-76 Operaciones Mina Mantos de la Luna</v>
      </c>
      <c r="AP161" s="99" t="s">
        <v>1979</v>
      </c>
      <c r="AQ161" s="99" t="s">
        <v>2</v>
      </c>
      <c r="AR161" s="99" t="s">
        <v>1552</v>
      </c>
      <c r="AS161" s="99" t="s">
        <v>1995</v>
      </c>
      <c r="AT161" s="99" t="s">
        <v>2004</v>
      </c>
    </row>
    <row r="162" spans="1:46" x14ac:dyDescent="0.2">
      <c r="A162" s="99">
        <v>163</v>
      </c>
      <c r="B162" s="99" t="s">
        <v>1552</v>
      </c>
      <c r="C162" s="99">
        <v>39293</v>
      </c>
      <c r="D162" s="99">
        <v>300</v>
      </c>
      <c r="E162" s="99" t="s">
        <v>0</v>
      </c>
      <c r="F162" s="99" t="s">
        <v>21</v>
      </c>
      <c r="G162" s="99">
        <v>29</v>
      </c>
      <c r="H162" s="110" t="s">
        <v>2</v>
      </c>
      <c r="I162" s="99" t="s">
        <v>121</v>
      </c>
      <c r="J162" s="99" t="s">
        <v>20</v>
      </c>
      <c r="K162" s="99">
        <v>416</v>
      </c>
      <c r="L162" s="110" t="s">
        <v>122</v>
      </c>
      <c r="M162" s="99">
        <v>2022</v>
      </c>
      <c r="N162" s="99" t="s">
        <v>121</v>
      </c>
      <c r="O162" s="99" t="s">
        <v>7</v>
      </c>
      <c r="P162" s="99" t="s">
        <v>60</v>
      </c>
      <c r="Q162" s="99" t="s">
        <v>9</v>
      </c>
      <c r="R162" s="99" t="s">
        <v>123</v>
      </c>
      <c r="S162" s="99" t="s">
        <v>124</v>
      </c>
      <c r="T162" s="99">
        <v>798.6</v>
      </c>
      <c r="U162" s="99">
        <v>484.00850000000003</v>
      </c>
      <c r="V162" s="99" t="s">
        <v>19</v>
      </c>
      <c r="X162" s="99" t="s">
        <v>911</v>
      </c>
      <c r="Y162" s="99" t="s">
        <v>125</v>
      </c>
      <c r="Z162" s="99">
        <v>38</v>
      </c>
      <c r="AA162" s="99">
        <v>3</v>
      </c>
      <c r="AC162" s="113">
        <v>44798</v>
      </c>
      <c r="AD162" s="113">
        <v>45955</v>
      </c>
      <c r="AE162" s="99">
        <v>98900</v>
      </c>
      <c r="AF162" s="99" t="s">
        <v>120</v>
      </c>
      <c r="AG162" s="111">
        <v>3338829</v>
      </c>
      <c r="AH162" s="110" t="s">
        <v>1557</v>
      </c>
      <c r="AK162" s="99" t="s">
        <v>1557</v>
      </c>
      <c r="AM162" s="99" t="str">
        <f>VLOOKUP(AH162,DatoCC!$C$4:$E$32,2,0)</f>
        <v>31-01-02</v>
      </c>
      <c r="AN162" s="99" t="str">
        <f>VLOOKUP(AH162,DatoCC!$C$4:$E$32,3,0)</f>
        <v>Operaciones Mina Mantos de la Luna</v>
      </c>
      <c r="AO162" s="99" t="str">
        <f t="shared" si="2"/>
        <v>Retroexcavadora CATERPILLAR SFHS-78 Operaciones Mina Mantos de la Luna</v>
      </c>
      <c r="AP162" s="99" t="s">
        <v>1979</v>
      </c>
      <c r="AQ162" s="99" t="s">
        <v>2</v>
      </c>
      <c r="AR162" s="99" t="s">
        <v>1552</v>
      </c>
      <c r="AS162" s="99" t="s">
        <v>1995</v>
      </c>
      <c r="AT162" s="99" t="s">
        <v>2004</v>
      </c>
    </row>
    <row r="163" spans="1:46" x14ac:dyDescent="0.2">
      <c r="A163" s="99">
        <v>206</v>
      </c>
      <c r="B163" s="99" t="s">
        <v>1552</v>
      </c>
      <c r="C163" s="99">
        <v>41881</v>
      </c>
      <c r="D163" s="99">
        <v>300</v>
      </c>
      <c r="E163" s="99" t="s">
        <v>0</v>
      </c>
      <c r="F163" s="99" t="s">
        <v>21</v>
      </c>
      <c r="G163" s="99">
        <v>2</v>
      </c>
      <c r="H163" s="110" t="s">
        <v>2</v>
      </c>
      <c r="I163" s="99" t="s">
        <v>905</v>
      </c>
      <c r="J163" s="99" t="s">
        <v>55</v>
      </c>
      <c r="K163" s="99" t="s">
        <v>87</v>
      </c>
      <c r="L163" s="110" t="s">
        <v>251</v>
      </c>
      <c r="M163" s="99">
        <v>2023</v>
      </c>
      <c r="N163" s="99" t="s">
        <v>89</v>
      </c>
      <c r="O163" s="99" t="s">
        <v>90</v>
      </c>
      <c r="P163" s="99" t="s">
        <v>60</v>
      </c>
      <c r="Q163" s="99" t="s">
        <v>9</v>
      </c>
      <c r="V163" s="99" t="s">
        <v>19</v>
      </c>
      <c r="X163" s="99" t="s">
        <v>670</v>
      </c>
      <c r="Y163" s="99">
        <v>116021</v>
      </c>
      <c r="Z163" s="99">
        <v>37</v>
      </c>
      <c r="AA163" s="99">
        <v>3</v>
      </c>
      <c r="AB163" s="99">
        <v>17141500</v>
      </c>
      <c r="AC163" s="113">
        <v>44849</v>
      </c>
      <c r="AD163" s="113">
        <v>45945</v>
      </c>
      <c r="AE163" s="99">
        <v>217750595</v>
      </c>
      <c r="AG163" s="111">
        <v>5900268</v>
      </c>
      <c r="AH163" s="110" t="s">
        <v>907</v>
      </c>
      <c r="AK163" s="99" t="s">
        <v>907</v>
      </c>
      <c r="AM163" s="99" t="str">
        <f>VLOOKUP(AH163,DatoCC!$C$4:$E$32,2,0)</f>
        <v>30-02-01</v>
      </c>
      <c r="AN163" s="99" t="str">
        <f>VLOOKUP(AH163,DatoCC!$C$4:$E$32,3,0)</f>
        <v>Operaciones Mina Santos</v>
      </c>
      <c r="AO163" s="99" t="str">
        <f t="shared" si="2"/>
        <v>CAMIÓN VOLVO SHWR-75 Operaciones Mina Santos</v>
      </c>
      <c r="AP163" s="99" t="s">
        <v>1976</v>
      </c>
      <c r="AQ163" s="99" t="s">
        <v>2</v>
      </c>
      <c r="AR163" s="99" t="s">
        <v>1552</v>
      </c>
      <c r="AS163" s="99" t="s">
        <v>1995</v>
      </c>
      <c r="AT163" s="99" t="s">
        <v>2004</v>
      </c>
    </row>
    <row r="164" spans="1:46" x14ac:dyDescent="0.2">
      <c r="A164" s="99">
        <v>165</v>
      </c>
      <c r="D164" s="99">
        <v>300</v>
      </c>
      <c r="E164" s="99" t="s">
        <v>0</v>
      </c>
      <c r="F164" s="99" t="s">
        <v>919</v>
      </c>
      <c r="G164" s="99">
        <v>0</v>
      </c>
      <c r="H164" s="110" t="s">
        <v>2</v>
      </c>
      <c r="I164" s="99" t="s">
        <v>3</v>
      </c>
      <c r="J164" s="99" t="s">
        <v>20</v>
      </c>
      <c r="K164" s="99">
        <v>980</v>
      </c>
      <c r="L164" s="110" t="s">
        <v>132</v>
      </c>
      <c r="M164" s="99">
        <v>2022</v>
      </c>
      <c r="N164" s="99" t="s">
        <v>3</v>
      </c>
      <c r="O164" s="99" t="s">
        <v>7</v>
      </c>
      <c r="P164" s="99" t="s">
        <v>60</v>
      </c>
      <c r="Q164" s="99" t="s">
        <v>9</v>
      </c>
      <c r="R164" s="99" t="s">
        <v>133</v>
      </c>
      <c r="S164" s="99" t="s">
        <v>134</v>
      </c>
      <c r="T164" s="99">
        <v>1345.3</v>
      </c>
      <c r="U164" s="99">
        <v>860.51469999999995</v>
      </c>
      <c r="V164" s="99" t="s">
        <v>19</v>
      </c>
      <c r="X164" s="99" t="s">
        <v>911</v>
      </c>
      <c r="Y164" s="99" t="s">
        <v>135</v>
      </c>
      <c r="Z164" s="99">
        <v>38</v>
      </c>
      <c r="AA164" s="99">
        <v>3</v>
      </c>
      <c r="AC164" s="113">
        <v>44798</v>
      </c>
      <c r="AD164" s="113">
        <v>45955</v>
      </c>
      <c r="AE164" s="99">
        <v>553000</v>
      </c>
      <c r="AF164" s="99" t="s">
        <v>120</v>
      </c>
      <c r="AG164" s="111">
        <v>19107937</v>
      </c>
      <c r="AK164" s="99" t="e">
        <v>#N/A</v>
      </c>
      <c r="AM164" s="100" t="s">
        <v>1130</v>
      </c>
      <c r="AN164" s="100" t="s">
        <v>1130</v>
      </c>
      <c r="AO164" s="99" t="str">
        <f t="shared" si="2"/>
        <v>Cargador Frontal CATERPILLAR SFHS-86 OTROS</v>
      </c>
      <c r="AP164" s="99" t="s">
        <v>1979</v>
      </c>
      <c r="AQ164" s="99" t="s">
        <v>2</v>
      </c>
      <c r="AR164" s="99" t="s">
        <v>1552</v>
      </c>
      <c r="AS164" s="99" t="s">
        <v>1995</v>
      </c>
      <c r="AT164" s="99" t="s">
        <v>2004</v>
      </c>
    </row>
    <row r="165" spans="1:46" x14ac:dyDescent="0.2">
      <c r="A165" s="99">
        <v>207</v>
      </c>
      <c r="B165" s="99" t="s">
        <v>1552</v>
      </c>
      <c r="C165" s="99">
        <v>42246</v>
      </c>
      <c r="D165" s="99">
        <v>300</v>
      </c>
      <c r="E165" s="99" t="s">
        <v>0</v>
      </c>
      <c r="F165" s="99" t="s">
        <v>21</v>
      </c>
      <c r="G165" s="99">
        <v>2</v>
      </c>
      <c r="H165" s="110" t="s">
        <v>2</v>
      </c>
      <c r="I165" s="99" t="s">
        <v>905</v>
      </c>
      <c r="J165" s="99" t="s">
        <v>55</v>
      </c>
      <c r="K165" s="99" t="s">
        <v>87</v>
      </c>
      <c r="L165" s="110" t="s">
        <v>252</v>
      </c>
      <c r="M165" s="99">
        <v>2023</v>
      </c>
      <c r="N165" s="99" t="s">
        <v>89</v>
      </c>
      <c r="O165" s="99" t="s">
        <v>90</v>
      </c>
      <c r="P165" s="99" t="s">
        <v>60</v>
      </c>
      <c r="Q165" s="99" t="s">
        <v>9</v>
      </c>
      <c r="V165" s="99" t="s">
        <v>19</v>
      </c>
      <c r="X165" s="99" t="s">
        <v>670</v>
      </c>
      <c r="Y165" s="99">
        <v>116021</v>
      </c>
      <c r="Z165" s="99">
        <v>37</v>
      </c>
      <c r="AA165" s="99">
        <v>3</v>
      </c>
      <c r="AB165" s="99">
        <v>17141500</v>
      </c>
      <c r="AC165" s="113">
        <v>44849</v>
      </c>
      <c r="AD165" s="113">
        <v>45945</v>
      </c>
      <c r="AE165" s="99">
        <v>217750595</v>
      </c>
      <c r="AG165" s="111">
        <v>5900268</v>
      </c>
      <c r="AH165" s="110" t="s">
        <v>907</v>
      </c>
      <c r="AK165" s="99" t="s">
        <v>907</v>
      </c>
      <c r="AM165" s="99" t="str">
        <f>VLOOKUP(AH165,DatoCC!$C$4:$E$32,2,0)</f>
        <v>30-02-01</v>
      </c>
      <c r="AN165" s="99" t="str">
        <f>VLOOKUP(AH165,DatoCC!$C$4:$E$32,3,0)</f>
        <v>Operaciones Mina Santos</v>
      </c>
      <c r="AO165" s="99" t="str">
        <f t="shared" si="2"/>
        <v>CAMIÓN VOLVO SHWR-76 Operaciones Mina Santos</v>
      </c>
      <c r="AP165" s="99" t="s">
        <v>1976</v>
      </c>
      <c r="AQ165" s="99" t="s">
        <v>2</v>
      </c>
      <c r="AR165" s="99" t="s">
        <v>1552</v>
      </c>
      <c r="AS165" s="99" t="s">
        <v>1995</v>
      </c>
      <c r="AT165" s="99" t="s">
        <v>2004</v>
      </c>
    </row>
    <row r="166" spans="1:46" x14ac:dyDescent="0.2">
      <c r="A166" s="99">
        <v>115</v>
      </c>
      <c r="B166" s="99" t="s">
        <v>1552</v>
      </c>
      <c r="C166" s="99" t="s">
        <v>1585</v>
      </c>
      <c r="D166" s="99">
        <v>300</v>
      </c>
      <c r="E166" s="99" t="s">
        <v>0</v>
      </c>
      <c r="F166" s="99" t="s">
        <v>21</v>
      </c>
      <c r="G166" s="99">
        <v>2</v>
      </c>
      <c r="H166" s="110" t="s">
        <v>2</v>
      </c>
      <c r="I166" s="99" t="s">
        <v>3</v>
      </c>
      <c r="J166" s="99" t="s">
        <v>55</v>
      </c>
      <c r="K166" s="99" t="s">
        <v>783</v>
      </c>
      <c r="L166" s="110" t="s">
        <v>784</v>
      </c>
      <c r="M166" s="99">
        <v>2021</v>
      </c>
      <c r="N166" s="99" t="s">
        <v>3</v>
      </c>
      <c r="O166" s="99" t="s">
        <v>7</v>
      </c>
      <c r="P166" s="99" t="s">
        <v>60</v>
      </c>
      <c r="Q166" s="99" t="s">
        <v>9</v>
      </c>
      <c r="R166" s="99">
        <v>12649481</v>
      </c>
      <c r="S166" s="99" t="s">
        <v>785</v>
      </c>
      <c r="V166" s="99" t="s">
        <v>19</v>
      </c>
      <c r="X166" s="99" t="s">
        <v>730</v>
      </c>
      <c r="Y166" s="99">
        <v>586153</v>
      </c>
      <c r="Z166" s="99">
        <v>37</v>
      </c>
      <c r="AC166" s="113">
        <v>44388</v>
      </c>
      <c r="AD166" s="113">
        <v>45484</v>
      </c>
      <c r="AG166" s="111">
        <v>5798954</v>
      </c>
      <c r="AH166" s="110" t="s">
        <v>907</v>
      </c>
      <c r="AK166" s="99" t="s">
        <v>907</v>
      </c>
      <c r="AM166" s="99" t="str">
        <f>VLOOKUP(AH166,DatoCC!$C$4:$E$32,2,0)</f>
        <v>30-02-01</v>
      </c>
      <c r="AN166" s="99" t="str">
        <f>VLOOKUP(AH166,DatoCC!$C$4:$E$32,3,0)</f>
        <v>Operaciones Mina Santos</v>
      </c>
      <c r="AO166" s="99" t="str">
        <f t="shared" si="2"/>
        <v>Cargador Frontal VOLVO PBGF-41 Operaciones Mina Santos</v>
      </c>
      <c r="AP166" s="99" t="s">
        <v>1978</v>
      </c>
      <c r="AQ166" s="99" t="s">
        <v>2</v>
      </c>
      <c r="AR166" s="99" t="s">
        <v>1552</v>
      </c>
      <c r="AS166" s="99" t="s">
        <v>1995</v>
      </c>
      <c r="AT166" s="99" t="s">
        <v>2004</v>
      </c>
    </row>
    <row r="167" spans="1:46" x14ac:dyDescent="0.2">
      <c r="A167" s="99">
        <v>195</v>
      </c>
      <c r="B167" s="99" t="s">
        <v>1552</v>
      </c>
      <c r="C167" s="99">
        <v>41151</v>
      </c>
      <c r="D167" s="99">
        <v>300</v>
      </c>
      <c r="E167" s="99" t="s">
        <v>0</v>
      </c>
      <c r="F167" s="99" t="s">
        <v>21</v>
      </c>
      <c r="G167" s="99">
        <v>2</v>
      </c>
      <c r="H167" s="110" t="s">
        <v>2</v>
      </c>
      <c r="I167" s="99" t="s">
        <v>905</v>
      </c>
      <c r="J167" s="99" t="s">
        <v>55</v>
      </c>
      <c r="K167" s="99" t="s">
        <v>87</v>
      </c>
      <c r="L167" s="110" t="s">
        <v>210</v>
      </c>
      <c r="M167" s="99">
        <v>2023</v>
      </c>
      <c r="N167" s="99" t="s">
        <v>89</v>
      </c>
      <c r="O167" s="99" t="s">
        <v>90</v>
      </c>
      <c r="P167" s="99" t="s">
        <v>60</v>
      </c>
      <c r="Q167" s="99" t="s">
        <v>9</v>
      </c>
      <c r="R167" s="99" t="s">
        <v>211</v>
      </c>
      <c r="S167" s="99" t="s">
        <v>212</v>
      </c>
      <c r="V167" s="99" t="s">
        <v>19</v>
      </c>
      <c r="X167" s="99" t="s">
        <v>914</v>
      </c>
      <c r="Y167" s="99">
        <v>7015748</v>
      </c>
      <c r="Z167" s="99">
        <v>37</v>
      </c>
      <c r="AB167" s="99">
        <v>15971126</v>
      </c>
      <c r="AC167" s="113">
        <v>44878</v>
      </c>
      <c r="AD167" s="113">
        <v>45974</v>
      </c>
      <c r="AE167" s="99">
        <v>213167043</v>
      </c>
      <c r="AG167" s="111">
        <v>5262449</v>
      </c>
      <c r="AH167" s="110" t="s">
        <v>907</v>
      </c>
      <c r="AK167" s="99" t="s">
        <v>907</v>
      </c>
      <c r="AM167" s="99" t="str">
        <f>VLOOKUP(AH167,DatoCC!$C$4:$E$32,2,0)</f>
        <v>30-02-01</v>
      </c>
      <c r="AN167" s="99" t="str">
        <f>VLOOKUP(AH167,DatoCC!$C$4:$E$32,3,0)</f>
        <v>Operaciones Mina Santos</v>
      </c>
      <c r="AO167" s="99" t="str">
        <f t="shared" si="2"/>
        <v>CAMIÓN VOLVO SHJS-80 Operaciones Mina Santos</v>
      </c>
      <c r="AP167" s="99" t="s">
        <v>1981</v>
      </c>
      <c r="AQ167" s="99" t="s">
        <v>2</v>
      </c>
      <c r="AR167" s="99" t="s">
        <v>1552</v>
      </c>
      <c r="AS167" s="99" t="s">
        <v>1995</v>
      </c>
      <c r="AT167" s="99" t="s">
        <v>2004</v>
      </c>
    </row>
    <row r="168" spans="1:46" x14ac:dyDescent="0.2">
      <c r="A168" s="99">
        <v>208</v>
      </c>
      <c r="B168" s="99" t="s">
        <v>1552</v>
      </c>
      <c r="C168" s="99" t="s">
        <v>253</v>
      </c>
      <c r="D168" s="99">
        <v>300</v>
      </c>
      <c r="E168" s="99" t="s">
        <v>0</v>
      </c>
      <c r="F168" s="99" t="s">
        <v>21</v>
      </c>
      <c r="G168" s="99">
        <v>2</v>
      </c>
      <c r="H168" s="110" t="s">
        <v>2</v>
      </c>
      <c r="I168" s="99" t="s">
        <v>905</v>
      </c>
      <c r="J168" s="99" t="s">
        <v>55</v>
      </c>
      <c r="K168" s="99" t="s">
        <v>254</v>
      </c>
      <c r="L168" s="110" t="s">
        <v>255</v>
      </c>
      <c r="M168" s="99">
        <v>2023</v>
      </c>
      <c r="N168" s="99" t="s">
        <v>256</v>
      </c>
      <c r="O168" s="99" t="s">
        <v>59</v>
      </c>
      <c r="P168" s="99" t="s">
        <v>60</v>
      </c>
      <c r="Q168" s="99" t="s">
        <v>9</v>
      </c>
      <c r="R168" s="99" t="s">
        <v>257</v>
      </c>
      <c r="S168" s="99" t="s">
        <v>258</v>
      </c>
      <c r="V168" s="99" t="s">
        <v>19</v>
      </c>
      <c r="X168" s="99" t="s">
        <v>914</v>
      </c>
      <c r="Y168" s="99">
        <v>7015748</v>
      </c>
      <c r="Z168" s="99">
        <v>37</v>
      </c>
      <c r="AB168" s="99">
        <v>15971126</v>
      </c>
      <c r="AC168" s="113">
        <v>44878</v>
      </c>
      <c r="AD168" s="113">
        <v>45974</v>
      </c>
      <c r="AE168" s="99">
        <v>174136458</v>
      </c>
      <c r="AG168" s="111">
        <v>5262449</v>
      </c>
      <c r="AH168" s="110" t="s">
        <v>907</v>
      </c>
      <c r="AK168" s="99" t="s">
        <v>907</v>
      </c>
      <c r="AM168" s="99" t="str">
        <f>VLOOKUP(AH168,DatoCC!$C$4:$E$32,2,0)</f>
        <v>30-02-01</v>
      </c>
      <c r="AN168" s="99" t="str">
        <f>VLOOKUP(AH168,DatoCC!$C$4:$E$32,3,0)</f>
        <v>Operaciones Mina Santos</v>
      </c>
      <c r="AO168" s="99" t="str">
        <f t="shared" si="2"/>
        <v>CAMIÓN VOLVO SHJS-94 Operaciones Mina Santos</v>
      </c>
      <c r="AP168" s="99" t="s">
        <v>1981</v>
      </c>
      <c r="AQ168" s="99" t="s">
        <v>2</v>
      </c>
      <c r="AR168" s="99" t="s">
        <v>1552</v>
      </c>
      <c r="AS168" s="99" t="s">
        <v>1995</v>
      </c>
      <c r="AT168" s="99" t="s">
        <v>2004</v>
      </c>
    </row>
    <row r="169" spans="1:46" x14ac:dyDescent="0.2">
      <c r="A169" s="99">
        <v>80</v>
      </c>
      <c r="B169" s="99" t="s">
        <v>1551</v>
      </c>
      <c r="C169" s="99" t="s">
        <v>312</v>
      </c>
      <c r="D169" s="99">
        <v>300</v>
      </c>
      <c r="E169" s="99" t="s">
        <v>0</v>
      </c>
      <c r="F169" s="99" t="s">
        <v>1</v>
      </c>
      <c r="G169" s="99">
        <v>2</v>
      </c>
      <c r="H169" s="110" t="s">
        <v>2</v>
      </c>
      <c r="I169" s="99" t="s">
        <v>3</v>
      </c>
      <c r="J169" s="99" t="s">
        <v>4</v>
      </c>
      <c r="K169" s="99" t="s">
        <v>5</v>
      </c>
      <c r="L169" s="110" t="s">
        <v>6</v>
      </c>
      <c r="M169" s="99">
        <v>2019</v>
      </c>
      <c r="N169" s="99" t="s">
        <v>3</v>
      </c>
      <c r="O169" s="99" t="s">
        <v>7</v>
      </c>
      <c r="P169" s="99" t="s">
        <v>8</v>
      </c>
      <c r="Q169" s="99" t="s">
        <v>9</v>
      </c>
      <c r="R169" s="99">
        <v>45758</v>
      </c>
      <c r="S169" s="99" t="s">
        <v>10</v>
      </c>
      <c r="V169" s="99" t="s">
        <v>11</v>
      </c>
      <c r="AG169" s="111">
        <v>4286297</v>
      </c>
      <c r="AH169" s="110" t="s">
        <v>907</v>
      </c>
      <c r="AK169" s="99" t="s">
        <v>907</v>
      </c>
      <c r="AM169" s="99" t="str">
        <f>VLOOKUP(AH169,DatoCC!$C$4:$E$32,2,0)</f>
        <v>30-02-01</v>
      </c>
      <c r="AN169" s="99" t="str">
        <f>VLOOKUP(AH169,DatoCC!$C$4:$E$32,3,0)</f>
        <v>Operaciones Mina Santos</v>
      </c>
      <c r="AO169" s="99" t="str">
        <f t="shared" si="2"/>
        <v>Cargador Frontal New Holland LLWV-38 Operaciones Mina Santos</v>
      </c>
      <c r="AP169" s="99" t="s">
        <v>1972</v>
      </c>
      <c r="AQ169" s="99" t="s">
        <v>2</v>
      </c>
      <c r="AR169" s="99" t="s">
        <v>1553</v>
      </c>
      <c r="AS169" s="99" t="s">
        <v>2000</v>
      </c>
      <c r="AT169" s="99" t="s">
        <v>2004</v>
      </c>
    </row>
    <row r="170" spans="1:46" x14ac:dyDescent="0.2">
      <c r="A170" s="99">
        <v>147</v>
      </c>
      <c r="B170" s="99" t="s">
        <v>1552</v>
      </c>
      <c r="C170" s="99" t="s">
        <v>1263</v>
      </c>
      <c r="D170" s="99">
        <v>300</v>
      </c>
      <c r="E170" s="99" t="s">
        <v>0</v>
      </c>
      <c r="F170" s="99" t="s">
        <v>21</v>
      </c>
      <c r="G170" s="99">
        <v>2</v>
      </c>
      <c r="H170" s="110" t="s">
        <v>2</v>
      </c>
      <c r="I170" s="99" t="s">
        <v>905</v>
      </c>
      <c r="J170" s="99" t="s">
        <v>55</v>
      </c>
      <c r="K170" s="99" t="s">
        <v>56</v>
      </c>
      <c r="L170" s="110" t="s">
        <v>57</v>
      </c>
      <c r="M170" s="99">
        <v>2022</v>
      </c>
      <c r="N170" s="99" t="s">
        <v>58</v>
      </c>
      <c r="O170" s="99" t="s">
        <v>59</v>
      </c>
      <c r="P170" s="99" t="s">
        <v>60</v>
      </c>
      <c r="Q170" s="99" t="s">
        <v>9</v>
      </c>
      <c r="R170" s="99" t="s">
        <v>61</v>
      </c>
      <c r="S170" s="99" t="s">
        <v>62</v>
      </c>
      <c r="V170" s="99" t="s">
        <v>63</v>
      </c>
      <c r="X170" s="99" t="s">
        <v>913</v>
      </c>
      <c r="Y170" s="99">
        <v>103967</v>
      </c>
      <c r="Z170" s="99">
        <v>37</v>
      </c>
      <c r="AB170" s="99">
        <v>15967900</v>
      </c>
      <c r="AC170" s="113">
        <v>44844</v>
      </c>
      <c r="AD170" s="113">
        <v>45971</v>
      </c>
      <c r="AG170" s="111">
        <v>4709051</v>
      </c>
      <c r="AH170" s="110" t="s">
        <v>907</v>
      </c>
      <c r="AK170" s="99" t="s">
        <v>907</v>
      </c>
      <c r="AM170" s="99" t="str">
        <f>VLOOKUP(AH170,DatoCC!$C$4:$E$32,2,0)</f>
        <v>30-02-01</v>
      </c>
      <c r="AN170" s="99" t="str">
        <f>VLOOKUP(AH170,DatoCC!$C$4:$E$32,3,0)</f>
        <v>Operaciones Mina Santos</v>
      </c>
      <c r="AO170" s="99" t="str">
        <f t="shared" si="2"/>
        <v>CAMIÓN VOLVO SCCC-33 Operaciones Mina Santos</v>
      </c>
      <c r="AP170" s="99" t="s">
        <v>1980</v>
      </c>
      <c r="AQ170" s="99" t="s">
        <v>2</v>
      </c>
      <c r="AR170" s="99" t="s">
        <v>1552</v>
      </c>
      <c r="AS170" s="99" t="s">
        <v>1995</v>
      </c>
      <c r="AT170" s="99" t="s">
        <v>2004</v>
      </c>
    </row>
    <row r="171" spans="1:46" x14ac:dyDescent="0.2">
      <c r="A171" s="99">
        <v>148</v>
      </c>
      <c r="B171" s="99" t="s">
        <v>1552</v>
      </c>
      <c r="C171" s="99" t="s">
        <v>1226</v>
      </c>
      <c r="D171" s="99">
        <v>300</v>
      </c>
      <c r="E171" s="99" t="s">
        <v>0</v>
      </c>
      <c r="F171" s="99" t="s">
        <v>21</v>
      </c>
      <c r="G171" s="99">
        <v>2</v>
      </c>
      <c r="H171" s="110" t="s">
        <v>2</v>
      </c>
      <c r="I171" s="99" t="s">
        <v>905</v>
      </c>
      <c r="J171" s="99" t="s">
        <v>55</v>
      </c>
      <c r="K171" s="99" t="s">
        <v>64</v>
      </c>
      <c r="L171" s="110" t="s">
        <v>65</v>
      </c>
      <c r="M171" s="99">
        <v>2022</v>
      </c>
      <c r="N171" s="99" t="s">
        <v>58</v>
      </c>
      <c r="O171" s="99" t="s">
        <v>59</v>
      </c>
      <c r="P171" s="99" t="s">
        <v>60</v>
      </c>
      <c r="Q171" s="99" t="s">
        <v>9</v>
      </c>
      <c r="R171" s="99" t="s">
        <v>66</v>
      </c>
      <c r="S171" s="99" t="s">
        <v>67</v>
      </c>
      <c r="V171" s="99" t="s">
        <v>63</v>
      </c>
      <c r="X171" s="99" t="s">
        <v>913</v>
      </c>
      <c r="Y171" s="99">
        <v>103967</v>
      </c>
      <c r="Z171" s="99">
        <v>37</v>
      </c>
      <c r="AB171" s="99">
        <v>15967900</v>
      </c>
      <c r="AC171" s="113">
        <v>44844</v>
      </c>
      <c r="AD171" s="113">
        <v>45971</v>
      </c>
      <c r="AG171" s="111">
        <v>4709051</v>
      </c>
      <c r="AH171" s="110" t="s">
        <v>907</v>
      </c>
      <c r="AK171" s="99" t="s">
        <v>907</v>
      </c>
      <c r="AM171" s="99" t="str">
        <f>VLOOKUP(AH171,DatoCC!$C$4:$E$32,2,0)</f>
        <v>30-02-01</v>
      </c>
      <c r="AN171" s="99" t="str">
        <f>VLOOKUP(AH171,DatoCC!$C$4:$E$32,3,0)</f>
        <v>Operaciones Mina Santos</v>
      </c>
      <c r="AO171" s="99" t="str">
        <f t="shared" si="2"/>
        <v>CAMIÓN VOLVO SCCC-30 Operaciones Mina Santos</v>
      </c>
      <c r="AP171" s="99" t="s">
        <v>1980</v>
      </c>
      <c r="AQ171" s="99" t="s">
        <v>2</v>
      </c>
      <c r="AR171" s="99" t="s">
        <v>1552</v>
      </c>
      <c r="AS171" s="99" t="s">
        <v>1995</v>
      </c>
      <c r="AT171" s="99" t="s">
        <v>2004</v>
      </c>
    </row>
    <row r="172" spans="1:46" x14ac:dyDescent="0.2">
      <c r="A172" s="99">
        <v>173</v>
      </c>
      <c r="B172" s="99" t="s">
        <v>1552</v>
      </c>
      <c r="D172" s="99">
        <v>300</v>
      </c>
      <c r="E172" s="99" t="s">
        <v>0</v>
      </c>
      <c r="F172" s="99" t="s">
        <v>21</v>
      </c>
      <c r="G172" s="99">
        <v>3</v>
      </c>
      <c r="H172" s="110" t="s">
        <v>2</v>
      </c>
      <c r="I172" s="99" t="s">
        <v>905</v>
      </c>
      <c r="J172" s="99" t="s">
        <v>55</v>
      </c>
      <c r="K172" s="99" t="s">
        <v>813</v>
      </c>
      <c r="L172" s="110" t="s">
        <v>891</v>
      </c>
      <c r="M172" s="99">
        <v>2022</v>
      </c>
      <c r="N172" s="99" t="s">
        <v>536</v>
      </c>
      <c r="O172" s="99" t="s">
        <v>59</v>
      </c>
      <c r="P172" s="99" t="s">
        <v>60</v>
      </c>
      <c r="Q172" s="99" t="s">
        <v>9</v>
      </c>
      <c r="R172" s="99" t="s">
        <v>814</v>
      </c>
      <c r="S172" s="99" t="s">
        <v>815</v>
      </c>
      <c r="V172" s="99" t="s">
        <v>19</v>
      </c>
      <c r="X172" s="99" t="s">
        <v>786</v>
      </c>
      <c r="Y172" s="99">
        <v>3004282</v>
      </c>
      <c r="Z172" s="99">
        <v>37</v>
      </c>
      <c r="AA172" s="99">
        <v>0</v>
      </c>
      <c r="AB172" s="99">
        <v>0</v>
      </c>
      <c r="AC172" s="113">
        <v>44572</v>
      </c>
      <c r="AD172" s="113">
        <v>45699</v>
      </c>
      <c r="AG172" s="111">
        <v>4270187</v>
      </c>
      <c r="AH172" s="110" t="s">
        <v>909</v>
      </c>
      <c r="AK172" s="99" t="e">
        <v>#N/A</v>
      </c>
      <c r="AM172" s="99" t="str">
        <f>VLOOKUP(AH172,DatoCC!$C$4:$E$32,2,0)</f>
        <v>11-01-01</v>
      </c>
      <c r="AN172" s="99" t="str">
        <f>VLOOKUP(AH172,DatoCC!$C$4:$E$32,3,0)</f>
        <v>Tambo de Oro General</v>
      </c>
      <c r="AO172" s="99" t="str">
        <f t="shared" si="2"/>
        <v>CAMIÓN VOLVO RWYY-19(29) Tambo de Oro General</v>
      </c>
      <c r="AP172" s="99" t="s">
        <v>1977</v>
      </c>
      <c r="AQ172" s="99" t="s">
        <v>2</v>
      </c>
      <c r="AR172" s="99" t="s">
        <v>1552</v>
      </c>
      <c r="AS172" s="99" t="s">
        <v>1995</v>
      </c>
      <c r="AT172" s="99" t="s">
        <v>2004</v>
      </c>
    </row>
    <row r="173" spans="1:46" x14ac:dyDescent="0.2">
      <c r="A173" s="99">
        <v>174</v>
      </c>
      <c r="B173" s="99" t="s">
        <v>1552</v>
      </c>
      <c r="D173" s="99">
        <v>300</v>
      </c>
      <c r="E173" s="99" t="s">
        <v>0</v>
      </c>
      <c r="F173" s="99" t="s">
        <v>21</v>
      </c>
      <c r="G173" s="99">
        <v>3</v>
      </c>
      <c r="H173" s="110" t="s">
        <v>2</v>
      </c>
      <c r="I173" s="99" t="s">
        <v>905</v>
      </c>
      <c r="J173" s="99" t="s">
        <v>55</v>
      </c>
      <c r="K173" s="99" t="s">
        <v>813</v>
      </c>
      <c r="L173" s="110" t="s">
        <v>890</v>
      </c>
      <c r="M173" s="99">
        <v>2022</v>
      </c>
      <c r="N173" s="99" t="s">
        <v>536</v>
      </c>
      <c r="O173" s="99" t="s">
        <v>59</v>
      </c>
      <c r="P173" s="99" t="s">
        <v>60</v>
      </c>
      <c r="Q173" s="99" t="s">
        <v>9</v>
      </c>
      <c r="R173" s="99" t="s">
        <v>816</v>
      </c>
      <c r="S173" s="99" t="s">
        <v>817</v>
      </c>
      <c r="V173" s="99" t="s">
        <v>19</v>
      </c>
      <c r="X173" s="99" t="s">
        <v>786</v>
      </c>
      <c r="Y173" s="99">
        <v>3004282</v>
      </c>
      <c r="Z173" s="99">
        <v>37</v>
      </c>
      <c r="AA173" s="99">
        <v>0</v>
      </c>
      <c r="AB173" s="99">
        <v>0</v>
      </c>
      <c r="AC173" s="113">
        <v>44572</v>
      </c>
      <c r="AD173" s="113">
        <v>45699</v>
      </c>
      <c r="AG173" s="111">
        <v>4270187</v>
      </c>
      <c r="AH173" s="110" t="s">
        <v>909</v>
      </c>
      <c r="AK173" s="99" t="e">
        <v>#N/A</v>
      </c>
      <c r="AM173" s="99" t="str">
        <f>VLOOKUP(AH173,DatoCC!$C$4:$E$32,2,0)</f>
        <v>11-01-01</v>
      </c>
      <c r="AN173" s="99" t="str">
        <f>VLOOKUP(AH173,DatoCC!$C$4:$E$32,3,0)</f>
        <v>Tambo de Oro General</v>
      </c>
      <c r="AO173" s="99" t="str">
        <f t="shared" si="2"/>
        <v>CAMIÓN VOLVO RWYY-18(28) Tambo de Oro General</v>
      </c>
      <c r="AP173" s="99" t="s">
        <v>1977</v>
      </c>
      <c r="AQ173" s="99" t="s">
        <v>2</v>
      </c>
      <c r="AR173" s="99" t="s">
        <v>1552</v>
      </c>
      <c r="AS173" s="99" t="s">
        <v>1995</v>
      </c>
      <c r="AT173" s="99" t="s">
        <v>2004</v>
      </c>
    </row>
    <row r="174" spans="1:46" x14ac:dyDescent="0.2">
      <c r="A174" s="99">
        <v>141</v>
      </c>
      <c r="B174" s="99" t="s">
        <v>1552</v>
      </c>
      <c r="C174" s="99">
        <v>38686</v>
      </c>
      <c r="D174" s="99">
        <v>300</v>
      </c>
      <c r="E174" s="99" t="s">
        <v>0</v>
      </c>
      <c r="F174" s="99" t="s">
        <v>21</v>
      </c>
      <c r="G174" s="99">
        <v>2</v>
      </c>
      <c r="H174" s="110" t="s">
        <v>2</v>
      </c>
      <c r="I174" s="99" t="s">
        <v>12</v>
      </c>
      <c r="J174" s="99" t="s">
        <v>22</v>
      </c>
      <c r="K174" s="99" t="s">
        <v>23</v>
      </c>
      <c r="L174" s="110" t="s">
        <v>35</v>
      </c>
      <c r="M174" s="99">
        <v>2022</v>
      </c>
      <c r="N174" s="99" t="s">
        <v>25</v>
      </c>
      <c r="O174" s="99" t="s">
        <v>7</v>
      </c>
      <c r="Q174" s="99" t="s">
        <v>9</v>
      </c>
      <c r="R174" s="99" t="s">
        <v>36</v>
      </c>
      <c r="S174" s="99" t="s">
        <v>37</v>
      </c>
      <c r="V174" s="99" t="s">
        <v>19</v>
      </c>
      <c r="X174" s="99" t="s">
        <v>670</v>
      </c>
      <c r="Y174" s="99">
        <v>112830</v>
      </c>
      <c r="Z174" s="99">
        <v>25</v>
      </c>
      <c r="AC174" s="113">
        <v>44747</v>
      </c>
      <c r="AD174" s="113">
        <v>45478</v>
      </c>
      <c r="AG174" s="111">
        <v>521186.39999999997</v>
      </c>
      <c r="AH174" s="110" t="s">
        <v>907</v>
      </c>
      <c r="AK174" s="99" t="s">
        <v>907</v>
      </c>
      <c r="AM174" s="99" t="str">
        <f>VLOOKUP(AH174,DatoCC!$C$4:$E$32,2,0)</f>
        <v>30-02-01</v>
      </c>
      <c r="AN174" s="99" t="str">
        <f>VLOOKUP(AH174,DatoCC!$C$4:$E$32,3,0)</f>
        <v>Operaciones Mina Santos</v>
      </c>
      <c r="AO174" s="99" t="str">
        <f t="shared" si="2"/>
        <v>Camioneta JMC RYYD-46 Operaciones Mina Santos</v>
      </c>
      <c r="AP174" s="99" t="s">
        <v>1976</v>
      </c>
      <c r="AQ174" s="99" t="s">
        <v>2</v>
      </c>
      <c r="AR174" s="99" t="s">
        <v>1552</v>
      </c>
      <c r="AS174" s="99" t="s">
        <v>1995</v>
      </c>
      <c r="AT174" s="99" t="s">
        <v>2004</v>
      </c>
    </row>
    <row r="175" spans="1:46" x14ac:dyDescent="0.2">
      <c r="A175" s="99">
        <v>176</v>
      </c>
      <c r="B175" s="99" t="s">
        <v>1551</v>
      </c>
      <c r="D175" s="99">
        <v>300</v>
      </c>
      <c r="E175" s="99" t="s">
        <v>0</v>
      </c>
      <c r="F175" s="99" t="s">
        <v>1</v>
      </c>
      <c r="G175" s="99">
        <v>12</v>
      </c>
      <c r="H175" s="110" t="s">
        <v>2</v>
      </c>
      <c r="I175" s="99" t="s">
        <v>12</v>
      </c>
      <c r="J175" s="99" t="s">
        <v>731</v>
      </c>
      <c r="K175" s="99" t="s">
        <v>805</v>
      </c>
      <c r="L175" s="110" t="s">
        <v>806</v>
      </c>
      <c r="M175" s="99">
        <v>2022</v>
      </c>
      <c r="N175" s="99" t="s">
        <v>756</v>
      </c>
      <c r="O175" s="99" t="s">
        <v>7</v>
      </c>
      <c r="Q175" s="99" t="s">
        <v>349</v>
      </c>
      <c r="R175" s="99" t="s">
        <v>807</v>
      </c>
      <c r="S175" s="99" t="s">
        <v>808</v>
      </c>
      <c r="V175" s="99" t="s">
        <v>11</v>
      </c>
      <c r="AG175" s="111">
        <v>1</v>
      </c>
      <c r="AH175" s="110" t="s">
        <v>2006</v>
      </c>
      <c r="AK175" s="99" t="s">
        <v>1359</v>
      </c>
      <c r="AM175" s="99" t="str">
        <f>VLOOKUP(AH175,DatoCC!$C$4:$E$32,2,0)</f>
        <v>03-02-01</v>
      </c>
      <c r="AN175" s="99" t="str">
        <f>VLOOKUP(AH175,DatoCC!$C$4:$E$32,3,0)</f>
        <v>Gerencia General</v>
      </c>
      <c r="AO175" s="99" t="str">
        <f t="shared" si="2"/>
        <v>Camioneta Ford RFVW-25 Gerencia General</v>
      </c>
      <c r="AP175" s="99" t="s">
        <v>1972</v>
      </c>
      <c r="AQ175" s="99" t="s">
        <v>2</v>
      </c>
      <c r="AR175" s="99" t="s">
        <v>1553</v>
      </c>
      <c r="AS175" s="99" t="s">
        <v>2000</v>
      </c>
      <c r="AT175" s="99" t="s">
        <v>2004</v>
      </c>
    </row>
    <row r="176" spans="1:46" x14ac:dyDescent="0.2">
      <c r="A176" s="99">
        <v>177</v>
      </c>
      <c r="B176" s="99" t="s">
        <v>1552</v>
      </c>
      <c r="D176" s="99">
        <v>300</v>
      </c>
      <c r="E176" s="99" t="s">
        <v>0</v>
      </c>
      <c r="F176" s="99" t="s">
        <v>1</v>
      </c>
      <c r="G176" s="99">
        <v>30</v>
      </c>
      <c r="H176" s="110" t="s">
        <v>2</v>
      </c>
      <c r="I176" s="99" t="s">
        <v>12</v>
      </c>
      <c r="J176" s="99" t="s">
        <v>22</v>
      </c>
      <c r="K176" s="99" t="s">
        <v>23</v>
      </c>
      <c r="L176" s="110" t="s">
        <v>818</v>
      </c>
      <c r="M176" s="99">
        <v>2022</v>
      </c>
      <c r="N176" s="99" t="s">
        <v>25</v>
      </c>
      <c r="O176" s="99" t="s">
        <v>7</v>
      </c>
      <c r="P176" s="99" t="s">
        <v>819</v>
      </c>
      <c r="Q176" s="99" t="s">
        <v>9</v>
      </c>
      <c r="R176" s="99" t="s">
        <v>820</v>
      </c>
      <c r="S176" s="99" t="s">
        <v>821</v>
      </c>
      <c r="V176" s="99" t="s">
        <v>352</v>
      </c>
      <c r="X176" s="99" t="s">
        <v>786</v>
      </c>
      <c r="Y176" s="99">
        <v>3005065</v>
      </c>
      <c r="Z176" s="99">
        <v>25</v>
      </c>
      <c r="AC176" s="113">
        <v>44694</v>
      </c>
      <c r="AD176" s="113">
        <v>45425</v>
      </c>
      <c r="AE176" s="99">
        <v>7199900</v>
      </c>
      <c r="AG176" s="111">
        <v>717769</v>
      </c>
      <c r="AH176" s="110" t="s">
        <v>1132</v>
      </c>
      <c r="AK176" s="99" t="s">
        <v>1584</v>
      </c>
      <c r="AM176" s="99" t="str">
        <f>VLOOKUP(AH176,DatoCC!$C$4:$E$32,2,0)</f>
        <v>011-01</v>
      </c>
      <c r="AN176" s="99" t="str">
        <f>VLOOKUP(AH176,DatoCC!$C$4:$E$32,3,0)</f>
        <v>Gerencia de Operaciones</v>
      </c>
      <c r="AO176" s="99" t="str">
        <f t="shared" si="2"/>
        <v>Camioneta JMC RYFW-87 Gerencia de Operaciones</v>
      </c>
      <c r="AP176" s="99" t="s">
        <v>1977</v>
      </c>
      <c r="AQ176" s="99" t="s">
        <v>2</v>
      </c>
      <c r="AR176" s="99" t="s">
        <v>1552</v>
      </c>
      <c r="AS176" s="99" t="s">
        <v>1995</v>
      </c>
      <c r="AT176" s="99" t="s">
        <v>1179</v>
      </c>
    </row>
    <row r="177" spans="1:46" x14ac:dyDescent="0.2">
      <c r="A177" s="99">
        <v>143</v>
      </c>
      <c r="B177" s="99" t="s">
        <v>1552</v>
      </c>
      <c r="C177" s="99">
        <v>39416</v>
      </c>
      <c r="D177" s="99">
        <v>300</v>
      </c>
      <c r="E177" s="99" t="s">
        <v>0</v>
      </c>
      <c r="F177" s="99" t="s">
        <v>21</v>
      </c>
      <c r="G177" s="99">
        <v>30</v>
      </c>
      <c r="H177" s="110" t="s">
        <v>2</v>
      </c>
      <c r="I177" s="99" t="s">
        <v>12</v>
      </c>
      <c r="J177" s="99" t="s">
        <v>22</v>
      </c>
      <c r="K177" s="99" t="s">
        <v>23</v>
      </c>
      <c r="L177" s="110" t="s">
        <v>41</v>
      </c>
      <c r="M177" s="99">
        <v>2022</v>
      </c>
      <c r="N177" s="99" t="s">
        <v>25</v>
      </c>
      <c r="O177" s="99" t="s">
        <v>7</v>
      </c>
      <c r="Q177" s="99" t="s">
        <v>9</v>
      </c>
      <c r="R177" s="99" t="s">
        <v>42</v>
      </c>
      <c r="S177" s="99" t="s">
        <v>43</v>
      </c>
      <c r="V177" s="99" t="s">
        <v>19</v>
      </c>
      <c r="X177" s="99" t="s">
        <v>670</v>
      </c>
      <c r="Y177" s="99">
        <v>112830</v>
      </c>
      <c r="Z177" s="99">
        <v>25</v>
      </c>
      <c r="AC177" s="113">
        <v>44747</v>
      </c>
      <c r="AD177" s="113">
        <v>45478</v>
      </c>
      <c r="AG177" s="111">
        <v>521186.39999999997</v>
      </c>
      <c r="AH177" s="110" t="s">
        <v>1132</v>
      </c>
      <c r="AK177" s="99" t="s">
        <v>1132</v>
      </c>
      <c r="AM177" s="99" t="str">
        <f>VLOOKUP(AH177,DatoCC!$C$4:$E$32,2,0)</f>
        <v>011-01</v>
      </c>
      <c r="AN177" s="99" t="str">
        <f>VLOOKUP(AH177,DatoCC!$C$4:$E$32,3,0)</f>
        <v>Gerencia de Operaciones</v>
      </c>
      <c r="AO177" s="99" t="str">
        <f t="shared" si="2"/>
        <v>Camioneta JMC RYYB-29 Gerencia de Operaciones</v>
      </c>
      <c r="AP177" s="99" t="s">
        <v>1976</v>
      </c>
      <c r="AQ177" s="99" t="s">
        <v>2</v>
      </c>
      <c r="AR177" s="99" t="s">
        <v>1552</v>
      </c>
      <c r="AS177" s="99" t="s">
        <v>1995</v>
      </c>
      <c r="AT177" s="99" t="s">
        <v>1179</v>
      </c>
    </row>
    <row r="178" spans="1:46" x14ac:dyDescent="0.2">
      <c r="A178" s="99">
        <v>175</v>
      </c>
      <c r="B178" s="99" t="s">
        <v>1552</v>
      </c>
      <c r="D178" s="99">
        <v>300</v>
      </c>
      <c r="E178" s="99" t="s">
        <v>0</v>
      </c>
      <c r="F178" s="99" t="s">
        <v>21</v>
      </c>
      <c r="G178" s="99">
        <v>30</v>
      </c>
      <c r="H178" s="110" t="s">
        <v>2</v>
      </c>
      <c r="I178" s="99" t="s">
        <v>844</v>
      </c>
      <c r="J178" s="99" t="s">
        <v>47</v>
      </c>
      <c r="K178" s="99" t="s">
        <v>48</v>
      </c>
      <c r="L178" s="110" t="s">
        <v>1848</v>
      </c>
      <c r="M178" s="99">
        <v>2022</v>
      </c>
      <c r="N178" s="99" t="s">
        <v>25</v>
      </c>
      <c r="O178" s="99" t="s">
        <v>7</v>
      </c>
      <c r="P178" s="99" t="s">
        <v>78</v>
      </c>
      <c r="Q178" s="99" t="s">
        <v>9</v>
      </c>
      <c r="R178" s="99" t="s">
        <v>846</v>
      </c>
      <c r="S178" s="99" t="s">
        <v>847</v>
      </c>
      <c r="V178" s="99" t="s">
        <v>19</v>
      </c>
      <c r="X178" s="99" t="s">
        <v>670</v>
      </c>
      <c r="Y178" s="99">
        <v>114894</v>
      </c>
      <c r="Z178" s="99">
        <v>37</v>
      </c>
      <c r="AC178" s="113">
        <v>44839</v>
      </c>
      <c r="AD178" s="113">
        <v>45935</v>
      </c>
      <c r="AG178" s="111">
        <v>647499</v>
      </c>
      <c r="AH178" s="110" t="s">
        <v>1132</v>
      </c>
      <c r="AK178" s="99" t="s">
        <v>1132</v>
      </c>
      <c r="AM178" s="99" t="str">
        <f>VLOOKUP(AH178,DatoCC!$C$4:$E$32,2,0)</f>
        <v>011-01</v>
      </c>
      <c r="AN178" s="99" t="str">
        <f>VLOOKUP(AH178,DatoCC!$C$4:$E$32,3,0)</f>
        <v>Gerencia de Operaciones</v>
      </c>
      <c r="AO178" s="99" t="str">
        <f t="shared" si="2"/>
        <v>Camioneta  Maxus SFRK-65 Gerencia de Operaciones</v>
      </c>
      <c r="AP178" s="99" t="s">
        <v>1976</v>
      </c>
      <c r="AQ178" s="99" t="s">
        <v>2</v>
      </c>
      <c r="AR178" s="99" t="s">
        <v>1552</v>
      </c>
      <c r="AS178" s="99" t="s">
        <v>1995</v>
      </c>
      <c r="AT178" s="99" t="s">
        <v>1179</v>
      </c>
    </row>
    <row r="179" spans="1:46" x14ac:dyDescent="0.2">
      <c r="A179" s="99">
        <v>182</v>
      </c>
      <c r="B179" s="99" t="s">
        <v>1552</v>
      </c>
      <c r="D179" s="99">
        <v>300</v>
      </c>
      <c r="E179" s="99" t="s">
        <v>0</v>
      </c>
      <c r="F179" s="99" t="s">
        <v>21</v>
      </c>
      <c r="G179" s="99">
        <v>17</v>
      </c>
      <c r="H179" s="110" t="s">
        <v>342</v>
      </c>
      <c r="I179" s="99" t="s">
        <v>12</v>
      </c>
      <c r="J179" s="99" t="s">
        <v>353</v>
      </c>
      <c r="K179" s="99" t="s">
        <v>837</v>
      </c>
      <c r="L179" s="110" t="s">
        <v>826</v>
      </c>
      <c r="M179" s="99">
        <v>2022</v>
      </c>
      <c r="N179" s="99" t="s">
        <v>804</v>
      </c>
      <c r="O179" s="99" t="s">
        <v>7</v>
      </c>
      <c r="P179" s="99" t="s">
        <v>78</v>
      </c>
      <c r="Q179" s="99" t="s">
        <v>9</v>
      </c>
      <c r="R179" s="99" t="s">
        <v>830</v>
      </c>
      <c r="S179" s="99" t="s">
        <v>831</v>
      </c>
      <c r="V179" s="99" t="s">
        <v>19</v>
      </c>
      <c r="X179" s="99" t="s">
        <v>730</v>
      </c>
      <c r="Y179" s="99">
        <v>593545</v>
      </c>
      <c r="Z179" s="99">
        <v>37</v>
      </c>
      <c r="AC179" s="113">
        <v>44732</v>
      </c>
      <c r="AD179" s="113">
        <v>45828</v>
      </c>
      <c r="AG179" s="111">
        <v>1094846</v>
      </c>
      <c r="AH179" s="110" t="s">
        <v>1364</v>
      </c>
      <c r="AK179" s="99" t="s">
        <v>915</v>
      </c>
      <c r="AM179" s="99" t="str">
        <f>VLOOKUP(AH179,DatoCC!$C$4:$E$32,2,0)</f>
        <v>009-01</v>
      </c>
      <c r="AN179" s="99" t="str">
        <f>VLOOKUP(AH179,DatoCC!$C$4:$E$32,3,0)</f>
        <v>Bodega Central</v>
      </c>
      <c r="AO179" s="99" t="str">
        <f t="shared" si="2"/>
        <v>Camioneta Nissan RYJD-51 Bodega Central</v>
      </c>
      <c r="AP179" s="99" t="s">
        <v>1978</v>
      </c>
      <c r="AQ179" s="99" t="s">
        <v>1991</v>
      </c>
      <c r="AR179" s="99" t="s">
        <v>1996</v>
      </c>
      <c r="AS179" s="99" t="s">
        <v>1995</v>
      </c>
      <c r="AT179" s="99" t="s">
        <v>2004</v>
      </c>
    </row>
    <row r="180" spans="1:46" x14ac:dyDescent="0.2">
      <c r="A180" s="99">
        <v>181</v>
      </c>
      <c r="B180" s="99" t="s">
        <v>1552</v>
      </c>
      <c r="D180" s="99">
        <v>300</v>
      </c>
      <c r="E180" s="99" t="s">
        <v>0</v>
      </c>
      <c r="F180" s="99" t="s">
        <v>21</v>
      </c>
      <c r="G180" s="99">
        <v>17</v>
      </c>
      <c r="H180" s="110" t="s">
        <v>342</v>
      </c>
      <c r="I180" s="99" t="s">
        <v>905</v>
      </c>
      <c r="J180" s="99" t="s">
        <v>55</v>
      </c>
      <c r="K180" s="99" t="s">
        <v>832</v>
      </c>
      <c r="L180" s="110" t="s">
        <v>833</v>
      </c>
      <c r="M180" s="99">
        <v>2022</v>
      </c>
      <c r="N180" s="99" t="s">
        <v>834</v>
      </c>
      <c r="O180" s="99" t="s">
        <v>90</v>
      </c>
      <c r="P180" s="99" t="s">
        <v>279</v>
      </c>
      <c r="Q180" s="99" t="s">
        <v>9</v>
      </c>
      <c r="R180" s="99" t="s">
        <v>835</v>
      </c>
      <c r="S180" s="99" t="s">
        <v>836</v>
      </c>
      <c r="V180" s="99" t="s">
        <v>19</v>
      </c>
      <c r="X180" s="99" t="s">
        <v>786</v>
      </c>
      <c r="Y180" s="110">
        <v>305847</v>
      </c>
      <c r="Z180" s="99">
        <v>37</v>
      </c>
      <c r="AC180" s="113">
        <v>44805</v>
      </c>
      <c r="AD180" s="113">
        <v>45901</v>
      </c>
      <c r="AG180" s="111">
        <v>3338131</v>
      </c>
      <c r="AH180" s="110" t="s">
        <v>1364</v>
      </c>
      <c r="AK180" s="99" t="s">
        <v>1364</v>
      </c>
      <c r="AM180" s="99" t="str">
        <f>VLOOKUP(AH180,DatoCC!$C$4:$E$32,2,0)</f>
        <v>009-01</v>
      </c>
      <c r="AN180" s="99" t="str">
        <f>VLOOKUP(AH180,DatoCC!$C$4:$E$32,3,0)</f>
        <v>Bodega Central</v>
      </c>
      <c r="AO180" s="99" t="str">
        <f t="shared" si="2"/>
        <v>CAMIÓN VOLVO SDFJ-53 Bodega Central</v>
      </c>
      <c r="AP180" s="99" t="s">
        <v>1977</v>
      </c>
      <c r="AQ180" s="99" t="s">
        <v>1991</v>
      </c>
      <c r="AR180" s="99" t="s">
        <v>1996</v>
      </c>
      <c r="AS180" s="99" t="s">
        <v>1995</v>
      </c>
      <c r="AT180" s="99" t="s">
        <v>2004</v>
      </c>
    </row>
    <row r="181" spans="1:46" x14ac:dyDescent="0.2">
      <c r="A181" s="99">
        <v>232</v>
      </c>
      <c r="B181" s="99" t="s">
        <v>1552</v>
      </c>
      <c r="D181" s="99">
        <v>300</v>
      </c>
      <c r="E181" s="99" t="s">
        <v>0</v>
      </c>
      <c r="F181" s="99" t="s">
        <v>21</v>
      </c>
      <c r="G181" s="99">
        <v>18</v>
      </c>
      <c r="H181" s="110" t="s">
        <v>342</v>
      </c>
      <c r="I181" s="99" t="s">
        <v>905</v>
      </c>
      <c r="J181" s="99" t="s">
        <v>274</v>
      </c>
      <c r="K181" s="99" t="s">
        <v>877</v>
      </c>
      <c r="L181" s="110" t="s">
        <v>1374</v>
      </c>
      <c r="M181" s="99">
        <v>2024</v>
      </c>
      <c r="N181" s="99" t="s">
        <v>384</v>
      </c>
      <c r="O181" s="99" t="s">
        <v>7</v>
      </c>
      <c r="P181" s="99" t="s">
        <v>279</v>
      </c>
      <c r="Q181" s="99" t="s">
        <v>9</v>
      </c>
      <c r="R181" s="99" t="s">
        <v>1376</v>
      </c>
      <c r="S181" s="99" t="s">
        <v>1377</v>
      </c>
      <c r="V181" s="99" t="s">
        <v>19</v>
      </c>
      <c r="X181" s="99" t="s">
        <v>670</v>
      </c>
      <c r="Y181" s="99">
        <v>127013</v>
      </c>
      <c r="Z181" s="99">
        <v>25</v>
      </c>
      <c r="AC181" s="113">
        <v>45356</v>
      </c>
      <c r="AD181" s="113">
        <v>46086</v>
      </c>
      <c r="AG181" s="111">
        <v>1376873</v>
      </c>
      <c r="AH181" s="110" t="s">
        <v>1365</v>
      </c>
      <c r="AK181" s="99" t="s">
        <v>1373</v>
      </c>
      <c r="AM181" s="99" t="str">
        <f>VLOOKUP(AH181,DatoCC!$C$4:$E$32,2,0)</f>
        <v>021-11</v>
      </c>
      <c r="AN181" s="99" t="str">
        <f>VLOOKUP(AH181,DatoCC!$C$4:$E$32,3,0)</f>
        <v>Inca de Oro</v>
      </c>
      <c r="AO181" s="99" t="str">
        <f t="shared" si="2"/>
        <v>CAMIÓN Chevrolet TBDG-40 Inca de Oro</v>
      </c>
      <c r="AP181" s="99" t="s">
        <v>1976</v>
      </c>
      <c r="AQ181" s="99" t="s">
        <v>1991</v>
      </c>
      <c r="AR181" s="99" t="s">
        <v>1996</v>
      </c>
      <c r="AS181" s="99" t="s">
        <v>1995</v>
      </c>
      <c r="AT181" s="99" t="s">
        <v>2004</v>
      </c>
    </row>
    <row r="182" spans="1:46" x14ac:dyDescent="0.2">
      <c r="A182" s="99">
        <v>180</v>
      </c>
      <c r="B182" s="99" t="s">
        <v>1552</v>
      </c>
      <c r="D182" s="99">
        <v>300</v>
      </c>
      <c r="E182" s="99" t="s">
        <v>0</v>
      </c>
      <c r="F182" s="99" t="s">
        <v>21</v>
      </c>
      <c r="G182" s="99">
        <v>9</v>
      </c>
      <c r="H182" s="110" t="s">
        <v>342</v>
      </c>
      <c r="I182" s="99" t="s">
        <v>12</v>
      </c>
      <c r="J182" s="99" t="s">
        <v>353</v>
      </c>
      <c r="K182" s="99" t="s">
        <v>822</v>
      </c>
      <c r="L182" s="110" t="s">
        <v>841</v>
      </c>
      <c r="M182" s="99">
        <v>2022</v>
      </c>
      <c r="N182" s="99" t="s">
        <v>804</v>
      </c>
      <c r="O182" s="99" t="s">
        <v>7</v>
      </c>
      <c r="P182" s="99" t="s">
        <v>348</v>
      </c>
      <c r="Q182" s="99" t="s">
        <v>9</v>
      </c>
      <c r="R182" s="99" t="s">
        <v>842</v>
      </c>
      <c r="S182" s="99" t="s">
        <v>843</v>
      </c>
      <c r="V182" s="99" t="s">
        <v>19</v>
      </c>
      <c r="X182" s="99" t="s">
        <v>670</v>
      </c>
      <c r="Y182" s="99">
        <v>114465</v>
      </c>
      <c r="Z182" s="99">
        <v>37</v>
      </c>
      <c r="AC182" s="113">
        <v>44819</v>
      </c>
      <c r="AD182" s="113">
        <v>45915</v>
      </c>
      <c r="AG182" s="111">
        <v>918952</v>
      </c>
      <c r="AH182" s="110" t="s">
        <v>915</v>
      </c>
      <c r="AK182" s="99" t="s">
        <v>1362</v>
      </c>
      <c r="AM182" s="99" t="str">
        <f>VLOOKUP(AH182,DatoCC!$C$4:$E$32,2,0)</f>
        <v>006-09</v>
      </c>
      <c r="AN182" s="99" t="str">
        <f>VLOOKUP(AH182,DatoCC!$C$4:$E$32,3,0)</f>
        <v>Taller Mecánico La Serena</v>
      </c>
      <c r="AO182" s="99" t="str">
        <f t="shared" si="2"/>
        <v>Camioneta Nissan SFHS-83 Taller Mecánico La Serena</v>
      </c>
      <c r="AP182" s="99" t="s">
        <v>1976</v>
      </c>
      <c r="AQ182" s="99" t="s">
        <v>1991</v>
      </c>
      <c r="AR182" s="99" t="s">
        <v>1996</v>
      </c>
      <c r="AS182" s="99" t="s">
        <v>1995</v>
      </c>
      <c r="AT182" s="99" t="s">
        <v>2004</v>
      </c>
    </row>
    <row r="183" spans="1:46" x14ac:dyDescent="0.2">
      <c r="A183" s="99">
        <v>212</v>
      </c>
      <c r="B183" s="99" t="s">
        <v>1552</v>
      </c>
      <c r="C183" s="99" t="s">
        <v>269</v>
      </c>
      <c r="D183" s="99">
        <v>300</v>
      </c>
      <c r="E183" s="99" t="s">
        <v>0</v>
      </c>
      <c r="F183" s="99" t="s">
        <v>21</v>
      </c>
      <c r="G183" s="99">
        <v>2</v>
      </c>
      <c r="H183" s="110" t="s">
        <v>2</v>
      </c>
      <c r="I183" s="99" t="s">
        <v>905</v>
      </c>
      <c r="J183" s="99" t="s">
        <v>55</v>
      </c>
      <c r="K183" s="99" t="s">
        <v>254</v>
      </c>
      <c r="L183" s="110" t="s">
        <v>270</v>
      </c>
      <c r="M183" s="99">
        <v>2023</v>
      </c>
      <c r="N183" s="99" t="s">
        <v>256</v>
      </c>
      <c r="O183" s="99" t="s">
        <v>59</v>
      </c>
      <c r="P183" s="99" t="s">
        <v>60</v>
      </c>
      <c r="Q183" s="99" t="s">
        <v>9</v>
      </c>
      <c r="R183" s="99" t="s">
        <v>271</v>
      </c>
      <c r="S183" s="99" t="s">
        <v>272</v>
      </c>
      <c r="V183" s="99" t="s">
        <v>19</v>
      </c>
      <c r="X183" s="99" t="s">
        <v>670</v>
      </c>
      <c r="Y183" s="99">
        <v>118195</v>
      </c>
      <c r="Z183" s="99">
        <v>37</v>
      </c>
      <c r="AC183" s="113">
        <v>44972</v>
      </c>
      <c r="AD183" s="113">
        <v>46068</v>
      </c>
      <c r="AG183" s="111">
        <v>4240700</v>
      </c>
      <c r="AH183" s="110" t="s">
        <v>907</v>
      </c>
      <c r="AK183" s="99" t="s">
        <v>907</v>
      </c>
      <c r="AM183" s="99" t="str">
        <f>VLOOKUP(AH183,DatoCC!$C$4:$E$32,2,0)</f>
        <v>30-02-01</v>
      </c>
      <c r="AN183" s="99" t="str">
        <f>VLOOKUP(AH183,DatoCC!$C$4:$E$32,3,0)</f>
        <v>Operaciones Mina Santos</v>
      </c>
      <c r="AO183" s="99" t="str">
        <f t="shared" si="2"/>
        <v>CAMIÓN VOLVO SPCK-90 Operaciones Mina Santos</v>
      </c>
      <c r="AP183" s="99" t="s">
        <v>1976</v>
      </c>
      <c r="AQ183" s="99" t="s">
        <v>2</v>
      </c>
      <c r="AR183" s="99" t="s">
        <v>1552</v>
      </c>
      <c r="AS183" s="99" t="s">
        <v>1995</v>
      </c>
      <c r="AT183" s="99" t="s">
        <v>2004</v>
      </c>
    </row>
    <row r="184" spans="1:46" x14ac:dyDescent="0.2">
      <c r="A184" s="99">
        <v>160</v>
      </c>
      <c r="B184" s="99" t="s">
        <v>1552</v>
      </c>
      <c r="C184" s="99" t="s">
        <v>1270</v>
      </c>
      <c r="D184" s="99">
        <v>300</v>
      </c>
      <c r="E184" s="99" t="s">
        <v>0</v>
      </c>
      <c r="F184" s="99" t="s">
        <v>21</v>
      </c>
      <c r="G184" s="99">
        <v>2</v>
      </c>
      <c r="H184" s="110" t="s">
        <v>2</v>
      </c>
      <c r="I184" s="99" t="s">
        <v>905</v>
      </c>
      <c r="J184" s="99" t="s">
        <v>55</v>
      </c>
      <c r="K184" s="99" t="s">
        <v>105</v>
      </c>
      <c r="L184" s="110" t="s">
        <v>106</v>
      </c>
      <c r="M184" s="99">
        <v>2022</v>
      </c>
      <c r="N184" s="99" t="s">
        <v>107</v>
      </c>
      <c r="O184" s="99" t="s">
        <v>59</v>
      </c>
      <c r="P184" s="99" t="s">
        <v>60</v>
      </c>
      <c r="Q184" s="99" t="s">
        <v>9</v>
      </c>
      <c r="R184" s="99" t="s">
        <v>108</v>
      </c>
      <c r="S184" s="99" t="s">
        <v>109</v>
      </c>
      <c r="V184" s="99" t="s">
        <v>19</v>
      </c>
      <c r="X184" s="99" t="s">
        <v>730</v>
      </c>
      <c r="Y184" s="99">
        <v>595393</v>
      </c>
      <c r="Z184" s="99">
        <v>25</v>
      </c>
      <c r="AC184" s="113">
        <v>44839</v>
      </c>
      <c r="AD184" s="113">
        <v>45570</v>
      </c>
      <c r="AE184" s="99">
        <v>100813300</v>
      </c>
      <c r="AG184" s="111">
        <v>4032532</v>
      </c>
      <c r="AH184" s="110" t="s">
        <v>907</v>
      </c>
      <c r="AK184" s="99" t="s">
        <v>907</v>
      </c>
      <c r="AM184" s="99" t="str">
        <f>VLOOKUP(AH184,DatoCC!$C$4:$E$32,2,0)</f>
        <v>30-02-01</v>
      </c>
      <c r="AN184" s="99" t="str">
        <f>VLOOKUP(AH184,DatoCC!$C$4:$E$32,3,0)</f>
        <v>Operaciones Mina Santos</v>
      </c>
      <c r="AO184" s="99" t="str">
        <f t="shared" si="2"/>
        <v>CAMIÓN VOLVO SDJD-95 Operaciones Mina Santos</v>
      </c>
      <c r="AP184" s="99" t="s">
        <v>1978</v>
      </c>
      <c r="AQ184" s="99" t="s">
        <v>2</v>
      </c>
      <c r="AR184" s="99" t="s">
        <v>1552</v>
      </c>
      <c r="AS184" s="99" t="s">
        <v>1995</v>
      </c>
      <c r="AT184" s="99" t="s">
        <v>2004</v>
      </c>
    </row>
    <row r="185" spans="1:46" x14ac:dyDescent="0.2">
      <c r="A185" s="99">
        <v>161</v>
      </c>
      <c r="B185" s="99" t="s">
        <v>1552</v>
      </c>
      <c r="C185" s="99" t="s">
        <v>110</v>
      </c>
      <c r="D185" s="99">
        <v>300</v>
      </c>
      <c r="E185" s="99" t="s">
        <v>0</v>
      </c>
      <c r="F185" s="99" t="s">
        <v>21</v>
      </c>
      <c r="G185" s="99">
        <v>2</v>
      </c>
      <c r="H185" s="110" t="s">
        <v>2</v>
      </c>
      <c r="I185" s="99" t="s">
        <v>905</v>
      </c>
      <c r="J185" s="99" t="s">
        <v>55</v>
      </c>
      <c r="K185" s="99" t="s">
        <v>105</v>
      </c>
      <c r="L185" s="110" t="s">
        <v>111</v>
      </c>
      <c r="M185" s="99">
        <v>2022</v>
      </c>
      <c r="N185" s="99" t="s">
        <v>107</v>
      </c>
      <c r="O185" s="99" t="s">
        <v>59</v>
      </c>
      <c r="P185" s="99" t="s">
        <v>60</v>
      </c>
      <c r="Q185" s="99" t="s">
        <v>9</v>
      </c>
      <c r="R185" s="99" t="s">
        <v>112</v>
      </c>
      <c r="S185" s="99" t="s">
        <v>113</v>
      </c>
      <c r="V185" s="99" t="s">
        <v>19</v>
      </c>
      <c r="X185" s="99" t="s">
        <v>730</v>
      </c>
      <c r="Y185" s="99">
        <v>595393</v>
      </c>
      <c r="Z185" s="99">
        <v>25</v>
      </c>
      <c r="AC185" s="113">
        <v>44839</v>
      </c>
      <c r="AD185" s="113">
        <v>45570</v>
      </c>
      <c r="AE185" s="99">
        <v>100813300</v>
      </c>
      <c r="AG185" s="111">
        <v>4032532</v>
      </c>
      <c r="AH185" s="110" t="s">
        <v>907</v>
      </c>
      <c r="AK185" s="99" t="s">
        <v>907</v>
      </c>
      <c r="AM185" s="99" t="str">
        <f>VLOOKUP(AH185,DatoCC!$C$4:$E$32,2,0)</f>
        <v>30-02-01</v>
      </c>
      <c r="AN185" s="99" t="str">
        <f>VLOOKUP(AH185,DatoCC!$C$4:$E$32,3,0)</f>
        <v>Operaciones Mina Santos</v>
      </c>
      <c r="AO185" s="99" t="str">
        <f t="shared" si="2"/>
        <v>CAMIÓN VOLVO SDJD-96 Operaciones Mina Santos</v>
      </c>
      <c r="AP185" s="99" t="s">
        <v>1978</v>
      </c>
      <c r="AQ185" s="99" t="s">
        <v>2</v>
      </c>
      <c r="AR185" s="99" t="s">
        <v>1552</v>
      </c>
      <c r="AS185" s="99" t="s">
        <v>1995</v>
      </c>
      <c r="AT185" s="99" t="s">
        <v>2004</v>
      </c>
    </row>
    <row r="186" spans="1:46" x14ac:dyDescent="0.2">
      <c r="A186" s="99">
        <v>168</v>
      </c>
      <c r="B186" s="99" t="s">
        <v>1552</v>
      </c>
      <c r="C186" s="99">
        <v>37985</v>
      </c>
      <c r="D186" s="99">
        <v>300</v>
      </c>
      <c r="E186" s="99" t="s">
        <v>0</v>
      </c>
      <c r="F186" s="99" t="s">
        <v>21</v>
      </c>
      <c r="G186" s="99">
        <v>2</v>
      </c>
      <c r="H186" s="110" t="s">
        <v>2</v>
      </c>
      <c r="I186" s="99" t="s">
        <v>121</v>
      </c>
      <c r="J186" s="99" t="s">
        <v>20</v>
      </c>
      <c r="K186" s="99">
        <v>416</v>
      </c>
      <c r="L186" s="110" t="s">
        <v>156</v>
      </c>
      <c r="M186" s="99">
        <v>2022</v>
      </c>
      <c r="N186" s="99" t="s">
        <v>121</v>
      </c>
      <c r="O186" s="99" t="s">
        <v>7</v>
      </c>
      <c r="P186" s="99" t="s">
        <v>60</v>
      </c>
      <c r="Q186" s="99" t="s">
        <v>9</v>
      </c>
      <c r="R186" s="99" t="s">
        <v>157</v>
      </c>
      <c r="S186" s="99" t="s">
        <v>158</v>
      </c>
      <c r="T186" s="99">
        <v>1345.3</v>
      </c>
      <c r="U186" s="99">
        <v>860.51469999999995</v>
      </c>
      <c r="V186" s="99" t="s">
        <v>19</v>
      </c>
      <c r="X186" s="99" t="s">
        <v>911</v>
      </c>
      <c r="Y186" s="99" t="s">
        <v>159</v>
      </c>
      <c r="Z186" s="99">
        <v>38</v>
      </c>
      <c r="AA186" s="99">
        <v>3</v>
      </c>
      <c r="AC186" s="113">
        <v>44829</v>
      </c>
      <c r="AD186" s="113">
        <v>45986</v>
      </c>
      <c r="AE186" s="99">
        <v>98900</v>
      </c>
      <c r="AF186" s="99" t="s">
        <v>155</v>
      </c>
      <c r="AG186" s="111">
        <v>3361684</v>
      </c>
      <c r="AH186" s="110" t="s">
        <v>907</v>
      </c>
      <c r="AK186" s="99" t="s">
        <v>907</v>
      </c>
      <c r="AM186" s="99" t="str">
        <f>VLOOKUP(AH186,DatoCC!$C$4:$E$32,2,0)</f>
        <v>30-02-01</v>
      </c>
      <c r="AN186" s="99" t="str">
        <f>VLOOKUP(AH186,DatoCC!$C$4:$E$32,3,0)</f>
        <v>Operaciones Mina Santos</v>
      </c>
      <c r="AO186" s="99" t="str">
        <f t="shared" si="2"/>
        <v>Retroexcavadora CATERPILLAR SGXG-33-0 Operaciones Mina Santos</v>
      </c>
      <c r="AP186" s="99" t="s">
        <v>1979</v>
      </c>
      <c r="AQ186" s="99" t="s">
        <v>2</v>
      </c>
      <c r="AR186" s="99" t="s">
        <v>1552</v>
      </c>
      <c r="AS186" s="99" t="s">
        <v>1995</v>
      </c>
      <c r="AT186" s="99" t="s">
        <v>2004</v>
      </c>
    </row>
    <row r="187" spans="1:46" x14ac:dyDescent="0.2">
      <c r="A187" s="99">
        <v>196</v>
      </c>
      <c r="B187" s="99" t="s">
        <v>1552</v>
      </c>
      <c r="C187" s="99" t="s">
        <v>213</v>
      </c>
      <c r="D187" s="99">
        <v>300</v>
      </c>
      <c r="E187" s="99" t="s">
        <v>0</v>
      </c>
      <c r="F187" s="99" t="s">
        <v>21</v>
      </c>
      <c r="G187" s="99">
        <v>2</v>
      </c>
      <c r="H187" s="110" t="s">
        <v>2</v>
      </c>
      <c r="I187" s="99" t="s">
        <v>905</v>
      </c>
      <c r="J187" s="99" t="s">
        <v>214</v>
      </c>
      <c r="K187" s="99" t="s">
        <v>215</v>
      </c>
      <c r="L187" s="110" t="s">
        <v>216</v>
      </c>
      <c r="M187" s="99">
        <v>2023</v>
      </c>
      <c r="N187" s="99" t="s">
        <v>217</v>
      </c>
      <c r="O187" s="99" t="s">
        <v>218</v>
      </c>
      <c r="P187" s="99" t="s">
        <v>60</v>
      </c>
      <c r="Q187" s="99" t="s">
        <v>219</v>
      </c>
      <c r="R187" s="99" t="s">
        <v>219</v>
      </c>
      <c r="S187" s="99" t="s">
        <v>220</v>
      </c>
      <c r="V187" s="99" t="s">
        <v>19</v>
      </c>
      <c r="X187" s="99" t="s">
        <v>670</v>
      </c>
      <c r="Y187" s="99">
        <v>115874</v>
      </c>
      <c r="Z187" s="99">
        <v>37</v>
      </c>
      <c r="AA187" s="99">
        <v>3</v>
      </c>
      <c r="AB187" s="99">
        <v>4690000</v>
      </c>
      <c r="AC187" s="113">
        <v>44849</v>
      </c>
      <c r="AD187" s="113">
        <v>45945</v>
      </c>
      <c r="AG187" s="111">
        <v>1637948</v>
      </c>
      <c r="AH187" s="110" t="s">
        <v>1550</v>
      </c>
      <c r="AK187" s="99" t="s">
        <v>1550</v>
      </c>
      <c r="AM187" s="99" t="str">
        <f>VLOOKUP(AH187,DatoCC!$C$4:$E$32,2,0)</f>
        <v>01-23-01</v>
      </c>
      <c r="AN187" s="99" t="str">
        <f>VLOOKUP(AH187,DatoCC!$C$4:$E$32,3,0)</f>
        <v>Maq Leasing Stanby</v>
      </c>
      <c r="AO187" s="99" t="str">
        <f t="shared" si="2"/>
        <v>CAMIÓN Machile PWYL-25 Maq Leasing Stanby</v>
      </c>
      <c r="AP187" s="99" t="s">
        <v>1976</v>
      </c>
      <c r="AQ187" s="99" t="s">
        <v>2</v>
      </c>
      <c r="AR187" s="99" t="s">
        <v>1552</v>
      </c>
      <c r="AS187" s="99" t="s">
        <v>1995</v>
      </c>
      <c r="AT187" s="99" t="s">
        <v>2004</v>
      </c>
    </row>
    <row r="188" spans="1:46" x14ac:dyDescent="0.2">
      <c r="A188" s="99">
        <v>218</v>
      </c>
      <c r="B188" s="99" t="s">
        <v>1552</v>
      </c>
      <c r="C188" s="99" t="s">
        <v>302</v>
      </c>
      <c r="D188" s="99">
        <v>300</v>
      </c>
      <c r="E188" s="99" t="s">
        <v>0</v>
      </c>
      <c r="F188" s="99" t="s">
        <v>21</v>
      </c>
      <c r="G188" s="99">
        <v>2</v>
      </c>
      <c r="H188" s="110" t="s">
        <v>2</v>
      </c>
      <c r="I188" s="99" t="s">
        <v>303</v>
      </c>
      <c r="J188" s="99" t="s">
        <v>304</v>
      </c>
      <c r="K188" s="99" t="s">
        <v>305</v>
      </c>
      <c r="L188" s="110" t="s">
        <v>306</v>
      </c>
      <c r="M188" s="99">
        <v>2023</v>
      </c>
      <c r="N188" s="99" t="s">
        <v>303</v>
      </c>
      <c r="R188" s="99" t="s">
        <v>307</v>
      </c>
      <c r="S188" s="99" t="s">
        <v>308</v>
      </c>
      <c r="V188" s="99" t="s">
        <v>19</v>
      </c>
      <c r="X188" s="99" t="s">
        <v>670</v>
      </c>
      <c r="Y188" s="99">
        <v>120807</v>
      </c>
      <c r="Z188" s="99">
        <v>25</v>
      </c>
      <c r="AC188" s="113">
        <v>45051</v>
      </c>
      <c r="AD188" s="113">
        <v>45792</v>
      </c>
      <c r="AG188" s="111">
        <v>1373410</v>
      </c>
      <c r="AH188" s="110" t="s">
        <v>907</v>
      </c>
      <c r="AK188" s="99" t="s">
        <v>907</v>
      </c>
      <c r="AM188" s="99" t="str">
        <f>VLOOKUP(AH188,DatoCC!$C$4:$E$32,2,0)</f>
        <v>30-02-01</v>
      </c>
      <c r="AN188" s="99" t="str">
        <f>VLOOKUP(AH188,DatoCC!$C$4:$E$32,3,0)</f>
        <v>Operaciones Mina Santos</v>
      </c>
      <c r="AO188" s="99" t="str">
        <f t="shared" si="2"/>
        <v>Grua Horquilla Toyota SVYY-47 Operaciones Mina Santos</v>
      </c>
      <c r="AP188" s="99" t="s">
        <v>1976</v>
      </c>
      <c r="AQ188" s="99" t="s">
        <v>2</v>
      </c>
      <c r="AR188" s="99" t="s">
        <v>1552</v>
      </c>
      <c r="AS188" s="99" t="s">
        <v>1995</v>
      </c>
      <c r="AT188" s="99" t="s">
        <v>2004</v>
      </c>
    </row>
    <row r="189" spans="1:46" x14ac:dyDescent="0.2">
      <c r="A189" s="99">
        <v>213</v>
      </c>
      <c r="B189" s="99" t="s">
        <v>1552</v>
      </c>
      <c r="C189" s="99" t="s">
        <v>273</v>
      </c>
      <c r="D189" s="99">
        <v>300</v>
      </c>
      <c r="E189" s="99" t="s">
        <v>0</v>
      </c>
      <c r="F189" s="99" t="s">
        <v>21</v>
      </c>
      <c r="G189" s="99">
        <v>2</v>
      </c>
      <c r="H189" s="110" t="s">
        <v>2</v>
      </c>
      <c r="I189" s="99" t="s">
        <v>905</v>
      </c>
      <c r="J189" s="99" t="s">
        <v>274</v>
      </c>
      <c r="K189" s="99" t="s">
        <v>275</v>
      </c>
      <c r="L189" s="110" t="s">
        <v>276</v>
      </c>
      <c r="M189" s="99">
        <v>2023</v>
      </c>
      <c r="N189" s="99" t="s">
        <v>277</v>
      </c>
      <c r="O189" s="99" t="s">
        <v>278</v>
      </c>
      <c r="P189" s="99" t="s">
        <v>279</v>
      </c>
      <c r="Q189" s="99" t="s">
        <v>9</v>
      </c>
      <c r="R189" s="99" t="s">
        <v>280</v>
      </c>
      <c r="S189" s="99" t="s">
        <v>281</v>
      </c>
      <c r="V189" s="99" t="s">
        <v>19</v>
      </c>
      <c r="X189" s="99" t="s">
        <v>670</v>
      </c>
      <c r="Y189" s="99">
        <v>118192</v>
      </c>
      <c r="Z189" s="99">
        <v>37</v>
      </c>
      <c r="AC189" s="113">
        <v>44972</v>
      </c>
      <c r="AD189" s="113">
        <v>46068</v>
      </c>
      <c r="AG189" s="111">
        <v>1348836</v>
      </c>
      <c r="AH189" s="110" t="s">
        <v>907</v>
      </c>
      <c r="AK189" s="99" t="s">
        <v>907</v>
      </c>
      <c r="AM189" s="99" t="str">
        <f>VLOOKUP(AH189,DatoCC!$C$4:$E$32,2,0)</f>
        <v>30-02-01</v>
      </c>
      <c r="AN189" s="99" t="str">
        <f>VLOOKUP(AH189,DatoCC!$C$4:$E$32,3,0)</f>
        <v>Operaciones Mina Santos</v>
      </c>
      <c r="AO189" s="99" t="str">
        <f t="shared" si="2"/>
        <v>CAMIÓN Chevrolet SRCV-87 Operaciones Mina Santos</v>
      </c>
      <c r="AP189" s="99" t="s">
        <v>1976</v>
      </c>
      <c r="AQ189" s="99" t="s">
        <v>2</v>
      </c>
      <c r="AR189" s="99" t="s">
        <v>1552</v>
      </c>
      <c r="AS189" s="99" t="s">
        <v>1995</v>
      </c>
      <c r="AT189" s="99" t="s">
        <v>2004</v>
      </c>
    </row>
    <row r="190" spans="1:46" x14ac:dyDescent="0.2">
      <c r="A190" s="99">
        <v>210</v>
      </c>
      <c r="B190" s="99" t="s">
        <v>1552</v>
      </c>
      <c r="C190" s="99" t="s">
        <v>262</v>
      </c>
      <c r="D190" s="99">
        <v>300</v>
      </c>
      <c r="E190" s="99" t="s">
        <v>0</v>
      </c>
      <c r="F190" s="99" t="s">
        <v>1</v>
      </c>
      <c r="G190" s="99">
        <v>2</v>
      </c>
      <c r="H190" s="110" t="s">
        <v>2</v>
      </c>
      <c r="I190" s="99" t="s">
        <v>263</v>
      </c>
      <c r="J190" s="99" t="s">
        <v>264</v>
      </c>
      <c r="K190" s="99" t="s">
        <v>265</v>
      </c>
      <c r="L190" s="110">
        <v>91</v>
      </c>
      <c r="M190" s="99">
        <v>2023</v>
      </c>
      <c r="N190" s="99" t="s">
        <v>263</v>
      </c>
      <c r="O190" s="99" t="s">
        <v>219</v>
      </c>
      <c r="Q190" s="99" t="s">
        <v>9</v>
      </c>
      <c r="S190" s="99" t="s">
        <v>266</v>
      </c>
      <c r="V190" s="99" t="s">
        <v>352</v>
      </c>
      <c r="X190" s="99" t="s">
        <v>670</v>
      </c>
      <c r="Y190" s="99">
        <v>116328</v>
      </c>
      <c r="Z190" s="99">
        <v>19</v>
      </c>
      <c r="AC190" s="113">
        <v>44900</v>
      </c>
      <c r="AD190" s="113">
        <v>45448</v>
      </c>
      <c r="AG190" s="111">
        <v>1304741</v>
      </c>
      <c r="AH190" s="110" t="s">
        <v>907</v>
      </c>
      <c r="AK190" s="99" t="e">
        <v>#N/A</v>
      </c>
      <c r="AM190" s="99" t="str">
        <f>VLOOKUP(AH190,DatoCC!$C$4:$E$32,2,0)</f>
        <v>30-02-01</v>
      </c>
      <c r="AN190" s="99" t="str">
        <f>VLOOKUP(AH190,DatoCC!$C$4:$E$32,3,0)</f>
        <v>Operaciones Mina Santos</v>
      </c>
      <c r="AO190" s="99" t="str">
        <f t="shared" si="2"/>
        <v>Torre Iluminacion HIMOINSA 91 Operaciones Mina Santos</v>
      </c>
      <c r="AP190" s="99" t="s">
        <v>1976</v>
      </c>
      <c r="AQ190" s="99" t="s">
        <v>2</v>
      </c>
      <c r="AR190" s="99" t="s">
        <v>1552</v>
      </c>
      <c r="AS190" s="99" t="s">
        <v>1995</v>
      </c>
      <c r="AT190" s="99" t="s">
        <v>2004</v>
      </c>
    </row>
    <row r="191" spans="1:46" x14ac:dyDescent="0.2">
      <c r="A191" s="99">
        <v>211</v>
      </c>
      <c r="B191" s="99" t="s">
        <v>1552</v>
      </c>
      <c r="C191" s="99" t="s">
        <v>267</v>
      </c>
      <c r="D191" s="99">
        <v>300</v>
      </c>
      <c r="E191" s="99" t="s">
        <v>0</v>
      </c>
      <c r="F191" s="99" t="s">
        <v>1</v>
      </c>
      <c r="G191" s="99">
        <v>2</v>
      </c>
      <c r="H191" s="110" t="s">
        <v>2</v>
      </c>
      <c r="I191" s="99" t="s">
        <v>263</v>
      </c>
      <c r="J191" s="99" t="s">
        <v>264</v>
      </c>
      <c r="K191" s="99" t="s">
        <v>265</v>
      </c>
      <c r="L191" s="110">
        <v>92</v>
      </c>
      <c r="M191" s="99">
        <v>2023</v>
      </c>
      <c r="N191" s="99" t="s">
        <v>263</v>
      </c>
      <c r="O191" s="99" t="s">
        <v>219</v>
      </c>
      <c r="Q191" s="99" t="s">
        <v>9</v>
      </c>
      <c r="S191" s="99" t="s">
        <v>268</v>
      </c>
      <c r="V191" s="99" t="s">
        <v>352</v>
      </c>
      <c r="X191" s="99" t="s">
        <v>670</v>
      </c>
      <c r="Y191" s="99">
        <v>116328</v>
      </c>
      <c r="Z191" s="99">
        <v>19</v>
      </c>
      <c r="AC191" s="113">
        <v>44900</v>
      </c>
      <c r="AD191" s="113">
        <v>45448</v>
      </c>
      <c r="AG191" s="111">
        <v>1304741</v>
      </c>
      <c r="AH191" s="110" t="s">
        <v>907</v>
      </c>
      <c r="AK191" s="99" t="e">
        <v>#N/A</v>
      </c>
      <c r="AM191" s="99" t="str">
        <f>VLOOKUP(AH191,DatoCC!$C$4:$E$32,2,0)</f>
        <v>30-02-01</v>
      </c>
      <c r="AN191" s="99" t="str">
        <f>VLOOKUP(AH191,DatoCC!$C$4:$E$32,3,0)</f>
        <v>Operaciones Mina Santos</v>
      </c>
      <c r="AO191" s="99" t="str">
        <f t="shared" si="2"/>
        <v>Torre Iluminacion HIMOINSA 92 Operaciones Mina Santos</v>
      </c>
      <c r="AP191" s="99" t="s">
        <v>1976</v>
      </c>
      <c r="AQ191" s="99" t="s">
        <v>2</v>
      </c>
      <c r="AR191" s="99" t="s">
        <v>1552</v>
      </c>
      <c r="AS191" s="99" t="s">
        <v>1995</v>
      </c>
      <c r="AT191" s="99" t="s">
        <v>2004</v>
      </c>
    </row>
    <row r="192" spans="1:46" s="117" customFormat="1" x14ac:dyDescent="0.2">
      <c r="A192" s="117">
        <v>193</v>
      </c>
      <c r="B192" s="117" t="s">
        <v>1552</v>
      </c>
      <c r="C192" s="117">
        <v>37255</v>
      </c>
      <c r="D192" s="117">
        <v>300</v>
      </c>
      <c r="E192" s="117" t="s">
        <v>0</v>
      </c>
      <c r="F192" s="117" t="s">
        <v>21</v>
      </c>
      <c r="G192" s="117">
        <v>29</v>
      </c>
      <c r="H192" s="117" t="s">
        <v>2</v>
      </c>
      <c r="I192" s="117" t="s">
        <v>192</v>
      </c>
      <c r="J192" s="117" t="s">
        <v>20</v>
      </c>
      <c r="K192" s="117" t="s">
        <v>190</v>
      </c>
      <c r="L192" s="117" t="s">
        <v>201</v>
      </c>
      <c r="M192" s="117">
        <v>2023</v>
      </c>
      <c r="N192" s="117" t="s">
        <v>192</v>
      </c>
      <c r="O192" s="117" t="s">
        <v>7</v>
      </c>
      <c r="P192" s="117" t="s">
        <v>60</v>
      </c>
      <c r="Q192" s="117" t="s">
        <v>9</v>
      </c>
      <c r="R192" s="117" t="s">
        <v>202</v>
      </c>
      <c r="S192" s="117" t="s">
        <v>203</v>
      </c>
      <c r="V192" s="117" t="s">
        <v>63</v>
      </c>
      <c r="X192" s="117" t="s">
        <v>911</v>
      </c>
      <c r="Y192" s="117" t="s">
        <v>204</v>
      </c>
      <c r="Z192" s="117">
        <v>36</v>
      </c>
      <c r="AC192" s="118">
        <v>45071</v>
      </c>
      <c r="AD192" s="118">
        <v>46137</v>
      </c>
      <c r="AE192" s="117" t="s">
        <v>205</v>
      </c>
      <c r="AF192" s="117" t="s">
        <v>206</v>
      </c>
      <c r="AG192" s="119">
        <f>31794121/2</f>
        <v>15897060.5</v>
      </c>
      <c r="AH192" s="117" t="s">
        <v>1557</v>
      </c>
      <c r="AK192" s="117" t="s">
        <v>1557</v>
      </c>
      <c r="AL192" s="117" t="s">
        <v>1933</v>
      </c>
      <c r="AM192" s="117" t="str">
        <f>VLOOKUP(AH192,DatoCC!$C$4:$E$32,2,0)</f>
        <v>31-01-02</v>
      </c>
      <c r="AN192" s="117" t="str">
        <f>VLOOKUP(AH192,DatoCC!$C$4:$E$32,3,0)</f>
        <v>Operaciones Mina Mantos de la Luna</v>
      </c>
      <c r="AO192" s="117" t="str">
        <f t="shared" si="2"/>
        <v>Scoop CATERPILLAR SSDB-56 Operaciones Mina Mantos de la Luna</v>
      </c>
      <c r="AP192" s="117" t="s">
        <v>1979</v>
      </c>
      <c r="AQ192" s="117" t="s">
        <v>2</v>
      </c>
      <c r="AR192" s="117" t="s">
        <v>1552</v>
      </c>
      <c r="AS192" s="117" t="s">
        <v>1995</v>
      </c>
      <c r="AT192" s="117" t="s">
        <v>2004</v>
      </c>
    </row>
    <row r="193" spans="1:46" s="117" customFormat="1" x14ac:dyDescent="0.2">
      <c r="A193" s="117">
        <v>193</v>
      </c>
      <c r="B193" s="117" t="s">
        <v>1552</v>
      </c>
      <c r="C193" s="117">
        <v>37255</v>
      </c>
      <c r="D193" s="117">
        <v>300</v>
      </c>
      <c r="E193" s="117" t="s">
        <v>0</v>
      </c>
      <c r="F193" s="117" t="s">
        <v>21</v>
      </c>
      <c r="G193" s="117">
        <v>29</v>
      </c>
      <c r="H193" s="117" t="s">
        <v>2</v>
      </c>
      <c r="I193" s="117" t="s">
        <v>192</v>
      </c>
      <c r="J193" s="117" t="s">
        <v>20</v>
      </c>
      <c r="K193" s="117" t="s">
        <v>190</v>
      </c>
      <c r="L193" s="117" t="s">
        <v>201</v>
      </c>
      <c r="M193" s="117">
        <v>2023</v>
      </c>
      <c r="N193" s="117" t="s">
        <v>192</v>
      </c>
      <c r="O193" s="117" t="s">
        <v>7</v>
      </c>
      <c r="P193" s="117" t="s">
        <v>60</v>
      </c>
      <c r="Q193" s="117" t="s">
        <v>9</v>
      </c>
      <c r="R193" s="117" t="s">
        <v>202</v>
      </c>
      <c r="S193" s="117" t="s">
        <v>203</v>
      </c>
      <c r="V193" s="117" t="s">
        <v>63</v>
      </c>
      <c r="X193" s="117" t="s">
        <v>911</v>
      </c>
      <c r="Y193" s="117" t="s">
        <v>204</v>
      </c>
      <c r="Z193" s="117">
        <v>36</v>
      </c>
      <c r="AC193" s="118">
        <v>45071</v>
      </c>
      <c r="AD193" s="118">
        <v>46137</v>
      </c>
      <c r="AE193" s="117" t="s">
        <v>205</v>
      </c>
      <c r="AF193" s="117" t="s">
        <v>206</v>
      </c>
      <c r="AG193" s="119">
        <f>31794121/2</f>
        <v>15897060.5</v>
      </c>
      <c r="AH193" s="117" t="s">
        <v>907</v>
      </c>
      <c r="AK193" s="117" t="s">
        <v>1557</v>
      </c>
      <c r="AL193" s="117" t="s">
        <v>1933</v>
      </c>
      <c r="AM193" s="117" t="str">
        <f>VLOOKUP(AH193,DatoCC!$C$4:$E$32,2,0)</f>
        <v>30-02-01</v>
      </c>
      <c r="AN193" s="117" t="str">
        <f>VLOOKUP(AH193,DatoCC!$C$4:$E$32,3,0)</f>
        <v>Operaciones Mina Santos</v>
      </c>
      <c r="AO193" s="117" t="str">
        <f t="shared" ref="AO193" si="3">CONCATENATE(I193," ",J193," ",L193," ",AN193)</f>
        <v>Scoop CATERPILLAR SSDB-56 Operaciones Mina Santos</v>
      </c>
      <c r="AP193" s="117" t="s">
        <v>1979</v>
      </c>
      <c r="AQ193" s="117" t="s">
        <v>2</v>
      </c>
      <c r="AR193" s="117" t="s">
        <v>1552</v>
      </c>
      <c r="AS193" s="117" t="s">
        <v>1995</v>
      </c>
      <c r="AT193" s="117" t="s">
        <v>2004</v>
      </c>
    </row>
    <row r="194" spans="1:46" x14ac:dyDescent="0.2">
      <c r="A194" s="99">
        <v>194</v>
      </c>
      <c r="B194" s="99" t="s">
        <v>1552</v>
      </c>
      <c r="C194" s="99">
        <v>41516</v>
      </c>
      <c r="D194" s="99">
        <v>300</v>
      </c>
      <c r="E194" s="99" t="s">
        <v>0</v>
      </c>
      <c r="F194" s="99" t="s">
        <v>21</v>
      </c>
      <c r="G194" s="99">
        <v>29</v>
      </c>
      <c r="H194" s="110" t="s">
        <v>2</v>
      </c>
      <c r="I194" s="99" t="s">
        <v>905</v>
      </c>
      <c r="J194" s="99" t="s">
        <v>55</v>
      </c>
      <c r="K194" s="99" t="s">
        <v>87</v>
      </c>
      <c r="L194" s="110" t="s">
        <v>207</v>
      </c>
      <c r="M194" s="99">
        <v>2023</v>
      </c>
      <c r="N194" s="99" t="s">
        <v>89</v>
      </c>
      <c r="O194" s="99" t="s">
        <v>90</v>
      </c>
      <c r="P194" s="99" t="s">
        <v>60</v>
      </c>
      <c r="Q194" s="99" t="s">
        <v>9</v>
      </c>
      <c r="R194" s="99" t="s">
        <v>208</v>
      </c>
      <c r="S194" s="99" t="s">
        <v>209</v>
      </c>
      <c r="V194" s="99" t="s">
        <v>19</v>
      </c>
      <c r="X194" s="99" t="s">
        <v>914</v>
      </c>
      <c r="Y194" s="99">
        <v>7015748</v>
      </c>
      <c r="Z194" s="99">
        <v>37</v>
      </c>
      <c r="AB194" s="99">
        <v>15971126</v>
      </c>
      <c r="AC194" s="113">
        <v>44878</v>
      </c>
      <c r="AD194" s="113">
        <v>45974</v>
      </c>
      <c r="AE194" s="99">
        <v>213167043</v>
      </c>
      <c r="AG194" s="111">
        <v>5262449</v>
      </c>
      <c r="AH194" s="110" t="s">
        <v>1557</v>
      </c>
      <c r="AK194" s="99" t="s">
        <v>1557</v>
      </c>
      <c r="AM194" s="99" t="str">
        <f>VLOOKUP(AH194,DatoCC!$C$4:$E$32,2,0)</f>
        <v>31-01-02</v>
      </c>
      <c r="AN194" s="99" t="str">
        <f>VLOOKUP(AH194,DatoCC!$C$4:$E$32,3,0)</f>
        <v>Operaciones Mina Mantos de la Luna</v>
      </c>
      <c r="AO194" s="99" t="str">
        <f t="shared" si="2"/>
        <v>CAMIÓN VOLVO SHJS-81 Operaciones Mina Mantos de la Luna</v>
      </c>
      <c r="AP194" s="99" t="s">
        <v>1981</v>
      </c>
      <c r="AQ194" s="99" t="s">
        <v>2</v>
      </c>
      <c r="AR194" s="99" t="s">
        <v>1552</v>
      </c>
      <c r="AS194" s="99" t="s">
        <v>1995</v>
      </c>
      <c r="AT194" s="99" t="s">
        <v>2004</v>
      </c>
    </row>
    <row r="195" spans="1:46" x14ac:dyDescent="0.2">
      <c r="A195" s="99">
        <v>145</v>
      </c>
      <c r="B195" s="99" t="s">
        <v>1552</v>
      </c>
      <c r="C195" s="99">
        <v>42704</v>
      </c>
      <c r="D195" s="99">
        <v>300</v>
      </c>
      <c r="E195" s="99" t="s">
        <v>0</v>
      </c>
      <c r="F195" s="99" t="s">
        <v>21</v>
      </c>
      <c r="G195" s="99">
        <v>2</v>
      </c>
      <c r="H195" s="110" t="s">
        <v>2</v>
      </c>
      <c r="I195" s="99" t="s">
        <v>12</v>
      </c>
      <c r="J195" s="99" t="s">
        <v>47</v>
      </c>
      <c r="K195" s="99" t="s">
        <v>48</v>
      </c>
      <c r="L195" s="110" t="s">
        <v>49</v>
      </c>
      <c r="M195" s="99">
        <v>2022</v>
      </c>
      <c r="N195" s="99" t="s">
        <v>25</v>
      </c>
      <c r="O195" s="99" t="s">
        <v>7</v>
      </c>
      <c r="Q195" s="99" t="s">
        <v>9</v>
      </c>
      <c r="R195" s="99" t="s">
        <v>50</v>
      </c>
      <c r="S195" s="99" t="s">
        <v>51</v>
      </c>
      <c r="V195" s="99" t="s">
        <v>19</v>
      </c>
      <c r="X195" s="99" t="s">
        <v>670</v>
      </c>
      <c r="Y195" s="99">
        <v>112985</v>
      </c>
      <c r="Z195" s="99">
        <v>25</v>
      </c>
      <c r="AC195" s="113">
        <v>44757</v>
      </c>
      <c r="AD195" s="113">
        <v>45488</v>
      </c>
      <c r="AG195" s="111">
        <v>526472.79999999993</v>
      </c>
      <c r="AH195" s="110" t="s">
        <v>907</v>
      </c>
      <c r="AK195" s="99" t="e">
        <v>#N/A</v>
      </c>
      <c r="AM195" s="99" t="str">
        <f>VLOOKUP(AH195,DatoCC!$C$4:$E$32,2,0)</f>
        <v>30-02-01</v>
      </c>
      <c r="AN195" s="99" t="str">
        <f>VLOOKUP(AH195,DatoCC!$C$4:$E$32,3,0)</f>
        <v>Operaciones Mina Santos</v>
      </c>
      <c r="AO195" s="99" t="str">
        <f t="shared" ref="AO195:AO243" si="4">CONCATENATE(I195," ",J195," ",L195," ",AN195)</f>
        <v>Camioneta Maxus RZZY-82 Operaciones Mina Santos</v>
      </c>
      <c r="AP195" s="99" t="s">
        <v>1976</v>
      </c>
      <c r="AQ195" s="99" t="s">
        <v>2</v>
      </c>
      <c r="AR195" s="99" t="s">
        <v>1552</v>
      </c>
      <c r="AS195" s="99" t="s">
        <v>1995</v>
      </c>
      <c r="AT195" s="99" t="s">
        <v>2004</v>
      </c>
    </row>
    <row r="196" spans="1:46" x14ac:dyDescent="0.2">
      <c r="A196" s="99">
        <v>146</v>
      </c>
      <c r="B196" s="99" t="s">
        <v>1552</v>
      </c>
      <c r="C196" s="99">
        <v>42338</v>
      </c>
      <c r="D196" s="99">
        <v>300</v>
      </c>
      <c r="E196" s="99" t="s">
        <v>0</v>
      </c>
      <c r="F196" s="99" t="s">
        <v>21</v>
      </c>
      <c r="G196" s="99">
        <v>2</v>
      </c>
      <c r="H196" s="110" t="s">
        <v>2</v>
      </c>
      <c r="I196" s="99" t="s">
        <v>12</v>
      </c>
      <c r="J196" s="99" t="s">
        <v>47</v>
      </c>
      <c r="K196" s="99" t="s">
        <v>48</v>
      </c>
      <c r="L196" s="110" t="s">
        <v>52</v>
      </c>
      <c r="M196" s="99">
        <v>2022</v>
      </c>
      <c r="N196" s="99" t="s">
        <v>25</v>
      </c>
      <c r="O196" s="99" t="s">
        <v>7</v>
      </c>
      <c r="Q196" s="99" t="s">
        <v>9</v>
      </c>
      <c r="R196" s="99" t="s">
        <v>53</v>
      </c>
      <c r="S196" s="99" t="s">
        <v>54</v>
      </c>
      <c r="V196" s="99" t="s">
        <v>19</v>
      </c>
      <c r="X196" s="99" t="s">
        <v>670</v>
      </c>
      <c r="Y196" s="99">
        <v>112985</v>
      </c>
      <c r="Z196" s="99">
        <v>25</v>
      </c>
      <c r="AC196" s="113">
        <v>44757</v>
      </c>
      <c r="AD196" s="113">
        <v>45488</v>
      </c>
      <c r="AG196" s="111">
        <v>526472.79999999993</v>
      </c>
      <c r="AH196" s="110" t="s">
        <v>907</v>
      </c>
      <c r="AK196" s="99" t="e">
        <v>#N/A</v>
      </c>
      <c r="AM196" s="99" t="str">
        <f>VLOOKUP(AH196,DatoCC!$C$4:$E$32,2,0)</f>
        <v>30-02-01</v>
      </c>
      <c r="AN196" s="99" t="str">
        <f>VLOOKUP(AH196,DatoCC!$C$4:$E$32,3,0)</f>
        <v>Operaciones Mina Santos</v>
      </c>
      <c r="AO196" s="99" t="str">
        <f t="shared" si="4"/>
        <v>Camioneta Maxus RZZY-84 Operaciones Mina Santos</v>
      </c>
      <c r="AP196" s="99" t="s">
        <v>1976</v>
      </c>
      <c r="AQ196" s="99" t="s">
        <v>2</v>
      </c>
      <c r="AR196" s="99" t="s">
        <v>1552</v>
      </c>
      <c r="AS196" s="99" t="s">
        <v>1995</v>
      </c>
      <c r="AT196" s="99" t="s">
        <v>2004</v>
      </c>
    </row>
    <row r="197" spans="1:46" x14ac:dyDescent="0.2">
      <c r="A197" s="99">
        <v>197</v>
      </c>
      <c r="B197" s="99" t="s">
        <v>1552</v>
      </c>
      <c r="C197" s="99" t="s">
        <v>221</v>
      </c>
      <c r="D197" s="99">
        <v>300</v>
      </c>
      <c r="E197" s="99" t="s">
        <v>0</v>
      </c>
      <c r="F197" s="99" t="s">
        <v>21</v>
      </c>
      <c r="G197" s="99">
        <v>8</v>
      </c>
      <c r="H197" s="110" t="s">
        <v>2</v>
      </c>
      <c r="I197" s="99" t="s">
        <v>222</v>
      </c>
      <c r="J197" s="99" t="s">
        <v>214</v>
      </c>
      <c r="K197" s="99" t="s">
        <v>223</v>
      </c>
      <c r="L197" s="110" t="s">
        <v>224</v>
      </c>
      <c r="M197" s="99">
        <v>2023</v>
      </c>
      <c r="N197" s="99" t="s">
        <v>225</v>
      </c>
      <c r="O197" s="99" t="s">
        <v>218</v>
      </c>
      <c r="P197" s="99" t="s">
        <v>60</v>
      </c>
      <c r="Q197" s="99" t="s">
        <v>219</v>
      </c>
      <c r="R197" s="99" t="s">
        <v>219</v>
      </c>
      <c r="S197" s="99" t="s">
        <v>226</v>
      </c>
      <c r="V197" s="99" t="s">
        <v>19</v>
      </c>
      <c r="X197" s="99" t="s">
        <v>670</v>
      </c>
      <c r="Y197" s="99">
        <v>115877</v>
      </c>
      <c r="Z197" s="99">
        <v>37</v>
      </c>
      <c r="AA197" s="99">
        <v>3</v>
      </c>
      <c r="AB197" s="99">
        <v>30957983</v>
      </c>
      <c r="AC197" s="113">
        <v>44849</v>
      </c>
      <c r="AD197" s="113">
        <v>45945</v>
      </c>
      <c r="AE197" s="99">
        <v>109903000</v>
      </c>
      <c r="AG197" s="111">
        <v>2321940</v>
      </c>
      <c r="AH197" s="110" t="s">
        <v>1550</v>
      </c>
      <c r="AK197" s="99" t="s">
        <v>1550</v>
      </c>
      <c r="AM197" s="99" t="str">
        <f>VLOOKUP(AH197,DatoCC!$C$4:$E$32,2,0)</f>
        <v>01-23-01</v>
      </c>
      <c r="AN197" s="99" t="str">
        <f>VLOOKUP(AH197,DatoCC!$C$4:$E$32,3,0)</f>
        <v>Maq Leasing Stanby</v>
      </c>
      <c r="AO197" s="99" t="str">
        <f t="shared" si="4"/>
        <v>Batea 60 ton Machile PWYL-24 Maq Leasing Stanby</v>
      </c>
      <c r="AP197" s="99" t="s">
        <v>1976</v>
      </c>
      <c r="AQ197" s="99" t="s">
        <v>2</v>
      </c>
      <c r="AR197" s="99" t="s">
        <v>1552</v>
      </c>
      <c r="AS197" s="99" t="s">
        <v>1995</v>
      </c>
      <c r="AT197" s="99" t="s">
        <v>2004</v>
      </c>
    </row>
    <row r="198" spans="1:46" x14ac:dyDescent="0.2">
      <c r="A198" s="99">
        <v>198</v>
      </c>
      <c r="B198" s="99" t="s">
        <v>1552</v>
      </c>
      <c r="C198" s="99" t="s">
        <v>227</v>
      </c>
      <c r="D198" s="99">
        <v>300</v>
      </c>
      <c r="E198" s="99" t="s">
        <v>0</v>
      </c>
      <c r="F198" s="99" t="s">
        <v>21</v>
      </c>
      <c r="G198" s="99">
        <v>8</v>
      </c>
      <c r="H198" s="110" t="s">
        <v>2</v>
      </c>
      <c r="I198" s="99" t="s">
        <v>222</v>
      </c>
      <c r="J198" s="99" t="s">
        <v>214</v>
      </c>
      <c r="K198" s="99" t="s">
        <v>223</v>
      </c>
      <c r="L198" s="110" t="s">
        <v>228</v>
      </c>
      <c r="M198" s="99">
        <v>2023</v>
      </c>
      <c r="N198" s="99" t="s">
        <v>225</v>
      </c>
      <c r="O198" s="99" t="s">
        <v>218</v>
      </c>
      <c r="P198" s="99" t="s">
        <v>60</v>
      </c>
      <c r="Q198" s="99" t="s">
        <v>219</v>
      </c>
      <c r="R198" s="99" t="s">
        <v>219</v>
      </c>
      <c r="S198" s="99" t="s">
        <v>229</v>
      </c>
      <c r="V198" s="99" t="s">
        <v>19</v>
      </c>
      <c r="X198" s="99" t="s">
        <v>670</v>
      </c>
      <c r="Y198" s="99">
        <v>115877</v>
      </c>
      <c r="Z198" s="99">
        <v>37</v>
      </c>
      <c r="AA198" s="99">
        <v>3</v>
      </c>
      <c r="AB198" s="99">
        <v>30957983</v>
      </c>
      <c r="AC198" s="113">
        <v>44849</v>
      </c>
      <c r="AD198" s="113">
        <v>45945</v>
      </c>
      <c r="AE198" s="99">
        <v>109903000</v>
      </c>
      <c r="AG198" s="111">
        <v>2321940</v>
      </c>
      <c r="AH198" s="110" t="s">
        <v>1550</v>
      </c>
      <c r="AK198" s="99" t="s">
        <v>1550</v>
      </c>
      <c r="AM198" s="99" t="str">
        <f>VLOOKUP(AH198,DatoCC!$C$4:$E$32,2,0)</f>
        <v>01-23-01</v>
      </c>
      <c r="AN198" s="99" t="str">
        <f>VLOOKUP(AH198,DatoCC!$C$4:$E$32,3,0)</f>
        <v>Maq Leasing Stanby</v>
      </c>
      <c r="AO198" s="99" t="str">
        <f t="shared" si="4"/>
        <v>Batea 60 ton Machile PWYL-28 Maq Leasing Stanby</v>
      </c>
      <c r="AP198" s="99" t="s">
        <v>1976</v>
      </c>
      <c r="AQ198" s="99" t="s">
        <v>2</v>
      </c>
      <c r="AR198" s="99" t="s">
        <v>1552</v>
      </c>
      <c r="AS198" s="99" t="s">
        <v>1995</v>
      </c>
      <c r="AT198" s="99" t="s">
        <v>2004</v>
      </c>
    </row>
    <row r="199" spans="1:46" x14ac:dyDescent="0.2">
      <c r="A199" s="99">
        <v>199</v>
      </c>
      <c r="B199" s="99" t="s">
        <v>1552</v>
      </c>
      <c r="C199" s="99" t="s">
        <v>230</v>
      </c>
      <c r="D199" s="99">
        <v>300</v>
      </c>
      <c r="E199" s="99" t="s">
        <v>0</v>
      </c>
      <c r="F199" s="99" t="s">
        <v>21</v>
      </c>
      <c r="G199" s="99">
        <v>8</v>
      </c>
      <c r="H199" s="110" t="s">
        <v>2</v>
      </c>
      <c r="I199" s="99" t="s">
        <v>222</v>
      </c>
      <c r="J199" s="99" t="s">
        <v>214</v>
      </c>
      <c r="K199" s="99" t="s">
        <v>223</v>
      </c>
      <c r="L199" s="110" t="s">
        <v>231</v>
      </c>
      <c r="M199" s="99">
        <v>2023</v>
      </c>
      <c r="N199" s="99" t="s">
        <v>225</v>
      </c>
      <c r="O199" s="99" t="s">
        <v>218</v>
      </c>
      <c r="P199" s="99" t="s">
        <v>60</v>
      </c>
      <c r="Q199" s="99" t="s">
        <v>219</v>
      </c>
      <c r="R199" s="99" t="s">
        <v>219</v>
      </c>
      <c r="S199" s="99" t="s">
        <v>232</v>
      </c>
      <c r="V199" s="99" t="s">
        <v>19</v>
      </c>
      <c r="X199" s="99" t="s">
        <v>670</v>
      </c>
      <c r="Y199" s="99">
        <v>115877</v>
      </c>
      <c r="Z199" s="99">
        <v>37</v>
      </c>
      <c r="AA199" s="99">
        <v>3</v>
      </c>
      <c r="AB199" s="99">
        <v>30957983</v>
      </c>
      <c r="AC199" s="113">
        <v>44849</v>
      </c>
      <c r="AD199" s="113">
        <v>45945</v>
      </c>
      <c r="AE199" s="99">
        <v>109903000</v>
      </c>
      <c r="AG199" s="111">
        <v>2321940</v>
      </c>
      <c r="AH199" s="110" t="s">
        <v>1550</v>
      </c>
      <c r="AK199" s="99" t="s">
        <v>1550</v>
      </c>
      <c r="AM199" s="99" t="str">
        <f>VLOOKUP(AH199,DatoCC!$C$4:$E$32,2,0)</f>
        <v>01-23-01</v>
      </c>
      <c r="AN199" s="99" t="str">
        <f>VLOOKUP(AH199,DatoCC!$C$4:$E$32,3,0)</f>
        <v>Maq Leasing Stanby</v>
      </c>
      <c r="AO199" s="99" t="str">
        <f t="shared" si="4"/>
        <v>Batea 60 ton Machile PWYL-27 Maq Leasing Stanby</v>
      </c>
      <c r="AP199" s="99" t="s">
        <v>1976</v>
      </c>
      <c r="AQ199" s="99" t="s">
        <v>2</v>
      </c>
      <c r="AR199" s="99" t="s">
        <v>1552</v>
      </c>
      <c r="AS199" s="99" t="s">
        <v>1995</v>
      </c>
      <c r="AT199" s="99" t="s">
        <v>2004</v>
      </c>
    </row>
    <row r="200" spans="1:46" x14ac:dyDescent="0.2">
      <c r="A200" s="99">
        <v>200</v>
      </c>
      <c r="B200" s="99" t="s">
        <v>1552</v>
      </c>
      <c r="C200" s="99" t="s">
        <v>233</v>
      </c>
      <c r="D200" s="99">
        <v>300</v>
      </c>
      <c r="E200" s="99" t="s">
        <v>0</v>
      </c>
      <c r="F200" s="99" t="s">
        <v>21</v>
      </c>
      <c r="G200" s="99">
        <v>8</v>
      </c>
      <c r="H200" s="110" t="s">
        <v>2</v>
      </c>
      <c r="I200" s="99" t="s">
        <v>222</v>
      </c>
      <c r="J200" s="99" t="s">
        <v>214</v>
      </c>
      <c r="K200" s="99" t="s">
        <v>223</v>
      </c>
      <c r="L200" s="110" t="s">
        <v>234</v>
      </c>
      <c r="M200" s="99">
        <v>2023</v>
      </c>
      <c r="N200" s="99" t="s">
        <v>225</v>
      </c>
      <c r="O200" s="99" t="s">
        <v>218</v>
      </c>
      <c r="P200" s="99" t="s">
        <v>60</v>
      </c>
      <c r="Q200" s="99" t="s">
        <v>219</v>
      </c>
      <c r="R200" s="99" t="s">
        <v>219</v>
      </c>
      <c r="S200" s="99" t="s">
        <v>235</v>
      </c>
      <c r="V200" s="99" t="s">
        <v>19</v>
      </c>
      <c r="X200" s="99" t="s">
        <v>670</v>
      </c>
      <c r="Y200" s="99">
        <v>115877</v>
      </c>
      <c r="Z200" s="99">
        <v>37</v>
      </c>
      <c r="AA200" s="99">
        <v>3</v>
      </c>
      <c r="AB200" s="99">
        <v>30957983</v>
      </c>
      <c r="AC200" s="113">
        <v>44849</v>
      </c>
      <c r="AD200" s="113">
        <v>45945</v>
      </c>
      <c r="AE200" s="99">
        <v>109903000</v>
      </c>
      <c r="AG200" s="111">
        <v>2321940</v>
      </c>
      <c r="AH200" s="110" t="s">
        <v>1550</v>
      </c>
      <c r="AK200" s="99" t="s">
        <v>1550</v>
      </c>
      <c r="AM200" s="99" t="str">
        <f>VLOOKUP(AH200,DatoCC!$C$4:$E$32,2,0)</f>
        <v>01-23-01</v>
      </c>
      <c r="AN200" s="99" t="str">
        <f>VLOOKUP(AH200,DatoCC!$C$4:$E$32,3,0)</f>
        <v>Maq Leasing Stanby</v>
      </c>
      <c r="AO200" s="99" t="str">
        <f t="shared" si="4"/>
        <v>Batea 60 ton Machile PWYL-23 Maq Leasing Stanby</v>
      </c>
      <c r="AP200" s="99" t="s">
        <v>1976</v>
      </c>
      <c r="AQ200" s="99" t="s">
        <v>2</v>
      </c>
      <c r="AR200" s="99" t="s">
        <v>1552</v>
      </c>
      <c r="AS200" s="99" t="s">
        <v>1995</v>
      </c>
      <c r="AT200" s="99" t="s">
        <v>2004</v>
      </c>
    </row>
    <row r="201" spans="1:46" x14ac:dyDescent="0.2">
      <c r="A201" s="99">
        <v>201</v>
      </c>
      <c r="B201" s="99" t="s">
        <v>1552</v>
      </c>
      <c r="C201" s="99" t="s">
        <v>236</v>
      </c>
      <c r="D201" s="99">
        <v>300</v>
      </c>
      <c r="E201" s="99" t="s">
        <v>0</v>
      </c>
      <c r="F201" s="99" t="s">
        <v>21</v>
      </c>
      <c r="G201" s="99">
        <v>8</v>
      </c>
      <c r="H201" s="110" t="s">
        <v>2</v>
      </c>
      <c r="I201" s="99" t="s">
        <v>222</v>
      </c>
      <c r="J201" s="99" t="s">
        <v>214</v>
      </c>
      <c r="K201" s="99" t="s">
        <v>223</v>
      </c>
      <c r="L201" s="110" t="s">
        <v>237</v>
      </c>
      <c r="M201" s="99">
        <v>2023</v>
      </c>
      <c r="N201" s="99" t="s">
        <v>225</v>
      </c>
      <c r="O201" s="99" t="s">
        <v>218</v>
      </c>
      <c r="P201" s="99" t="s">
        <v>60</v>
      </c>
      <c r="Q201" s="99" t="s">
        <v>219</v>
      </c>
      <c r="R201" s="99" t="s">
        <v>219</v>
      </c>
      <c r="S201" s="99" t="s">
        <v>238</v>
      </c>
      <c r="V201" s="99" t="s">
        <v>19</v>
      </c>
      <c r="X201" s="99" t="s">
        <v>670</v>
      </c>
      <c r="Y201" s="99">
        <v>115877</v>
      </c>
      <c r="Z201" s="99">
        <v>37</v>
      </c>
      <c r="AA201" s="99">
        <v>3</v>
      </c>
      <c r="AB201" s="99">
        <v>30957983</v>
      </c>
      <c r="AC201" s="113">
        <v>44849</v>
      </c>
      <c r="AD201" s="113">
        <v>45945</v>
      </c>
      <c r="AE201" s="99">
        <v>109903000</v>
      </c>
      <c r="AG201" s="111">
        <v>2321940</v>
      </c>
      <c r="AH201" s="110" t="s">
        <v>1550</v>
      </c>
      <c r="AK201" s="99" t="s">
        <v>1550</v>
      </c>
      <c r="AM201" s="99" t="str">
        <f>VLOOKUP(AH201,DatoCC!$C$4:$E$32,2,0)</f>
        <v>01-23-01</v>
      </c>
      <c r="AN201" s="99" t="str">
        <f>VLOOKUP(AH201,DatoCC!$C$4:$E$32,3,0)</f>
        <v>Maq Leasing Stanby</v>
      </c>
      <c r="AO201" s="99" t="str">
        <f t="shared" si="4"/>
        <v>Batea 60 ton Machile PWYL-26 Maq Leasing Stanby</v>
      </c>
      <c r="AP201" s="99" t="s">
        <v>1976</v>
      </c>
      <c r="AQ201" s="99" t="s">
        <v>2</v>
      </c>
      <c r="AR201" s="99" t="s">
        <v>1552</v>
      </c>
      <c r="AS201" s="99" t="s">
        <v>1995</v>
      </c>
      <c r="AT201" s="99" t="s">
        <v>2004</v>
      </c>
    </row>
    <row r="202" spans="1:46" x14ac:dyDescent="0.2">
      <c r="A202" s="99">
        <v>202</v>
      </c>
      <c r="B202" s="99" t="s">
        <v>1552</v>
      </c>
      <c r="C202" s="99" t="s">
        <v>239</v>
      </c>
      <c r="D202" s="99">
        <v>300</v>
      </c>
      <c r="E202" s="99" t="s">
        <v>0</v>
      </c>
      <c r="F202" s="99" t="s">
        <v>21</v>
      </c>
      <c r="G202" s="99">
        <v>8</v>
      </c>
      <c r="H202" s="110" t="s">
        <v>2</v>
      </c>
      <c r="I202" s="99" t="s">
        <v>222</v>
      </c>
      <c r="J202" s="99" t="s">
        <v>214</v>
      </c>
      <c r="K202" s="99" t="s">
        <v>223</v>
      </c>
      <c r="L202" s="110" t="s">
        <v>240</v>
      </c>
      <c r="M202" s="99">
        <v>2023</v>
      </c>
      <c r="N202" s="99" t="s">
        <v>225</v>
      </c>
      <c r="O202" s="99" t="s">
        <v>218</v>
      </c>
      <c r="P202" s="99" t="s">
        <v>60</v>
      </c>
      <c r="Q202" s="99" t="s">
        <v>219</v>
      </c>
      <c r="R202" s="99" t="s">
        <v>219</v>
      </c>
      <c r="S202" s="99" t="s">
        <v>241</v>
      </c>
      <c r="V202" s="99" t="s">
        <v>19</v>
      </c>
      <c r="X202" s="99" t="s">
        <v>670</v>
      </c>
      <c r="Y202" s="99">
        <v>115890</v>
      </c>
      <c r="Z202" s="99">
        <v>37</v>
      </c>
      <c r="AA202" s="99">
        <v>3</v>
      </c>
      <c r="AB202" s="99">
        <v>30957983</v>
      </c>
      <c r="AC202" s="113">
        <v>44849</v>
      </c>
      <c r="AD202" s="113">
        <v>45945</v>
      </c>
      <c r="AE202" s="99">
        <v>109903000</v>
      </c>
      <c r="AG202" s="111">
        <v>2321940</v>
      </c>
      <c r="AH202" s="110" t="s">
        <v>1550</v>
      </c>
      <c r="AK202" s="99" t="s">
        <v>1550</v>
      </c>
      <c r="AM202" s="99" t="str">
        <f>VLOOKUP(AH202,DatoCC!$C$4:$E$32,2,0)</f>
        <v>01-23-01</v>
      </c>
      <c r="AN202" s="99" t="str">
        <f>VLOOKUP(AH202,DatoCC!$C$4:$E$32,3,0)</f>
        <v>Maq Leasing Stanby</v>
      </c>
      <c r="AO202" s="99" t="str">
        <f t="shared" si="4"/>
        <v>Batea 60 ton Machile PWYL-22 Maq Leasing Stanby</v>
      </c>
      <c r="AP202" s="99" t="s">
        <v>1976</v>
      </c>
      <c r="AQ202" s="99" t="s">
        <v>2</v>
      </c>
      <c r="AR202" s="99" t="s">
        <v>1552</v>
      </c>
      <c r="AS202" s="99" t="s">
        <v>1995</v>
      </c>
      <c r="AT202" s="99" t="s">
        <v>2004</v>
      </c>
    </row>
    <row r="203" spans="1:46" x14ac:dyDescent="0.2">
      <c r="A203" s="99">
        <v>203</v>
      </c>
      <c r="B203" s="99" t="s">
        <v>1552</v>
      </c>
      <c r="C203" s="99" t="s">
        <v>242</v>
      </c>
      <c r="D203" s="99">
        <v>300</v>
      </c>
      <c r="E203" s="99" t="s">
        <v>0</v>
      </c>
      <c r="F203" s="99" t="s">
        <v>21</v>
      </c>
      <c r="G203" s="99">
        <v>8</v>
      </c>
      <c r="H203" s="110" t="s">
        <v>2</v>
      </c>
      <c r="I203" s="99" t="s">
        <v>222</v>
      </c>
      <c r="J203" s="99" t="s">
        <v>214</v>
      </c>
      <c r="K203" s="99" t="s">
        <v>223</v>
      </c>
      <c r="L203" s="110" t="s">
        <v>243</v>
      </c>
      <c r="M203" s="99">
        <v>2023</v>
      </c>
      <c r="N203" s="99" t="s">
        <v>225</v>
      </c>
      <c r="O203" s="99" t="s">
        <v>218</v>
      </c>
      <c r="P203" s="99" t="s">
        <v>60</v>
      </c>
      <c r="Q203" s="99" t="s">
        <v>219</v>
      </c>
      <c r="R203" s="99" t="s">
        <v>219</v>
      </c>
      <c r="S203" s="99" t="s">
        <v>244</v>
      </c>
      <c r="V203" s="99" t="s">
        <v>19</v>
      </c>
      <c r="X203" s="99" t="s">
        <v>670</v>
      </c>
      <c r="Y203" s="99">
        <v>115890</v>
      </c>
      <c r="Z203" s="99">
        <v>37</v>
      </c>
      <c r="AA203" s="99">
        <v>3</v>
      </c>
      <c r="AB203" s="99">
        <v>30957983</v>
      </c>
      <c r="AC203" s="113">
        <v>44849</v>
      </c>
      <c r="AD203" s="113">
        <v>45945</v>
      </c>
      <c r="AE203" s="99">
        <v>109903000</v>
      </c>
      <c r="AG203" s="111">
        <v>2321940</v>
      </c>
      <c r="AH203" s="110" t="s">
        <v>1550</v>
      </c>
      <c r="AK203" s="99" t="s">
        <v>1550</v>
      </c>
      <c r="AM203" s="99" t="str">
        <f>VLOOKUP(AH203,DatoCC!$C$4:$E$32,2,0)</f>
        <v>01-23-01</v>
      </c>
      <c r="AN203" s="99" t="str">
        <f>VLOOKUP(AH203,DatoCC!$C$4:$E$32,3,0)</f>
        <v>Maq Leasing Stanby</v>
      </c>
      <c r="AO203" s="99" t="str">
        <f t="shared" si="4"/>
        <v>Batea 60 ton Machile PWYL-21 Maq Leasing Stanby</v>
      </c>
      <c r="AP203" s="99" t="s">
        <v>1976</v>
      </c>
      <c r="AQ203" s="99" t="s">
        <v>2</v>
      </c>
      <c r="AR203" s="99" t="s">
        <v>1552</v>
      </c>
      <c r="AS203" s="99" t="s">
        <v>1995</v>
      </c>
      <c r="AT203" s="99" t="s">
        <v>2004</v>
      </c>
    </row>
    <row r="204" spans="1:46" x14ac:dyDescent="0.2">
      <c r="A204" s="99">
        <v>204</v>
      </c>
      <c r="B204" s="99" t="s">
        <v>1552</v>
      </c>
      <c r="C204" s="99" t="s">
        <v>245</v>
      </c>
      <c r="D204" s="99">
        <v>300</v>
      </c>
      <c r="E204" s="99" t="s">
        <v>0</v>
      </c>
      <c r="F204" s="99" t="s">
        <v>21</v>
      </c>
      <c r="G204" s="99">
        <v>8</v>
      </c>
      <c r="H204" s="110" t="s">
        <v>2</v>
      </c>
      <c r="I204" s="99" t="s">
        <v>222</v>
      </c>
      <c r="J204" s="99" t="s">
        <v>214</v>
      </c>
      <c r="K204" s="99" t="s">
        <v>223</v>
      </c>
      <c r="L204" s="110" t="s">
        <v>246</v>
      </c>
      <c r="M204" s="99">
        <v>2023</v>
      </c>
      <c r="N204" s="99" t="s">
        <v>225</v>
      </c>
      <c r="O204" s="99" t="s">
        <v>218</v>
      </c>
      <c r="P204" s="99" t="s">
        <v>60</v>
      </c>
      <c r="Q204" s="99" t="s">
        <v>219</v>
      </c>
      <c r="R204" s="99" t="s">
        <v>219</v>
      </c>
      <c r="S204" s="99" t="s">
        <v>247</v>
      </c>
      <c r="V204" s="99" t="s">
        <v>19</v>
      </c>
      <c r="X204" s="99" t="s">
        <v>670</v>
      </c>
      <c r="Y204" s="99">
        <v>115890</v>
      </c>
      <c r="Z204" s="99">
        <v>37</v>
      </c>
      <c r="AA204" s="99">
        <v>3</v>
      </c>
      <c r="AB204" s="99">
        <v>30957983</v>
      </c>
      <c r="AC204" s="113">
        <v>44849</v>
      </c>
      <c r="AD204" s="113">
        <v>45945</v>
      </c>
      <c r="AE204" s="99">
        <v>109903000</v>
      </c>
      <c r="AG204" s="111">
        <v>2321940</v>
      </c>
      <c r="AH204" s="110" t="s">
        <v>1550</v>
      </c>
      <c r="AK204" s="99" t="s">
        <v>1550</v>
      </c>
      <c r="AM204" s="99" t="str">
        <f>VLOOKUP(AH204,DatoCC!$C$4:$E$32,2,0)</f>
        <v>01-23-01</v>
      </c>
      <c r="AN204" s="99" t="str">
        <f>VLOOKUP(AH204,DatoCC!$C$4:$E$32,3,0)</f>
        <v>Maq Leasing Stanby</v>
      </c>
      <c r="AO204" s="99" t="str">
        <f t="shared" si="4"/>
        <v>Batea 60 ton Machile PWYL-19 Maq Leasing Stanby</v>
      </c>
      <c r="AP204" s="99" t="s">
        <v>1976</v>
      </c>
      <c r="AQ204" s="99" t="s">
        <v>2</v>
      </c>
      <c r="AR204" s="99" t="s">
        <v>1552</v>
      </c>
      <c r="AS204" s="99" t="s">
        <v>1995</v>
      </c>
      <c r="AT204" s="99" t="s">
        <v>2004</v>
      </c>
    </row>
    <row r="205" spans="1:46" x14ac:dyDescent="0.2">
      <c r="A205" s="99">
        <v>205</v>
      </c>
      <c r="B205" s="99" t="s">
        <v>1552</v>
      </c>
      <c r="C205" s="99" t="s">
        <v>248</v>
      </c>
      <c r="D205" s="99">
        <v>300</v>
      </c>
      <c r="E205" s="99" t="s">
        <v>0</v>
      </c>
      <c r="F205" s="99" t="s">
        <v>21</v>
      </c>
      <c r="G205" s="99">
        <v>8</v>
      </c>
      <c r="H205" s="110" t="s">
        <v>2</v>
      </c>
      <c r="I205" s="99" t="s">
        <v>222</v>
      </c>
      <c r="J205" s="99" t="s">
        <v>214</v>
      </c>
      <c r="K205" s="99" t="s">
        <v>223</v>
      </c>
      <c r="L205" s="110" t="s">
        <v>249</v>
      </c>
      <c r="M205" s="99">
        <v>2023</v>
      </c>
      <c r="N205" s="99" t="s">
        <v>225</v>
      </c>
      <c r="O205" s="99" t="s">
        <v>218</v>
      </c>
      <c r="P205" s="99" t="s">
        <v>60</v>
      </c>
      <c r="Q205" s="99" t="s">
        <v>219</v>
      </c>
      <c r="R205" s="99" t="s">
        <v>219</v>
      </c>
      <c r="S205" s="99" t="s">
        <v>250</v>
      </c>
      <c r="V205" s="99" t="s">
        <v>19</v>
      </c>
      <c r="X205" s="99" t="s">
        <v>670</v>
      </c>
      <c r="Y205" s="99">
        <v>115890</v>
      </c>
      <c r="Z205" s="99">
        <v>37</v>
      </c>
      <c r="AA205" s="99">
        <v>3</v>
      </c>
      <c r="AB205" s="99">
        <v>30957983</v>
      </c>
      <c r="AC205" s="113">
        <v>44849</v>
      </c>
      <c r="AD205" s="113">
        <v>45945</v>
      </c>
      <c r="AE205" s="99">
        <v>109903000</v>
      </c>
      <c r="AG205" s="111">
        <v>2321940</v>
      </c>
      <c r="AH205" s="110" t="s">
        <v>1550</v>
      </c>
      <c r="AK205" s="99" t="s">
        <v>1550</v>
      </c>
      <c r="AM205" s="99" t="str">
        <f>VLOOKUP(AH205,DatoCC!$C$4:$E$32,2,0)</f>
        <v>01-23-01</v>
      </c>
      <c r="AN205" s="99" t="str">
        <f>VLOOKUP(AH205,DatoCC!$C$4:$E$32,3,0)</f>
        <v>Maq Leasing Stanby</v>
      </c>
      <c r="AO205" s="99" t="str">
        <f t="shared" si="4"/>
        <v>Batea 60 ton Machile PWYL-20 Maq Leasing Stanby</v>
      </c>
      <c r="AP205" s="99" t="s">
        <v>1976</v>
      </c>
      <c r="AQ205" s="99" t="s">
        <v>2</v>
      </c>
      <c r="AR205" s="99" t="s">
        <v>1552</v>
      </c>
      <c r="AS205" s="99" t="s">
        <v>1995</v>
      </c>
      <c r="AT205" s="99" t="s">
        <v>2004</v>
      </c>
    </row>
    <row r="206" spans="1:46" x14ac:dyDescent="0.2">
      <c r="A206" s="99">
        <v>139</v>
      </c>
      <c r="B206" s="99" t="s">
        <v>1552</v>
      </c>
      <c r="C206" s="99">
        <v>37955</v>
      </c>
      <c r="D206" s="99">
        <v>300</v>
      </c>
      <c r="E206" s="99" t="s">
        <v>0</v>
      </c>
      <c r="F206" s="99" t="s">
        <v>21</v>
      </c>
      <c r="G206" s="99">
        <v>2</v>
      </c>
      <c r="H206" s="110" t="s">
        <v>2</v>
      </c>
      <c r="I206" s="99" t="s">
        <v>12</v>
      </c>
      <c r="J206" s="99" t="s">
        <v>22</v>
      </c>
      <c r="K206" s="99" t="s">
        <v>23</v>
      </c>
      <c r="L206" s="110" t="s">
        <v>29</v>
      </c>
      <c r="M206" s="99">
        <v>2022</v>
      </c>
      <c r="N206" s="99" t="s">
        <v>25</v>
      </c>
      <c r="O206" s="99" t="s">
        <v>7</v>
      </c>
      <c r="Q206" s="99" t="s">
        <v>9</v>
      </c>
      <c r="R206" s="99" t="s">
        <v>30</v>
      </c>
      <c r="S206" s="99" t="s">
        <v>31</v>
      </c>
      <c r="V206" s="99" t="s">
        <v>19</v>
      </c>
      <c r="X206" s="99" t="s">
        <v>670</v>
      </c>
      <c r="Y206" s="99">
        <v>112830</v>
      </c>
      <c r="Z206" s="99">
        <v>25</v>
      </c>
      <c r="AC206" s="113">
        <v>44747</v>
      </c>
      <c r="AD206" s="113">
        <v>45478</v>
      </c>
      <c r="AG206" s="111">
        <v>521186.39999999997</v>
      </c>
      <c r="AH206" s="110" t="s">
        <v>907</v>
      </c>
      <c r="AK206" s="99" t="s">
        <v>907</v>
      </c>
      <c r="AM206" s="99" t="str">
        <f>VLOOKUP(AH206,DatoCC!$C$4:$E$32,2,0)</f>
        <v>30-02-01</v>
      </c>
      <c r="AN206" s="99" t="str">
        <f>VLOOKUP(AH206,DatoCC!$C$4:$E$32,3,0)</f>
        <v>Operaciones Mina Santos</v>
      </c>
      <c r="AO206" s="99" t="str">
        <f t="shared" si="4"/>
        <v>Camioneta JMC RYYD-45 Operaciones Mina Santos</v>
      </c>
      <c r="AP206" s="99" t="s">
        <v>1976</v>
      </c>
      <c r="AQ206" s="99" t="s">
        <v>2</v>
      </c>
      <c r="AR206" s="99" t="s">
        <v>1552</v>
      </c>
      <c r="AS206" s="99" t="s">
        <v>1995</v>
      </c>
      <c r="AT206" s="99" t="s">
        <v>2004</v>
      </c>
    </row>
    <row r="207" spans="1:46" x14ac:dyDescent="0.2">
      <c r="A207" s="99">
        <v>140</v>
      </c>
      <c r="B207" s="99" t="s">
        <v>1552</v>
      </c>
      <c r="C207" s="99">
        <v>38321</v>
      </c>
      <c r="D207" s="99">
        <v>300</v>
      </c>
      <c r="E207" s="99" t="s">
        <v>0</v>
      </c>
      <c r="F207" s="99" t="s">
        <v>21</v>
      </c>
      <c r="G207" s="99">
        <v>2</v>
      </c>
      <c r="H207" s="110" t="s">
        <v>2</v>
      </c>
      <c r="I207" s="99" t="s">
        <v>12</v>
      </c>
      <c r="J207" s="99" t="s">
        <v>22</v>
      </c>
      <c r="K207" s="99" t="s">
        <v>23</v>
      </c>
      <c r="L207" s="110" t="s">
        <v>32</v>
      </c>
      <c r="M207" s="99">
        <v>2022</v>
      </c>
      <c r="N207" s="99" t="s">
        <v>25</v>
      </c>
      <c r="O207" s="99" t="s">
        <v>7</v>
      </c>
      <c r="Q207" s="99" t="s">
        <v>9</v>
      </c>
      <c r="R207" s="99" t="s">
        <v>33</v>
      </c>
      <c r="S207" s="99" t="s">
        <v>34</v>
      </c>
      <c r="V207" s="99" t="s">
        <v>19</v>
      </c>
      <c r="X207" s="99" t="s">
        <v>670</v>
      </c>
      <c r="Y207" s="99">
        <v>112830</v>
      </c>
      <c r="Z207" s="99">
        <v>25</v>
      </c>
      <c r="AC207" s="113">
        <v>44747</v>
      </c>
      <c r="AD207" s="113">
        <v>45478</v>
      </c>
      <c r="AG207" s="111">
        <v>521186.39999999997</v>
      </c>
      <c r="AH207" s="110" t="s">
        <v>2007</v>
      </c>
      <c r="AK207" s="99" t="s">
        <v>2007</v>
      </c>
      <c r="AM207" s="99" t="str">
        <f>VLOOKUP(AH207,DatoCC!$C$4:$E$32,2,0)</f>
        <v>006-11</v>
      </c>
      <c r="AN207" s="99" t="str">
        <f>VLOOKUP(AH207,DatoCC!$C$4:$E$33,3,0)</f>
        <v>SSOMACA</v>
      </c>
      <c r="AO207" s="99" t="str">
        <f t="shared" si="4"/>
        <v>Camioneta JMC RYYD-48 SSOMACA</v>
      </c>
      <c r="AP207" s="99" t="s">
        <v>1976</v>
      </c>
      <c r="AQ207" s="99" t="s">
        <v>2</v>
      </c>
      <c r="AR207" s="99" t="s">
        <v>1552</v>
      </c>
      <c r="AS207" s="99" t="s">
        <v>1995</v>
      </c>
      <c r="AT207" s="99" t="s">
        <v>1179</v>
      </c>
    </row>
    <row r="208" spans="1:46" x14ac:dyDescent="0.2">
      <c r="A208" s="99">
        <v>142</v>
      </c>
      <c r="B208" s="99" t="s">
        <v>1552</v>
      </c>
      <c r="C208" s="99">
        <v>39051</v>
      </c>
      <c r="D208" s="99">
        <v>300</v>
      </c>
      <c r="E208" s="99" t="s">
        <v>0</v>
      </c>
      <c r="F208" s="99" t="s">
        <v>21</v>
      </c>
      <c r="G208" s="99">
        <v>2</v>
      </c>
      <c r="H208" s="110" t="s">
        <v>2</v>
      </c>
      <c r="I208" s="99" t="s">
        <v>12</v>
      </c>
      <c r="J208" s="99" t="s">
        <v>22</v>
      </c>
      <c r="K208" s="99" t="s">
        <v>23</v>
      </c>
      <c r="L208" s="110" t="s">
        <v>38</v>
      </c>
      <c r="M208" s="99">
        <v>2022</v>
      </c>
      <c r="N208" s="99" t="s">
        <v>25</v>
      </c>
      <c r="O208" s="99" t="s">
        <v>7</v>
      </c>
      <c r="Q208" s="99" t="s">
        <v>9</v>
      </c>
      <c r="R208" s="99" t="s">
        <v>39</v>
      </c>
      <c r="S208" s="99" t="s">
        <v>40</v>
      </c>
      <c r="V208" s="99" t="s">
        <v>19</v>
      </c>
      <c r="X208" s="99" t="s">
        <v>670</v>
      </c>
      <c r="Y208" s="99">
        <v>112830</v>
      </c>
      <c r="Z208" s="99">
        <v>25</v>
      </c>
      <c r="AC208" s="113">
        <v>44747</v>
      </c>
      <c r="AD208" s="113">
        <v>45478</v>
      </c>
      <c r="AG208" s="111">
        <v>521186.39999999997</v>
      </c>
      <c r="AH208" s="110" t="s">
        <v>907</v>
      </c>
      <c r="AK208" s="99" t="s">
        <v>907</v>
      </c>
      <c r="AM208" s="99" t="str">
        <f>VLOOKUP(AH208,DatoCC!$C$4:$E$32,2,0)</f>
        <v>30-02-01</v>
      </c>
      <c r="AN208" s="99" t="str">
        <f>VLOOKUP(AH208,DatoCC!$C$4:$E$32,3,0)</f>
        <v>Operaciones Mina Santos</v>
      </c>
      <c r="AO208" s="99" t="str">
        <f t="shared" si="4"/>
        <v>Camioneta JMC RYYB-68 Operaciones Mina Santos</v>
      </c>
      <c r="AP208" s="99" t="s">
        <v>1976</v>
      </c>
      <c r="AQ208" s="99" t="s">
        <v>2</v>
      </c>
      <c r="AR208" s="99" t="s">
        <v>1552</v>
      </c>
      <c r="AS208" s="99" t="s">
        <v>1995</v>
      </c>
      <c r="AT208" s="99" t="s">
        <v>2004</v>
      </c>
    </row>
    <row r="209" spans="1:46" x14ac:dyDescent="0.2">
      <c r="A209" s="99">
        <v>144</v>
      </c>
      <c r="B209" s="99" t="s">
        <v>1552</v>
      </c>
      <c r="C209" s="99">
        <v>39782</v>
      </c>
      <c r="D209" s="99">
        <v>300</v>
      </c>
      <c r="E209" s="99" t="s">
        <v>0</v>
      </c>
      <c r="F209" s="99" t="s">
        <v>21</v>
      </c>
      <c r="G209" s="99">
        <v>2</v>
      </c>
      <c r="H209" s="110" t="s">
        <v>2</v>
      </c>
      <c r="I209" s="99" t="s">
        <v>12</v>
      </c>
      <c r="J209" s="99" t="s">
        <v>22</v>
      </c>
      <c r="K209" s="99" t="s">
        <v>23</v>
      </c>
      <c r="L209" s="110" t="s">
        <v>44</v>
      </c>
      <c r="M209" s="99">
        <v>2022</v>
      </c>
      <c r="N209" s="99" t="s">
        <v>25</v>
      </c>
      <c r="O209" s="99" t="s">
        <v>7</v>
      </c>
      <c r="Q209" s="99" t="s">
        <v>9</v>
      </c>
      <c r="R209" s="99" t="s">
        <v>45</v>
      </c>
      <c r="S209" s="99" t="s">
        <v>46</v>
      </c>
      <c r="V209" s="99" t="s">
        <v>19</v>
      </c>
      <c r="X209" s="99" t="s">
        <v>670</v>
      </c>
      <c r="Y209" s="99">
        <v>112830</v>
      </c>
      <c r="Z209" s="99">
        <v>25</v>
      </c>
      <c r="AC209" s="113">
        <v>44747</v>
      </c>
      <c r="AD209" s="113">
        <v>45478</v>
      </c>
      <c r="AG209" s="111">
        <v>521186.39999999997</v>
      </c>
      <c r="AH209" s="110" t="s">
        <v>907</v>
      </c>
      <c r="AK209" s="99" t="s">
        <v>907</v>
      </c>
      <c r="AM209" s="99" t="str">
        <f>VLOOKUP(AH209,DatoCC!$C$4:$E$32,2,0)</f>
        <v>30-02-01</v>
      </c>
      <c r="AN209" s="99" t="str">
        <f>VLOOKUP(AH209,DatoCC!$C$4:$E$32,3,0)</f>
        <v>Operaciones Mina Santos</v>
      </c>
      <c r="AO209" s="99" t="str">
        <f t="shared" si="4"/>
        <v>Camioneta JMC RYYC-21 Operaciones Mina Santos</v>
      </c>
      <c r="AP209" s="99" t="s">
        <v>1976</v>
      </c>
      <c r="AQ209" s="99" t="s">
        <v>2</v>
      </c>
      <c r="AR209" s="99" t="s">
        <v>1552</v>
      </c>
      <c r="AS209" s="99" t="s">
        <v>1995</v>
      </c>
      <c r="AT209" s="99" t="s">
        <v>2004</v>
      </c>
    </row>
    <row r="210" spans="1:46" x14ac:dyDescent="0.2">
      <c r="A210" s="99">
        <v>108</v>
      </c>
      <c r="B210" s="99" t="s">
        <v>1552</v>
      </c>
      <c r="C210" s="99" t="s">
        <v>1288</v>
      </c>
      <c r="D210" s="99">
        <v>300</v>
      </c>
      <c r="E210" s="99" t="s">
        <v>0</v>
      </c>
      <c r="F210" s="99" t="s">
        <v>21</v>
      </c>
      <c r="G210" s="99">
        <v>2</v>
      </c>
      <c r="H210" s="110" t="s">
        <v>2</v>
      </c>
      <c r="I210" s="99" t="s">
        <v>12</v>
      </c>
      <c r="J210" s="99" t="s">
        <v>341</v>
      </c>
      <c r="K210" s="99" t="s">
        <v>13</v>
      </c>
      <c r="L210" s="110" t="s">
        <v>14</v>
      </c>
      <c r="M210" s="99">
        <v>2021</v>
      </c>
      <c r="N210" s="99" t="s">
        <v>15</v>
      </c>
      <c r="O210" s="99" t="s">
        <v>7</v>
      </c>
      <c r="P210" s="99" t="s">
        <v>16</v>
      </c>
      <c r="Q210" s="99" t="s">
        <v>9</v>
      </c>
      <c r="R210" s="99" t="s">
        <v>17</v>
      </c>
      <c r="S210" s="99" t="s">
        <v>18</v>
      </c>
      <c r="V210" s="99" t="s">
        <v>19</v>
      </c>
      <c r="W210" s="99" t="s">
        <v>899</v>
      </c>
      <c r="X210" s="99" t="s">
        <v>786</v>
      </c>
      <c r="Y210" s="99">
        <v>3002675</v>
      </c>
      <c r="Z210" s="99">
        <v>37</v>
      </c>
      <c r="AC210" s="113">
        <v>44379</v>
      </c>
      <c r="AD210" s="113">
        <v>45506</v>
      </c>
      <c r="AG210" s="111">
        <v>723809</v>
      </c>
      <c r="AH210" s="110" t="s">
        <v>907</v>
      </c>
      <c r="AK210" s="99" t="s">
        <v>907</v>
      </c>
      <c r="AM210" s="99" t="str">
        <f>VLOOKUP(AH210,DatoCC!$C$4:$E$32,2,0)</f>
        <v>30-02-01</v>
      </c>
      <c r="AN210" s="99" t="str">
        <f>VLOOKUP(AH210,DatoCC!$C$4:$E$32,3,0)</f>
        <v>Operaciones Mina Santos</v>
      </c>
      <c r="AO210" s="99" t="str">
        <f t="shared" si="4"/>
        <v>Camioneta FORD PZJP-85 Operaciones Mina Santos</v>
      </c>
      <c r="AP210" s="99" t="s">
        <v>1977</v>
      </c>
      <c r="AQ210" s="99" t="s">
        <v>2</v>
      </c>
      <c r="AR210" s="99" t="s">
        <v>1552</v>
      </c>
      <c r="AS210" s="99" t="s">
        <v>1995</v>
      </c>
      <c r="AT210" s="99" t="s">
        <v>2004</v>
      </c>
    </row>
    <row r="211" spans="1:46" x14ac:dyDescent="0.2">
      <c r="A211" s="99">
        <v>152</v>
      </c>
      <c r="B211" s="99" t="s">
        <v>1552</v>
      </c>
      <c r="C211" s="99">
        <v>40877</v>
      </c>
      <c r="D211" s="99">
        <v>300</v>
      </c>
      <c r="E211" s="99" t="s">
        <v>0</v>
      </c>
      <c r="F211" s="99" t="s">
        <v>21</v>
      </c>
      <c r="G211" s="99">
        <v>2</v>
      </c>
      <c r="H211" s="110" t="s">
        <v>2</v>
      </c>
      <c r="I211" s="99" t="s">
        <v>12</v>
      </c>
      <c r="J211" s="99" t="s">
        <v>47</v>
      </c>
      <c r="K211" s="99" t="s">
        <v>48</v>
      </c>
      <c r="L211" s="110" t="s">
        <v>77</v>
      </c>
      <c r="M211" s="99">
        <v>2022</v>
      </c>
      <c r="N211" s="99" t="s">
        <v>25</v>
      </c>
      <c r="O211" s="99" t="s">
        <v>7</v>
      </c>
      <c r="P211" s="99" t="s">
        <v>78</v>
      </c>
      <c r="Q211" s="99" t="s">
        <v>9</v>
      </c>
      <c r="R211" s="99" t="s">
        <v>79</v>
      </c>
      <c r="S211" s="99" t="s">
        <v>80</v>
      </c>
      <c r="V211" s="99" t="s">
        <v>19</v>
      </c>
      <c r="X211" s="99" t="s">
        <v>670</v>
      </c>
      <c r="Y211" s="99">
        <v>114894</v>
      </c>
      <c r="Z211" s="99">
        <v>37</v>
      </c>
      <c r="AC211" s="113">
        <v>44839</v>
      </c>
      <c r="AD211" s="113">
        <v>45935</v>
      </c>
      <c r="AG211" s="111">
        <v>647499</v>
      </c>
      <c r="AH211" s="110" t="s">
        <v>907</v>
      </c>
      <c r="AK211" s="99" t="s">
        <v>907</v>
      </c>
      <c r="AM211" s="99" t="str">
        <f>VLOOKUP(AH211,DatoCC!$C$4:$E$32,2,0)</f>
        <v>30-02-01</v>
      </c>
      <c r="AN211" s="99" t="str">
        <f>VLOOKUP(AH211,DatoCC!$C$4:$E$32,3,0)</f>
        <v>Operaciones Mina Santos</v>
      </c>
      <c r="AO211" s="99" t="str">
        <f t="shared" si="4"/>
        <v>Camioneta Maxus SFRK-25 Operaciones Mina Santos</v>
      </c>
      <c r="AP211" s="99" t="s">
        <v>1976</v>
      </c>
      <c r="AQ211" s="99" t="s">
        <v>2</v>
      </c>
      <c r="AR211" s="99" t="s">
        <v>1552</v>
      </c>
      <c r="AS211" s="99" t="s">
        <v>1995</v>
      </c>
      <c r="AT211" s="99" t="s">
        <v>2004</v>
      </c>
    </row>
    <row r="212" spans="1:46" x14ac:dyDescent="0.2">
      <c r="A212" s="99">
        <v>153</v>
      </c>
      <c r="B212" s="99" t="s">
        <v>1552</v>
      </c>
      <c r="C212" s="99">
        <v>40512</v>
      </c>
      <c r="D212" s="99">
        <v>300</v>
      </c>
      <c r="E212" s="99" t="s">
        <v>0</v>
      </c>
      <c r="F212" s="99" t="s">
        <v>21</v>
      </c>
      <c r="G212" s="99">
        <v>2</v>
      </c>
      <c r="H212" s="110" t="s">
        <v>2</v>
      </c>
      <c r="I212" s="99" t="s">
        <v>12</v>
      </c>
      <c r="J212" s="99" t="s">
        <v>47</v>
      </c>
      <c r="K212" s="99" t="s">
        <v>48</v>
      </c>
      <c r="L212" s="110" t="s">
        <v>81</v>
      </c>
      <c r="M212" s="99">
        <v>2022</v>
      </c>
      <c r="N212" s="99" t="s">
        <v>25</v>
      </c>
      <c r="O212" s="99" t="s">
        <v>7</v>
      </c>
      <c r="P212" s="99" t="s">
        <v>78</v>
      </c>
      <c r="Q212" s="99" t="s">
        <v>9</v>
      </c>
      <c r="R212" s="99" t="s">
        <v>82</v>
      </c>
      <c r="S212" s="99" t="s">
        <v>83</v>
      </c>
      <c r="V212" s="99" t="s">
        <v>19</v>
      </c>
      <c r="X212" s="99" t="s">
        <v>670</v>
      </c>
      <c r="Y212" s="99">
        <v>114894</v>
      </c>
      <c r="Z212" s="99">
        <v>37</v>
      </c>
      <c r="AC212" s="113">
        <v>44839</v>
      </c>
      <c r="AD212" s="113">
        <v>45935</v>
      </c>
      <c r="AG212" s="111">
        <v>647499</v>
      </c>
      <c r="AH212" s="110" t="s">
        <v>907</v>
      </c>
      <c r="AK212" s="99" t="s">
        <v>907</v>
      </c>
      <c r="AM212" s="99" t="str">
        <f>VLOOKUP(AH212,DatoCC!$C$4:$E$32,2,0)</f>
        <v>30-02-01</v>
      </c>
      <c r="AN212" s="99" t="str">
        <f>VLOOKUP(AH212,DatoCC!$C$4:$E$32,3,0)</f>
        <v>Operaciones Mina Santos</v>
      </c>
      <c r="AO212" s="99" t="str">
        <f t="shared" si="4"/>
        <v>Camioneta Maxus SFRK-37 Operaciones Mina Santos</v>
      </c>
      <c r="AP212" s="99" t="s">
        <v>1976</v>
      </c>
      <c r="AQ212" s="99" t="s">
        <v>2</v>
      </c>
      <c r="AR212" s="99" t="s">
        <v>1552</v>
      </c>
      <c r="AS212" s="99" t="s">
        <v>1995</v>
      </c>
      <c r="AT212" s="99" t="s">
        <v>2004</v>
      </c>
    </row>
    <row r="213" spans="1:46" x14ac:dyDescent="0.2">
      <c r="A213" s="99">
        <v>154</v>
      </c>
      <c r="B213" s="99" t="s">
        <v>1552</v>
      </c>
      <c r="C213" s="99">
        <v>41243</v>
      </c>
      <c r="D213" s="99">
        <v>300</v>
      </c>
      <c r="E213" s="99" t="s">
        <v>0</v>
      </c>
      <c r="F213" s="99" t="s">
        <v>21</v>
      </c>
      <c r="G213" s="99">
        <v>2</v>
      </c>
      <c r="H213" s="110" t="s">
        <v>2</v>
      </c>
      <c r="I213" s="99" t="s">
        <v>12</v>
      </c>
      <c r="J213" s="99" t="s">
        <v>47</v>
      </c>
      <c r="K213" s="99" t="s">
        <v>48</v>
      </c>
      <c r="L213" s="110" t="s">
        <v>1846</v>
      </c>
      <c r="M213" s="99">
        <v>2022</v>
      </c>
      <c r="N213" s="99" t="s">
        <v>25</v>
      </c>
      <c r="O213" s="99" t="s">
        <v>7</v>
      </c>
      <c r="P213" s="99" t="s">
        <v>78</v>
      </c>
      <c r="Q213" s="99" t="s">
        <v>9</v>
      </c>
      <c r="R213" s="99" t="s">
        <v>85</v>
      </c>
      <c r="S213" s="99" t="s">
        <v>86</v>
      </c>
      <c r="V213" s="99" t="s">
        <v>19</v>
      </c>
      <c r="X213" s="99" t="s">
        <v>670</v>
      </c>
      <c r="Y213" s="99">
        <v>114894</v>
      </c>
      <c r="Z213" s="99">
        <v>37</v>
      </c>
      <c r="AC213" s="113">
        <v>44839</v>
      </c>
      <c r="AD213" s="113">
        <v>45935</v>
      </c>
      <c r="AG213" s="111">
        <v>647499</v>
      </c>
      <c r="AH213" s="110" t="s">
        <v>907</v>
      </c>
      <c r="AK213" s="99" t="e">
        <v>#N/A</v>
      </c>
      <c r="AM213" s="99" t="str">
        <f>VLOOKUP(AH213,DatoCC!$C$4:$E$32,2,0)</f>
        <v>30-02-01</v>
      </c>
      <c r="AN213" s="99" t="str">
        <f>VLOOKUP(AH213,DatoCC!$C$4:$E$32,3,0)</f>
        <v>Operaciones Mina Santos</v>
      </c>
      <c r="AO213" s="99" t="str">
        <f t="shared" si="4"/>
        <v>Camioneta Maxus SFRK-38 Operaciones Mina Santos</v>
      </c>
      <c r="AP213" s="99" t="s">
        <v>1976</v>
      </c>
      <c r="AQ213" s="99" t="s">
        <v>2</v>
      </c>
      <c r="AR213" s="99" t="s">
        <v>1552</v>
      </c>
      <c r="AS213" s="99" t="s">
        <v>1995</v>
      </c>
      <c r="AT213" s="99" t="s">
        <v>2004</v>
      </c>
    </row>
    <row r="214" spans="1:46" x14ac:dyDescent="0.2">
      <c r="A214" s="99">
        <v>214</v>
      </c>
      <c r="B214" s="99" t="s">
        <v>1552</v>
      </c>
      <c r="C214" s="99" t="s">
        <v>282</v>
      </c>
      <c r="D214" s="99">
        <v>300</v>
      </c>
      <c r="E214" s="99" t="s">
        <v>0</v>
      </c>
      <c r="F214" s="99" t="s">
        <v>21</v>
      </c>
      <c r="G214" s="99">
        <v>8</v>
      </c>
      <c r="H214" s="110" t="s">
        <v>2</v>
      </c>
      <c r="I214" s="99" t="s">
        <v>905</v>
      </c>
      <c r="J214" s="99" t="s">
        <v>284</v>
      </c>
      <c r="K214" s="99" t="s">
        <v>285</v>
      </c>
      <c r="L214" s="110" t="s">
        <v>286</v>
      </c>
      <c r="M214" s="99">
        <v>2023</v>
      </c>
      <c r="N214" s="99" t="s">
        <v>283</v>
      </c>
      <c r="O214" s="99" t="s">
        <v>287</v>
      </c>
      <c r="P214" s="99" t="s">
        <v>60</v>
      </c>
      <c r="Q214" s="99" t="s">
        <v>9</v>
      </c>
      <c r="R214" s="99" t="s">
        <v>288</v>
      </c>
      <c r="S214" s="99" t="s">
        <v>289</v>
      </c>
      <c r="V214" s="99" t="s">
        <v>19</v>
      </c>
      <c r="X214" s="99" t="s">
        <v>912</v>
      </c>
      <c r="Y214" s="99" t="s">
        <v>290</v>
      </c>
      <c r="Z214" s="99">
        <v>37</v>
      </c>
      <c r="AC214" s="113">
        <v>45056</v>
      </c>
      <c r="AD214" s="113">
        <v>46152</v>
      </c>
      <c r="AG214" s="111">
        <v>10728229</v>
      </c>
      <c r="AH214" s="110" t="s">
        <v>1550</v>
      </c>
      <c r="AK214" s="99" t="s">
        <v>1550</v>
      </c>
      <c r="AM214" s="99" t="str">
        <f>VLOOKUP(AH214,DatoCC!$C$4:$E$32,2,0)</f>
        <v>01-23-01</v>
      </c>
      <c r="AN214" s="99" t="str">
        <f>VLOOKUP(AH214,DatoCC!$C$4:$E$32,3,0)</f>
        <v>Maq Leasing Stanby</v>
      </c>
      <c r="AO214" s="99" t="str">
        <f t="shared" si="4"/>
        <v>CAMIÓN BELL SRKB-38 Maq Leasing Stanby</v>
      </c>
      <c r="AP214" s="99" t="s">
        <v>1982</v>
      </c>
      <c r="AQ214" s="99" t="s">
        <v>2</v>
      </c>
      <c r="AR214" s="99" t="s">
        <v>1552</v>
      </c>
      <c r="AS214" s="99" t="s">
        <v>1995</v>
      </c>
      <c r="AT214" s="99" t="s">
        <v>2004</v>
      </c>
    </row>
    <row r="215" spans="1:46" x14ac:dyDescent="0.2">
      <c r="A215" s="99">
        <v>215</v>
      </c>
      <c r="B215" s="99" t="s">
        <v>1552</v>
      </c>
      <c r="C215" s="99" t="s">
        <v>291</v>
      </c>
      <c r="D215" s="99">
        <v>300</v>
      </c>
      <c r="E215" s="99" t="s">
        <v>0</v>
      </c>
      <c r="F215" s="99" t="s">
        <v>21</v>
      </c>
      <c r="G215" s="99">
        <v>8</v>
      </c>
      <c r="H215" s="110" t="s">
        <v>2</v>
      </c>
      <c r="I215" s="99" t="s">
        <v>905</v>
      </c>
      <c r="J215" s="99" t="s">
        <v>284</v>
      </c>
      <c r="K215" s="99" t="s">
        <v>285</v>
      </c>
      <c r="L215" s="110" t="s">
        <v>292</v>
      </c>
      <c r="M215" s="99">
        <v>2023</v>
      </c>
      <c r="N215" s="99" t="s">
        <v>283</v>
      </c>
      <c r="O215" s="99" t="s">
        <v>287</v>
      </c>
      <c r="P215" s="99" t="s">
        <v>60</v>
      </c>
      <c r="Q215" s="99" t="s">
        <v>9</v>
      </c>
      <c r="R215" s="99" t="s">
        <v>293</v>
      </c>
      <c r="S215" s="99" t="s">
        <v>294</v>
      </c>
      <c r="V215" s="99" t="s">
        <v>19</v>
      </c>
      <c r="X215" s="99" t="s">
        <v>912</v>
      </c>
      <c r="Y215" s="99" t="s">
        <v>290</v>
      </c>
      <c r="Z215" s="99">
        <v>37</v>
      </c>
      <c r="AC215" s="113">
        <v>45056</v>
      </c>
      <c r="AD215" s="113">
        <v>46152</v>
      </c>
      <c r="AG215" s="111">
        <v>10728229</v>
      </c>
      <c r="AH215" s="110" t="s">
        <v>1550</v>
      </c>
      <c r="AK215" s="99" t="s">
        <v>1550</v>
      </c>
      <c r="AM215" s="99" t="str">
        <f>VLOOKUP(AH215,DatoCC!$C$4:$E$32,2,0)</f>
        <v>01-23-01</v>
      </c>
      <c r="AN215" s="99" t="str">
        <f>VLOOKUP(AH215,DatoCC!$C$4:$E$32,3,0)</f>
        <v>Maq Leasing Stanby</v>
      </c>
      <c r="AO215" s="99" t="str">
        <f t="shared" si="4"/>
        <v>CAMIÓN BELL SRKB-32 Maq Leasing Stanby</v>
      </c>
      <c r="AP215" s="99" t="s">
        <v>1982</v>
      </c>
      <c r="AQ215" s="99" t="s">
        <v>2</v>
      </c>
      <c r="AR215" s="99" t="s">
        <v>1552</v>
      </c>
      <c r="AS215" s="99" t="s">
        <v>1995</v>
      </c>
      <c r="AT215" s="99" t="s">
        <v>2004</v>
      </c>
    </row>
    <row r="216" spans="1:46" x14ac:dyDescent="0.2">
      <c r="A216" s="99">
        <v>216</v>
      </c>
      <c r="B216" s="99" t="s">
        <v>1552</v>
      </c>
      <c r="C216" s="99" t="s">
        <v>295</v>
      </c>
      <c r="D216" s="99">
        <v>300</v>
      </c>
      <c r="E216" s="99" t="s">
        <v>0</v>
      </c>
      <c r="F216" s="99" t="s">
        <v>21</v>
      </c>
      <c r="G216" s="99">
        <v>8</v>
      </c>
      <c r="H216" s="110" t="s">
        <v>2</v>
      </c>
      <c r="I216" s="99" t="s">
        <v>905</v>
      </c>
      <c r="J216" s="99" t="s">
        <v>55</v>
      </c>
      <c r="K216" s="99" t="s">
        <v>296</v>
      </c>
      <c r="L216" s="110" t="s">
        <v>297</v>
      </c>
      <c r="M216" s="99">
        <v>2023</v>
      </c>
      <c r="N216" s="99" t="s">
        <v>283</v>
      </c>
      <c r="O216" s="99" t="s">
        <v>287</v>
      </c>
      <c r="P216" s="99" t="s">
        <v>60</v>
      </c>
      <c r="Q216" s="99" t="s">
        <v>9</v>
      </c>
      <c r="R216" s="99">
        <v>2044286</v>
      </c>
      <c r="S216" s="99" t="s">
        <v>298</v>
      </c>
      <c r="V216" s="99" t="s">
        <v>19</v>
      </c>
      <c r="X216" s="99" t="s">
        <v>670</v>
      </c>
      <c r="Y216" s="99">
        <v>119618</v>
      </c>
      <c r="Z216" s="99">
        <v>37</v>
      </c>
      <c r="AB216" s="99">
        <v>35514411</v>
      </c>
      <c r="AC216" s="113">
        <v>44980</v>
      </c>
      <c r="AD216" s="113">
        <v>46086</v>
      </c>
      <c r="AG216" s="111">
        <v>10834334</v>
      </c>
      <c r="AH216" s="110" t="s">
        <v>1550</v>
      </c>
      <c r="AK216" s="99" t="s">
        <v>1550</v>
      </c>
      <c r="AM216" s="99" t="str">
        <f>VLOOKUP(AH216,DatoCC!$C$4:$E$32,2,0)</f>
        <v>01-23-01</v>
      </c>
      <c r="AN216" s="99" t="str">
        <f>VLOOKUP(AH216,DatoCC!$C$4:$E$32,3,0)</f>
        <v>Maq Leasing Stanby</v>
      </c>
      <c r="AO216" s="99" t="str">
        <f t="shared" si="4"/>
        <v>CAMIÓN VOLVO SRYL-11 Maq Leasing Stanby</v>
      </c>
      <c r="AP216" s="99" t="s">
        <v>1976</v>
      </c>
      <c r="AQ216" s="99" t="s">
        <v>2</v>
      </c>
      <c r="AR216" s="99" t="s">
        <v>1552</v>
      </c>
      <c r="AS216" s="99" t="s">
        <v>1995</v>
      </c>
      <c r="AT216" s="99" t="s">
        <v>2004</v>
      </c>
    </row>
    <row r="217" spans="1:46" x14ac:dyDescent="0.2">
      <c r="A217" s="99">
        <v>217</v>
      </c>
      <c r="B217" s="99" t="s">
        <v>1552</v>
      </c>
      <c r="C217" s="99" t="s">
        <v>299</v>
      </c>
      <c r="D217" s="99">
        <v>300</v>
      </c>
      <c r="E217" s="99" t="s">
        <v>0</v>
      </c>
      <c r="F217" s="99" t="s">
        <v>21</v>
      </c>
      <c r="G217" s="99">
        <v>8</v>
      </c>
      <c r="H217" s="110" t="s">
        <v>2</v>
      </c>
      <c r="I217" s="99" t="s">
        <v>905</v>
      </c>
      <c r="J217" s="99" t="s">
        <v>55</v>
      </c>
      <c r="K217" s="99" t="s">
        <v>296</v>
      </c>
      <c r="L217" s="110" t="s">
        <v>300</v>
      </c>
      <c r="M217" s="99">
        <v>2023</v>
      </c>
      <c r="N217" s="99" t="s">
        <v>283</v>
      </c>
      <c r="O217" s="99" t="s">
        <v>287</v>
      </c>
      <c r="P217" s="99" t="s">
        <v>60</v>
      </c>
      <c r="Q217" s="99" t="s">
        <v>9</v>
      </c>
      <c r="R217" s="99">
        <v>2045405</v>
      </c>
      <c r="S217" s="99" t="s">
        <v>301</v>
      </c>
      <c r="V217" s="99" t="s">
        <v>19</v>
      </c>
      <c r="X217" s="99" t="s">
        <v>670</v>
      </c>
      <c r="Y217" s="99">
        <v>119618</v>
      </c>
      <c r="Z217" s="99">
        <v>37</v>
      </c>
      <c r="AB217" s="99">
        <v>35514411</v>
      </c>
      <c r="AC217" s="113">
        <v>44980</v>
      </c>
      <c r="AD217" s="113">
        <v>46086</v>
      </c>
      <c r="AG217" s="111">
        <v>10834334</v>
      </c>
      <c r="AH217" s="110" t="s">
        <v>1550</v>
      </c>
      <c r="AK217" s="99" t="s">
        <v>1550</v>
      </c>
      <c r="AM217" s="99" t="str">
        <f>VLOOKUP(AH217,DatoCC!$C$4:$E$32,2,0)</f>
        <v>01-23-01</v>
      </c>
      <c r="AN217" s="99" t="str">
        <f>VLOOKUP(AH217,DatoCC!$C$4:$E$32,3,0)</f>
        <v>Maq Leasing Stanby</v>
      </c>
      <c r="AO217" s="99" t="str">
        <f t="shared" si="4"/>
        <v>CAMIÓN VOLVO SRYK-98 Maq Leasing Stanby</v>
      </c>
      <c r="AP217" s="99" t="s">
        <v>1976</v>
      </c>
      <c r="AQ217" s="99" t="s">
        <v>2</v>
      </c>
      <c r="AR217" s="99" t="s">
        <v>1552</v>
      </c>
      <c r="AS217" s="99" t="s">
        <v>1995</v>
      </c>
      <c r="AT217" s="99" t="s">
        <v>2004</v>
      </c>
    </row>
    <row r="218" spans="1:46" x14ac:dyDescent="0.2">
      <c r="A218" s="99">
        <v>81</v>
      </c>
      <c r="B218" s="99" t="s">
        <v>1551</v>
      </c>
      <c r="D218" s="99">
        <v>300</v>
      </c>
      <c r="E218" s="99" t="s">
        <v>0</v>
      </c>
      <c r="F218" s="99" t="s">
        <v>1</v>
      </c>
      <c r="G218" s="99">
        <v>2</v>
      </c>
      <c r="H218" s="110" t="s">
        <v>2</v>
      </c>
      <c r="I218" s="99" t="s">
        <v>464</v>
      </c>
      <c r="J218" s="99" t="s">
        <v>20</v>
      </c>
      <c r="K218" s="99" t="s">
        <v>797</v>
      </c>
      <c r="L218" s="110" t="s">
        <v>798</v>
      </c>
      <c r="M218" s="99">
        <v>2019</v>
      </c>
      <c r="N218" s="99" t="s">
        <v>466</v>
      </c>
      <c r="O218" s="99" t="s">
        <v>7</v>
      </c>
      <c r="P218" s="99" t="s">
        <v>881</v>
      </c>
      <c r="Q218" s="99" t="s">
        <v>9</v>
      </c>
      <c r="R218" s="99" t="s">
        <v>799</v>
      </c>
      <c r="S218" s="99" t="s">
        <v>800</v>
      </c>
      <c r="V218" s="99" t="s">
        <v>352</v>
      </c>
      <c r="AG218" s="111">
        <v>928390</v>
      </c>
      <c r="AH218" s="110" t="s">
        <v>907</v>
      </c>
      <c r="AK218" s="99" t="s">
        <v>1357</v>
      </c>
      <c r="AM218" s="99" t="str">
        <f>VLOOKUP(AH218,DatoCC!$C$4:$E$32,2,0)</f>
        <v>30-02-01</v>
      </c>
      <c r="AN218" s="99" t="str">
        <f>VLOOKUP(AH218,DatoCC!$C$4:$E$32,3,0)</f>
        <v>Operaciones Mina Santos</v>
      </c>
      <c r="AO218" s="99" t="str">
        <f t="shared" si="4"/>
        <v>Minicargador CATERPILLAR RBWY-15 Operaciones Mina Santos</v>
      </c>
      <c r="AP218" s="99" t="s">
        <v>1972</v>
      </c>
      <c r="AQ218" s="99" t="s">
        <v>2</v>
      </c>
      <c r="AR218" s="99" t="s">
        <v>1553</v>
      </c>
      <c r="AS218" s="99" t="s">
        <v>2000</v>
      </c>
      <c r="AT218" s="99" t="s">
        <v>2004</v>
      </c>
    </row>
    <row r="219" spans="1:46" x14ac:dyDescent="0.2">
      <c r="A219" s="99">
        <v>105</v>
      </c>
      <c r="B219" s="99" t="s">
        <v>1551</v>
      </c>
      <c r="D219" s="99">
        <v>300</v>
      </c>
      <c r="E219" s="99" t="s">
        <v>0</v>
      </c>
      <c r="F219" s="99" t="s">
        <v>1</v>
      </c>
      <c r="G219" s="99">
        <v>2</v>
      </c>
      <c r="H219" s="110" t="s">
        <v>2</v>
      </c>
      <c r="I219" s="99" t="s">
        <v>430</v>
      </c>
      <c r="J219" s="99" t="s">
        <v>375</v>
      </c>
      <c r="K219" s="99" t="s">
        <v>725</v>
      </c>
      <c r="L219" s="110" t="s">
        <v>726</v>
      </c>
      <c r="M219" s="99">
        <v>2020</v>
      </c>
      <c r="N219" s="99" t="s">
        <v>727</v>
      </c>
      <c r="O219" s="99" t="s">
        <v>278</v>
      </c>
      <c r="P219" s="99" t="s">
        <v>348</v>
      </c>
      <c r="Q219" s="99" t="s">
        <v>9</v>
      </c>
      <c r="R219" s="99">
        <v>3312533</v>
      </c>
      <c r="S219" s="99" t="s">
        <v>728</v>
      </c>
      <c r="V219" s="99" t="s">
        <v>895</v>
      </c>
      <c r="AG219" s="111">
        <v>1550576</v>
      </c>
      <c r="AH219" s="110" t="s">
        <v>907</v>
      </c>
      <c r="AK219" s="99" t="s">
        <v>907</v>
      </c>
      <c r="AM219" s="99" t="str">
        <f>VLOOKUP(AH219,DatoCC!$C$4:$E$32,2,0)</f>
        <v>30-02-01</v>
      </c>
      <c r="AN219" s="99" t="str">
        <f>VLOOKUP(AH219,DatoCC!$C$4:$E$32,3,0)</f>
        <v>Operaciones Mina Santos</v>
      </c>
      <c r="AO219" s="99" t="str">
        <f t="shared" si="4"/>
        <v>Minibus Iveco PFRZ-39 Operaciones Mina Santos</v>
      </c>
      <c r="AP219" s="99" t="s">
        <v>1972</v>
      </c>
      <c r="AQ219" s="99" t="s">
        <v>2</v>
      </c>
      <c r="AR219" s="99" t="s">
        <v>1553</v>
      </c>
      <c r="AS219" s="99" t="s">
        <v>2000</v>
      </c>
      <c r="AT219" s="99" t="s">
        <v>2004</v>
      </c>
    </row>
    <row r="220" spans="1:46" x14ac:dyDescent="0.2">
      <c r="A220" s="99">
        <v>220</v>
      </c>
      <c r="B220" s="99" t="s">
        <v>1552</v>
      </c>
      <c r="D220" s="99">
        <v>300</v>
      </c>
      <c r="E220" s="99" t="s">
        <v>0</v>
      </c>
      <c r="F220" s="99" t="s">
        <v>21</v>
      </c>
      <c r="G220" s="99">
        <v>3</v>
      </c>
      <c r="H220" s="110" t="s">
        <v>2</v>
      </c>
      <c r="I220" s="99" t="s">
        <v>905</v>
      </c>
      <c r="J220" s="99" t="s">
        <v>55</v>
      </c>
      <c r="K220" s="99" t="s">
        <v>87</v>
      </c>
      <c r="L220" s="110" t="s">
        <v>851</v>
      </c>
      <c r="M220" s="99">
        <v>2023</v>
      </c>
      <c r="N220" s="99" t="s">
        <v>536</v>
      </c>
      <c r="O220" s="99" t="s">
        <v>90</v>
      </c>
      <c r="P220" s="99" t="s">
        <v>60</v>
      </c>
      <c r="Q220" s="99" t="s">
        <v>9</v>
      </c>
      <c r="R220" s="99" t="s">
        <v>852</v>
      </c>
      <c r="S220" s="99" t="s">
        <v>853</v>
      </c>
      <c r="V220" s="99" t="s">
        <v>19</v>
      </c>
      <c r="X220" s="99" t="s">
        <v>670</v>
      </c>
      <c r="Y220" s="99">
        <v>117796</v>
      </c>
      <c r="Z220" s="99">
        <v>37</v>
      </c>
      <c r="AA220" s="99">
        <v>0</v>
      </c>
      <c r="AB220" s="99">
        <v>0</v>
      </c>
      <c r="AC220" s="113">
        <v>44941</v>
      </c>
      <c r="AD220" s="113">
        <v>46037</v>
      </c>
      <c r="AG220" s="111">
        <v>4025831</v>
      </c>
      <c r="AH220" s="110" t="s">
        <v>909</v>
      </c>
      <c r="AK220" s="99" t="s">
        <v>909</v>
      </c>
      <c r="AM220" s="99" t="str">
        <f>VLOOKUP(AH220,DatoCC!$C$4:$E$32,2,0)</f>
        <v>11-01-01</v>
      </c>
      <c r="AN220" s="99" t="str">
        <f>VLOOKUP(AH220,DatoCC!$C$4:$E$32,3,0)</f>
        <v>Tambo de Oro General</v>
      </c>
      <c r="AO220" s="99" t="str">
        <f t="shared" si="4"/>
        <v>CAMIÓN VOLVO SLKB-85 Tambo de Oro General</v>
      </c>
      <c r="AP220" s="99" t="s">
        <v>1976</v>
      </c>
      <c r="AQ220" s="99" t="s">
        <v>2</v>
      </c>
      <c r="AR220" s="99" t="s">
        <v>1552</v>
      </c>
      <c r="AS220" s="99" t="s">
        <v>1995</v>
      </c>
      <c r="AT220" s="99" t="s">
        <v>2004</v>
      </c>
    </row>
    <row r="221" spans="1:46" x14ac:dyDescent="0.2">
      <c r="A221" s="99">
        <v>221</v>
      </c>
      <c r="B221" s="99" t="s">
        <v>1552</v>
      </c>
      <c r="D221" s="99">
        <v>300</v>
      </c>
      <c r="E221" s="99" t="s">
        <v>0</v>
      </c>
      <c r="F221" s="99" t="s">
        <v>21</v>
      </c>
      <c r="G221" s="99">
        <v>3</v>
      </c>
      <c r="H221" s="110" t="s">
        <v>2</v>
      </c>
      <c r="I221" s="99" t="s">
        <v>905</v>
      </c>
      <c r="J221" s="99" t="s">
        <v>55</v>
      </c>
      <c r="K221" s="99" t="s">
        <v>87</v>
      </c>
      <c r="L221" s="110" t="s">
        <v>854</v>
      </c>
      <c r="M221" s="99">
        <v>2023</v>
      </c>
      <c r="N221" s="99" t="s">
        <v>536</v>
      </c>
      <c r="O221" s="99" t="s">
        <v>90</v>
      </c>
      <c r="P221" s="99" t="s">
        <v>60</v>
      </c>
      <c r="Q221" s="99" t="s">
        <v>9</v>
      </c>
      <c r="R221" s="99" t="s">
        <v>855</v>
      </c>
      <c r="S221" s="99" t="s">
        <v>856</v>
      </c>
      <c r="V221" s="99" t="s">
        <v>19</v>
      </c>
      <c r="X221" s="99" t="s">
        <v>670</v>
      </c>
      <c r="Y221" s="99">
        <v>117796</v>
      </c>
      <c r="Z221" s="99">
        <v>37</v>
      </c>
      <c r="AA221" s="99">
        <v>0</v>
      </c>
      <c r="AB221" s="99">
        <v>0</v>
      </c>
      <c r="AC221" s="113">
        <v>44941</v>
      </c>
      <c r="AD221" s="113">
        <v>46037</v>
      </c>
      <c r="AG221" s="111">
        <v>4025831</v>
      </c>
      <c r="AH221" s="110" t="s">
        <v>909</v>
      </c>
      <c r="AK221" s="99" t="s">
        <v>909</v>
      </c>
      <c r="AM221" s="99" t="str">
        <f>VLOOKUP(AH221,DatoCC!$C$4:$E$32,2,0)</f>
        <v>11-01-01</v>
      </c>
      <c r="AN221" s="99" t="str">
        <f>VLOOKUP(AH221,DatoCC!$C$4:$E$32,3,0)</f>
        <v>Tambo de Oro General</v>
      </c>
      <c r="AO221" s="99" t="str">
        <f t="shared" si="4"/>
        <v>CAMIÓN VOLVO SLKB-86 Tambo de Oro General</v>
      </c>
      <c r="AP221" s="99" t="s">
        <v>1976</v>
      </c>
      <c r="AQ221" s="99" t="s">
        <v>2</v>
      </c>
      <c r="AR221" s="99" t="s">
        <v>1552</v>
      </c>
      <c r="AS221" s="99" t="s">
        <v>1995</v>
      </c>
      <c r="AT221" s="99" t="s">
        <v>2004</v>
      </c>
    </row>
    <row r="222" spans="1:46" x14ac:dyDescent="0.2">
      <c r="A222" s="99">
        <v>222</v>
      </c>
      <c r="B222" s="99" t="s">
        <v>1552</v>
      </c>
      <c r="D222" s="99">
        <v>300</v>
      </c>
      <c r="E222" s="99" t="s">
        <v>0</v>
      </c>
      <c r="F222" s="99" t="s">
        <v>21</v>
      </c>
      <c r="G222" s="99">
        <v>3</v>
      </c>
      <c r="H222" s="110" t="s">
        <v>2</v>
      </c>
      <c r="I222" s="99" t="s">
        <v>905</v>
      </c>
      <c r="J222" s="99" t="s">
        <v>274</v>
      </c>
      <c r="K222" s="99" t="s">
        <v>275</v>
      </c>
      <c r="L222" s="110" t="s">
        <v>860</v>
      </c>
      <c r="M222" s="99">
        <v>2023</v>
      </c>
      <c r="N222" s="99" t="s">
        <v>277</v>
      </c>
      <c r="O222" s="99" t="s">
        <v>278</v>
      </c>
      <c r="P222" s="99" t="s">
        <v>279</v>
      </c>
      <c r="Q222" s="99" t="s">
        <v>9</v>
      </c>
      <c r="R222" s="99" t="s">
        <v>861</v>
      </c>
      <c r="S222" s="99" t="s">
        <v>862</v>
      </c>
      <c r="V222" s="99" t="s">
        <v>19</v>
      </c>
      <c r="X222" s="99" t="s">
        <v>670</v>
      </c>
      <c r="Y222" s="99">
        <v>118192</v>
      </c>
      <c r="Z222" s="99">
        <v>37</v>
      </c>
      <c r="AC222" s="113">
        <v>44972</v>
      </c>
      <c r="AD222" s="113">
        <v>46068</v>
      </c>
      <c r="AG222" s="111">
        <v>1348836</v>
      </c>
      <c r="AH222" s="110" t="s">
        <v>909</v>
      </c>
      <c r="AK222" s="99" t="s">
        <v>909</v>
      </c>
      <c r="AM222" s="99" t="str">
        <f>VLOOKUP(AH222,DatoCC!$C$4:$E$32,2,0)</f>
        <v>11-01-01</v>
      </c>
      <c r="AN222" s="99" t="str">
        <f>VLOOKUP(AH222,DatoCC!$C$4:$E$32,3,0)</f>
        <v>Tambo de Oro General</v>
      </c>
      <c r="AO222" s="99" t="str">
        <f t="shared" si="4"/>
        <v>CAMIÓN Chevrolet SRCV-66 Tambo de Oro General</v>
      </c>
      <c r="AP222" s="99" t="s">
        <v>1976</v>
      </c>
      <c r="AQ222" s="99" t="s">
        <v>2</v>
      </c>
      <c r="AR222" s="99" t="s">
        <v>1552</v>
      </c>
      <c r="AS222" s="99" t="s">
        <v>1995</v>
      </c>
      <c r="AT222" s="99" t="s">
        <v>2004</v>
      </c>
    </row>
    <row r="223" spans="1:46" x14ac:dyDescent="0.2">
      <c r="A223" s="99">
        <v>223</v>
      </c>
      <c r="B223" s="99" t="s">
        <v>1552</v>
      </c>
      <c r="D223" s="99">
        <v>300</v>
      </c>
      <c r="E223" s="99" t="s">
        <v>0</v>
      </c>
      <c r="F223" s="99" t="s">
        <v>21</v>
      </c>
      <c r="G223" s="99">
        <v>3</v>
      </c>
      <c r="H223" s="110" t="s">
        <v>2</v>
      </c>
      <c r="I223" s="99" t="s">
        <v>3</v>
      </c>
      <c r="J223" s="99" t="s">
        <v>55</v>
      </c>
      <c r="K223" s="99" t="s">
        <v>863</v>
      </c>
      <c r="L223" s="110" t="s">
        <v>864</v>
      </c>
      <c r="M223" s="99">
        <v>2023</v>
      </c>
      <c r="N223" s="99" t="s">
        <v>3</v>
      </c>
      <c r="O223" s="99" t="s">
        <v>7</v>
      </c>
      <c r="P223" s="99" t="s">
        <v>60</v>
      </c>
      <c r="Q223" s="99" t="s">
        <v>9</v>
      </c>
      <c r="R223" s="99">
        <v>12892613</v>
      </c>
      <c r="S223" s="99" t="s">
        <v>865</v>
      </c>
      <c r="V223" s="99" t="s">
        <v>19</v>
      </c>
      <c r="X223" s="99" t="s">
        <v>670</v>
      </c>
      <c r="Y223" s="99">
        <v>118660</v>
      </c>
      <c r="Z223" s="99">
        <v>37</v>
      </c>
      <c r="AA223" s="99">
        <v>3</v>
      </c>
      <c r="AB223" s="99">
        <v>22062000</v>
      </c>
      <c r="AC223" s="113">
        <v>44962</v>
      </c>
      <c r="AD223" s="113">
        <v>46058</v>
      </c>
      <c r="AG223" s="111">
        <v>7166258</v>
      </c>
      <c r="AH223" s="110" t="s">
        <v>909</v>
      </c>
      <c r="AK223" s="99" t="s">
        <v>909</v>
      </c>
      <c r="AM223" s="99" t="str">
        <f>VLOOKUP(AH223,DatoCC!$C$4:$E$32,2,0)</f>
        <v>11-01-01</v>
      </c>
      <c r="AN223" s="99" t="str">
        <f>VLOOKUP(AH223,DatoCC!$C$4:$E$32,3,0)</f>
        <v>Tambo de Oro General</v>
      </c>
      <c r="AO223" s="99" t="str">
        <f t="shared" si="4"/>
        <v>Cargador Frontal VOLVO SRCV-52 Tambo de Oro General</v>
      </c>
      <c r="AP223" s="99" t="s">
        <v>1976</v>
      </c>
      <c r="AQ223" s="99" t="s">
        <v>2</v>
      </c>
      <c r="AR223" s="99" t="s">
        <v>1552</v>
      </c>
      <c r="AS223" s="99" t="s">
        <v>1995</v>
      </c>
      <c r="AT223" s="99" t="s">
        <v>2004</v>
      </c>
    </row>
    <row r="224" spans="1:46" x14ac:dyDescent="0.2">
      <c r="A224" s="99">
        <v>224</v>
      </c>
      <c r="B224" s="99" t="s">
        <v>1552</v>
      </c>
      <c r="D224" s="99">
        <v>300</v>
      </c>
      <c r="E224" s="99" t="s">
        <v>0</v>
      </c>
      <c r="F224" s="99" t="s">
        <v>21</v>
      </c>
      <c r="G224" s="99">
        <v>3</v>
      </c>
      <c r="H224" s="110" t="s">
        <v>2</v>
      </c>
      <c r="I224" s="99" t="s">
        <v>3</v>
      </c>
      <c r="J224" s="99" t="s">
        <v>55</v>
      </c>
      <c r="K224" s="99" t="s">
        <v>848</v>
      </c>
      <c r="L224" s="110" t="s">
        <v>849</v>
      </c>
      <c r="M224" s="99">
        <v>2023</v>
      </c>
      <c r="N224" s="99" t="s">
        <v>3</v>
      </c>
      <c r="O224" s="99" t="s">
        <v>7</v>
      </c>
      <c r="P224" s="99" t="s">
        <v>60</v>
      </c>
      <c r="Q224" s="99" t="s">
        <v>9</v>
      </c>
      <c r="R224" s="99">
        <v>12861812</v>
      </c>
      <c r="S224" s="99" t="s">
        <v>850</v>
      </c>
      <c r="V224" s="99" t="s">
        <v>19</v>
      </c>
      <c r="X224" s="99" t="s">
        <v>670</v>
      </c>
      <c r="Y224" s="99">
        <v>115479</v>
      </c>
      <c r="Z224" s="99">
        <v>37</v>
      </c>
      <c r="AA224" s="99">
        <v>3</v>
      </c>
      <c r="AB224" s="99">
        <v>25770609</v>
      </c>
      <c r="AC224" s="113">
        <v>44809</v>
      </c>
      <c r="AD224" s="113">
        <v>45935</v>
      </c>
      <c r="AE224" s="99">
        <v>326718447</v>
      </c>
      <c r="AG224" s="111">
        <v>8851407</v>
      </c>
      <c r="AH224" s="110" t="s">
        <v>909</v>
      </c>
      <c r="AK224" s="99" t="s">
        <v>909</v>
      </c>
      <c r="AM224" s="99" t="str">
        <f>VLOOKUP(AH224,DatoCC!$C$4:$E$32,2,0)</f>
        <v>11-01-01</v>
      </c>
      <c r="AN224" s="99" t="str">
        <f>VLOOKUP(AH224,DatoCC!$C$4:$E$32,3,0)</f>
        <v>Tambo de Oro General</v>
      </c>
      <c r="AO224" s="99" t="str">
        <f t="shared" si="4"/>
        <v>Cargador Frontal VOLVO SGXS-61 Tambo de Oro General</v>
      </c>
      <c r="AP224" s="99" t="s">
        <v>1976</v>
      </c>
      <c r="AQ224" s="99" t="s">
        <v>2</v>
      </c>
      <c r="AR224" s="99" t="s">
        <v>1552</v>
      </c>
      <c r="AS224" s="99" t="s">
        <v>1995</v>
      </c>
      <c r="AT224" s="99" t="s">
        <v>2004</v>
      </c>
    </row>
    <row r="225" spans="1:46" x14ac:dyDescent="0.2">
      <c r="A225" s="99">
        <v>103</v>
      </c>
      <c r="B225" s="99" t="s">
        <v>1551</v>
      </c>
      <c r="D225" s="99">
        <v>300</v>
      </c>
      <c r="E225" s="99" t="s">
        <v>0</v>
      </c>
      <c r="F225" s="99" t="s">
        <v>1</v>
      </c>
      <c r="G225" s="99">
        <v>18</v>
      </c>
      <c r="H225" s="110" t="s">
        <v>342</v>
      </c>
      <c r="I225" s="99" t="s">
        <v>12</v>
      </c>
      <c r="J225" s="99" t="s">
        <v>274</v>
      </c>
      <c r="K225" s="99" t="s">
        <v>620</v>
      </c>
      <c r="L225" s="110" t="s">
        <v>693</v>
      </c>
      <c r="M225" s="99">
        <v>2020</v>
      </c>
      <c r="N225" s="99" t="s">
        <v>12</v>
      </c>
      <c r="O225" s="99" t="s">
        <v>7</v>
      </c>
      <c r="P225" s="99" t="s">
        <v>367</v>
      </c>
      <c r="Q225" s="99" t="s">
        <v>9</v>
      </c>
      <c r="R225" s="99" t="s">
        <v>694</v>
      </c>
      <c r="S225" s="99" t="s">
        <v>695</v>
      </c>
      <c r="V225" s="99" t="s">
        <v>11</v>
      </c>
      <c r="AG225" s="111">
        <v>500000</v>
      </c>
      <c r="AH225" s="110" t="s">
        <v>1365</v>
      </c>
      <c r="AK225" s="99" t="s">
        <v>1365</v>
      </c>
      <c r="AM225" s="99" t="str">
        <f>VLOOKUP(AH225,DatoCC!$C$4:$E$32,2,0)</f>
        <v>021-11</v>
      </c>
      <c r="AN225" s="99" t="str">
        <f>VLOOKUP(AH225,DatoCC!$C$4:$E$32,3,0)</f>
        <v>Inca de Oro</v>
      </c>
      <c r="AO225" s="99" t="str">
        <f t="shared" si="4"/>
        <v>Camioneta Chevrolet LRSH-38 Inca de Oro</v>
      </c>
      <c r="AP225" s="99" t="s">
        <v>1973</v>
      </c>
      <c r="AQ225" s="99" t="s">
        <v>1991</v>
      </c>
      <c r="AR225" s="99" t="s">
        <v>1997</v>
      </c>
      <c r="AS225" s="99" t="s">
        <v>1998</v>
      </c>
      <c r="AT225" s="99" t="s">
        <v>2004</v>
      </c>
    </row>
    <row r="226" spans="1:46" x14ac:dyDescent="0.2">
      <c r="A226" s="99">
        <v>129</v>
      </c>
      <c r="B226" s="99" t="s">
        <v>1551</v>
      </c>
      <c r="D226" s="99">
        <v>300</v>
      </c>
      <c r="E226" s="99" t="s">
        <v>0</v>
      </c>
      <c r="F226" s="99" t="s">
        <v>1</v>
      </c>
      <c r="G226" s="99">
        <v>18</v>
      </c>
      <c r="H226" s="110" t="s">
        <v>342</v>
      </c>
      <c r="I226" s="99" t="s">
        <v>12</v>
      </c>
      <c r="J226" s="99" t="s">
        <v>274</v>
      </c>
      <c r="K226" s="99" t="s">
        <v>620</v>
      </c>
      <c r="L226" s="110" t="s">
        <v>712</v>
      </c>
      <c r="M226" s="99">
        <v>2021</v>
      </c>
      <c r="N226" s="99" t="s">
        <v>384</v>
      </c>
      <c r="O226" s="99" t="s">
        <v>7</v>
      </c>
      <c r="P226" s="99" t="s">
        <v>367</v>
      </c>
      <c r="Q226" s="99" t="s">
        <v>9</v>
      </c>
      <c r="R226" s="99" t="s">
        <v>713</v>
      </c>
      <c r="S226" s="99" t="s">
        <v>714</v>
      </c>
      <c r="V226" s="99" t="s">
        <v>11</v>
      </c>
      <c r="AG226" s="111">
        <v>500000</v>
      </c>
      <c r="AH226" s="110" t="s">
        <v>1365</v>
      </c>
      <c r="AK226" s="99" t="s">
        <v>1365</v>
      </c>
      <c r="AM226" s="99" t="str">
        <f>VLOOKUP(AH226,DatoCC!$C$4:$E$32,2,0)</f>
        <v>021-11</v>
      </c>
      <c r="AN226" s="99" t="str">
        <f>VLOOKUP(AH226,DatoCC!$C$4:$E$32,3,0)</f>
        <v>Inca de Oro</v>
      </c>
      <c r="AO226" s="99" t="str">
        <f t="shared" si="4"/>
        <v>Camioneta Chevrolet LZRC-25 Inca de Oro</v>
      </c>
      <c r="AP226" s="99" t="s">
        <v>1973</v>
      </c>
      <c r="AQ226" s="99" t="s">
        <v>1991</v>
      </c>
      <c r="AR226" s="99" t="s">
        <v>1997</v>
      </c>
      <c r="AS226" s="99" t="s">
        <v>1998</v>
      </c>
      <c r="AT226" s="99" t="s">
        <v>2004</v>
      </c>
    </row>
    <row r="227" spans="1:46" x14ac:dyDescent="0.2">
      <c r="A227" s="99">
        <v>226</v>
      </c>
      <c r="B227" s="99" t="s">
        <v>1552</v>
      </c>
      <c r="D227" s="99">
        <v>300</v>
      </c>
      <c r="E227" s="99" t="s">
        <v>0</v>
      </c>
      <c r="F227" s="99" t="s">
        <v>21</v>
      </c>
      <c r="G227" s="99">
        <v>18</v>
      </c>
      <c r="H227" s="110" t="s">
        <v>342</v>
      </c>
      <c r="I227" s="99" t="s">
        <v>905</v>
      </c>
      <c r="J227" s="99" t="s">
        <v>274</v>
      </c>
      <c r="K227" s="99" t="s">
        <v>275</v>
      </c>
      <c r="L227" s="110" t="s">
        <v>866</v>
      </c>
      <c r="M227" s="99">
        <v>2023</v>
      </c>
      <c r="N227" s="99" t="s">
        <v>384</v>
      </c>
      <c r="O227" s="99" t="s">
        <v>7</v>
      </c>
      <c r="R227" s="99" t="s">
        <v>867</v>
      </c>
      <c r="S227" s="99" t="s">
        <v>868</v>
      </c>
      <c r="V227" s="99" t="s">
        <v>19</v>
      </c>
      <c r="X227" s="99" t="s">
        <v>670</v>
      </c>
      <c r="Y227" s="99">
        <v>121017</v>
      </c>
      <c r="AC227" s="113">
        <v>45082</v>
      </c>
      <c r="AD227" s="113">
        <v>45813</v>
      </c>
      <c r="AG227" s="111">
        <v>2407262</v>
      </c>
      <c r="AH227" s="110" t="s">
        <v>1365</v>
      </c>
      <c r="AK227" s="99" t="s">
        <v>1365</v>
      </c>
      <c r="AM227" s="99" t="str">
        <f>VLOOKUP(AH227,DatoCC!$C$4:$E$32,2,0)</f>
        <v>021-11</v>
      </c>
      <c r="AN227" s="99" t="str">
        <f>VLOOKUP(AH227,DatoCC!$C$4:$E$32,3,0)</f>
        <v>Inca de Oro</v>
      </c>
      <c r="AO227" s="99" t="str">
        <f t="shared" si="4"/>
        <v>CAMIÓN Chevrolet SVYY-51 Inca de Oro</v>
      </c>
      <c r="AP227" s="99" t="s">
        <v>1976</v>
      </c>
      <c r="AQ227" s="99" t="s">
        <v>1991</v>
      </c>
      <c r="AR227" s="99" t="s">
        <v>1996</v>
      </c>
      <c r="AS227" s="99" t="s">
        <v>1995</v>
      </c>
      <c r="AT227" s="99" t="s">
        <v>2004</v>
      </c>
    </row>
    <row r="228" spans="1:46" x14ac:dyDescent="0.2">
      <c r="A228" s="99">
        <v>132</v>
      </c>
      <c r="B228" s="99" t="s">
        <v>1551</v>
      </c>
      <c r="D228" s="99">
        <v>300</v>
      </c>
      <c r="E228" s="99" t="s">
        <v>0</v>
      </c>
      <c r="F228" s="99" t="s">
        <v>1</v>
      </c>
      <c r="G228" s="99">
        <v>23</v>
      </c>
      <c r="H228" s="110" t="s">
        <v>342</v>
      </c>
      <c r="I228" s="99" t="s">
        <v>12</v>
      </c>
      <c r="J228" s="99" t="s">
        <v>353</v>
      </c>
      <c r="K228" s="99" t="s">
        <v>754</v>
      </c>
      <c r="L228" s="110" t="s">
        <v>760</v>
      </c>
      <c r="M228" s="99">
        <v>2021</v>
      </c>
      <c r="N228" s="99" t="s">
        <v>384</v>
      </c>
      <c r="O228" s="99" t="s">
        <v>7</v>
      </c>
      <c r="P228" s="99" t="s">
        <v>757</v>
      </c>
      <c r="Q228" s="99" t="s">
        <v>9</v>
      </c>
      <c r="R228" s="99" t="s">
        <v>761</v>
      </c>
      <c r="S228" s="99" t="s">
        <v>762</v>
      </c>
      <c r="V228" s="99" t="s">
        <v>11</v>
      </c>
      <c r="W228" s="99">
        <v>18.5</v>
      </c>
      <c r="AG228" s="111">
        <v>500000</v>
      </c>
      <c r="AH228" s="110" t="s">
        <v>2002</v>
      </c>
      <c r="AK228" s="99" t="s">
        <v>1369</v>
      </c>
      <c r="AM228" s="99" t="str">
        <f>VLOOKUP(AH228,DatoCC!$C$4:$E$32,2,0)</f>
        <v>006-09</v>
      </c>
      <c r="AN228" s="99" t="str">
        <f>VLOOKUP(AH228,DatoCC!$C$4:$E$32,3,0)</f>
        <v>Taller Mecánico La Serena</v>
      </c>
      <c r="AO228" s="99" t="str">
        <f t="shared" si="4"/>
        <v>Camioneta Nissan PYST-34 Taller Mecánico La Serena</v>
      </c>
      <c r="AP228" s="99" t="s">
        <v>1973</v>
      </c>
      <c r="AQ228" s="99" t="s">
        <v>1991</v>
      </c>
      <c r="AR228" s="99" t="s">
        <v>1997</v>
      </c>
      <c r="AS228" s="99" t="s">
        <v>1998</v>
      </c>
      <c r="AT228" s="99" t="s">
        <v>2004</v>
      </c>
    </row>
    <row r="229" spans="1:46" x14ac:dyDescent="0.2">
      <c r="A229" s="99">
        <v>136</v>
      </c>
      <c r="B229" s="99" t="s">
        <v>1552</v>
      </c>
      <c r="D229" s="99">
        <v>300</v>
      </c>
      <c r="E229" s="99" t="s">
        <v>0</v>
      </c>
      <c r="F229" s="99" t="s">
        <v>21</v>
      </c>
      <c r="G229" s="99">
        <v>23</v>
      </c>
      <c r="H229" s="110" t="s">
        <v>342</v>
      </c>
      <c r="I229" s="99" t="s">
        <v>12</v>
      </c>
      <c r="J229" s="99" t="s">
        <v>353</v>
      </c>
      <c r="K229" s="99" t="s">
        <v>801</v>
      </c>
      <c r="L229" s="110" t="s">
        <v>802</v>
      </c>
      <c r="M229" s="99">
        <v>2021</v>
      </c>
      <c r="N229" s="99" t="s">
        <v>804</v>
      </c>
      <c r="O229" s="99" t="s">
        <v>756</v>
      </c>
      <c r="P229" s="99" t="s">
        <v>367</v>
      </c>
      <c r="Q229" s="99" t="s">
        <v>9</v>
      </c>
      <c r="R229" s="99" t="s">
        <v>901</v>
      </c>
      <c r="V229" s="99" t="s">
        <v>19</v>
      </c>
      <c r="X229" s="99" t="s">
        <v>670</v>
      </c>
      <c r="Y229" s="99">
        <v>114465</v>
      </c>
      <c r="Z229" s="99">
        <v>37</v>
      </c>
      <c r="AC229" s="113">
        <v>44788</v>
      </c>
      <c r="AD229" s="113">
        <v>45915</v>
      </c>
      <c r="AG229" s="111">
        <v>442788</v>
      </c>
      <c r="AH229" s="110" t="s">
        <v>2002</v>
      </c>
      <c r="AK229" s="99" t="s">
        <v>1369</v>
      </c>
      <c r="AM229" s="99" t="str">
        <f>VLOOKUP(AH229,DatoCC!$C$4:$E$32,2,0)</f>
        <v>006-09</v>
      </c>
      <c r="AN229" s="99" t="str">
        <f>VLOOKUP(AH229,DatoCC!$C$4:$E$32,3,0)</f>
        <v>Taller Mecánico La Serena</v>
      </c>
      <c r="AO229" s="99" t="str">
        <f t="shared" si="4"/>
        <v>Camioneta Nissan RCBJ-28 Taller Mecánico La Serena</v>
      </c>
      <c r="AP229" s="99" t="s">
        <v>1973</v>
      </c>
      <c r="AQ229" s="99" t="s">
        <v>1991</v>
      </c>
      <c r="AR229" s="99" t="s">
        <v>1996</v>
      </c>
      <c r="AS229" s="99" t="s">
        <v>1995</v>
      </c>
      <c r="AT229" s="99" t="s">
        <v>2004</v>
      </c>
    </row>
    <row r="230" spans="1:46" x14ac:dyDescent="0.2">
      <c r="A230" s="99">
        <v>230</v>
      </c>
      <c r="B230" s="99" t="s">
        <v>1552</v>
      </c>
      <c r="D230" s="99">
        <v>300</v>
      </c>
      <c r="E230" s="99" t="s">
        <v>0</v>
      </c>
      <c r="F230" s="99" t="s">
        <v>21</v>
      </c>
      <c r="G230" s="99">
        <v>9</v>
      </c>
      <c r="H230" s="110" t="s">
        <v>342</v>
      </c>
      <c r="I230" s="99" t="s">
        <v>12</v>
      </c>
      <c r="J230" s="99" t="s">
        <v>869</v>
      </c>
      <c r="K230" s="99" t="s">
        <v>870</v>
      </c>
      <c r="L230" s="110" t="s">
        <v>1380</v>
      </c>
      <c r="M230" s="99">
        <v>2024</v>
      </c>
      <c r="N230" s="99" t="s">
        <v>804</v>
      </c>
      <c r="O230" s="99" t="s">
        <v>7</v>
      </c>
      <c r="P230" s="99" t="s">
        <v>1375</v>
      </c>
      <c r="Q230" s="99" t="s">
        <v>9</v>
      </c>
      <c r="R230" s="99" t="s">
        <v>1381</v>
      </c>
      <c r="V230" s="99" t="s">
        <v>19</v>
      </c>
      <c r="X230" s="99" t="s">
        <v>670</v>
      </c>
      <c r="Y230" s="99">
        <v>127441</v>
      </c>
      <c r="Z230" s="99">
        <v>25</v>
      </c>
      <c r="AC230" s="113">
        <v>45387</v>
      </c>
      <c r="AD230" s="113">
        <v>46117</v>
      </c>
      <c r="AG230" s="111">
        <v>1447308</v>
      </c>
      <c r="AH230" s="110" t="s">
        <v>1369</v>
      </c>
      <c r="AK230" s="99" t="s">
        <v>1128</v>
      </c>
      <c r="AM230" s="99" t="str">
        <f>VLOOKUP(AH230,DatoCC!$C$4:$E$32,2,0)</f>
        <v>001-14</v>
      </c>
      <c r="AN230" s="99" t="str">
        <f>VLOOKUP(AH230,DatoCC!$C$4:$E$32,3,0)</f>
        <v>Pucobre</v>
      </c>
      <c r="AO230" s="99" t="str">
        <f t="shared" si="4"/>
        <v>Camioneta Toyota Hylux TCTW-12 Pucobre</v>
      </c>
      <c r="AP230" s="99" t="s">
        <v>1976</v>
      </c>
      <c r="AQ230" s="99" t="s">
        <v>1991</v>
      </c>
      <c r="AR230" s="99" t="s">
        <v>1996</v>
      </c>
      <c r="AS230" s="99" t="s">
        <v>1995</v>
      </c>
      <c r="AT230" s="99" t="s">
        <v>2004</v>
      </c>
    </row>
    <row r="231" spans="1:46" x14ac:dyDescent="0.2">
      <c r="A231" s="99">
        <v>231</v>
      </c>
      <c r="B231" s="99" t="s">
        <v>1552</v>
      </c>
      <c r="D231" s="99">
        <v>300</v>
      </c>
      <c r="E231" s="99" t="s">
        <v>0</v>
      </c>
      <c r="F231" s="99" t="s">
        <v>21</v>
      </c>
      <c r="G231" s="99">
        <v>9</v>
      </c>
      <c r="H231" s="110" t="s">
        <v>342</v>
      </c>
      <c r="I231" s="99" t="s">
        <v>12</v>
      </c>
      <c r="J231" s="99" t="s">
        <v>869</v>
      </c>
      <c r="K231" s="99" t="s">
        <v>870</v>
      </c>
      <c r="L231" s="110" t="s">
        <v>1379</v>
      </c>
      <c r="M231" s="99">
        <v>2024</v>
      </c>
      <c r="N231" s="99" t="s">
        <v>804</v>
      </c>
      <c r="O231" s="99" t="s">
        <v>7</v>
      </c>
      <c r="P231" s="99" t="s">
        <v>1375</v>
      </c>
      <c r="Q231" s="99" t="s">
        <v>9</v>
      </c>
      <c r="R231" s="99" t="s">
        <v>1382</v>
      </c>
      <c r="V231" s="99" t="s">
        <v>19</v>
      </c>
      <c r="X231" s="99" t="s">
        <v>670</v>
      </c>
      <c r="Y231" s="99">
        <v>127441</v>
      </c>
      <c r="Z231" s="99">
        <v>25</v>
      </c>
      <c r="AC231" s="113">
        <v>45387</v>
      </c>
      <c r="AD231" s="113">
        <v>46117</v>
      </c>
      <c r="AG231" s="111">
        <v>1447308</v>
      </c>
      <c r="AH231" s="110" t="s">
        <v>1369</v>
      </c>
      <c r="AK231" s="99" t="s">
        <v>1128</v>
      </c>
      <c r="AM231" s="99" t="str">
        <f>VLOOKUP(AH231,DatoCC!$C$4:$E$32,2,0)</f>
        <v>001-14</v>
      </c>
      <c r="AN231" s="99" t="str">
        <f>VLOOKUP(AH231,DatoCC!$C$4:$E$32,3,0)</f>
        <v>Pucobre</v>
      </c>
      <c r="AO231" s="99" t="str">
        <f t="shared" si="4"/>
        <v>Camioneta Toyota Hylux TCTW-13 Pucobre</v>
      </c>
      <c r="AP231" s="99" t="s">
        <v>1976</v>
      </c>
      <c r="AQ231" s="99" t="s">
        <v>1991</v>
      </c>
      <c r="AR231" s="99" t="s">
        <v>1996</v>
      </c>
      <c r="AS231" s="99" t="s">
        <v>1995</v>
      </c>
      <c r="AT231" s="99" t="s">
        <v>2004</v>
      </c>
    </row>
    <row r="232" spans="1:46" x14ac:dyDescent="0.2">
      <c r="A232" s="99">
        <v>229</v>
      </c>
      <c r="B232" s="99" t="s">
        <v>1552</v>
      </c>
      <c r="D232" s="99">
        <v>300</v>
      </c>
      <c r="E232" s="99" t="s">
        <v>0</v>
      </c>
      <c r="F232" s="99" t="s">
        <v>21</v>
      </c>
      <c r="G232" s="99">
        <v>18</v>
      </c>
      <c r="H232" s="110" t="s">
        <v>342</v>
      </c>
      <c r="I232" s="99" t="s">
        <v>905</v>
      </c>
      <c r="J232" s="99" t="s">
        <v>274</v>
      </c>
      <c r="K232" s="99" t="s">
        <v>877</v>
      </c>
      <c r="L232" s="110" t="s">
        <v>878</v>
      </c>
      <c r="M232" s="99">
        <v>2023</v>
      </c>
      <c r="N232" s="99" t="s">
        <v>661</v>
      </c>
      <c r="O232" s="99" t="s">
        <v>7</v>
      </c>
      <c r="P232" s="99" t="s">
        <v>279</v>
      </c>
      <c r="Q232" s="99" t="s">
        <v>9</v>
      </c>
      <c r="R232" s="99" t="s">
        <v>879</v>
      </c>
      <c r="S232" s="99" t="s">
        <v>880</v>
      </c>
      <c r="V232" s="99" t="s">
        <v>19</v>
      </c>
      <c r="X232" s="99" t="s">
        <v>670</v>
      </c>
      <c r="Y232" s="99">
        <v>121828</v>
      </c>
      <c r="Z232" s="99">
        <v>25</v>
      </c>
      <c r="AA232" s="99">
        <v>0</v>
      </c>
      <c r="AB232" s="99">
        <v>0</v>
      </c>
      <c r="AC232" s="113">
        <v>45122</v>
      </c>
      <c r="AD232" s="113">
        <v>45853</v>
      </c>
      <c r="AG232" s="111">
        <v>1440965</v>
      </c>
      <c r="AH232" s="110" t="s">
        <v>1365</v>
      </c>
      <c r="AK232" s="99" t="s">
        <v>1369</v>
      </c>
      <c r="AM232" s="99" t="str">
        <f>VLOOKUP(AH232,DatoCC!$C$4:$E$32,2,0)</f>
        <v>021-11</v>
      </c>
      <c r="AN232" s="99" t="str">
        <f>VLOOKUP(AH232,DatoCC!$C$4:$E$32,3,0)</f>
        <v>Inca de Oro</v>
      </c>
      <c r="AO232" s="99" t="str">
        <f t="shared" si="4"/>
        <v>CAMIÓN Chevrolet SXDH-96 Inca de Oro</v>
      </c>
      <c r="AP232" s="99" t="s">
        <v>1976</v>
      </c>
      <c r="AQ232" s="99" t="s">
        <v>1991</v>
      </c>
      <c r="AR232" s="99" t="s">
        <v>1996</v>
      </c>
      <c r="AS232" s="99" t="s">
        <v>1995</v>
      </c>
      <c r="AT232" s="99" t="s">
        <v>2004</v>
      </c>
    </row>
    <row r="233" spans="1:46" x14ac:dyDescent="0.2">
      <c r="A233" s="99">
        <v>233</v>
      </c>
      <c r="B233" s="99" t="s">
        <v>1552</v>
      </c>
      <c r="D233" s="99">
        <v>300</v>
      </c>
      <c r="E233" s="99" t="s">
        <v>1554</v>
      </c>
      <c r="F233" s="99" t="s">
        <v>21</v>
      </c>
      <c r="G233" s="99">
        <v>29</v>
      </c>
      <c r="H233" s="110" t="s">
        <v>2</v>
      </c>
      <c r="I233" s="99" t="s">
        <v>121</v>
      </c>
      <c r="J233" s="99" t="s">
        <v>20</v>
      </c>
      <c r="K233" s="99" t="s">
        <v>1555</v>
      </c>
      <c r="L233" s="110" t="s">
        <v>1556</v>
      </c>
      <c r="M233" s="99">
        <v>2024</v>
      </c>
      <c r="O233" s="99" t="s">
        <v>7</v>
      </c>
      <c r="Q233" s="99" t="s">
        <v>9</v>
      </c>
      <c r="V233" s="99" t="s">
        <v>19</v>
      </c>
      <c r="X233" s="99" t="s">
        <v>670</v>
      </c>
      <c r="Y233" s="99">
        <v>129612</v>
      </c>
      <c r="Z233" s="99">
        <v>25</v>
      </c>
      <c r="AC233" s="113">
        <v>45458</v>
      </c>
      <c r="AD233" s="113">
        <v>46188</v>
      </c>
      <c r="AG233" s="111">
        <v>5126522</v>
      </c>
      <c r="AH233" s="110" t="s">
        <v>1557</v>
      </c>
      <c r="AK233" s="99" t="s">
        <v>1557</v>
      </c>
      <c r="AM233" s="99" t="str">
        <f>VLOOKUP(AH233,DatoCC!$C$4:$E$32,2,0)</f>
        <v>31-01-02</v>
      </c>
      <c r="AN233" s="99" t="str">
        <f>VLOOKUP(AH233,DatoCC!$C$4:$E$32,3,0)</f>
        <v>Operaciones Mina Mantos de la Luna</v>
      </c>
      <c r="AO233" s="99" t="str">
        <f t="shared" si="4"/>
        <v>Retroexcavadora CATERPILLAR TLZR-82 Operaciones Mina Mantos de la Luna</v>
      </c>
      <c r="AP233" s="99" t="s">
        <v>1976</v>
      </c>
      <c r="AQ233" s="99" t="s">
        <v>2</v>
      </c>
      <c r="AR233" s="99" t="s">
        <v>1552</v>
      </c>
      <c r="AS233" s="99" t="s">
        <v>1995</v>
      </c>
      <c r="AT233" s="99" t="s">
        <v>2004</v>
      </c>
    </row>
    <row r="234" spans="1:46" x14ac:dyDescent="0.2">
      <c r="A234" s="99">
        <v>234</v>
      </c>
      <c r="B234" s="99" t="s">
        <v>1552</v>
      </c>
      <c r="D234" s="99">
        <v>300</v>
      </c>
      <c r="E234" s="99" t="s">
        <v>1554</v>
      </c>
      <c r="F234" s="99" t="s">
        <v>21</v>
      </c>
      <c r="G234" s="99">
        <v>3</v>
      </c>
      <c r="H234" s="110" t="s">
        <v>2</v>
      </c>
      <c r="I234" s="99" t="s">
        <v>12</v>
      </c>
      <c r="J234" s="99" t="s">
        <v>353</v>
      </c>
      <c r="K234" s="99" t="s">
        <v>1558</v>
      </c>
      <c r="L234" s="110" t="s">
        <v>1559</v>
      </c>
      <c r="M234" s="99">
        <v>2024</v>
      </c>
      <c r="N234" s="99" t="s">
        <v>12</v>
      </c>
      <c r="V234" s="99" t="s">
        <v>19</v>
      </c>
      <c r="X234" s="99" t="s">
        <v>786</v>
      </c>
      <c r="Y234" s="99">
        <v>3015927</v>
      </c>
      <c r="Z234" s="99">
        <v>25</v>
      </c>
      <c r="AC234" s="113">
        <v>45444</v>
      </c>
      <c r="AD234" s="113">
        <v>46174</v>
      </c>
      <c r="AG234" s="111">
        <v>1325926</v>
      </c>
      <c r="AH234" s="110" t="s">
        <v>909</v>
      </c>
      <c r="AK234" s="99" t="s">
        <v>909</v>
      </c>
      <c r="AM234" s="99" t="str">
        <f>VLOOKUP(AH234,DatoCC!$C$4:$E$32,2,0)</f>
        <v>11-01-01</v>
      </c>
      <c r="AN234" s="99" t="str">
        <f>VLOOKUP(AH234,DatoCC!$C$4:$E$32,3,0)</f>
        <v>Tambo de Oro General</v>
      </c>
      <c r="AO234" s="99" t="str">
        <f t="shared" si="4"/>
        <v>Camioneta Nissan TLTG-50 Tambo de Oro General</v>
      </c>
      <c r="AP234" s="99" t="s">
        <v>1977</v>
      </c>
      <c r="AQ234" s="99" t="s">
        <v>2</v>
      </c>
      <c r="AR234" s="99" t="s">
        <v>1552</v>
      </c>
      <c r="AS234" s="99" t="s">
        <v>1995</v>
      </c>
      <c r="AT234" s="99" t="s">
        <v>2004</v>
      </c>
    </row>
    <row r="235" spans="1:46" x14ac:dyDescent="0.2">
      <c r="A235" s="99">
        <v>235</v>
      </c>
      <c r="B235" s="99" t="s">
        <v>1552</v>
      </c>
      <c r="D235" s="99">
        <v>300</v>
      </c>
      <c r="E235" s="99" t="s">
        <v>1554</v>
      </c>
      <c r="F235" s="99" t="s">
        <v>21</v>
      </c>
      <c r="G235" s="99">
        <v>29</v>
      </c>
      <c r="H235" s="110" t="s">
        <v>2</v>
      </c>
      <c r="I235" s="99" t="s">
        <v>3</v>
      </c>
      <c r="J235" s="99" t="s">
        <v>55</v>
      </c>
      <c r="K235" s="99" t="s">
        <v>1560</v>
      </c>
      <c r="L235" s="110" t="s">
        <v>1561</v>
      </c>
      <c r="M235" s="99">
        <v>2024</v>
      </c>
      <c r="N235" s="99" t="s">
        <v>3</v>
      </c>
      <c r="O235" s="99" t="s">
        <v>59</v>
      </c>
      <c r="Q235" s="99" t="s">
        <v>9</v>
      </c>
      <c r="R235" s="99" t="s">
        <v>1562</v>
      </c>
      <c r="S235" s="99" t="s">
        <v>1563</v>
      </c>
      <c r="V235" s="99" t="s">
        <v>19</v>
      </c>
      <c r="X235" s="99" t="s">
        <v>670</v>
      </c>
      <c r="Y235" s="99">
        <v>129580</v>
      </c>
      <c r="Z235" s="99">
        <v>37</v>
      </c>
      <c r="AC235" s="113">
        <v>45458</v>
      </c>
      <c r="AD235" s="113">
        <v>46553</v>
      </c>
      <c r="AG235" s="111">
        <v>8265011</v>
      </c>
      <c r="AH235" s="110" t="s">
        <v>1557</v>
      </c>
      <c r="AK235" s="99" t="s">
        <v>1557</v>
      </c>
      <c r="AM235" s="99" t="str">
        <f>VLOOKUP(AH235,DatoCC!$C$4:$E$32,2,0)</f>
        <v>31-01-02</v>
      </c>
      <c r="AN235" s="99" t="str">
        <f>VLOOKUP(AH235,DatoCC!$C$4:$E$32,3,0)</f>
        <v>Operaciones Mina Mantos de la Luna</v>
      </c>
      <c r="AO235" s="99" t="str">
        <f t="shared" si="4"/>
        <v>Cargador Frontal VOLVO TKZW-90 Operaciones Mina Mantos de la Luna</v>
      </c>
      <c r="AP235" s="99" t="s">
        <v>1976</v>
      </c>
      <c r="AQ235" s="99" t="s">
        <v>2</v>
      </c>
      <c r="AR235" s="99" t="s">
        <v>1552</v>
      </c>
      <c r="AS235" s="99" t="s">
        <v>1995</v>
      </c>
      <c r="AT235" s="99" t="s">
        <v>2004</v>
      </c>
    </row>
    <row r="236" spans="1:46" x14ac:dyDescent="0.2">
      <c r="A236" s="99">
        <v>236</v>
      </c>
      <c r="B236" s="99" t="s">
        <v>1552</v>
      </c>
      <c r="D236" s="99">
        <v>300</v>
      </c>
      <c r="E236" s="99" t="s">
        <v>1554</v>
      </c>
      <c r="F236" s="99" t="s">
        <v>21</v>
      </c>
      <c r="G236" s="99">
        <v>29</v>
      </c>
      <c r="H236" s="110" t="s">
        <v>2</v>
      </c>
      <c r="I236" s="99" t="s">
        <v>905</v>
      </c>
      <c r="J236" s="99" t="s">
        <v>55</v>
      </c>
      <c r="K236" s="99" t="s">
        <v>87</v>
      </c>
      <c r="L236" s="110" t="s">
        <v>1564</v>
      </c>
      <c r="M236" s="99">
        <v>2024</v>
      </c>
      <c r="N236" s="99" t="s">
        <v>536</v>
      </c>
      <c r="O236" s="99" t="s">
        <v>59</v>
      </c>
      <c r="Q236" s="99" t="s">
        <v>9</v>
      </c>
      <c r="R236" s="99" t="s">
        <v>1562</v>
      </c>
      <c r="S236" s="99" t="s">
        <v>1563</v>
      </c>
      <c r="V236" s="99" t="s">
        <v>19</v>
      </c>
      <c r="X236" s="99" t="s">
        <v>670</v>
      </c>
      <c r="Y236" s="99">
        <v>129588</v>
      </c>
      <c r="Z236" s="99">
        <v>37</v>
      </c>
      <c r="AC236" s="113">
        <v>45458</v>
      </c>
      <c r="AD236" s="113">
        <v>46553</v>
      </c>
      <c r="AG236" s="111">
        <v>5462682</v>
      </c>
      <c r="AH236" s="110" t="s">
        <v>1557</v>
      </c>
      <c r="AK236" s="99" t="s">
        <v>1557</v>
      </c>
      <c r="AM236" s="99" t="str">
        <f>VLOOKUP(AH236,DatoCC!$C$4:$E$32,2,0)</f>
        <v>31-01-02</v>
      </c>
      <c r="AN236" s="99" t="str">
        <f>VLOOKUP(AH236,DatoCC!$C$4:$E$32,3,0)</f>
        <v>Operaciones Mina Mantos de la Luna</v>
      </c>
      <c r="AO236" s="99" t="str">
        <f t="shared" si="4"/>
        <v>CAMIÓN VOLVO TKZX-53 Operaciones Mina Mantos de la Luna</v>
      </c>
      <c r="AP236" s="99" t="s">
        <v>1976</v>
      </c>
      <c r="AQ236" s="99" t="s">
        <v>2</v>
      </c>
      <c r="AR236" s="99" t="s">
        <v>1552</v>
      </c>
      <c r="AS236" s="99" t="s">
        <v>1995</v>
      </c>
      <c r="AT236" s="99" t="s">
        <v>2004</v>
      </c>
    </row>
    <row r="237" spans="1:46" x14ac:dyDescent="0.2">
      <c r="A237" s="99">
        <v>237</v>
      </c>
      <c r="B237" s="99" t="s">
        <v>1552</v>
      </c>
      <c r="D237" s="99">
        <v>300</v>
      </c>
      <c r="E237" s="99" t="s">
        <v>1554</v>
      </c>
      <c r="F237" s="99" t="s">
        <v>21</v>
      </c>
      <c r="G237" s="99">
        <v>29</v>
      </c>
      <c r="H237" s="110" t="s">
        <v>2</v>
      </c>
      <c r="I237" s="99" t="s">
        <v>12</v>
      </c>
      <c r="J237" s="99" t="s">
        <v>869</v>
      </c>
      <c r="K237" s="99" t="s">
        <v>870</v>
      </c>
      <c r="L237" s="110" t="s">
        <v>1565</v>
      </c>
      <c r="M237" s="99">
        <v>2024</v>
      </c>
      <c r="N237" s="99" t="s">
        <v>1566</v>
      </c>
      <c r="O237" s="99" t="s">
        <v>7</v>
      </c>
      <c r="P237" s="99" t="s">
        <v>367</v>
      </c>
      <c r="Q237" s="99" t="s">
        <v>9</v>
      </c>
      <c r="R237" s="99" t="s">
        <v>1567</v>
      </c>
      <c r="S237" s="99" t="s">
        <v>1568</v>
      </c>
      <c r="V237" s="99" t="s">
        <v>19</v>
      </c>
      <c r="X237" s="99" t="s">
        <v>786</v>
      </c>
      <c r="Y237" s="99">
        <v>3015915</v>
      </c>
      <c r="Z237" s="99">
        <v>25</v>
      </c>
      <c r="AC237" s="113">
        <v>45444</v>
      </c>
      <c r="AD237" s="113">
        <v>46174</v>
      </c>
      <c r="AG237" s="111">
        <v>1339558</v>
      </c>
      <c r="AH237" s="110" t="s">
        <v>1557</v>
      </c>
      <c r="AK237" s="99" t="s">
        <v>1557</v>
      </c>
      <c r="AM237" s="99" t="str">
        <f>VLOOKUP(AH237,DatoCC!$C$4:$E$32,2,0)</f>
        <v>31-01-02</v>
      </c>
      <c r="AN237" s="99" t="str">
        <f>VLOOKUP(AH237,DatoCC!$C$4:$E$32,3,0)</f>
        <v>Operaciones Mina Mantos de la Luna</v>
      </c>
      <c r="AO237" s="99" t="str">
        <f t="shared" si="4"/>
        <v>Camioneta Toyota Hylux TKZY-47 Operaciones Mina Mantos de la Luna</v>
      </c>
      <c r="AP237" s="99" t="s">
        <v>1977</v>
      </c>
      <c r="AQ237" s="99" t="s">
        <v>2</v>
      </c>
      <c r="AR237" s="99" t="s">
        <v>1552</v>
      </c>
      <c r="AS237" s="99" t="s">
        <v>1995</v>
      </c>
      <c r="AT237" s="99" t="s">
        <v>2004</v>
      </c>
    </row>
    <row r="238" spans="1:46" x14ac:dyDescent="0.2">
      <c r="A238" s="99">
        <v>238</v>
      </c>
      <c r="B238" s="99" t="s">
        <v>1552</v>
      </c>
      <c r="D238" s="99">
        <v>300</v>
      </c>
      <c r="E238" s="99" t="s">
        <v>1554</v>
      </c>
      <c r="F238" s="99" t="s">
        <v>21</v>
      </c>
      <c r="G238" s="99">
        <v>29</v>
      </c>
      <c r="H238" s="110" t="s">
        <v>2</v>
      </c>
      <c r="I238" s="99" t="s">
        <v>12</v>
      </c>
      <c r="J238" s="99" t="s">
        <v>869</v>
      </c>
      <c r="K238" s="99" t="s">
        <v>870</v>
      </c>
      <c r="L238" s="110" t="s">
        <v>1569</v>
      </c>
      <c r="M238" s="99">
        <v>2024</v>
      </c>
      <c r="N238" s="99" t="s">
        <v>1566</v>
      </c>
      <c r="O238" s="99" t="s">
        <v>7</v>
      </c>
      <c r="P238" s="99" t="s">
        <v>367</v>
      </c>
      <c r="Q238" s="99" t="s">
        <v>9</v>
      </c>
      <c r="R238" s="99" t="s">
        <v>1570</v>
      </c>
      <c r="S238" s="99" t="s">
        <v>1571</v>
      </c>
      <c r="V238" s="99" t="s">
        <v>19</v>
      </c>
      <c r="X238" s="99" t="s">
        <v>786</v>
      </c>
      <c r="Y238" s="99">
        <v>3015915</v>
      </c>
      <c r="Z238" s="99">
        <v>25</v>
      </c>
      <c r="AC238" s="113">
        <v>45444</v>
      </c>
      <c r="AD238" s="113">
        <v>46174</v>
      </c>
      <c r="AG238" s="111">
        <v>1339558</v>
      </c>
      <c r="AH238" s="110" t="s">
        <v>1557</v>
      </c>
      <c r="AK238" s="99" t="s">
        <v>1557</v>
      </c>
      <c r="AM238" s="99" t="str">
        <f>VLOOKUP(AH238,DatoCC!$C$4:$E$32,2,0)</f>
        <v>31-01-02</v>
      </c>
      <c r="AN238" s="99" t="str">
        <f>VLOOKUP(AH238,DatoCC!$C$4:$E$32,3,0)</f>
        <v>Operaciones Mina Mantos de la Luna</v>
      </c>
      <c r="AO238" s="99" t="str">
        <f t="shared" si="4"/>
        <v>Camioneta Toyota Hylux TKZV-49 Operaciones Mina Mantos de la Luna</v>
      </c>
      <c r="AP238" s="99" t="s">
        <v>1977</v>
      </c>
      <c r="AQ238" s="99" t="s">
        <v>2</v>
      </c>
      <c r="AR238" s="99" t="s">
        <v>1552</v>
      </c>
      <c r="AS238" s="99" t="s">
        <v>1995</v>
      </c>
      <c r="AT238" s="99" t="s">
        <v>2004</v>
      </c>
    </row>
    <row r="239" spans="1:46" x14ac:dyDescent="0.2">
      <c r="A239" s="99">
        <v>239</v>
      </c>
      <c r="B239" s="99" t="s">
        <v>1552</v>
      </c>
      <c r="D239" s="99">
        <v>300</v>
      </c>
      <c r="E239" s="99" t="s">
        <v>1554</v>
      </c>
      <c r="F239" s="99" t="s">
        <v>21</v>
      </c>
      <c r="G239" s="99">
        <v>29</v>
      </c>
      <c r="H239" s="110" t="s">
        <v>2</v>
      </c>
      <c r="I239" s="99" t="s">
        <v>12</v>
      </c>
      <c r="J239" s="99" t="s">
        <v>869</v>
      </c>
      <c r="K239" s="99" t="s">
        <v>870</v>
      </c>
      <c r="L239" s="110" t="s">
        <v>1572</v>
      </c>
      <c r="M239" s="99">
        <v>2024</v>
      </c>
      <c r="N239" s="99" t="s">
        <v>1566</v>
      </c>
      <c r="O239" s="99" t="s">
        <v>7</v>
      </c>
      <c r="P239" s="99" t="s">
        <v>367</v>
      </c>
      <c r="Q239" s="99" t="s">
        <v>9</v>
      </c>
      <c r="R239" s="99" t="s">
        <v>1573</v>
      </c>
      <c r="S239" s="99" t="s">
        <v>1574</v>
      </c>
      <c r="V239" s="99" t="s">
        <v>19</v>
      </c>
      <c r="X239" s="99" t="s">
        <v>786</v>
      </c>
      <c r="Y239" s="99">
        <v>3015915</v>
      </c>
      <c r="Z239" s="99">
        <v>25</v>
      </c>
      <c r="AC239" s="113">
        <v>45444</v>
      </c>
      <c r="AD239" s="113">
        <v>46174</v>
      </c>
      <c r="AG239" s="111">
        <v>1339558</v>
      </c>
      <c r="AH239" s="110" t="s">
        <v>1557</v>
      </c>
      <c r="AK239" s="99" t="s">
        <v>1557</v>
      </c>
      <c r="AM239" s="99" t="str">
        <f>VLOOKUP(AH239,DatoCC!$C$4:$E$32,2,0)</f>
        <v>31-01-02</v>
      </c>
      <c r="AN239" s="99" t="str">
        <f>VLOOKUP(AH239,DatoCC!$C$4:$E$32,3,0)</f>
        <v>Operaciones Mina Mantos de la Luna</v>
      </c>
      <c r="AO239" s="99" t="str">
        <f t="shared" si="4"/>
        <v>Camioneta Toyota Hylux TKZV-50 Operaciones Mina Mantos de la Luna</v>
      </c>
      <c r="AP239" s="99" t="s">
        <v>1977</v>
      </c>
      <c r="AQ239" s="99" t="s">
        <v>2</v>
      </c>
      <c r="AR239" s="99" t="s">
        <v>1552</v>
      </c>
      <c r="AS239" s="99" t="s">
        <v>1995</v>
      </c>
      <c r="AT239" s="99" t="s">
        <v>2004</v>
      </c>
    </row>
    <row r="240" spans="1:46" x14ac:dyDescent="0.2">
      <c r="A240" s="99">
        <v>240</v>
      </c>
      <c r="B240" s="99" t="s">
        <v>1552</v>
      </c>
      <c r="D240" s="99">
        <v>300</v>
      </c>
      <c r="E240" s="99" t="s">
        <v>1554</v>
      </c>
      <c r="F240" s="99" t="s">
        <v>1</v>
      </c>
      <c r="G240" s="99">
        <v>12</v>
      </c>
      <c r="H240" s="110" t="s">
        <v>2</v>
      </c>
      <c r="I240" s="99" t="s">
        <v>1575</v>
      </c>
      <c r="J240" s="99" t="s">
        <v>141</v>
      </c>
      <c r="K240" s="99" t="s">
        <v>1576</v>
      </c>
      <c r="L240" s="110" t="s">
        <v>1984</v>
      </c>
      <c r="M240" s="99">
        <v>2024</v>
      </c>
      <c r="N240" s="99" t="s">
        <v>448</v>
      </c>
      <c r="O240" s="99" t="s">
        <v>7</v>
      </c>
      <c r="P240" s="99" t="s">
        <v>1578</v>
      </c>
      <c r="V240" s="99" t="s">
        <v>19</v>
      </c>
      <c r="X240" s="99" t="s">
        <v>786</v>
      </c>
      <c r="Y240" s="99">
        <v>3015885</v>
      </c>
      <c r="Z240" s="99">
        <v>37</v>
      </c>
      <c r="AC240" s="113">
        <v>45421</v>
      </c>
      <c r="AD240" s="113">
        <v>45421</v>
      </c>
      <c r="AG240" s="111">
        <v>4639598</v>
      </c>
      <c r="AH240" s="110" t="s">
        <v>2006</v>
      </c>
      <c r="AK240" s="99" t="e">
        <v>#N/A</v>
      </c>
      <c r="AM240" s="99" t="str">
        <f>VLOOKUP(AH240,DatoCC!$C$4:$E$32,2,0)</f>
        <v>03-02-01</v>
      </c>
      <c r="AN240" s="99" t="str">
        <f>VLOOKUP(AH240,DatoCC!$C$4:$E$32,3,0)</f>
        <v>Gerencia General</v>
      </c>
      <c r="AO240" s="99" t="str">
        <f t="shared" si="4"/>
        <v>Statio wagon Mercedes Benz TKYL-32 Gerencia General</v>
      </c>
      <c r="AP240" s="99" t="s">
        <v>1977</v>
      </c>
      <c r="AQ240" s="99" t="s">
        <v>2</v>
      </c>
      <c r="AR240" s="99" t="s">
        <v>1552</v>
      </c>
      <c r="AS240" s="99" t="s">
        <v>1995</v>
      </c>
      <c r="AT240" s="99" t="s">
        <v>2004</v>
      </c>
    </row>
    <row r="241" spans="1:46" x14ac:dyDescent="0.2">
      <c r="A241" s="99">
        <v>241</v>
      </c>
      <c r="B241" s="99" t="s">
        <v>1552</v>
      </c>
      <c r="D241" s="99">
        <v>300</v>
      </c>
      <c r="E241" s="99" t="s">
        <v>1554</v>
      </c>
      <c r="F241" s="99" t="s">
        <v>21</v>
      </c>
      <c r="G241" s="99">
        <v>3</v>
      </c>
      <c r="H241" s="110" t="s">
        <v>2</v>
      </c>
      <c r="I241" s="99" t="s">
        <v>905</v>
      </c>
      <c r="J241" s="99" t="s">
        <v>55</v>
      </c>
      <c r="K241" s="99" t="s">
        <v>87</v>
      </c>
      <c r="L241" s="110" t="s">
        <v>1911</v>
      </c>
      <c r="M241" s="99">
        <v>2024</v>
      </c>
      <c r="N241" s="99" t="s">
        <v>536</v>
      </c>
      <c r="O241" s="99" t="s">
        <v>7</v>
      </c>
      <c r="V241" s="99" t="s">
        <v>19</v>
      </c>
      <c r="X241" s="99" t="s">
        <v>1579</v>
      </c>
      <c r="Y241" s="99">
        <v>10001559</v>
      </c>
      <c r="Z241" s="99">
        <v>37</v>
      </c>
      <c r="AC241" s="113">
        <v>45471</v>
      </c>
      <c r="AD241" s="113">
        <v>46566</v>
      </c>
      <c r="AG241" s="111">
        <v>4962113</v>
      </c>
      <c r="AH241" s="110" t="s">
        <v>909</v>
      </c>
      <c r="AK241" s="99" t="s">
        <v>909</v>
      </c>
      <c r="AM241" s="99" t="str">
        <f>VLOOKUP(AH241,DatoCC!$C$4:$E$32,2,0)</f>
        <v>11-01-01</v>
      </c>
      <c r="AN241" s="99" t="str">
        <f>VLOOKUP(AH241,DatoCC!$C$4:$E$32,3,0)</f>
        <v>Tambo de Oro General</v>
      </c>
      <c r="AO241" s="99" t="str">
        <f t="shared" si="4"/>
        <v>CAMIÓN VOLVO TPDV-86 Tambo de Oro General</v>
      </c>
      <c r="AP241" s="99" t="s">
        <v>1988</v>
      </c>
      <c r="AQ241" s="99" t="s">
        <v>2</v>
      </c>
      <c r="AR241" s="99" t="s">
        <v>1552</v>
      </c>
      <c r="AS241" s="99" t="s">
        <v>1995</v>
      </c>
      <c r="AT241" s="99" t="s">
        <v>2004</v>
      </c>
    </row>
    <row r="242" spans="1:46" x14ac:dyDescent="0.2">
      <c r="A242" s="99">
        <v>242</v>
      </c>
      <c r="B242" s="99" t="s">
        <v>1552</v>
      </c>
      <c r="D242" s="99">
        <v>300</v>
      </c>
      <c r="E242" s="99" t="s">
        <v>1554</v>
      </c>
      <c r="F242" s="99" t="s">
        <v>21</v>
      </c>
      <c r="G242" s="99">
        <v>3</v>
      </c>
      <c r="H242" s="110" t="s">
        <v>2</v>
      </c>
      <c r="I242" s="99" t="s">
        <v>905</v>
      </c>
      <c r="J242" s="99" t="s">
        <v>55</v>
      </c>
      <c r="K242" s="99" t="s">
        <v>87</v>
      </c>
      <c r="L242" s="110" t="s">
        <v>1907</v>
      </c>
      <c r="M242" s="99">
        <v>2024</v>
      </c>
      <c r="N242" s="99" t="s">
        <v>536</v>
      </c>
      <c r="O242" s="99" t="s">
        <v>7</v>
      </c>
      <c r="V242" s="99" t="s">
        <v>19</v>
      </c>
      <c r="X242" s="99" t="s">
        <v>1579</v>
      </c>
      <c r="Y242" s="99">
        <v>10001559</v>
      </c>
      <c r="Z242" s="99">
        <v>37</v>
      </c>
      <c r="AC242" s="113">
        <v>45471</v>
      </c>
      <c r="AD242" s="113">
        <v>46566</v>
      </c>
      <c r="AG242" s="111">
        <v>4962113</v>
      </c>
      <c r="AH242" s="110" t="s">
        <v>909</v>
      </c>
      <c r="AK242" s="99" t="s">
        <v>909</v>
      </c>
      <c r="AM242" s="99" t="str">
        <f>VLOOKUP(AH242,DatoCC!$C$4:$E$32,2,0)</f>
        <v>11-01-01</v>
      </c>
      <c r="AN242" s="99" t="str">
        <f>VLOOKUP(AH242,DatoCC!$C$4:$E$32,3,0)</f>
        <v>Tambo de Oro General</v>
      </c>
      <c r="AO242" s="99" t="str">
        <f t="shared" si="4"/>
        <v>CAMIÓN VOLVO TPDV-59 Tambo de Oro General</v>
      </c>
      <c r="AP242" s="99" t="s">
        <v>1988</v>
      </c>
      <c r="AQ242" s="99" t="s">
        <v>2</v>
      </c>
      <c r="AR242" s="99" t="s">
        <v>1552</v>
      </c>
      <c r="AS242" s="99" t="s">
        <v>1995</v>
      </c>
      <c r="AT242" s="99" t="s">
        <v>2004</v>
      </c>
    </row>
    <row r="243" spans="1:46" x14ac:dyDescent="0.2">
      <c r="A243" s="99">
        <v>243</v>
      </c>
      <c r="B243" s="99" t="s">
        <v>1552</v>
      </c>
      <c r="D243" s="99">
        <v>300</v>
      </c>
      <c r="E243" s="99" t="s">
        <v>1554</v>
      </c>
      <c r="F243" s="99" t="s">
        <v>896</v>
      </c>
      <c r="G243" s="99">
        <v>29</v>
      </c>
      <c r="H243" s="110" t="s">
        <v>2</v>
      </c>
      <c r="I243" s="99" t="s">
        <v>905</v>
      </c>
      <c r="L243" s="110" t="s">
        <v>1580</v>
      </c>
      <c r="M243" s="99">
        <v>2024</v>
      </c>
      <c r="N243" s="99" t="s">
        <v>1581</v>
      </c>
      <c r="V243" s="99" t="s">
        <v>1582</v>
      </c>
      <c r="AG243" s="111">
        <v>1</v>
      </c>
      <c r="AH243" s="110" t="s">
        <v>1557</v>
      </c>
      <c r="AK243" s="99" t="e">
        <v>#N/A</v>
      </c>
      <c r="AM243" s="99" t="str">
        <f>VLOOKUP(AH243,DatoCC!$C$4:$E$32,2,0)</f>
        <v>31-01-02</v>
      </c>
      <c r="AN243" s="99" t="str">
        <f>VLOOKUP(AH243,DatoCC!$C$4:$E$32,3,0)</f>
        <v>Operaciones Mina Mantos de la Luna</v>
      </c>
      <c r="AO243" s="99" t="str">
        <f t="shared" si="4"/>
        <v>CAMIÓN  TBZK-65 Operaciones Mina Mantos de la Luna</v>
      </c>
      <c r="AP243" s="99" t="s">
        <v>1983</v>
      </c>
      <c r="AQ243" s="99" t="s">
        <v>1992</v>
      </c>
      <c r="AT243" s="99" t="s">
        <v>2004</v>
      </c>
    </row>
  </sheetData>
  <autoFilter ref="A1:AT243" xr:uid="{E7CE3AC1-4560-4363-9EC7-E9D483AE969C}"/>
  <phoneticPr fontId="6" type="noConversion"/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7907C-E298-45D2-9295-032320B07CA2}">
  <sheetPr>
    <tabColor theme="8" tint="0.79998168889431442"/>
  </sheetPr>
  <dimension ref="A2:E33"/>
  <sheetViews>
    <sheetView workbookViewId="0">
      <selection activeCell="F31" sqref="F31"/>
    </sheetView>
  </sheetViews>
  <sheetFormatPr baseColWidth="10" defaultColWidth="11" defaultRowHeight="12" x14ac:dyDescent="0.2"/>
  <cols>
    <col min="1" max="1" width="20.5" style="99" bestFit="1" customWidth="1"/>
    <col min="2" max="2" width="11" style="99"/>
    <col min="3" max="3" width="20.5" style="99" bestFit="1" customWidth="1"/>
    <col min="4" max="16384" width="11" style="99"/>
  </cols>
  <sheetData>
    <row r="2" spans="1:5" ht="12.75" thickBot="1" x14ac:dyDescent="0.25"/>
    <row r="3" spans="1:5" ht="12.75" thickBot="1" x14ac:dyDescent="0.25">
      <c r="A3" s="102" t="s">
        <v>906</v>
      </c>
      <c r="C3" s="104" t="s">
        <v>906</v>
      </c>
      <c r="D3" s="99" t="s">
        <v>1937</v>
      </c>
      <c r="E3" s="99" t="s">
        <v>1938</v>
      </c>
    </row>
    <row r="4" spans="1:5" x14ac:dyDescent="0.2">
      <c r="A4" s="99" t="s">
        <v>1364</v>
      </c>
      <c r="C4" s="103" t="s">
        <v>1364</v>
      </c>
      <c r="D4" s="105" t="s">
        <v>1939</v>
      </c>
      <c r="E4" s="99" t="s">
        <v>1743</v>
      </c>
    </row>
    <row r="5" spans="1:5" x14ac:dyDescent="0.2">
      <c r="A5" s="99" t="s">
        <v>1371</v>
      </c>
      <c r="C5" s="103" t="s">
        <v>1371</v>
      </c>
      <c r="D5" s="105" t="s">
        <v>1940</v>
      </c>
      <c r="E5" s="99" t="s">
        <v>1959</v>
      </c>
    </row>
    <row r="6" spans="1:5" x14ac:dyDescent="0.2">
      <c r="A6" s="99" t="s">
        <v>916</v>
      </c>
      <c r="C6" s="103" t="s">
        <v>916</v>
      </c>
      <c r="D6" s="105" t="s">
        <v>1941</v>
      </c>
      <c r="E6" s="99" t="s">
        <v>1960</v>
      </c>
    </row>
    <row r="7" spans="1:5" x14ac:dyDescent="0.2">
      <c r="A7" s="99" t="s">
        <v>1373</v>
      </c>
      <c r="C7" s="103" t="s">
        <v>1373</v>
      </c>
      <c r="D7" s="105" t="s">
        <v>1942</v>
      </c>
      <c r="E7" s="99" t="s">
        <v>1961</v>
      </c>
    </row>
    <row r="8" spans="1:5" x14ac:dyDescent="0.2">
      <c r="A8" s="99" t="s">
        <v>1366</v>
      </c>
      <c r="C8" s="103" t="s">
        <v>1366</v>
      </c>
      <c r="D8" s="105" t="s">
        <v>1356</v>
      </c>
      <c r="E8" s="99" t="s">
        <v>1952</v>
      </c>
    </row>
    <row r="9" spans="1:5" x14ac:dyDescent="0.2">
      <c r="A9" s="99" t="s">
        <v>1372</v>
      </c>
      <c r="C9" s="103" t="s">
        <v>1372</v>
      </c>
      <c r="D9" s="105" t="s">
        <v>1943</v>
      </c>
      <c r="E9" s="99" t="s">
        <v>1953</v>
      </c>
    </row>
    <row r="10" spans="1:5" x14ac:dyDescent="0.2">
      <c r="A10" s="99" t="s">
        <v>1358</v>
      </c>
      <c r="C10" s="103" t="s">
        <v>1358</v>
      </c>
      <c r="D10" s="105" t="s">
        <v>1130</v>
      </c>
      <c r="E10" s="105" t="s">
        <v>1130</v>
      </c>
    </row>
    <row r="11" spans="1:5" x14ac:dyDescent="0.2">
      <c r="A11" s="99" t="s">
        <v>915</v>
      </c>
      <c r="C11" s="103" t="s">
        <v>915</v>
      </c>
      <c r="D11" s="105" t="s">
        <v>1944</v>
      </c>
      <c r="E11" s="99" t="s">
        <v>1954</v>
      </c>
    </row>
    <row r="12" spans="1:5" x14ac:dyDescent="0.2">
      <c r="A12" s="99" t="s">
        <v>1132</v>
      </c>
      <c r="C12" s="103" t="s">
        <v>1132</v>
      </c>
      <c r="D12" s="105" t="s">
        <v>1945</v>
      </c>
      <c r="E12" s="99" t="s">
        <v>1955</v>
      </c>
    </row>
    <row r="13" spans="1:5" x14ac:dyDescent="0.2">
      <c r="A13" s="99" t="s">
        <v>1359</v>
      </c>
      <c r="C13" s="103" t="s">
        <v>1359</v>
      </c>
      <c r="D13" s="105" t="s">
        <v>1946</v>
      </c>
      <c r="E13" s="99" t="s">
        <v>1125</v>
      </c>
    </row>
    <row r="14" spans="1:5" x14ac:dyDescent="0.2">
      <c r="A14" s="99" t="s">
        <v>1365</v>
      </c>
      <c r="C14" s="103" t="s">
        <v>2006</v>
      </c>
      <c r="D14" s="105" t="s">
        <v>1303</v>
      </c>
      <c r="E14" s="99" t="s">
        <v>1125</v>
      </c>
    </row>
    <row r="15" spans="1:5" x14ac:dyDescent="0.2">
      <c r="A15" s="99" t="s">
        <v>1360</v>
      </c>
      <c r="C15" s="103" t="s">
        <v>1365</v>
      </c>
      <c r="D15" s="105" t="s">
        <v>1947</v>
      </c>
      <c r="E15" s="99" t="s">
        <v>1956</v>
      </c>
    </row>
    <row r="16" spans="1:5" x14ac:dyDescent="0.2">
      <c r="A16" s="99" t="s">
        <v>1370</v>
      </c>
      <c r="C16" s="103" t="s">
        <v>1360</v>
      </c>
      <c r="D16" s="105" t="s">
        <v>1958</v>
      </c>
      <c r="E16" s="99" t="s">
        <v>1952</v>
      </c>
    </row>
    <row r="17" spans="1:5" x14ac:dyDescent="0.2">
      <c r="A17" s="99" t="s">
        <v>1557</v>
      </c>
      <c r="C17" s="103" t="s">
        <v>1370</v>
      </c>
      <c r="D17" s="105" t="s">
        <v>1948</v>
      </c>
      <c r="E17" s="99" t="s">
        <v>950</v>
      </c>
    </row>
    <row r="18" spans="1:5" x14ac:dyDescent="0.2">
      <c r="A18" s="99" t="s">
        <v>908</v>
      </c>
      <c r="C18" s="103" t="s">
        <v>1557</v>
      </c>
      <c r="D18" s="105" t="s">
        <v>1950</v>
      </c>
      <c r="E18" s="99" t="s">
        <v>2224</v>
      </c>
    </row>
    <row r="19" spans="1:5" x14ac:dyDescent="0.2">
      <c r="A19" s="99" t="s">
        <v>1550</v>
      </c>
      <c r="C19" s="103" t="s">
        <v>908</v>
      </c>
      <c r="D19" s="105" t="s">
        <v>1130</v>
      </c>
      <c r="E19" s="105" t="s">
        <v>1130</v>
      </c>
    </row>
    <row r="20" spans="1:5" x14ac:dyDescent="0.2">
      <c r="A20" s="99" t="s">
        <v>1369</v>
      </c>
      <c r="C20" s="103" t="s">
        <v>1550</v>
      </c>
      <c r="D20" s="105" t="s">
        <v>1123</v>
      </c>
      <c r="E20" s="99" t="s">
        <v>1957</v>
      </c>
    </row>
    <row r="21" spans="1:5" x14ac:dyDescent="0.2">
      <c r="A21" s="99" t="s">
        <v>907</v>
      </c>
      <c r="C21" s="103" t="s">
        <v>1369</v>
      </c>
      <c r="D21" s="105" t="s">
        <v>1949</v>
      </c>
      <c r="E21" s="99" t="s">
        <v>1951</v>
      </c>
    </row>
    <row r="22" spans="1:5" x14ac:dyDescent="0.2">
      <c r="A22" s="99" t="s">
        <v>1357</v>
      </c>
      <c r="C22" s="103" t="s">
        <v>907</v>
      </c>
      <c r="D22" s="105" t="s">
        <v>941</v>
      </c>
      <c r="E22" s="99" t="s">
        <v>942</v>
      </c>
    </row>
    <row r="23" spans="1:5" x14ac:dyDescent="0.2">
      <c r="A23" s="99" t="s">
        <v>1361</v>
      </c>
      <c r="C23" s="103" t="s">
        <v>1357</v>
      </c>
      <c r="D23" s="105" t="s">
        <v>1300</v>
      </c>
      <c r="E23" s="99" t="s">
        <v>1102</v>
      </c>
    </row>
    <row r="24" spans="1:5" x14ac:dyDescent="0.2">
      <c r="A24" s="99" t="s">
        <v>1362</v>
      </c>
      <c r="C24" s="103" t="s">
        <v>1361</v>
      </c>
      <c r="D24" s="105" t="s">
        <v>1300</v>
      </c>
      <c r="E24" s="99" t="s">
        <v>1102</v>
      </c>
    </row>
    <row r="25" spans="1:5" x14ac:dyDescent="0.2">
      <c r="A25" s="99" t="s">
        <v>1363</v>
      </c>
      <c r="C25" s="103" t="s">
        <v>2002</v>
      </c>
      <c r="D25" s="105" t="s">
        <v>1944</v>
      </c>
      <c r="E25" s="99" t="s">
        <v>1954</v>
      </c>
    </row>
    <row r="26" spans="1:5" x14ac:dyDescent="0.2">
      <c r="A26" s="99" t="s">
        <v>909</v>
      </c>
      <c r="C26" s="103" t="s">
        <v>1362</v>
      </c>
      <c r="D26" s="105" t="s">
        <v>1300</v>
      </c>
      <c r="E26" s="99" t="s">
        <v>1102</v>
      </c>
    </row>
    <row r="27" spans="1:5" x14ac:dyDescent="0.2">
      <c r="A27" s="99" t="s">
        <v>1935</v>
      </c>
      <c r="C27" s="103" t="s">
        <v>1363</v>
      </c>
      <c r="D27" s="105" t="s">
        <v>1300</v>
      </c>
      <c r="E27" s="99" t="s">
        <v>1102</v>
      </c>
    </row>
    <row r="28" spans="1:5" x14ac:dyDescent="0.2">
      <c r="A28" s="99" t="s">
        <v>1936</v>
      </c>
      <c r="C28" s="103" t="s">
        <v>909</v>
      </c>
      <c r="D28" s="105" t="s">
        <v>1311</v>
      </c>
      <c r="E28" s="99" t="s">
        <v>1140</v>
      </c>
    </row>
    <row r="29" spans="1:5" x14ac:dyDescent="0.2">
      <c r="C29" s="99" t="s">
        <v>2007</v>
      </c>
      <c r="D29" s="105" t="s">
        <v>2038</v>
      </c>
      <c r="E29" s="99" t="s">
        <v>2037</v>
      </c>
    </row>
    <row r="30" spans="1:5" x14ac:dyDescent="0.2">
      <c r="C30" s="99" t="s">
        <v>1128</v>
      </c>
      <c r="D30" s="105" t="s">
        <v>2041</v>
      </c>
      <c r="E30" s="99" t="s">
        <v>2042</v>
      </c>
    </row>
    <row r="31" spans="1:5" x14ac:dyDescent="0.2">
      <c r="C31" s="99" t="s">
        <v>2241</v>
      </c>
      <c r="D31" s="105" t="s">
        <v>2242</v>
      </c>
      <c r="E31" s="99" t="s">
        <v>2243</v>
      </c>
    </row>
    <row r="32" spans="1:5" x14ac:dyDescent="0.2">
      <c r="D32" s="105" t="s">
        <v>1130</v>
      </c>
      <c r="E32" s="105" t="s">
        <v>1130</v>
      </c>
    </row>
    <row r="33" spans="3:5" x14ac:dyDescent="0.2">
      <c r="C33" s="99" t="s">
        <v>2007</v>
      </c>
      <c r="E33" s="99" t="s">
        <v>2008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99E32-E035-4E4A-9BCF-0D93F371123A}">
  <sheetPr>
    <tabColor rgb="FFFF0000"/>
  </sheetPr>
  <dimension ref="A1:G261"/>
  <sheetViews>
    <sheetView showGridLines="0" workbookViewId="0">
      <pane ySplit="5" topLeftCell="A6" activePane="bottomLeft" state="frozen"/>
      <selection pane="bottomLeft" activeCell="G159" sqref="G159"/>
    </sheetView>
  </sheetViews>
  <sheetFormatPr baseColWidth="10" defaultColWidth="11" defaultRowHeight="12" x14ac:dyDescent="0.2"/>
  <cols>
    <col min="1" max="1" width="15" style="99" bestFit="1" customWidth="1"/>
    <col min="2" max="2" width="16" style="99" bestFit="1" customWidth="1"/>
    <col min="3" max="3" width="28.875" style="99" bestFit="1" customWidth="1"/>
    <col min="4" max="4" width="51.625" style="99" bestFit="1" customWidth="1"/>
    <col min="5" max="5" width="8.625" style="99" bestFit="1" customWidth="1"/>
    <col min="6" max="6" width="18.25" style="99" bestFit="1" customWidth="1"/>
    <col min="7" max="7" width="8.375" style="99" bestFit="1" customWidth="1"/>
    <col min="8" max="16384" width="11" style="99"/>
  </cols>
  <sheetData>
    <row r="1" spans="1:7" x14ac:dyDescent="0.2">
      <c r="A1" s="102" t="s">
        <v>316</v>
      </c>
      <c r="B1" s="99" t="s">
        <v>1990</v>
      </c>
    </row>
    <row r="2" spans="1:7" x14ac:dyDescent="0.2">
      <c r="A2" s="102" t="s">
        <v>1965</v>
      </c>
      <c r="B2" s="99" t="s">
        <v>2</v>
      </c>
    </row>
    <row r="3" spans="1:7" x14ac:dyDescent="0.2">
      <c r="A3" s="102" t="s">
        <v>1971</v>
      </c>
      <c r="B3" s="99" t="s">
        <v>1989</v>
      </c>
    </row>
    <row r="5" spans="1:7" x14ac:dyDescent="0.2">
      <c r="A5" s="102" t="s">
        <v>2003</v>
      </c>
      <c r="B5" s="102" t="s">
        <v>1962</v>
      </c>
      <c r="C5" s="102" t="s">
        <v>1963</v>
      </c>
      <c r="D5" s="102" t="s">
        <v>1964</v>
      </c>
      <c r="E5" s="102" t="s">
        <v>1993</v>
      </c>
      <c r="F5" s="102" t="s">
        <v>1994</v>
      </c>
      <c r="G5" s="99" t="s">
        <v>2001</v>
      </c>
    </row>
    <row r="6" spans="1:7" x14ac:dyDescent="0.2">
      <c r="A6" s="99" t="s">
        <v>2004</v>
      </c>
      <c r="B6" s="99" t="s">
        <v>1300</v>
      </c>
      <c r="C6" s="99" t="s">
        <v>1102</v>
      </c>
      <c r="D6" s="99" t="s">
        <v>2051</v>
      </c>
      <c r="E6" s="99" t="s">
        <v>1553</v>
      </c>
      <c r="F6" s="99" t="s">
        <v>2000</v>
      </c>
      <c r="G6" s="107">
        <v>1</v>
      </c>
    </row>
    <row r="7" spans="1:7" x14ac:dyDescent="0.2">
      <c r="D7" s="99" t="s">
        <v>2052</v>
      </c>
      <c r="E7" s="99" t="s">
        <v>1553</v>
      </c>
      <c r="F7" s="99" t="s">
        <v>2000</v>
      </c>
      <c r="G7" s="107">
        <v>1</v>
      </c>
    </row>
    <row r="8" spans="1:7" x14ac:dyDescent="0.2">
      <c r="D8" s="99" t="s">
        <v>2053</v>
      </c>
      <c r="E8" s="99" t="s">
        <v>1553</v>
      </c>
      <c r="F8" s="99" t="s">
        <v>2000</v>
      </c>
      <c r="G8" s="107">
        <v>1</v>
      </c>
    </row>
    <row r="9" spans="1:7" x14ac:dyDescent="0.2">
      <c r="D9" s="99" t="s">
        <v>2054</v>
      </c>
      <c r="E9" s="99" t="s">
        <v>1553</v>
      </c>
      <c r="F9" s="99" t="s">
        <v>2000</v>
      </c>
      <c r="G9" s="107">
        <v>1</v>
      </c>
    </row>
    <row r="10" spans="1:7" x14ac:dyDescent="0.2">
      <c r="D10" s="99" t="s">
        <v>2055</v>
      </c>
      <c r="E10" s="99" t="s">
        <v>1553</v>
      </c>
      <c r="F10" s="99" t="s">
        <v>2000</v>
      </c>
      <c r="G10" s="107">
        <v>1</v>
      </c>
    </row>
    <row r="11" spans="1:7" x14ac:dyDescent="0.2">
      <c r="D11" s="99" t="s">
        <v>2056</v>
      </c>
      <c r="E11" s="99" t="s">
        <v>1553</v>
      </c>
      <c r="F11" s="99" t="s">
        <v>2000</v>
      </c>
      <c r="G11" s="107">
        <v>1</v>
      </c>
    </row>
    <row r="12" spans="1:7" x14ac:dyDescent="0.2">
      <c r="D12" s="99" t="s">
        <v>2057</v>
      </c>
      <c r="E12" s="99" t="s">
        <v>1553</v>
      </c>
      <c r="F12" s="99" t="s">
        <v>2000</v>
      </c>
      <c r="G12" s="107">
        <v>1</v>
      </c>
    </row>
    <row r="13" spans="1:7" x14ac:dyDescent="0.2">
      <c r="D13" s="99" t="s">
        <v>2058</v>
      </c>
      <c r="E13" s="99" t="s">
        <v>1553</v>
      </c>
      <c r="F13" s="99" t="s">
        <v>2000</v>
      </c>
      <c r="G13" s="107">
        <v>1</v>
      </c>
    </row>
    <row r="14" spans="1:7" x14ac:dyDescent="0.2">
      <c r="D14" s="99" t="s">
        <v>2059</v>
      </c>
      <c r="E14" s="99" t="s">
        <v>1553</v>
      </c>
      <c r="F14" s="99" t="s">
        <v>2000</v>
      </c>
      <c r="G14" s="107">
        <v>1</v>
      </c>
    </row>
    <row r="15" spans="1:7" x14ac:dyDescent="0.2">
      <c r="D15" s="99" t="s">
        <v>2060</v>
      </c>
      <c r="E15" s="99" t="s">
        <v>1553</v>
      </c>
      <c r="F15" s="99" t="s">
        <v>2000</v>
      </c>
      <c r="G15" s="107">
        <v>1</v>
      </c>
    </row>
    <row r="16" spans="1:7" x14ac:dyDescent="0.2">
      <c r="D16" s="99" t="s">
        <v>2061</v>
      </c>
      <c r="E16" s="99" t="s">
        <v>1553</v>
      </c>
      <c r="F16" s="99" t="s">
        <v>2000</v>
      </c>
      <c r="G16" s="107">
        <v>1</v>
      </c>
    </row>
    <row r="17" spans="4:7" x14ac:dyDescent="0.2">
      <c r="D17" s="99" t="s">
        <v>2062</v>
      </c>
      <c r="E17" s="99" t="s">
        <v>1553</v>
      </c>
      <c r="F17" s="99" t="s">
        <v>2000</v>
      </c>
      <c r="G17" s="107">
        <v>1</v>
      </c>
    </row>
    <row r="18" spans="4:7" x14ac:dyDescent="0.2">
      <c r="D18" s="99" t="s">
        <v>2063</v>
      </c>
      <c r="E18" s="99" t="s">
        <v>1553</v>
      </c>
      <c r="F18" s="99" t="s">
        <v>2000</v>
      </c>
      <c r="G18" s="107">
        <v>1</v>
      </c>
    </row>
    <row r="19" spans="4:7" x14ac:dyDescent="0.2">
      <c r="D19" s="99" t="s">
        <v>2064</v>
      </c>
      <c r="E19" s="99" t="s">
        <v>1553</v>
      </c>
      <c r="F19" s="99" t="s">
        <v>2000</v>
      </c>
      <c r="G19" s="107">
        <v>1</v>
      </c>
    </row>
    <row r="20" spans="4:7" x14ac:dyDescent="0.2">
      <c r="D20" s="99" t="s">
        <v>2065</v>
      </c>
      <c r="E20" s="99" t="s">
        <v>1553</v>
      </c>
      <c r="F20" s="99" t="s">
        <v>2000</v>
      </c>
      <c r="G20" s="107">
        <v>1</v>
      </c>
    </row>
    <row r="21" spans="4:7" x14ac:dyDescent="0.2">
      <c r="D21" s="99" t="s">
        <v>2066</v>
      </c>
      <c r="E21" s="99" t="s">
        <v>1553</v>
      </c>
      <c r="F21" s="99" t="s">
        <v>2000</v>
      </c>
      <c r="G21" s="107">
        <v>1</v>
      </c>
    </row>
    <row r="22" spans="4:7" x14ac:dyDescent="0.2">
      <c r="D22" s="99" t="s">
        <v>2067</v>
      </c>
      <c r="E22" s="99" t="s">
        <v>1553</v>
      </c>
      <c r="F22" s="99" t="s">
        <v>2000</v>
      </c>
      <c r="G22" s="107">
        <v>1</v>
      </c>
    </row>
    <row r="23" spans="4:7" x14ac:dyDescent="0.2">
      <c r="D23" s="99" t="s">
        <v>2068</v>
      </c>
      <c r="E23" s="99" t="s">
        <v>1553</v>
      </c>
      <c r="F23" s="99" t="s">
        <v>2000</v>
      </c>
      <c r="G23" s="107">
        <v>1</v>
      </c>
    </row>
    <row r="24" spans="4:7" x14ac:dyDescent="0.2">
      <c r="D24" s="99" t="s">
        <v>2069</v>
      </c>
      <c r="E24" s="99" t="s">
        <v>1553</v>
      </c>
      <c r="F24" s="99" t="s">
        <v>2000</v>
      </c>
      <c r="G24" s="107">
        <v>1</v>
      </c>
    </row>
    <row r="25" spans="4:7" x14ac:dyDescent="0.2">
      <c r="D25" s="99" t="s">
        <v>2070</v>
      </c>
      <c r="E25" s="99" t="s">
        <v>1553</v>
      </c>
      <c r="F25" s="99" t="s">
        <v>2000</v>
      </c>
      <c r="G25" s="107">
        <v>1</v>
      </c>
    </row>
    <row r="26" spans="4:7" x14ac:dyDescent="0.2">
      <c r="D26" s="99" t="s">
        <v>2071</v>
      </c>
      <c r="E26" s="99" t="s">
        <v>1553</v>
      </c>
      <c r="F26" s="99" t="s">
        <v>2000</v>
      </c>
      <c r="G26" s="107">
        <v>1</v>
      </c>
    </row>
    <row r="27" spans="4:7" x14ac:dyDescent="0.2">
      <c r="D27" s="99" t="s">
        <v>2072</v>
      </c>
      <c r="E27" s="99" t="s">
        <v>1553</v>
      </c>
      <c r="F27" s="99" t="s">
        <v>2000</v>
      </c>
      <c r="G27" s="107">
        <v>1</v>
      </c>
    </row>
    <row r="28" spans="4:7" x14ac:dyDescent="0.2">
      <c r="D28" s="99" t="s">
        <v>2073</v>
      </c>
      <c r="E28" s="99" t="s">
        <v>1553</v>
      </c>
      <c r="F28" s="99" t="s">
        <v>2000</v>
      </c>
      <c r="G28" s="107">
        <v>1</v>
      </c>
    </row>
    <row r="29" spans="4:7" x14ac:dyDescent="0.2">
      <c r="D29" s="99" t="s">
        <v>2074</v>
      </c>
      <c r="E29" s="99" t="s">
        <v>1553</v>
      </c>
      <c r="F29" s="99" t="s">
        <v>2000</v>
      </c>
      <c r="G29" s="107">
        <v>1</v>
      </c>
    </row>
    <row r="30" spans="4:7" x14ac:dyDescent="0.2">
      <c r="D30" s="99" t="s">
        <v>2075</v>
      </c>
      <c r="E30" s="99" t="s">
        <v>1553</v>
      </c>
      <c r="F30" s="99" t="s">
        <v>2000</v>
      </c>
      <c r="G30" s="107">
        <v>1</v>
      </c>
    </row>
    <row r="31" spans="4:7" x14ac:dyDescent="0.2">
      <c r="D31" s="99" t="s">
        <v>2076</v>
      </c>
      <c r="E31" s="99" t="s">
        <v>1553</v>
      </c>
      <c r="F31" s="99" t="s">
        <v>2000</v>
      </c>
      <c r="G31" s="107">
        <v>1</v>
      </c>
    </row>
    <row r="32" spans="4:7" x14ac:dyDescent="0.2">
      <c r="D32" s="99" t="s">
        <v>2077</v>
      </c>
      <c r="E32" s="99" t="s">
        <v>1553</v>
      </c>
      <c r="F32" s="99" t="s">
        <v>2000</v>
      </c>
      <c r="G32" s="107">
        <v>1</v>
      </c>
    </row>
    <row r="33" spans="4:7" x14ac:dyDescent="0.2">
      <c r="D33" s="99" t="s">
        <v>2078</v>
      </c>
      <c r="E33" s="99" t="s">
        <v>1553</v>
      </c>
      <c r="F33" s="99" t="s">
        <v>2000</v>
      </c>
      <c r="G33" s="107">
        <v>1</v>
      </c>
    </row>
    <row r="34" spans="4:7" x14ac:dyDescent="0.2">
      <c r="D34" s="99" t="s">
        <v>2079</v>
      </c>
      <c r="E34" s="99" t="s">
        <v>1553</v>
      </c>
      <c r="F34" s="99" t="s">
        <v>2000</v>
      </c>
      <c r="G34" s="107">
        <v>1</v>
      </c>
    </row>
    <row r="35" spans="4:7" x14ac:dyDescent="0.2">
      <c r="D35" s="99" t="s">
        <v>2080</v>
      </c>
      <c r="E35" s="99" t="s">
        <v>1553</v>
      </c>
      <c r="F35" s="99" t="s">
        <v>2000</v>
      </c>
      <c r="G35" s="107">
        <v>1</v>
      </c>
    </row>
    <row r="36" spans="4:7" x14ac:dyDescent="0.2">
      <c r="D36" s="99" t="s">
        <v>2081</v>
      </c>
      <c r="E36" s="99" t="s">
        <v>1553</v>
      </c>
      <c r="F36" s="99" t="s">
        <v>2000</v>
      </c>
      <c r="G36" s="107">
        <v>1</v>
      </c>
    </row>
    <row r="37" spans="4:7" x14ac:dyDescent="0.2">
      <c r="D37" s="99" t="s">
        <v>2082</v>
      </c>
      <c r="E37" s="99" t="s">
        <v>1553</v>
      </c>
      <c r="F37" s="99" t="s">
        <v>2000</v>
      </c>
      <c r="G37" s="107">
        <v>1</v>
      </c>
    </row>
    <row r="38" spans="4:7" x14ac:dyDescent="0.2">
      <c r="D38" s="99" t="s">
        <v>2083</v>
      </c>
      <c r="E38" s="99" t="s">
        <v>1553</v>
      </c>
      <c r="F38" s="99" t="s">
        <v>2000</v>
      </c>
      <c r="G38" s="107">
        <v>1</v>
      </c>
    </row>
    <row r="39" spans="4:7" x14ac:dyDescent="0.2">
      <c r="D39" s="99" t="s">
        <v>2084</v>
      </c>
      <c r="E39" s="99" t="s">
        <v>1553</v>
      </c>
      <c r="F39" s="99" t="s">
        <v>2000</v>
      </c>
      <c r="G39" s="107">
        <v>1</v>
      </c>
    </row>
    <row r="40" spans="4:7" x14ac:dyDescent="0.2">
      <c r="D40" s="99" t="s">
        <v>2085</v>
      </c>
      <c r="E40" s="99" t="s">
        <v>1553</v>
      </c>
      <c r="F40" s="99" t="s">
        <v>2000</v>
      </c>
      <c r="G40" s="107">
        <v>1</v>
      </c>
    </row>
    <row r="41" spans="4:7" x14ac:dyDescent="0.2">
      <c r="D41" s="99" t="s">
        <v>2086</v>
      </c>
      <c r="E41" s="99" t="s">
        <v>1553</v>
      </c>
      <c r="F41" s="99" t="s">
        <v>2000</v>
      </c>
      <c r="G41" s="107">
        <v>1</v>
      </c>
    </row>
    <row r="42" spans="4:7" x14ac:dyDescent="0.2">
      <c r="D42" s="99" t="s">
        <v>2087</v>
      </c>
      <c r="E42" s="99" t="s">
        <v>1553</v>
      </c>
      <c r="F42" s="99" t="s">
        <v>2000</v>
      </c>
      <c r="G42" s="107">
        <v>1</v>
      </c>
    </row>
    <row r="43" spans="4:7" x14ac:dyDescent="0.2">
      <c r="D43" s="99" t="s">
        <v>2088</v>
      </c>
      <c r="E43" s="99" t="s">
        <v>1553</v>
      </c>
      <c r="F43" s="99" t="s">
        <v>2000</v>
      </c>
      <c r="G43" s="107">
        <v>1</v>
      </c>
    </row>
    <row r="44" spans="4:7" x14ac:dyDescent="0.2">
      <c r="D44" s="99" t="s">
        <v>2089</v>
      </c>
      <c r="E44" s="99" t="s">
        <v>1553</v>
      </c>
      <c r="F44" s="99" t="s">
        <v>2000</v>
      </c>
      <c r="G44" s="107">
        <v>1</v>
      </c>
    </row>
    <row r="45" spans="4:7" x14ac:dyDescent="0.2">
      <c r="D45" s="99" t="s">
        <v>2090</v>
      </c>
      <c r="E45" s="99" t="s">
        <v>1553</v>
      </c>
      <c r="F45" s="99" t="s">
        <v>2000</v>
      </c>
      <c r="G45" s="107">
        <v>1</v>
      </c>
    </row>
    <row r="46" spans="4:7" x14ac:dyDescent="0.2">
      <c r="D46" s="99" t="s">
        <v>2091</v>
      </c>
      <c r="E46" s="99" t="s">
        <v>1553</v>
      </c>
      <c r="F46" s="99" t="s">
        <v>2000</v>
      </c>
      <c r="G46" s="107">
        <v>1</v>
      </c>
    </row>
    <row r="47" spans="4:7" x14ac:dyDescent="0.2">
      <c r="D47" s="99" t="s">
        <v>2092</v>
      </c>
      <c r="E47" s="99" t="s">
        <v>1553</v>
      </c>
      <c r="F47" s="99" t="s">
        <v>2000</v>
      </c>
      <c r="G47" s="107">
        <v>1</v>
      </c>
    </row>
    <row r="48" spans="4:7" x14ac:dyDescent="0.2">
      <c r="D48" s="99" t="s">
        <v>2093</v>
      </c>
      <c r="E48" s="99" t="s">
        <v>1553</v>
      </c>
      <c r="F48" s="99" t="s">
        <v>2000</v>
      </c>
      <c r="G48" s="107">
        <v>1</v>
      </c>
    </row>
    <row r="49" spans="2:7" x14ac:dyDescent="0.2">
      <c r="D49" s="99" t="s">
        <v>2094</v>
      </c>
      <c r="E49" s="99" t="s">
        <v>1553</v>
      </c>
      <c r="F49" s="99" t="s">
        <v>2000</v>
      </c>
      <c r="G49" s="107">
        <v>1</v>
      </c>
    </row>
    <row r="50" spans="2:7" x14ac:dyDescent="0.2">
      <c r="D50" s="99" t="s">
        <v>2095</v>
      </c>
      <c r="E50" s="99" t="s">
        <v>1553</v>
      </c>
      <c r="F50" s="99" t="s">
        <v>2000</v>
      </c>
      <c r="G50" s="107">
        <v>1</v>
      </c>
    </row>
    <row r="51" spans="2:7" x14ac:dyDescent="0.2">
      <c r="D51" s="99" t="s">
        <v>2096</v>
      </c>
      <c r="E51" s="99" t="s">
        <v>1553</v>
      </c>
      <c r="F51" s="99" t="s">
        <v>2000</v>
      </c>
      <c r="G51" s="107">
        <v>1</v>
      </c>
    </row>
    <row r="52" spans="2:7" x14ac:dyDescent="0.2">
      <c r="D52" s="99" t="s">
        <v>2097</v>
      </c>
      <c r="E52" s="99" t="s">
        <v>1553</v>
      </c>
      <c r="F52" s="99" t="s">
        <v>2000</v>
      </c>
      <c r="G52" s="107">
        <v>1</v>
      </c>
    </row>
    <row r="53" spans="2:7" x14ac:dyDescent="0.2">
      <c r="D53" s="99" t="s">
        <v>2098</v>
      </c>
      <c r="E53" s="99" t="s">
        <v>1553</v>
      </c>
      <c r="F53" s="99" t="s">
        <v>2000</v>
      </c>
      <c r="G53" s="107">
        <v>1</v>
      </c>
    </row>
    <row r="54" spans="2:7" x14ac:dyDescent="0.2">
      <c r="D54" s="99" t="s">
        <v>2099</v>
      </c>
      <c r="E54" s="99" t="s">
        <v>1553</v>
      </c>
      <c r="F54" s="99" t="s">
        <v>2000</v>
      </c>
      <c r="G54" s="107">
        <v>1</v>
      </c>
    </row>
    <row r="55" spans="2:7" x14ac:dyDescent="0.2">
      <c r="B55" s="99" t="s">
        <v>1123</v>
      </c>
      <c r="C55" s="99" t="s">
        <v>1957</v>
      </c>
      <c r="D55" s="99" t="s">
        <v>2100</v>
      </c>
      <c r="E55" s="99" t="s">
        <v>1552</v>
      </c>
      <c r="F55" s="99" t="s">
        <v>1995</v>
      </c>
      <c r="G55" s="107">
        <v>2321940</v>
      </c>
    </row>
    <row r="56" spans="2:7" x14ac:dyDescent="0.2">
      <c r="D56" s="99" t="s">
        <v>2101</v>
      </c>
      <c r="E56" s="99" t="s">
        <v>1552</v>
      </c>
      <c r="F56" s="99" t="s">
        <v>1995</v>
      </c>
      <c r="G56" s="107">
        <v>2321940</v>
      </c>
    </row>
    <row r="57" spans="2:7" x14ac:dyDescent="0.2">
      <c r="D57" s="99" t="s">
        <v>2102</v>
      </c>
      <c r="E57" s="99" t="s">
        <v>1552</v>
      </c>
      <c r="F57" s="99" t="s">
        <v>1995</v>
      </c>
      <c r="G57" s="107">
        <v>2321940</v>
      </c>
    </row>
    <row r="58" spans="2:7" x14ac:dyDescent="0.2">
      <c r="D58" s="99" t="s">
        <v>2103</v>
      </c>
      <c r="E58" s="99" t="s">
        <v>1552</v>
      </c>
      <c r="F58" s="99" t="s">
        <v>1995</v>
      </c>
      <c r="G58" s="107">
        <v>2321940</v>
      </c>
    </row>
    <row r="59" spans="2:7" x14ac:dyDescent="0.2">
      <c r="D59" s="99" t="s">
        <v>2104</v>
      </c>
      <c r="E59" s="99" t="s">
        <v>1552</v>
      </c>
      <c r="F59" s="99" t="s">
        <v>1995</v>
      </c>
      <c r="G59" s="107">
        <v>2321940</v>
      </c>
    </row>
    <row r="60" spans="2:7" x14ac:dyDescent="0.2">
      <c r="D60" s="99" t="s">
        <v>2105</v>
      </c>
      <c r="E60" s="99" t="s">
        <v>1552</v>
      </c>
      <c r="F60" s="99" t="s">
        <v>1995</v>
      </c>
      <c r="G60" s="107">
        <v>2321940</v>
      </c>
    </row>
    <row r="61" spans="2:7" x14ac:dyDescent="0.2">
      <c r="D61" s="99" t="s">
        <v>2106</v>
      </c>
      <c r="E61" s="99" t="s">
        <v>1552</v>
      </c>
      <c r="F61" s="99" t="s">
        <v>1995</v>
      </c>
      <c r="G61" s="107">
        <v>2321940</v>
      </c>
    </row>
    <row r="62" spans="2:7" x14ac:dyDescent="0.2">
      <c r="D62" s="99" t="s">
        <v>2107</v>
      </c>
      <c r="E62" s="99" t="s">
        <v>1552</v>
      </c>
      <c r="F62" s="99" t="s">
        <v>1995</v>
      </c>
      <c r="G62" s="107">
        <v>2321940</v>
      </c>
    </row>
    <row r="63" spans="2:7" x14ac:dyDescent="0.2">
      <c r="D63" s="99" t="s">
        <v>2108</v>
      </c>
      <c r="E63" s="99" t="s">
        <v>1552</v>
      </c>
      <c r="F63" s="99" t="s">
        <v>1995</v>
      </c>
      <c r="G63" s="107">
        <v>2321940</v>
      </c>
    </row>
    <row r="64" spans="2:7" x14ac:dyDescent="0.2">
      <c r="D64" s="99" t="s">
        <v>2109</v>
      </c>
      <c r="E64" s="99" t="s">
        <v>1552</v>
      </c>
      <c r="F64" s="99" t="s">
        <v>1995</v>
      </c>
      <c r="G64" s="107">
        <v>10728229</v>
      </c>
    </row>
    <row r="65" spans="2:7" x14ac:dyDescent="0.2">
      <c r="D65" s="99" t="s">
        <v>2110</v>
      </c>
      <c r="E65" s="99" t="s">
        <v>1552</v>
      </c>
      <c r="F65" s="99" t="s">
        <v>1995</v>
      </c>
      <c r="G65" s="107">
        <v>10728229</v>
      </c>
    </row>
    <row r="66" spans="2:7" x14ac:dyDescent="0.2">
      <c r="D66" s="99" t="s">
        <v>2111</v>
      </c>
      <c r="E66" s="99" t="s">
        <v>1552</v>
      </c>
      <c r="F66" s="99" t="s">
        <v>1995</v>
      </c>
      <c r="G66" s="107">
        <v>10834334</v>
      </c>
    </row>
    <row r="67" spans="2:7" x14ac:dyDescent="0.2">
      <c r="D67" s="99" t="s">
        <v>2112</v>
      </c>
      <c r="E67" s="99" t="s">
        <v>1552</v>
      </c>
      <c r="F67" s="99" t="s">
        <v>1995</v>
      </c>
      <c r="G67" s="107">
        <v>10834334</v>
      </c>
    </row>
    <row r="68" spans="2:7" x14ac:dyDescent="0.2">
      <c r="D68" s="99" t="s">
        <v>2113</v>
      </c>
      <c r="E68" s="99" t="s">
        <v>1552</v>
      </c>
      <c r="F68" s="99" t="s">
        <v>1995</v>
      </c>
      <c r="G68" s="107">
        <v>1637948</v>
      </c>
    </row>
    <row r="69" spans="2:7" x14ac:dyDescent="0.2">
      <c r="B69" s="99" t="s">
        <v>1303</v>
      </c>
      <c r="C69" s="99" t="s">
        <v>1125</v>
      </c>
      <c r="D69" s="99" t="s">
        <v>2114</v>
      </c>
      <c r="E69" s="99" t="s">
        <v>1553</v>
      </c>
      <c r="F69" s="99" t="s">
        <v>2000</v>
      </c>
      <c r="G69" s="107">
        <v>1</v>
      </c>
    </row>
    <row r="70" spans="2:7" x14ac:dyDescent="0.2">
      <c r="D70" s="99" t="s">
        <v>2115</v>
      </c>
      <c r="E70" s="99" t="s">
        <v>1553</v>
      </c>
      <c r="F70" s="99" t="s">
        <v>2000</v>
      </c>
      <c r="G70" s="107">
        <v>1</v>
      </c>
    </row>
    <row r="71" spans="2:7" x14ac:dyDescent="0.2">
      <c r="D71" s="99" t="s">
        <v>2116</v>
      </c>
      <c r="E71" s="99" t="s">
        <v>1553</v>
      </c>
      <c r="F71" s="99" t="s">
        <v>2000</v>
      </c>
      <c r="G71" s="107">
        <v>1</v>
      </c>
    </row>
    <row r="72" spans="2:7" x14ac:dyDescent="0.2">
      <c r="D72" s="99" t="s">
        <v>2117</v>
      </c>
      <c r="E72" s="99" t="s">
        <v>1553</v>
      </c>
      <c r="F72" s="99" t="s">
        <v>2000</v>
      </c>
      <c r="G72" s="107">
        <v>1</v>
      </c>
    </row>
    <row r="73" spans="2:7" x14ac:dyDescent="0.2">
      <c r="D73" s="99" t="s">
        <v>2118</v>
      </c>
      <c r="E73" s="99" t="s">
        <v>1553</v>
      </c>
      <c r="F73" s="99" t="s">
        <v>2000</v>
      </c>
      <c r="G73" s="107">
        <v>1</v>
      </c>
    </row>
    <row r="74" spans="2:7" x14ac:dyDescent="0.2">
      <c r="D74" s="99" t="s">
        <v>2119</v>
      </c>
      <c r="E74" s="99" t="s">
        <v>1552</v>
      </c>
      <c r="F74" s="99" t="s">
        <v>1995</v>
      </c>
      <c r="G74" s="107">
        <v>554808.1</v>
      </c>
    </row>
    <row r="75" spans="2:7" x14ac:dyDescent="0.2">
      <c r="D75" s="99" t="s">
        <v>2120</v>
      </c>
      <c r="E75" s="99" t="s">
        <v>1553</v>
      </c>
      <c r="F75" s="99" t="s">
        <v>2000</v>
      </c>
      <c r="G75" s="107">
        <v>1</v>
      </c>
    </row>
    <row r="76" spans="2:7" x14ac:dyDescent="0.2">
      <c r="D76" s="99" t="s">
        <v>2121</v>
      </c>
      <c r="E76" s="99" t="s">
        <v>1553</v>
      </c>
      <c r="F76" s="99" t="s">
        <v>2000</v>
      </c>
      <c r="G76" s="107">
        <v>437431</v>
      </c>
    </row>
    <row r="77" spans="2:7" x14ac:dyDescent="0.2">
      <c r="D77" s="99" t="s">
        <v>2122</v>
      </c>
      <c r="E77" s="99" t="s">
        <v>1552</v>
      </c>
      <c r="F77" s="99" t="s">
        <v>1995</v>
      </c>
      <c r="G77" s="107">
        <v>4639598</v>
      </c>
    </row>
    <row r="78" spans="2:7" x14ac:dyDescent="0.2">
      <c r="B78" s="99" t="s">
        <v>1311</v>
      </c>
      <c r="C78" s="99" t="s">
        <v>1140</v>
      </c>
      <c r="D78" s="99" t="s">
        <v>2123</v>
      </c>
      <c r="E78" s="99" t="s">
        <v>1553</v>
      </c>
      <c r="F78" s="99" t="s">
        <v>2000</v>
      </c>
      <c r="G78" s="107">
        <v>2862691</v>
      </c>
    </row>
    <row r="79" spans="2:7" x14ac:dyDescent="0.2">
      <c r="D79" s="99" t="s">
        <v>2124</v>
      </c>
      <c r="E79" s="99" t="s">
        <v>1552</v>
      </c>
      <c r="F79" s="99" t="s">
        <v>1995</v>
      </c>
      <c r="G79" s="107">
        <v>1348836</v>
      </c>
    </row>
    <row r="80" spans="2:7" x14ac:dyDescent="0.2">
      <c r="D80" s="99" t="s">
        <v>2125</v>
      </c>
      <c r="E80" s="99" t="s">
        <v>1553</v>
      </c>
      <c r="F80" s="99" t="s">
        <v>2000</v>
      </c>
      <c r="G80" s="107">
        <v>2221580</v>
      </c>
    </row>
    <row r="81" spans="4:7" x14ac:dyDescent="0.2">
      <c r="D81" s="99" t="s">
        <v>2126</v>
      </c>
      <c r="E81" s="99" t="s">
        <v>1552</v>
      </c>
      <c r="F81" s="99" t="s">
        <v>1995</v>
      </c>
      <c r="G81" s="107">
        <v>4270187</v>
      </c>
    </row>
    <row r="82" spans="4:7" x14ac:dyDescent="0.2">
      <c r="D82" s="99" t="s">
        <v>2127</v>
      </c>
      <c r="E82" s="99" t="s">
        <v>1552</v>
      </c>
      <c r="F82" s="99" t="s">
        <v>1995</v>
      </c>
      <c r="G82" s="107">
        <v>4270187</v>
      </c>
    </row>
    <row r="83" spans="4:7" x14ac:dyDescent="0.2">
      <c r="D83" s="99" t="s">
        <v>2128</v>
      </c>
      <c r="E83" s="99" t="s">
        <v>1552</v>
      </c>
      <c r="F83" s="99" t="s">
        <v>1995</v>
      </c>
      <c r="G83" s="107">
        <v>4025831</v>
      </c>
    </row>
    <row r="84" spans="4:7" x14ac:dyDescent="0.2">
      <c r="D84" s="99" t="s">
        <v>2129</v>
      </c>
      <c r="E84" s="99" t="s">
        <v>1552</v>
      </c>
      <c r="F84" s="99" t="s">
        <v>1995</v>
      </c>
      <c r="G84" s="107">
        <v>4025831</v>
      </c>
    </row>
    <row r="85" spans="4:7" x14ac:dyDescent="0.2">
      <c r="D85" s="99" t="s">
        <v>2130</v>
      </c>
      <c r="E85" s="99" t="s">
        <v>1552</v>
      </c>
      <c r="F85" s="99" t="s">
        <v>1995</v>
      </c>
      <c r="G85" s="107">
        <v>4962113</v>
      </c>
    </row>
    <row r="86" spans="4:7" x14ac:dyDescent="0.2">
      <c r="D86" s="99" t="s">
        <v>2131</v>
      </c>
      <c r="E86" s="99" t="s">
        <v>1552</v>
      </c>
      <c r="F86" s="99" t="s">
        <v>1995</v>
      </c>
      <c r="G86" s="107">
        <v>4962113</v>
      </c>
    </row>
    <row r="87" spans="4:7" x14ac:dyDescent="0.2">
      <c r="D87" s="99" t="s">
        <v>2132</v>
      </c>
      <c r="E87" s="99" t="s">
        <v>1553</v>
      </c>
      <c r="F87" s="99" t="s">
        <v>2000</v>
      </c>
      <c r="G87" s="107">
        <v>437431</v>
      </c>
    </row>
    <row r="88" spans="4:7" x14ac:dyDescent="0.2">
      <c r="D88" s="99" t="s">
        <v>2133</v>
      </c>
      <c r="E88" s="99" t="s">
        <v>1553</v>
      </c>
      <c r="F88" s="99" t="s">
        <v>2000</v>
      </c>
      <c r="G88" s="107">
        <v>437431</v>
      </c>
    </row>
    <row r="89" spans="4:7" x14ac:dyDescent="0.2">
      <c r="D89" s="99" t="s">
        <v>2134</v>
      </c>
      <c r="E89" s="99" t="s">
        <v>1552</v>
      </c>
      <c r="F89" s="99" t="s">
        <v>1995</v>
      </c>
      <c r="G89" s="107">
        <v>1325926</v>
      </c>
    </row>
    <row r="90" spans="4:7" x14ac:dyDescent="0.2">
      <c r="D90" s="99" t="s">
        <v>2135</v>
      </c>
      <c r="E90" s="99" t="s">
        <v>1553</v>
      </c>
      <c r="F90" s="99" t="s">
        <v>2000</v>
      </c>
      <c r="G90" s="107">
        <v>4286297</v>
      </c>
    </row>
    <row r="91" spans="4:7" x14ac:dyDescent="0.2">
      <c r="D91" s="99" t="s">
        <v>2136</v>
      </c>
      <c r="E91" s="99" t="s">
        <v>1552</v>
      </c>
      <c r="F91" s="99" t="s">
        <v>1995</v>
      </c>
      <c r="G91" s="107">
        <v>8851407</v>
      </c>
    </row>
    <row r="92" spans="4:7" x14ac:dyDescent="0.2">
      <c r="D92" s="99" t="s">
        <v>2137</v>
      </c>
      <c r="E92" s="99" t="s">
        <v>1552</v>
      </c>
      <c r="F92" s="99" t="s">
        <v>1995</v>
      </c>
      <c r="G92" s="107">
        <v>7166258</v>
      </c>
    </row>
    <row r="93" spans="4:7" x14ac:dyDescent="0.2">
      <c r="D93" s="99" t="s">
        <v>2138</v>
      </c>
      <c r="E93" s="99" t="s">
        <v>1553</v>
      </c>
      <c r="F93" s="99" t="s">
        <v>2000</v>
      </c>
      <c r="G93" s="107">
        <v>1550576</v>
      </c>
    </row>
    <row r="94" spans="4:7" x14ac:dyDescent="0.2">
      <c r="D94" s="99" t="s">
        <v>2139</v>
      </c>
      <c r="E94" s="99" t="s">
        <v>1553</v>
      </c>
      <c r="F94" s="99" t="s">
        <v>2000</v>
      </c>
      <c r="G94" s="107">
        <v>928390</v>
      </c>
    </row>
    <row r="95" spans="4:7" x14ac:dyDescent="0.2">
      <c r="D95" s="99" t="s">
        <v>2140</v>
      </c>
      <c r="E95" s="99" t="s">
        <v>1553</v>
      </c>
      <c r="F95" s="99" t="s">
        <v>2000</v>
      </c>
      <c r="G95" s="107">
        <v>5200000</v>
      </c>
    </row>
    <row r="96" spans="4:7" x14ac:dyDescent="0.2">
      <c r="D96" s="99" t="s">
        <v>2141</v>
      </c>
      <c r="E96" s="99" t="s">
        <v>1553</v>
      </c>
      <c r="F96" s="99" t="s">
        <v>2000</v>
      </c>
      <c r="G96" s="107">
        <v>2563261</v>
      </c>
    </row>
    <row r="97" spans="2:7" x14ac:dyDescent="0.2">
      <c r="D97" s="99" t="s">
        <v>2142</v>
      </c>
      <c r="E97" s="99" t="s">
        <v>1553</v>
      </c>
      <c r="F97" s="99" t="s">
        <v>2000</v>
      </c>
      <c r="G97" s="107">
        <v>2563261</v>
      </c>
    </row>
    <row r="98" spans="2:7" x14ac:dyDescent="0.2">
      <c r="D98" s="99" t="s">
        <v>2143</v>
      </c>
      <c r="E98" s="99" t="s">
        <v>1553</v>
      </c>
      <c r="F98" s="99" t="s">
        <v>2000</v>
      </c>
      <c r="G98" s="107">
        <v>2500000</v>
      </c>
    </row>
    <row r="99" spans="2:7" x14ac:dyDescent="0.2">
      <c r="D99" s="99" t="s">
        <v>2144</v>
      </c>
      <c r="E99" s="99" t="s">
        <v>1553</v>
      </c>
      <c r="F99" s="99" t="s">
        <v>2000</v>
      </c>
      <c r="G99" s="107">
        <v>2563261</v>
      </c>
    </row>
    <row r="100" spans="2:7" x14ac:dyDescent="0.2">
      <c r="B100" s="99" t="s">
        <v>941</v>
      </c>
      <c r="C100" s="99" t="s">
        <v>942</v>
      </c>
      <c r="D100" s="99" t="s">
        <v>2145</v>
      </c>
      <c r="E100" s="99" t="s">
        <v>1552</v>
      </c>
      <c r="F100" s="99" t="s">
        <v>1995</v>
      </c>
      <c r="G100" s="107">
        <v>23161273</v>
      </c>
    </row>
    <row r="101" spans="2:7" x14ac:dyDescent="0.2">
      <c r="D101" s="99" t="s">
        <v>2146</v>
      </c>
      <c r="E101" s="99" t="s">
        <v>1552</v>
      </c>
      <c r="F101" s="99" t="s">
        <v>1995</v>
      </c>
      <c r="G101" s="107">
        <v>23161273</v>
      </c>
    </row>
    <row r="102" spans="2:7" x14ac:dyDescent="0.2">
      <c r="D102" s="99" t="s">
        <v>2147</v>
      </c>
      <c r="E102" s="99" t="s">
        <v>1552</v>
      </c>
      <c r="F102" s="99" t="s">
        <v>1995</v>
      </c>
      <c r="G102" s="107">
        <v>1348836</v>
      </c>
    </row>
    <row r="103" spans="2:7" x14ac:dyDescent="0.2">
      <c r="D103" s="99" t="s">
        <v>2148</v>
      </c>
      <c r="E103" s="99" t="s">
        <v>1552</v>
      </c>
      <c r="F103" s="99" t="s">
        <v>1995</v>
      </c>
      <c r="G103" s="107">
        <v>5941306</v>
      </c>
    </row>
    <row r="104" spans="2:7" x14ac:dyDescent="0.2">
      <c r="D104" s="99" t="s">
        <v>2149</v>
      </c>
      <c r="E104" s="99" t="s">
        <v>1552</v>
      </c>
      <c r="F104" s="99" t="s">
        <v>1995</v>
      </c>
      <c r="G104" s="107">
        <v>5941306</v>
      </c>
    </row>
    <row r="105" spans="2:7" x14ac:dyDescent="0.2">
      <c r="D105" s="99" t="s">
        <v>2150</v>
      </c>
      <c r="E105" s="99" t="s">
        <v>1552</v>
      </c>
      <c r="F105" s="99" t="s">
        <v>1995</v>
      </c>
      <c r="G105" s="107">
        <v>4709051</v>
      </c>
    </row>
    <row r="106" spans="2:7" x14ac:dyDescent="0.2">
      <c r="D106" s="99" t="s">
        <v>2151</v>
      </c>
      <c r="E106" s="99" t="s">
        <v>1552</v>
      </c>
      <c r="F106" s="99" t="s">
        <v>1995</v>
      </c>
      <c r="G106" s="107">
        <v>4709051</v>
      </c>
    </row>
    <row r="107" spans="2:7" x14ac:dyDescent="0.2">
      <c r="D107" s="99" t="s">
        <v>2152</v>
      </c>
      <c r="E107" s="99" t="s">
        <v>1552</v>
      </c>
      <c r="F107" s="99" t="s">
        <v>1995</v>
      </c>
      <c r="G107" s="107">
        <v>4032532</v>
      </c>
    </row>
    <row r="108" spans="2:7" x14ac:dyDescent="0.2">
      <c r="D108" s="99" t="s">
        <v>2153</v>
      </c>
      <c r="E108" s="99" t="s">
        <v>1552</v>
      </c>
      <c r="F108" s="99" t="s">
        <v>1995</v>
      </c>
      <c r="G108" s="107">
        <v>4032532</v>
      </c>
    </row>
    <row r="109" spans="2:7" x14ac:dyDescent="0.2">
      <c r="D109" s="99" t="s">
        <v>2154</v>
      </c>
      <c r="E109" s="99" t="s">
        <v>1552</v>
      </c>
      <c r="F109" s="99" t="s">
        <v>1995</v>
      </c>
      <c r="G109" s="107">
        <v>8050260</v>
      </c>
    </row>
    <row r="110" spans="2:7" x14ac:dyDescent="0.2">
      <c r="D110" s="99" t="s">
        <v>2155</v>
      </c>
      <c r="E110" s="99" t="s">
        <v>1552</v>
      </c>
      <c r="F110" s="99" t="s">
        <v>1995</v>
      </c>
      <c r="G110" s="107">
        <v>8050260</v>
      </c>
    </row>
    <row r="111" spans="2:7" x14ac:dyDescent="0.2">
      <c r="D111" s="99" t="s">
        <v>2156</v>
      </c>
      <c r="E111" s="99" t="s">
        <v>1552</v>
      </c>
      <c r="F111" s="99" t="s">
        <v>1995</v>
      </c>
      <c r="G111" s="107">
        <v>8050260</v>
      </c>
    </row>
    <row r="112" spans="2:7" x14ac:dyDescent="0.2">
      <c r="D112" s="99" t="s">
        <v>2157</v>
      </c>
      <c r="E112" s="99" t="s">
        <v>1552</v>
      </c>
      <c r="F112" s="99" t="s">
        <v>1995</v>
      </c>
      <c r="G112" s="107">
        <v>8050260</v>
      </c>
    </row>
    <row r="113" spans="4:7" x14ac:dyDescent="0.2">
      <c r="D113" s="99" t="s">
        <v>2158</v>
      </c>
      <c r="E113" s="99" t="s">
        <v>1552</v>
      </c>
      <c r="F113" s="99" t="s">
        <v>1995</v>
      </c>
      <c r="G113" s="107">
        <v>5948813</v>
      </c>
    </row>
    <row r="114" spans="4:7" x14ac:dyDescent="0.2">
      <c r="D114" s="99" t="s">
        <v>2159</v>
      </c>
      <c r="E114" s="99" t="s">
        <v>1552</v>
      </c>
      <c r="F114" s="99" t="s">
        <v>1995</v>
      </c>
      <c r="G114" s="107">
        <v>5948813</v>
      </c>
    </row>
    <row r="115" spans="4:7" x14ac:dyDescent="0.2">
      <c r="D115" s="99" t="s">
        <v>2160</v>
      </c>
      <c r="E115" s="99" t="s">
        <v>1552</v>
      </c>
      <c r="F115" s="99" t="s">
        <v>1995</v>
      </c>
      <c r="G115" s="107">
        <v>5949813</v>
      </c>
    </row>
    <row r="116" spans="4:7" x14ac:dyDescent="0.2">
      <c r="D116" s="99" t="s">
        <v>2161</v>
      </c>
      <c r="E116" s="99" t="s">
        <v>1552</v>
      </c>
      <c r="F116" s="99" t="s">
        <v>1995</v>
      </c>
      <c r="G116" s="107">
        <v>5949813</v>
      </c>
    </row>
    <row r="117" spans="4:7" x14ac:dyDescent="0.2">
      <c r="D117" s="99" t="s">
        <v>2162</v>
      </c>
      <c r="E117" s="99" t="s">
        <v>1552</v>
      </c>
      <c r="F117" s="99" t="s">
        <v>1995</v>
      </c>
      <c r="G117" s="107">
        <v>5262449</v>
      </c>
    </row>
    <row r="118" spans="4:7" x14ac:dyDescent="0.2">
      <c r="D118" s="99" t="s">
        <v>2163</v>
      </c>
      <c r="E118" s="99" t="s">
        <v>1552</v>
      </c>
      <c r="F118" s="99" t="s">
        <v>1995</v>
      </c>
      <c r="G118" s="107">
        <v>5262449</v>
      </c>
    </row>
    <row r="119" spans="4:7" x14ac:dyDescent="0.2">
      <c r="D119" s="99" t="s">
        <v>2164</v>
      </c>
      <c r="E119" s="99" t="s">
        <v>1552</v>
      </c>
      <c r="F119" s="99" t="s">
        <v>1995</v>
      </c>
      <c r="G119" s="107">
        <v>5900268</v>
      </c>
    </row>
    <row r="120" spans="4:7" x14ac:dyDescent="0.2">
      <c r="D120" s="99" t="s">
        <v>2165</v>
      </c>
      <c r="E120" s="99" t="s">
        <v>1552</v>
      </c>
      <c r="F120" s="99" t="s">
        <v>1995</v>
      </c>
      <c r="G120" s="107">
        <v>5900268</v>
      </c>
    </row>
    <row r="121" spans="4:7" x14ac:dyDescent="0.2">
      <c r="D121" s="99" t="s">
        <v>2166</v>
      </c>
      <c r="E121" s="99" t="s">
        <v>1552</v>
      </c>
      <c r="F121" s="99" t="s">
        <v>1995</v>
      </c>
      <c r="G121" s="107">
        <v>4240700</v>
      </c>
    </row>
    <row r="122" spans="4:7" x14ac:dyDescent="0.2">
      <c r="D122" s="99" t="s">
        <v>2167</v>
      </c>
      <c r="E122" s="99" t="s">
        <v>1552</v>
      </c>
      <c r="F122" s="99" t="s">
        <v>1995</v>
      </c>
      <c r="G122" s="107">
        <v>723809</v>
      </c>
    </row>
    <row r="123" spans="4:7" x14ac:dyDescent="0.2">
      <c r="D123" s="99" t="s">
        <v>2168</v>
      </c>
      <c r="E123" s="99" t="s">
        <v>1552</v>
      </c>
      <c r="F123" s="99" t="s">
        <v>1995</v>
      </c>
      <c r="G123" s="107">
        <v>521186.39999999997</v>
      </c>
    </row>
    <row r="124" spans="4:7" x14ac:dyDescent="0.2">
      <c r="D124" s="99" t="s">
        <v>2169</v>
      </c>
      <c r="E124" s="99" t="s">
        <v>1552</v>
      </c>
      <c r="F124" s="99" t="s">
        <v>1995</v>
      </c>
      <c r="G124" s="107">
        <v>521186.39999999997</v>
      </c>
    </row>
    <row r="125" spans="4:7" x14ac:dyDescent="0.2">
      <c r="D125" s="99" t="s">
        <v>2170</v>
      </c>
      <c r="E125" s="99" t="s">
        <v>1552</v>
      </c>
      <c r="F125" s="99" t="s">
        <v>1995</v>
      </c>
      <c r="G125" s="107">
        <v>521186.39999999997</v>
      </c>
    </row>
    <row r="126" spans="4:7" x14ac:dyDescent="0.2">
      <c r="D126" s="99" t="s">
        <v>2171</v>
      </c>
      <c r="E126" s="99" t="s">
        <v>1552</v>
      </c>
      <c r="F126" s="99" t="s">
        <v>1995</v>
      </c>
      <c r="G126" s="107">
        <v>521186.39999999997</v>
      </c>
    </row>
    <row r="127" spans="4:7" x14ac:dyDescent="0.2">
      <c r="D127" s="99" t="s">
        <v>2172</v>
      </c>
      <c r="E127" s="99" t="s">
        <v>1552</v>
      </c>
      <c r="F127" s="99" t="s">
        <v>1995</v>
      </c>
      <c r="G127" s="107">
        <v>526472.79999999993</v>
      </c>
    </row>
    <row r="128" spans="4:7" x14ac:dyDescent="0.2">
      <c r="D128" s="99" t="s">
        <v>2173</v>
      </c>
      <c r="E128" s="99" t="s">
        <v>1552</v>
      </c>
      <c r="F128" s="99" t="s">
        <v>1995</v>
      </c>
      <c r="G128" s="107">
        <v>526472.79999999993</v>
      </c>
    </row>
    <row r="129" spans="4:7" x14ac:dyDescent="0.2">
      <c r="D129" s="99" t="s">
        <v>2174</v>
      </c>
      <c r="E129" s="99" t="s">
        <v>1552</v>
      </c>
      <c r="F129" s="99" t="s">
        <v>1995</v>
      </c>
      <c r="G129" s="107">
        <v>647499</v>
      </c>
    </row>
    <row r="130" spans="4:7" x14ac:dyDescent="0.2">
      <c r="D130" s="99" t="s">
        <v>2175</v>
      </c>
      <c r="E130" s="99" t="s">
        <v>1552</v>
      </c>
      <c r="F130" s="99" t="s">
        <v>1995</v>
      </c>
      <c r="G130" s="107">
        <v>647499</v>
      </c>
    </row>
    <row r="131" spans="4:7" x14ac:dyDescent="0.2">
      <c r="D131" s="99" t="s">
        <v>2176</v>
      </c>
      <c r="E131" s="99" t="s">
        <v>1553</v>
      </c>
      <c r="F131" s="99" t="s">
        <v>2000</v>
      </c>
      <c r="G131" s="107">
        <v>4286297</v>
      </c>
    </row>
    <row r="132" spans="4:7" x14ac:dyDescent="0.2">
      <c r="D132" s="99" t="s">
        <v>2177</v>
      </c>
      <c r="E132" s="99" t="s">
        <v>1552</v>
      </c>
      <c r="F132" s="99" t="s">
        <v>1995</v>
      </c>
      <c r="G132" s="107">
        <v>5798954</v>
      </c>
    </row>
    <row r="133" spans="4:7" x14ac:dyDescent="0.2">
      <c r="D133" s="99" t="s">
        <v>2178</v>
      </c>
      <c r="E133" s="99" t="s">
        <v>1552</v>
      </c>
      <c r="F133" s="99" t="s">
        <v>1995</v>
      </c>
      <c r="G133" s="107">
        <v>8851407</v>
      </c>
    </row>
    <row r="134" spans="4:7" x14ac:dyDescent="0.2">
      <c r="D134" s="99" t="s">
        <v>2179</v>
      </c>
      <c r="E134" s="99" t="s">
        <v>1552</v>
      </c>
      <c r="F134" s="99" t="s">
        <v>1995</v>
      </c>
      <c r="G134" s="107">
        <v>8572593</v>
      </c>
    </row>
    <row r="135" spans="4:7" x14ac:dyDescent="0.2">
      <c r="D135" s="99" t="s">
        <v>2180</v>
      </c>
      <c r="E135" s="99" t="s">
        <v>1552</v>
      </c>
      <c r="F135" s="99" t="s">
        <v>1995</v>
      </c>
      <c r="G135" s="107">
        <v>8572593</v>
      </c>
    </row>
    <row r="136" spans="4:7" x14ac:dyDescent="0.2">
      <c r="D136" s="99" t="s">
        <v>2181</v>
      </c>
      <c r="E136" s="99" t="s">
        <v>1552</v>
      </c>
      <c r="F136" s="99" t="s">
        <v>1995</v>
      </c>
      <c r="G136" s="107">
        <v>8735706</v>
      </c>
    </row>
    <row r="137" spans="4:7" x14ac:dyDescent="0.2">
      <c r="D137" s="99" t="s">
        <v>2182</v>
      </c>
      <c r="E137" s="99" t="s">
        <v>1552</v>
      </c>
      <c r="F137" s="99" t="s">
        <v>1995</v>
      </c>
      <c r="G137" s="107">
        <v>7205202</v>
      </c>
    </row>
    <row r="138" spans="4:7" x14ac:dyDescent="0.2">
      <c r="D138" s="99" t="s">
        <v>2183</v>
      </c>
      <c r="E138" s="99" t="s">
        <v>1552</v>
      </c>
      <c r="F138" s="99" t="s">
        <v>1995</v>
      </c>
      <c r="G138" s="107">
        <v>8358278</v>
      </c>
    </row>
    <row r="139" spans="4:7" x14ac:dyDescent="0.2">
      <c r="D139" s="99" t="s">
        <v>2184</v>
      </c>
      <c r="E139" s="99" t="s">
        <v>1552</v>
      </c>
      <c r="F139" s="99" t="s">
        <v>1995</v>
      </c>
      <c r="G139" s="107">
        <v>6740505</v>
      </c>
    </row>
    <row r="140" spans="4:7" x14ac:dyDescent="0.2">
      <c r="D140" s="99" t="s">
        <v>2185</v>
      </c>
      <c r="E140" s="99" t="s">
        <v>1552</v>
      </c>
      <c r="F140" s="99" t="s">
        <v>1995</v>
      </c>
      <c r="G140" s="107">
        <v>1373410</v>
      </c>
    </row>
    <row r="141" spans="4:7" x14ac:dyDescent="0.2">
      <c r="D141" s="99" t="s">
        <v>2186</v>
      </c>
      <c r="E141" s="99" t="s">
        <v>1553</v>
      </c>
      <c r="F141" s="99" t="s">
        <v>2000</v>
      </c>
      <c r="G141" s="107">
        <v>1550576</v>
      </c>
    </row>
    <row r="142" spans="4:7" x14ac:dyDescent="0.2">
      <c r="D142" s="99" t="s">
        <v>2187</v>
      </c>
      <c r="E142" s="99" t="s">
        <v>1553</v>
      </c>
      <c r="F142" s="99" t="s">
        <v>2000</v>
      </c>
      <c r="G142" s="107">
        <v>928390</v>
      </c>
    </row>
    <row r="143" spans="4:7" x14ac:dyDescent="0.2">
      <c r="D143" s="99" t="s">
        <v>2188</v>
      </c>
      <c r="E143" s="99" t="s">
        <v>1552</v>
      </c>
      <c r="F143" s="99" t="s">
        <v>1995</v>
      </c>
      <c r="G143" s="107">
        <v>8450265</v>
      </c>
    </row>
    <row r="144" spans="4:7" x14ac:dyDescent="0.2">
      <c r="D144" s="99" t="s">
        <v>2189</v>
      </c>
      <c r="E144" s="99" t="s">
        <v>1552</v>
      </c>
      <c r="F144" s="99" t="s">
        <v>1995</v>
      </c>
      <c r="G144" s="107">
        <v>3361684</v>
      </c>
    </row>
    <row r="145" spans="2:7" x14ac:dyDescent="0.2">
      <c r="D145" s="99" t="s">
        <v>2190</v>
      </c>
      <c r="E145" s="99" t="s">
        <v>1552</v>
      </c>
      <c r="F145" s="99" t="s">
        <v>1995</v>
      </c>
      <c r="G145" s="107">
        <v>37772909</v>
      </c>
    </row>
    <row r="146" spans="2:7" x14ac:dyDescent="0.2">
      <c r="D146" s="99" t="s">
        <v>2191</v>
      </c>
      <c r="E146" s="99" t="s">
        <v>1552</v>
      </c>
      <c r="F146" s="99" t="s">
        <v>1995</v>
      </c>
      <c r="G146" s="107">
        <v>37772909</v>
      </c>
    </row>
    <row r="147" spans="2:7" x14ac:dyDescent="0.2">
      <c r="D147" s="99" t="s">
        <v>2192</v>
      </c>
      <c r="E147" s="99" t="s">
        <v>1552</v>
      </c>
      <c r="F147" s="99" t="s">
        <v>1995</v>
      </c>
      <c r="G147" s="107">
        <v>1304741</v>
      </c>
    </row>
    <row r="148" spans="2:7" x14ac:dyDescent="0.2">
      <c r="D148" s="99" t="s">
        <v>2193</v>
      </c>
      <c r="E148" s="99" t="s">
        <v>1552</v>
      </c>
      <c r="F148" s="99" t="s">
        <v>1995</v>
      </c>
      <c r="G148" s="107">
        <v>1304741</v>
      </c>
    </row>
    <row r="149" spans="2:7" x14ac:dyDescent="0.2">
      <c r="D149" s="99" t="s">
        <v>2194</v>
      </c>
      <c r="E149" s="99" t="s">
        <v>1552</v>
      </c>
      <c r="F149" s="99" t="s">
        <v>1995</v>
      </c>
      <c r="G149" s="107">
        <v>8050260</v>
      </c>
    </row>
    <row r="150" spans="2:7" x14ac:dyDescent="0.2">
      <c r="D150" s="99" t="s">
        <v>2195</v>
      </c>
      <c r="E150" s="99" t="s">
        <v>1552</v>
      </c>
      <c r="F150" s="99" t="s">
        <v>1995</v>
      </c>
      <c r="G150" s="107">
        <v>647499</v>
      </c>
    </row>
    <row r="151" spans="2:7" x14ac:dyDescent="0.2">
      <c r="D151" s="99" t="s">
        <v>2245</v>
      </c>
      <c r="E151" s="99" t="s">
        <v>1552</v>
      </c>
      <c r="F151" s="99" t="s">
        <v>1995</v>
      </c>
      <c r="G151" s="107">
        <v>15897060.5</v>
      </c>
    </row>
    <row r="152" spans="2:7" x14ac:dyDescent="0.2">
      <c r="B152" s="99" t="s">
        <v>1950</v>
      </c>
      <c r="C152" s="99" t="s">
        <v>2224</v>
      </c>
      <c r="D152" s="99" t="s">
        <v>2225</v>
      </c>
      <c r="E152" s="99" t="s">
        <v>1553</v>
      </c>
      <c r="F152" s="99" t="s">
        <v>2000</v>
      </c>
      <c r="G152" s="107">
        <v>15897060</v>
      </c>
    </row>
    <row r="153" spans="2:7" x14ac:dyDescent="0.2">
      <c r="D153" s="99" t="s">
        <v>2226</v>
      </c>
      <c r="E153" s="99" t="s">
        <v>1553</v>
      </c>
      <c r="F153" s="99" t="s">
        <v>2000</v>
      </c>
      <c r="G153" s="107">
        <v>4286297</v>
      </c>
    </row>
    <row r="154" spans="2:7" x14ac:dyDescent="0.2">
      <c r="D154" s="99" t="s">
        <v>2227</v>
      </c>
      <c r="E154" s="99" t="s">
        <v>1553</v>
      </c>
      <c r="F154" s="99" t="s">
        <v>2000</v>
      </c>
      <c r="G154" s="107">
        <v>4601834</v>
      </c>
    </row>
    <row r="155" spans="2:7" x14ac:dyDescent="0.2">
      <c r="D155" s="99" t="s">
        <v>2228</v>
      </c>
      <c r="E155" s="99" t="s">
        <v>1552</v>
      </c>
      <c r="F155" s="99" t="s">
        <v>1995</v>
      </c>
      <c r="G155" s="107">
        <v>4709051</v>
      </c>
    </row>
    <row r="156" spans="2:7" x14ac:dyDescent="0.2">
      <c r="D156" s="99" t="s">
        <v>2229</v>
      </c>
      <c r="E156" s="99" t="s">
        <v>1552</v>
      </c>
      <c r="F156" s="99" t="s">
        <v>1995</v>
      </c>
      <c r="G156" s="107">
        <v>4709051</v>
      </c>
    </row>
    <row r="157" spans="2:7" x14ac:dyDescent="0.2">
      <c r="D157" s="99" t="s">
        <v>2230</v>
      </c>
      <c r="E157" s="99" t="s">
        <v>1552</v>
      </c>
      <c r="F157" s="99" t="s">
        <v>1995</v>
      </c>
      <c r="G157" s="107">
        <v>4709051</v>
      </c>
    </row>
    <row r="158" spans="2:7" x14ac:dyDescent="0.2">
      <c r="D158" s="99" t="s">
        <v>2231</v>
      </c>
      <c r="E158" s="99" t="s">
        <v>1552</v>
      </c>
      <c r="F158" s="99" t="s">
        <v>1995</v>
      </c>
      <c r="G158" s="107">
        <v>1856781</v>
      </c>
    </row>
    <row r="159" spans="2:7" x14ac:dyDescent="0.2">
      <c r="D159" s="99" t="s">
        <v>2232</v>
      </c>
      <c r="E159" s="99" t="s">
        <v>1552</v>
      </c>
      <c r="F159" s="99" t="s">
        <v>1995</v>
      </c>
      <c r="G159" s="107">
        <v>3338829</v>
      </c>
    </row>
    <row r="160" spans="2:7" x14ac:dyDescent="0.2">
      <c r="D160" s="99" t="s">
        <v>2233</v>
      </c>
      <c r="E160" s="99" t="s">
        <v>1552</v>
      </c>
      <c r="F160" s="99" t="s">
        <v>1995</v>
      </c>
      <c r="G160" s="116">
        <v>15897060.5</v>
      </c>
    </row>
    <row r="161" spans="2:7" x14ac:dyDescent="0.2">
      <c r="D161" s="99" t="s">
        <v>2234</v>
      </c>
      <c r="E161" s="99" t="s">
        <v>1552</v>
      </c>
      <c r="F161" s="99" t="s">
        <v>1995</v>
      </c>
      <c r="G161" s="107">
        <v>5262449</v>
      </c>
    </row>
    <row r="162" spans="2:7" x14ac:dyDescent="0.2">
      <c r="D162" s="99" t="s">
        <v>2235</v>
      </c>
      <c r="E162" s="99" t="s">
        <v>1552</v>
      </c>
      <c r="F162" s="99" t="s">
        <v>1995</v>
      </c>
      <c r="G162" s="107">
        <v>5126522</v>
      </c>
    </row>
    <row r="163" spans="2:7" x14ac:dyDescent="0.2">
      <c r="D163" s="99" t="s">
        <v>2236</v>
      </c>
      <c r="E163" s="99" t="s">
        <v>1552</v>
      </c>
      <c r="F163" s="99" t="s">
        <v>1995</v>
      </c>
      <c r="G163" s="107">
        <v>8265011</v>
      </c>
    </row>
    <row r="164" spans="2:7" x14ac:dyDescent="0.2">
      <c r="D164" s="99" t="s">
        <v>2237</v>
      </c>
      <c r="E164" s="99" t="s">
        <v>1552</v>
      </c>
      <c r="F164" s="99" t="s">
        <v>1995</v>
      </c>
      <c r="G164" s="107">
        <v>5462682</v>
      </c>
    </row>
    <row r="165" spans="2:7" x14ac:dyDescent="0.2">
      <c r="D165" s="99" t="s">
        <v>2238</v>
      </c>
      <c r="E165" s="99" t="s">
        <v>1552</v>
      </c>
      <c r="F165" s="99" t="s">
        <v>1995</v>
      </c>
      <c r="G165" s="107">
        <v>1339558</v>
      </c>
    </row>
    <row r="166" spans="2:7" x14ac:dyDescent="0.2">
      <c r="D166" s="99" t="s">
        <v>2239</v>
      </c>
      <c r="E166" s="99" t="s">
        <v>1552</v>
      </c>
      <c r="F166" s="99" t="s">
        <v>1995</v>
      </c>
      <c r="G166" s="107">
        <v>1339558</v>
      </c>
    </row>
    <row r="167" spans="2:7" x14ac:dyDescent="0.2">
      <c r="D167" s="99" t="s">
        <v>2240</v>
      </c>
      <c r="E167" s="99" t="s">
        <v>1552</v>
      </c>
      <c r="F167" s="99" t="s">
        <v>1995</v>
      </c>
      <c r="G167" s="107">
        <v>1339558</v>
      </c>
    </row>
    <row r="168" spans="2:7" x14ac:dyDescent="0.2">
      <c r="B168" s="99" t="s">
        <v>1130</v>
      </c>
      <c r="C168" s="99" t="s">
        <v>1130</v>
      </c>
      <c r="D168" s="99" t="s">
        <v>2196</v>
      </c>
      <c r="E168" s="99" t="s">
        <v>1553</v>
      </c>
      <c r="F168" s="99" t="s">
        <v>2000</v>
      </c>
      <c r="G168" s="107">
        <v>1</v>
      </c>
    </row>
    <row r="169" spans="2:7" x14ac:dyDescent="0.2">
      <c r="D169" s="99" t="s">
        <v>2197</v>
      </c>
      <c r="E169" s="99" t="s">
        <v>1553</v>
      </c>
      <c r="F169" s="99" t="s">
        <v>2000</v>
      </c>
      <c r="G169" s="107">
        <v>1</v>
      </c>
    </row>
    <row r="170" spans="2:7" x14ac:dyDescent="0.2">
      <c r="D170" s="99" t="s">
        <v>2198</v>
      </c>
      <c r="E170" s="99" t="s">
        <v>1553</v>
      </c>
      <c r="F170" s="99" t="s">
        <v>2000</v>
      </c>
      <c r="G170" s="107">
        <v>1</v>
      </c>
    </row>
    <row r="171" spans="2:7" x14ac:dyDescent="0.2">
      <c r="D171" s="99" t="s">
        <v>2199</v>
      </c>
      <c r="E171" s="99" t="s">
        <v>1553</v>
      </c>
      <c r="F171" s="99" t="s">
        <v>2000</v>
      </c>
      <c r="G171" s="107">
        <v>1</v>
      </c>
    </row>
    <row r="172" spans="2:7" x14ac:dyDescent="0.2">
      <c r="D172" s="99" t="s">
        <v>2200</v>
      </c>
      <c r="E172" s="99" t="s">
        <v>1553</v>
      </c>
      <c r="F172" s="99" t="s">
        <v>2000</v>
      </c>
      <c r="G172" s="107">
        <v>1</v>
      </c>
    </row>
    <row r="173" spans="2:7" x14ac:dyDescent="0.2">
      <c r="D173" s="99" t="s">
        <v>2201</v>
      </c>
      <c r="E173" s="99" t="s">
        <v>1553</v>
      </c>
      <c r="F173" s="99" t="s">
        <v>2000</v>
      </c>
      <c r="G173" s="107">
        <v>1</v>
      </c>
    </row>
    <row r="174" spans="2:7" x14ac:dyDescent="0.2">
      <c r="D174" s="99" t="s">
        <v>2202</v>
      </c>
      <c r="E174" s="99" t="s">
        <v>1553</v>
      </c>
      <c r="F174" s="99" t="s">
        <v>2000</v>
      </c>
      <c r="G174" s="107">
        <v>1</v>
      </c>
    </row>
    <row r="175" spans="2:7" x14ac:dyDescent="0.2">
      <c r="D175" s="99" t="s">
        <v>2203</v>
      </c>
      <c r="E175" s="99" t="s">
        <v>1553</v>
      </c>
      <c r="F175" s="99" t="s">
        <v>2000</v>
      </c>
      <c r="G175" s="107">
        <v>1</v>
      </c>
    </row>
    <row r="176" spans="2:7" x14ac:dyDescent="0.2">
      <c r="D176" s="99" t="s">
        <v>2204</v>
      </c>
      <c r="E176" s="99" t="s">
        <v>1553</v>
      </c>
      <c r="F176" s="99" t="s">
        <v>2000</v>
      </c>
      <c r="G176" s="107">
        <v>1</v>
      </c>
    </row>
    <row r="177" spans="1:7" x14ac:dyDescent="0.2">
      <c r="D177" s="99" t="s">
        <v>2205</v>
      </c>
      <c r="E177" s="99" t="s">
        <v>1553</v>
      </c>
      <c r="F177" s="99" t="s">
        <v>2000</v>
      </c>
      <c r="G177" s="107">
        <v>1</v>
      </c>
    </row>
    <row r="178" spans="1:7" x14ac:dyDescent="0.2">
      <c r="D178" s="99" t="s">
        <v>2206</v>
      </c>
      <c r="E178" s="99" t="s">
        <v>1553</v>
      </c>
      <c r="F178" s="99" t="s">
        <v>2000</v>
      </c>
      <c r="G178" s="107">
        <v>1</v>
      </c>
    </row>
    <row r="179" spans="1:7" x14ac:dyDescent="0.2">
      <c r="D179" s="99" t="s">
        <v>2207</v>
      </c>
      <c r="E179" s="99" t="s">
        <v>1553</v>
      </c>
      <c r="F179" s="99" t="s">
        <v>2000</v>
      </c>
      <c r="G179" s="107">
        <v>1</v>
      </c>
    </row>
    <row r="180" spans="1:7" x14ac:dyDescent="0.2">
      <c r="D180" s="99" t="s">
        <v>2208</v>
      </c>
      <c r="E180" s="99" t="s">
        <v>1553</v>
      </c>
      <c r="F180" s="99" t="s">
        <v>2000</v>
      </c>
      <c r="G180" s="107">
        <v>1</v>
      </c>
    </row>
    <row r="181" spans="1:7" x14ac:dyDescent="0.2">
      <c r="D181" s="99" t="s">
        <v>2209</v>
      </c>
      <c r="E181" s="99" t="s">
        <v>1553</v>
      </c>
      <c r="F181" s="99" t="s">
        <v>2000</v>
      </c>
      <c r="G181" s="107">
        <v>1</v>
      </c>
    </row>
    <row r="182" spans="1:7" x14ac:dyDescent="0.2">
      <c r="D182" s="99" t="s">
        <v>2210</v>
      </c>
      <c r="E182" s="99" t="s">
        <v>1553</v>
      </c>
      <c r="F182" s="99" t="s">
        <v>2000</v>
      </c>
      <c r="G182" s="107">
        <v>1</v>
      </c>
    </row>
    <row r="183" spans="1:7" x14ac:dyDescent="0.2">
      <c r="D183" s="99" t="s">
        <v>2211</v>
      </c>
      <c r="E183" s="99" t="s">
        <v>1553</v>
      </c>
      <c r="F183" s="99" t="s">
        <v>2000</v>
      </c>
      <c r="G183" s="107">
        <v>1</v>
      </c>
    </row>
    <row r="184" spans="1:7" x14ac:dyDescent="0.2">
      <c r="D184" s="99" t="s">
        <v>2212</v>
      </c>
      <c r="E184" s="99" t="s">
        <v>1553</v>
      </c>
      <c r="F184" s="99" t="s">
        <v>2000</v>
      </c>
      <c r="G184" s="107">
        <v>1</v>
      </c>
    </row>
    <row r="185" spans="1:7" x14ac:dyDescent="0.2">
      <c r="D185" s="99" t="s">
        <v>2213</v>
      </c>
      <c r="E185" s="99" t="s">
        <v>1553</v>
      </c>
      <c r="F185" s="99" t="s">
        <v>2000</v>
      </c>
      <c r="G185" s="107">
        <v>1</v>
      </c>
    </row>
    <row r="186" spans="1:7" x14ac:dyDescent="0.2">
      <c r="D186" s="99" t="s">
        <v>2214</v>
      </c>
      <c r="E186" s="99" t="s">
        <v>1553</v>
      </c>
      <c r="F186" s="99" t="s">
        <v>2000</v>
      </c>
      <c r="G186" s="107">
        <v>1</v>
      </c>
    </row>
    <row r="187" spans="1:7" x14ac:dyDescent="0.2">
      <c r="A187" s="99" t="s">
        <v>2005</v>
      </c>
      <c r="G187" s="107">
        <v>583049729.29999995</v>
      </c>
    </row>
    <row r="188" spans="1:7" x14ac:dyDescent="0.2">
      <c r="A188" s="99" t="s">
        <v>1179</v>
      </c>
      <c r="B188" s="99" t="s">
        <v>2242</v>
      </c>
      <c r="C188" s="99" t="s">
        <v>2243</v>
      </c>
      <c r="D188" s="99" t="s">
        <v>2244</v>
      </c>
      <c r="E188" s="99" t="s">
        <v>1553</v>
      </c>
      <c r="F188" s="99" t="s">
        <v>2000</v>
      </c>
      <c r="G188" s="107">
        <v>845592</v>
      </c>
    </row>
    <row r="189" spans="1:7" x14ac:dyDescent="0.2">
      <c r="B189" s="99" t="s">
        <v>2038</v>
      </c>
      <c r="C189" s="99" t="s">
        <v>2037</v>
      </c>
      <c r="D189" s="99" t="s">
        <v>2049</v>
      </c>
      <c r="E189" s="99" t="s">
        <v>1553</v>
      </c>
      <c r="F189" s="99" t="s">
        <v>2000</v>
      </c>
      <c r="G189" s="107">
        <v>437431</v>
      </c>
    </row>
    <row r="190" spans="1:7" x14ac:dyDescent="0.2">
      <c r="D190" s="99" t="s">
        <v>2050</v>
      </c>
      <c r="E190" s="99" t="s">
        <v>1552</v>
      </c>
      <c r="F190" s="99" t="s">
        <v>1995</v>
      </c>
      <c r="G190" s="107">
        <v>521186.39999999997</v>
      </c>
    </row>
    <row r="191" spans="1:7" x14ac:dyDescent="0.2">
      <c r="B191" s="99" t="s">
        <v>1939</v>
      </c>
      <c r="C191" s="99" t="s">
        <v>1743</v>
      </c>
      <c r="D191" s="99" t="s">
        <v>2215</v>
      </c>
      <c r="E191" s="99" t="s">
        <v>1553</v>
      </c>
      <c r="F191" s="99" t="s">
        <v>2000</v>
      </c>
      <c r="G191" s="107">
        <v>3092158</v>
      </c>
    </row>
    <row r="192" spans="1:7" x14ac:dyDescent="0.2">
      <c r="D192" s="99" t="s">
        <v>2216</v>
      </c>
      <c r="E192" s="99" t="s">
        <v>1553</v>
      </c>
      <c r="F192" s="99" t="s">
        <v>2000</v>
      </c>
      <c r="G192" s="116">
        <v>686705</v>
      </c>
    </row>
    <row r="193" spans="1:7" x14ac:dyDescent="0.2">
      <c r="B193" s="99" t="s">
        <v>1945</v>
      </c>
      <c r="C193" s="99" t="s">
        <v>1955</v>
      </c>
      <c r="D193" s="99" t="s">
        <v>2217</v>
      </c>
      <c r="E193" s="99" t="s">
        <v>1552</v>
      </c>
      <c r="F193" s="99" t="s">
        <v>1995</v>
      </c>
      <c r="G193" s="116">
        <v>647499</v>
      </c>
    </row>
    <row r="194" spans="1:7" x14ac:dyDescent="0.2">
      <c r="D194" s="99" t="s">
        <v>2218</v>
      </c>
      <c r="E194" s="99" t="s">
        <v>1552</v>
      </c>
      <c r="F194" s="99" t="s">
        <v>1995</v>
      </c>
      <c r="G194" s="116">
        <v>717769</v>
      </c>
    </row>
    <row r="195" spans="1:7" x14ac:dyDescent="0.2">
      <c r="D195" s="99" t="s">
        <v>2219</v>
      </c>
      <c r="E195" s="99" t="s">
        <v>1552</v>
      </c>
      <c r="F195" s="99" t="s">
        <v>1995</v>
      </c>
      <c r="G195" s="116">
        <v>717769</v>
      </c>
    </row>
    <row r="196" spans="1:7" x14ac:dyDescent="0.2">
      <c r="D196" s="99" t="s">
        <v>2220</v>
      </c>
      <c r="E196" s="99" t="s">
        <v>1552</v>
      </c>
      <c r="F196" s="99" t="s">
        <v>1995</v>
      </c>
      <c r="G196" s="107">
        <v>521186.39999999997</v>
      </c>
    </row>
    <row r="197" spans="1:7" x14ac:dyDescent="0.2">
      <c r="B197" s="99" t="s">
        <v>1948</v>
      </c>
      <c r="C197" s="99" t="s">
        <v>950</v>
      </c>
      <c r="D197" s="99" t="s">
        <v>2221</v>
      </c>
      <c r="E197" s="99" t="s">
        <v>1553</v>
      </c>
      <c r="F197" s="99" t="s">
        <v>2000</v>
      </c>
      <c r="G197" s="107">
        <v>437431</v>
      </c>
    </row>
    <row r="198" spans="1:7" x14ac:dyDescent="0.2">
      <c r="B198" s="99" t="s">
        <v>1356</v>
      </c>
      <c r="C198" s="99" t="s">
        <v>1952</v>
      </c>
      <c r="D198" s="99" t="s">
        <v>2222</v>
      </c>
      <c r="E198" s="99" t="s">
        <v>1553</v>
      </c>
      <c r="F198" s="99" t="s">
        <v>2000</v>
      </c>
      <c r="G198" s="107">
        <v>654450</v>
      </c>
    </row>
    <row r="199" spans="1:7" x14ac:dyDescent="0.2">
      <c r="A199" s="99" t="s">
        <v>2223</v>
      </c>
      <c r="G199" s="107">
        <v>9279176.8000000007</v>
      </c>
    </row>
    <row r="200" spans="1:7" x14ac:dyDescent="0.2">
      <c r="A200" s="99" t="s">
        <v>1936</v>
      </c>
      <c r="G200" s="107">
        <v>592328906.0999999</v>
      </c>
    </row>
    <row r="201" spans="1:7" ht="15.75" x14ac:dyDescent="0.25">
      <c r="A201"/>
      <c r="B201"/>
      <c r="C201"/>
      <c r="D201"/>
      <c r="E201"/>
      <c r="F201"/>
      <c r="G201"/>
    </row>
    <row r="202" spans="1:7" ht="15.75" x14ac:dyDescent="0.25">
      <c r="A202"/>
      <c r="B202"/>
      <c r="C202"/>
      <c r="D202"/>
      <c r="E202"/>
      <c r="F202"/>
      <c r="G202"/>
    </row>
    <row r="203" spans="1:7" ht="15.75" x14ac:dyDescent="0.25">
      <c r="A203"/>
      <c r="B203"/>
      <c r="C203"/>
      <c r="D203"/>
      <c r="E203"/>
      <c r="F203"/>
      <c r="G203"/>
    </row>
    <row r="204" spans="1:7" ht="15.75" x14ac:dyDescent="0.25">
      <c r="A204"/>
      <c r="B204"/>
      <c r="C204"/>
      <c r="D204"/>
      <c r="E204"/>
      <c r="F204"/>
      <c r="G204"/>
    </row>
    <row r="205" spans="1:7" ht="15.75" x14ac:dyDescent="0.25">
      <c r="A205"/>
      <c r="B205"/>
      <c r="C205"/>
      <c r="D205"/>
      <c r="E205"/>
      <c r="F205"/>
      <c r="G205"/>
    </row>
    <row r="206" spans="1:7" ht="15.75" x14ac:dyDescent="0.25">
      <c r="A206"/>
      <c r="B206"/>
      <c r="C206"/>
      <c r="D206"/>
      <c r="E206"/>
      <c r="F206"/>
      <c r="G206"/>
    </row>
    <row r="207" spans="1:7" ht="15.75" x14ac:dyDescent="0.25">
      <c r="A207"/>
      <c r="B207"/>
      <c r="C207"/>
      <c r="D207"/>
      <c r="E207"/>
      <c r="F207"/>
      <c r="G207"/>
    </row>
    <row r="208" spans="1:7" ht="15.75" x14ac:dyDescent="0.25">
      <c r="A208"/>
      <c r="B208"/>
      <c r="C208"/>
      <c r="D208"/>
      <c r="E208"/>
      <c r="F208"/>
      <c r="G208"/>
    </row>
    <row r="209" spans="1:7" ht="15.75" x14ac:dyDescent="0.25">
      <c r="A209"/>
      <c r="B209"/>
      <c r="C209"/>
      <c r="D209"/>
      <c r="E209"/>
      <c r="F209"/>
      <c r="G209"/>
    </row>
    <row r="210" spans="1:7" ht="15.75" x14ac:dyDescent="0.25">
      <c r="A210"/>
      <c r="B210"/>
      <c r="C210"/>
      <c r="D210"/>
      <c r="E210"/>
      <c r="F210"/>
      <c r="G210"/>
    </row>
    <row r="211" spans="1:7" ht="15.75" x14ac:dyDescent="0.25">
      <c r="A211"/>
      <c r="B211"/>
      <c r="C211"/>
      <c r="D211"/>
      <c r="E211"/>
      <c r="F211"/>
      <c r="G211"/>
    </row>
    <row r="212" spans="1:7" ht="15.75" x14ac:dyDescent="0.25">
      <c r="A212"/>
      <c r="B212"/>
      <c r="C212"/>
      <c r="D212"/>
      <c r="E212"/>
      <c r="F212"/>
      <c r="G212"/>
    </row>
    <row r="213" spans="1:7" ht="15.75" x14ac:dyDescent="0.25">
      <c r="A213"/>
      <c r="B213"/>
      <c r="C213"/>
      <c r="D213"/>
      <c r="E213"/>
      <c r="F213"/>
      <c r="G213"/>
    </row>
    <row r="214" spans="1:7" ht="15.75" x14ac:dyDescent="0.25">
      <c r="A214"/>
      <c r="B214"/>
      <c r="C214"/>
      <c r="D214"/>
      <c r="E214"/>
      <c r="F214"/>
      <c r="G214"/>
    </row>
    <row r="215" spans="1:7" ht="15.75" x14ac:dyDescent="0.25">
      <c r="A215"/>
      <c r="B215"/>
      <c r="C215"/>
      <c r="D215"/>
      <c r="E215"/>
      <c r="F215"/>
      <c r="G215"/>
    </row>
    <row r="216" spans="1:7" ht="15.75" x14ac:dyDescent="0.25">
      <c r="A216"/>
      <c r="B216"/>
      <c r="C216"/>
      <c r="D216"/>
      <c r="E216"/>
      <c r="F216"/>
      <c r="G216"/>
    </row>
    <row r="217" spans="1:7" ht="15.75" x14ac:dyDescent="0.25">
      <c r="A217"/>
      <c r="B217"/>
      <c r="C217"/>
      <c r="D217"/>
      <c r="E217"/>
      <c r="F217"/>
      <c r="G217"/>
    </row>
    <row r="218" spans="1:7" ht="15.75" x14ac:dyDescent="0.25">
      <c r="A218"/>
      <c r="B218"/>
      <c r="C218"/>
      <c r="D218"/>
      <c r="E218"/>
      <c r="F218"/>
      <c r="G218"/>
    </row>
    <row r="219" spans="1:7" ht="15.75" x14ac:dyDescent="0.25">
      <c r="A219"/>
      <c r="B219"/>
      <c r="C219"/>
      <c r="D219"/>
      <c r="E219"/>
      <c r="F219"/>
      <c r="G219"/>
    </row>
    <row r="220" spans="1:7" ht="15.75" x14ac:dyDescent="0.25">
      <c r="A220"/>
      <c r="B220"/>
      <c r="C220"/>
      <c r="D220"/>
      <c r="E220"/>
      <c r="F220"/>
      <c r="G220"/>
    </row>
    <row r="221" spans="1:7" ht="15.75" x14ac:dyDescent="0.25">
      <c r="A221"/>
      <c r="B221"/>
      <c r="C221"/>
      <c r="D221"/>
      <c r="E221"/>
      <c r="F221"/>
      <c r="G221"/>
    </row>
    <row r="222" spans="1:7" ht="15.75" x14ac:dyDescent="0.25">
      <c r="A222"/>
      <c r="B222"/>
      <c r="C222"/>
      <c r="D222"/>
      <c r="E222"/>
      <c r="F222"/>
      <c r="G222"/>
    </row>
    <row r="223" spans="1:7" ht="15.75" x14ac:dyDescent="0.25">
      <c r="A223"/>
      <c r="B223"/>
      <c r="C223"/>
      <c r="D223"/>
      <c r="E223"/>
      <c r="F223"/>
      <c r="G223"/>
    </row>
    <row r="224" spans="1:7" ht="15.75" x14ac:dyDescent="0.25">
      <c r="A224"/>
      <c r="B224"/>
      <c r="C224"/>
      <c r="D224"/>
      <c r="E224"/>
      <c r="F224"/>
      <c r="G224"/>
    </row>
    <row r="225" spans="1:7" ht="15.75" x14ac:dyDescent="0.25">
      <c r="A225"/>
      <c r="B225"/>
      <c r="C225"/>
      <c r="D225"/>
      <c r="E225"/>
      <c r="F225"/>
      <c r="G225"/>
    </row>
    <row r="226" spans="1:7" ht="15.75" x14ac:dyDescent="0.25">
      <c r="A226"/>
      <c r="B226"/>
      <c r="C226"/>
      <c r="D226"/>
      <c r="E226"/>
      <c r="F226"/>
      <c r="G226"/>
    </row>
    <row r="227" spans="1:7" ht="15.75" x14ac:dyDescent="0.25">
      <c r="A227"/>
      <c r="B227"/>
      <c r="C227"/>
      <c r="D227"/>
      <c r="E227"/>
      <c r="F227"/>
      <c r="G227"/>
    </row>
    <row r="228" spans="1:7" ht="15.75" x14ac:dyDescent="0.25">
      <c r="A228"/>
      <c r="B228"/>
      <c r="C228"/>
      <c r="D228"/>
      <c r="E228"/>
      <c r="F228"/>
      <c r="G228"/>
    </row>
    <row r="229" spans="1:7" ht="15.75" x14ac:dyDescent="0.25">
      <c r="A229"/>
      <c r="B229"/>
      <c r="C229"/>
      <c r="D229"/>
      <c r="E229"/>
      <c r="F229"/>
      <c r="G229"/>
    </row>
    <row r="230" spans="1:7" ht="15.75" x14ac:dyDescent="0.25">
      <c r="A230"/>
      <c r="B230"/>
      <c r="C230"/>
      <c r="D230"/>
      <c r="E230"/>
      <c r="F230"/>
      <c r="G230"/>
    </row>
    <row r="231" spans="1:7" ht="15.75" x14ac:dyDescent="0.25">
      <c r="A231"/>
      <c r="B231"/>
      <c r="C231"/>
      <c r="D231"/>
      <c r="E231"/>
      <c r="F231"/>
      <c r="G231"/>
    </row>
    <row r="232" spans="1:7" ht="15.75" x14ac:dyDescent="0.25">
      <c r="A232"/>
      <c r="B232"/>
      <c r="C232"/>
      <c r="D232"/>
      <c r="E232"/>
      <c r="F232"/>
      <c r="G232"/>
    </row>
    <row r="233" spans="1:7" ht="15.75" x14ac:dyDescent="0.25">
      <c r="A233"/>
      <c r="B233"/>
      <c r="C233"/>
      <c r="D233"/>
      <c r="E233"/>
      <c r="F233"/>
      <c r="G233"/>
    </row>
    <row r="234" spans="1:7" ht="15.75" x14ac:dyDescent="0.25">
      <c r="A234"/>
      <c r="B234"/>
      <c r="C234"/>
      <c r="D234"/>
      <c r="E234"/>
      <c r="F234"/>
      <c r="G234"/>
    </row>
    <row r="235" spans="1:7" ht="15.75" x14ac:dyDescent="0.25">
      <c r="A235"/>
      <c r="B235"/>
      <c r="C235"/>
      <c r="D235"/>
      <c r="E235"/>
      <c r="F235"/>
      <c r="G235"/>
    </row>
    <row r="236" spans="1:7" ht="15.75" x14ac:dyDescent="0.25">
      <c r="A236"/>
      <c r="B236"/>
      <c r="C236"/>
      <c r="D236"/>
      <c r="E236"/>
      <c r="F236"/>
      <c r="G236"/>
    </row>
    <row r="237" spans="1:7" ht="15.75" x14ac:dyDescent="0.25">
      <c r="A237"/>
      <c r="B237"/>
      <c r="C237"/>
      <c r="D237"/>
      <c r="E237"/>
      <c r="F237"/>
      <c r="G237"/>
    </row>
    <row r="238" spans="1:7" ht="15.75" x14ac:dyDescent="0.25">
      <c r="A238"/>
      <c r="B238"/>
      <c r="C238"/>
      <c r="D238"/>
      <c r="E238"/>
      <c r="F238"/>
      <c r="G238"/>
    </row>
    <row r="239" spans="1:7" ht="15.75" x14ac:dyDescent="0.25">
      <c r="A239"/>
      <c r="B239"/>
      <c r="C239"/>
      <c r="D239"/>
      <c r="E239"/>
      <c r="F239"/>
      <c r="G239"/>
    </row>
    <row r="240" spans="1:7" ht="15.75" x14ac:dyDescent="0.25">
      <c r="A240"/>
      <c r="B240"/>
      <c r="C240"/>
      <c r="D240"/>
      <c r="E240"/>
      <c r="F240"/>
      <c r="G240"/>
    </row>
    <row r="241" spans="1:7" ht="15.75" x14ac:dyDescent="0.25">
      <c r="A241"/>
      <c r="B241"/>
      <c r="C241"/>
      <c r="D241"/>
      <c r="E241"/>
      <c r="F241"/>
      <c r="G241"/>
    </row>
    <row r="242" spans="1:7" ht="15.75" x14ac:dyDescent="0.25">
      <c r="A242"/>
      <c r="B242"/>
      <c r="C242"/>
      <c r="D242"/>
      <c r="E242"/>
      <c r="F242"/>
      <c r="G242"/>
    </row>
    <row r="243" spans="1:7" ht="15.75" x14ac:dyDescent="0.25">
      <c r="A243"/>
      <c r="B243"/>
      <c r="C243"/>
      <c r="D243"/>
      <c r="E243"/>
      <c r="F243"/>
      <c r="G243"/>
    </row>
    <row r="244" spans="1:7" ht="15.75" x14ac:dyDescent="0.25">
      <c r="A244"/>
      <c r="B244"/>
      <c r="C244"/>
      <c r="D244"/>
      <c r="E244"/>
      <c r="F244"/>
      <c r="G244"/>
    </row>
    <row r="245" spans="1:7" ht="15.75" x14ac:dyDescent="0.25">
      <c r="A245"/>
      <c r="B245"/>
      <c r="C245"/>
      <c r="D245"/>
      <c r="E245"/>
      <c r="F245"/>
      <c r="G245"/>
    </row>
    <row r="246" spans="1:7" ht="15.75" x14ac:dyDescent="0.25">
      <c r="A246"/>
      <c r="B246"/>
      <c r="C246"/>
      <c r="D246"/>
      <c r="E246"/>
      <c r="F246"/>
      <c r="G246"/>
    </row>
    <row r="247" spans="1:7" ht="15.75" x14ac:dyDescent="0.25">
      <c r="A247"/>
      <c r="B247"/>
      <c r="C247"/>
      <c r="D247"/>
      <c r="E247"/>
      <c r="F247"/>
      <c r="G247"/>
    </row>
    <row r="248" spans="1:7" ht="15.75" x14ac:dyDescent="0.25">
      <c r="A248"/>
      <c r="B248"/>
      <c r="C248"/>
      <c r="D248"/>
      <c r="E248"/>
      <c r="F248"/>
      <c r="G248"/>
    </row>
    <row r="249" spans="1:7" ht="15.75" x14ac:dyDescent="0.25">
      <c r="A249"/>
      <c r="B249"/>
      <c r="C249"/>
      <c r="D249"/>
      <c r="E249"/>
      <c r="F249"/>
      <c r="G249"/>
    </row>
    <row r="250" spans="1:7" ht="15.75" x14ac:dyDescent="0.25">
      <c r="A250"/>
      <c r="B250"/>
      <c r="C250"/>
      <c r="D250"/>
      <c r="E250"/>
      <c r="F250"/>
      <c r="G250"/>
    </row>
    <row r="251" spans="1:7" ht="15.75" x14ac:dyDescent="0.25">
      <c r="A251"/>
      <c r="B251"/>
      <c r="C251"/>
      <c r="D251"/>
      <c r="E251"/>
      <c r="F251"/>
      <c r="G251"/>
    </row>
    <row r="252" spans="1:7" ht="15.75" x14ac:dyDescent="0.25">
      <c r="A252"/>
      <c r="B252"/>
      <c r="C252"/>
      <c r="D252"/>
      <c r="E252"/>
      <c r="F252"/>
      <c r="G252"/>
    </row>
    <row r="253" spans="1:7" ht="15.75" x14ac:dyDescent="0.25">
      <c r="A253"/>
      <c r="B253"/>
      <c r="C253"/>
      <c r="D253"/>
      <c r="E253"/>
      <c r="F253"/>
      <c r="G253"/>
    </row>
    <row r="254" spans="1:7" ht="15.75" x14ac:dyDescent="0.25">
      <c r="A254"/>
      <c r="B254"/>
      <c r="C254"/>
      <c r="D254"/>
      <c r="E254"/>
      <c r="F254"/>
      <c r="G254"/>
    </row>
    <row r="255" spans="1:7" ht="15.75" x14ac:dyDescent="0.25">
      <c r="A255"/>
      <c r="B255"/>
      <c r="C255"/>
      <c r="D255"/>
      <c r="E255"/>
      <c r="F255"/>
      <c r="G255"/>
    </row>
    <row r="256" spans="1:7" ht="15.75" x14ac:dyDescent="0.25">
      <c r="A256"/>
      <c r="B256"/>
      <c r="C256"/>
      <c r="D256"/>
      <c r="E256"/>
      <c r="F256"/>
      <c r="G256"/>
    </row>
    <row r="257" spans="1:7" ht="15.75" x14ac:dyDescent="0.25">
      <c r="A257"/>
      <c r="B257"/>
      <c r="C257"/>
      <c r="D257"/>
      <c r="E257"/>
      <c r="F257"/>
      <c r="G257"/>
    </row>
    <row r="258" spans="1:7" ht="15.75" x14ac:dyDescent="0.25">
      <c r="A258"/>
      <c r="B258"/>
      <c r="C258"/>
      <c r="D258"/>
      <c r="E258"/>
      <c r="F258"/>
      <c r="G258"/>
    </row>
    <row r="259" spans="1:7" ht="15.75" x14ac:dyDescent="0.25">
      <c r="A259"/>
      <c r="B259"/>
      <c r="C259"/>
      <c r="D259"/>
      <c r="E259"/>
      <c r="F259"/>
      <c r="G259"/>
    </row>
    <row r="260" spans="1:7" ht="15.75" x14ac:dyDescent="0.25">
      <c r="A260"/>
      <c r="B260"/>
      <c r="C260"/>
      <c r="D260"/>
      <c r="E260"/>
      <c r="F260"/>
      <c r="G260"/>
    </row>
    <row r="261" spans="1:7" ht="15.75" x14ac:dyDescent="0.25">
      <c r="A261"/>
      <c r="B261"/>
      <c r="C261"/>
      <c r="D261"/>
      <c r="E261"/>
      <c r="F261"/>
      <c r="G26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B95AF-728C-41F9-9287-B7FE550321F1}">
  <sheetPr>
    <tabColor rgb="FF00B050"/>
  </sheetPr>
  <dimension ref="A1:G261"/>
  <sheetViews>
    <sheetView showGridLines="0" workbookViewId="0">
      <pane ySplit="5" topLeftCell="A189" activePane="bottomLeft" state="frozen"/>
      <selection pane="bottomLeft" activeCell="G165" sqref="G165"/>
    </sheetView>
  </sheetViews>
  <sheetFormatPr baseColWidth="10" defaultColWidth="11" defaultRowHeight="12" x14ac:dyDescent="0.2"/>
  <cols>
    <col min="1" max="1" width="15" style="99" bestFit="1" customWidth="1"/>
    <col min="2" max="2" width="16" style="99" bestFit="1" customWidth="1"/>
    <col min="3" max="3" width="28.875" style="99" bestFit="1" customWidth="1"/>
    <col min="4" max="4" width="51.625" style="99" bestFit="1" customWidth="1"/>
    <col min="5" max="5" width="8.625" style="99" bestFit="1" customWidth="1"/>
    <col min="6" max="6" width="18.25" style="99" bestFit="1" customWidth="1"/>
    <col min="7" max="7" width="8.375" style="99" bestFit="1" customWidth="1"/>
    <col min="8" max="16384" width="11" style="99"/>
  </cols>
  <sheetData>
    <row r="1" spans="1:7" x14ac:dyDescent="0.2">
      <c r="A1" s="99" t="s">
        <v>316</v>
      </c>
      <c r="B1" s="99" t="s">
        <v>1990</v>
      </c>
    </row>
    <row r="2" spans="1:7" x14ac:dyDescent="0.2">
      <c r="A2" s="99" t="s">
        <v>1965</v>
      </c>
      <c r="B2" s="99" t="s">
        <v>2</v>
      </c>
    </row>
    <row r="3" spans="1:7" x14ac:dyDescent="0.2">
      <c r="A3" s="99" t="s">
        <v>1971</v>
      </c>
      <c r="B3" s="99" t="s">
        <v>1989</v>
      </c>
    </row>
    <row r="5" spans="1:7" x14ac:dyDescent="0.2">
      <c r="A5" s="99" t="s">
        <v>2003</v>
      </c>
      <c r="B5" s="99" t="s">
        <v>1962</v>
      </c>
      <c r="C5" s="99" t="s">
        <v>1963</v>
      </c>
      <c r="D5" s="99" t="s">
        <v>1964</v>
      </c>
      <c r="E5" s="99" t="s">
        <v>1993</v>
      </c>
      <c r="F5" s="99" t="s">
        <v>1994</v>
      </c>
      <c r="G5" s="99" t="s">
        <v>2001</v>
      </c>
    </row>
    <row r="6" spans="1:7" x14ac:dyDescent="0.2">
      <c r="A6" s="99" t="s">
        <v>2004</v>
      </c>
      <c r="B6" s="99" t="s">
        <v>1300</v>
      </c>
      <c r="C6" s="99" t="s">
        <v>1102</v>
      </c>
      <c r="D6" s="99" t="s">
        <v>2051</v>
      </c>
      <c r="E6" s="99" t="s">
        <v>1553</v>
      </c>
      <c r="F6" s="99" t="s">
        <v>2000</v>
      </c>
      <c r="G6" s="107">
        <v>1</v>
      </c>
    </row>
    <row r="7" spans="1:7" x14ac:dyDescent="0.2">
      <c r="D7" s="99" t="s">
        <v>2052</v>
      </c>
      <c r="E7" s="99" t="s">
        <v>1553</v>
      </c>
      <c r="F7" s="99" t="s">
        <v>2000</v>
      </c>
      <c r="G7" s="107">
        <v>1</v>
      </c>
    </row>
    <row r="8" spans="1:7" x14ac:dyDescent="0.2">
      <c r="D8" s="99" t="s">
        <v>2053</v>
      </c>
      <c r="E8" s="99" t="s">
        <v>1553</v>
      </c>
      <c r="F8" s="99" t="s">
        <v>2000</v>
      </c>
      <c r="G8" s="107">
        <v>1</v>
      </c>
    </row>
    <row r="9" spans="1:7" x14ac:dyDescent="0.2">
      <c r="D9" s="99" t="s">
        <v>2054</v>
      </c>
      <c r="E9" s="99" t="s">
        <v>1553</v>
      </c>
      <c r="F9" s="99" t="s">
        <v>2000</v>
      </c>
      <c r="G9" s="107">
        <v>1</v>
      </c>
    </row>
    <row r="10" spans="1:7" x14ac:dyDescent="0.2">
      <c r="D10" s="99" t="s">
        <v>2055</v>
      </c>
      <c r="E10" s="99" t="s">
        <v>1553</v>
      </c>
      <c r="F10" s="99" t="s">
        <v>2000</v>
      </c>
      <c r="G10" s="107">
        <v>1</v>
      </c>
    </row>
    <row r="11" spans="1:7" x14ac:dyDescent="0.2">
      <c r="D11" s="99" t="s">
        <v>2056</v>
      </c>
      <c r="E11" s="99" t="s">
        <v>1553</v>
      </c>
      <c r="F11" s="99" t="s">
        <v>2000</v>
      </c>
      <c r="G11" s="107">
        <v>1</v>
      </c>
    </row>
    <row r="12" spans="1:7" x14ac:dyDescent="0.2">
      <c r="D12" s="99" t="s">
        <v>2057</v>
      </c>
      <c r="E12" s="99" t="s">
        <v>1553</v>
      </c>
      <c r="F12" s="99" t="s">
        <v>2000</v>
      </c>
      <c r="G12" s="107">
        <v>1</v>
      </c>
    </row>
    <row r="13" spans="1:7" x14ac:dyDescent="0.2">
      <c r="D13" s="99" t="s">
        <v>2058</v>
      </c>
      <c r="E13" s="99" t="s">
        <v>1553</v>
      </c>
      <c r="F13" s="99" t="s">
        <v>2000</v>
      </c>
      <c r="G13" s="107">
        <v>1</v>
      </c>
    </row>
    <row r="14" spans="1:7" x14ac:dyDescent="0.2">
      <c r="D14" s="99" t="s">
        <v>2059</v>
      </c>
      <c r="E14" s="99" t="s">
        <v>1553</v>
      </c>
      <c r="F14" s="99" t="s">
        <v>2000</v>
      </c>
      <c r="G14" s="107">
        <v>1</v>
      </c>
    </row>
    <row r="15" spans="1:7" x14ac:dyDescent="0.2">
      <c r="D15" s="99" t="s">
        <v>2060</v>
      </c>
      <c r="E15" s="99" t="s">
        <v>1553</v>
      </c>
      <c r="F15" s="99" t="s">
        <v>2000</v>
      </c>
      <c r="G15" s="107">
        <v>1</v>
      </c>
    </row>
    <row r="16" spans="1:7" x14ac:dyDescent="0.2">
      <c r="D16" s="99" t="s">
        <v>2061</v>
      </c>
      <c r="E16" s="99" t="s">
        <v>1553</v>
      </c>
      <c r="F16" s="99" t="s">
        <v>2000</v>
      </c>
      <c r="G16" s="107">
        <v>1</v>
      </c>
    </row>
    <row r="17" spans="4:7" x14ac:dyDescent="0.2">
      <c r="D17" s="99" t="s">
        <v>2062</v>
      </c>
      <c r="E17" s="99" t="s">
        <v>1553</v>
      </c>
      <c r="F17" s="99" t="s">
        <v>2000</v>
      </c>
      <c r="G17" s="107">
        <v>1</v>
      </c>
    </row>
    <row r="18" spans="4:7" x14ac:dyDescent="0.2">
      <c r="D18" s="99" t="s">
        <v>2063</v>
      </c>
      <c r="E18" s="99" t="s">
        <v>1553</v>
      </c>
      <c r="F18" s="99" t="s">
        <v>2000</v>
      </c>
      <c r="G18" s="107">
        <v>1</v>
      </c>
    </row>
    <row r="19" spans="4:7" x14ac:dyDescent="0.2">
      <c r="D19" s="99" t="s">
        <v>2064</v>
      </c>
      <c r="E19" s="99" t="s">
        <v>1553</v>
      </c>
      <c r="F19" s="99" t="s">
        <v>2000</v>
      </c>
      <c r="G19" s="107">
        <v>1</v>
      </c>
    </row>
    <row r="20" spans="4:7" x14ac:dyDescent="0.2">
      <c r="D20" s="99" t="s">
        <v>2065</v>
      </c>
      <c r="E20" s="99" t="s">
        <v>1553</v>
      </c>
      <c r="F20" s="99" t="s">
        <v>2000</v>
      </c>
      <c r="G20" s="107">
        <v>1</v>
      </c>
    </row>
    <row r="21" spans="4:7" x14ac:dyDescent="0.2">
      <c r="D21" s="99" t="s">
        <v>2066</v>
      </c>
      <c r="E21" s="99" t="s">
        <v>1553</v>
      </c>
      <c r="F21" s="99" t="s">
        <v>2000</v>
      </c>
      <c r="G21" s="107">
        <v>1</v>
      </c>
    </row>
    <row r="22" spans="4:7" x14ac:dyDescent="0.2">
      <c r="D22" s="99" t="s">
        <v>2067</v>
      </c>
      <c r="E22" s="99" t="s">
        <v>1553</v>
      </c>
      <c r="F22" s="99" t="s">
        <v>2000</v>
      </c>
      <c r="G22" s="107">
        <v>1</v>
      </c>
    </row>
    <row r="23" spans="4:7" x14ac:dyDescent="0.2">
      <c r="D23" s="99" t="s">
        <v>2068</v>
      </c>
      <c r="E23" s="99" t="s">
        <v>1553</v>
      </c>
      <c r="F23" s="99" t="s">
        <v>2000</v>
      </c>
      <c r="G23" s="107">
        <v>1</v>
      </c>
    </row>
    <row r="24" spans="4:7" x14ac:dyDescent="0.2">
      <c r="D24" s="99" t="s">
        <v>2069</v>
      </c>
      <c r="E24" s="99" t="s">
        <v>1553</v>
      </c>
      <c r="F24" s="99" t="s">
        <v>2000</v>
      </c>
      <c r="G24" s="107">
        <v>1</v>
      </c>
    </row>
    <row r="25" spans="4:7" x14ac:dyDescent="0.2">
      <c r="D25" s="99" t="s">
        <v>2070</v>
      </c>
      <c r="E25" s="99" t="s">
        <v>1553</v>
      </c>
      <c r="F25" s="99" t="s">
        <v>2000</v>
      </c>
      <c r="G25" s="107">
        <v>1</v>
      </c>
    </row>
    <row r="26" spans="4:7" x14ac:dyDescent="0.2">
      <c r="D26" s="99" t="s">
        <v>2071</v>
      </c>
      <c r="E26" s="99" t="s">
        <v>1553</v>
      </c>
      <c r="F26" s="99" t="s">
        <v>2000</v>
      </c>
      <c r="G26" s="107">
        <v>1</v>
      </c>
    </row>
    <row r="27" spans="4:7" x14ac:dyDescent="0.2">
      <c r="D27" s="99" t="s">
        <v>2072</v>
      </c>
      <c r="E27" s="99" t="s">
        <v>1553</v>
      </c>
      <c r="F27" s="99" t="s">
        <v>2000</v>
      </c>
      <c r="G27" s="107">
        <v>1</v>
      </c>
    </row>
    <row r="28" spans="4:7" x14ac:dyDescent="0.2">
      <c r="D28" s="99" t="s">
        <v>2073</v>
      </c>
      <c r="E28" s="99" t="s">
        <v>1553</v>
      </c>
      <c r="F28" s="99" t="s">
        <v>2000</v>
      </c>
      <c r="G28" s="107">
        <v>1</v>
      </c>
    </row>
    <row r="29" spans="4:7" x14ac:dyDescent="0.2">
      <c r="D29" s="99" t="s">
        <v>2074</v>
      </c>
      <c r="E29" s="99" t="s">
        <v>1553</v>
      </c>
      <c r="F29" s="99" t="s">
        <v>2000</v>
      </c>
      <c r="G29" s="107">
        <v>1</v>
      </c>
    </row>
    <row r="30" spans="4:7" x14ac:dyDescent="0.2">
      <c r="D30" s="99" t="s">
        <v>2075</v>
      </c>
      <c r="E30" s="99" t="s">
        <v>1553</v>
      </c>
      <c r="F30" s="99" t="s">
        <v>2000</v>
      </c>
      <c r="G30" s="107">
        <v>1</v>
      </c>
    </row>
    <row r="31" spans="4:7" x14ac:dyDescent="0.2">
      <c r="D31" s="99" t="s">
        <v>2076</v>
      </c>
      <c r="E31" s="99" t="s">
        <v>1553</v>
      </c>
      <c r="F31" s="99" t="s">
        <v>2000</v>
      </c>
      <c r="G31" s="107">
        <v>1</v>
      </c>
    </row>
    <row r="32" spans="4:7" x14ac:dyDescent="0.2">
      <c r="D32" s="99" t="s">
        <v>2077</v>
      </c>
      <c r="E32" s="99" t="s">
        <v>1553</v>
      </c>
      <c r="F32" s="99" t="s">
        <v>2000</v>
      </c>
      <c r="G32" s="107">
        <v>1</v>
      </c>
    </row>
    <row r="33" spans="4:7" x14ac:dyDescent="0.2">
      <c r="D33" s="99" t="s">
        <v>2078</v>
      </c>
      <c r="E33" s="99" t="s">
        <v>1553</v>
      </c>
      <c r="F33" s="99" t="s">
        <v>2000</v>
      </c>
      <c r="G33" s="107">
        <v>1</v>
      </c>
    </row>
    <row r="34" spans="4:7" x14ac:dyDescent="0.2">
      <c r="D34" s="99" t="s">
        <v>2079</v>
      </c>
      <c r="E34" s="99" t="s">
        <v>1553</v>
      </c>
      <c r="F34" s="99" t="s">
        <v>2000</v>
      </c>
      <c r="G34" s="107">
        <v>1</v>
      </c>
    </row>
    <row r="35" spans="4:7" x14ac:dyDescent="0.2">
      <c r="D35" s="99" t="s">
        <v>2080</v>
      </c>
      <c r="E35" s="99" t="s">
        <v>1553</v>
      </c>
      <c r="F35" s="99" t="s">
        <v>2000</v>
      </c>
      <c r="G35" s="107">
        <v>1</v>
      </c>
    </row>
    <row r="36" spans="4:7" x14ac:dyDescent="0.2">
      <c r="D36" s="99" t="s">
        <v>2081</v>
      </c>
      <c r="E36" s="99" t="s">
        <v>1553</v>
      </c>
      <c r="F36" s="99" t="s">
        <v>2000</v>
      </c>
      <c r="G36" s="107">
        <v>1</v>
      </c>
    </row>
    <row r="37" spans="4:7" x14ac:dyDescent="0.2">
      <c r="D37" s="99" t="s">
        <v>2082</v>
      </c>
      <c r="E37" s="99" t="s">
        <v>1553</v>
      </c>
      <c r="F37" s="99" t="s">
        <v>2000</v>
      </c>
      <c r="G37" s="107">
        <v>1</v>
      </c>
    </row>
    <row r="38" spans="4:7" x14ac:dyDescent="0.2">
      <c r="D38" s="99" t="s">
        <v>2083</v>
      </c>
      <c r="E38" s="99" t="s">
        <v>1553</v>
      </c>
      <c r="F38" s="99" t="s">
        <v>2000</v>
      </c>
      <c r="G38" s="107">
        <v>1</v>
      </c>
    </row>
    <row r="39" spans="4:7" x14ac:dyDescent="0.2">
      <c r="D39" s="99" t="s">
        <v>2084</v>
      </c>
      <c r="E39" s="99" t="s">
        <v>1553</v>
      </c>
      <c r="F39" s="99" t="s">
        <v>2000</v>
      </c>
      <c r="G39" s="107">
        <v>1</v>
      </c>
    </row>
    <row r="40" spans="4:7" x14ac:dyDescent="0.2">
      <c r="D40" s="99" t="s">
        <v>2085</v>
      </c>
      <c r="E40" s="99" t="s">
        <v>1553</v>
      </c>
      <c r="F40" s="99" t="s">
        <v>2000</v>
      </c>
      <c r="G40" s="107">
        <v>1</v>
      </c>
    </row>
    <row r="41" spans="4:7" x14ac:dyDescent="0.2">
      <c r="D41" s="99" t="s">
        <v>2086</v>
      </c>
      <c r="E41" s="99" t="s">
        <v>1553</v>
      </c>
      <c r="F41" s="99" t="s">
        <v>2000</v>
      </c>
      <c r="G41" s="107">
        <v>1</v>
      </c>
    </row>
    <row r="42" spans="4:7" x14ac:dyDescent="0.2">
      <c r="D42" s="99" t="s">
        <v>2087</v>
      </c>
      <c r="E42" s="99" t="s">
        <v>1553</v>
      </c>
      <c r="F42" s="99" t="s">
        <v>2000</v>
      </c>
      <c r="G42" s="107">
        <v>1</v>
      </c>
    </row>
    <row r="43" spans="4:7" x14ac:dyDescent="0.2">
      <c r="D43" s="99" t="s">
        <v>2088</v>
      </c>
      <c r="E43" s="99" t="s">
        <v>1553</v>
      </c>
      <c r="F43" s="99" t="s">
        <v>2000</v>
      </c>
      <c r="G43" s="107">
        <v>1</v>
      </c>
    </row>
    <row r="44" spans="4:7" x14ac:dyDescent="0.2">
      <c r="D44" s="99" t="s">
        <v>2089</v>
      </c>
      <c r="E44" s="99" t="s">
        <v>1553</v>
      </c>
      <c r="F44" s="99" t="s">
        <v>2000</v>
      </c>
      <c r="G44" s="107">
        <v>1</v>
      </c>
    </row>
    <row r="45" spans="4:7" x14ac:dyDescent="0.2">
      <c r="D45" s="99" t="s">
        <v>2090</v>
      </c>
      <c r="E45" s="99" t="s">
        <v>1553</v>
      </c>
      <c r="F45" s="99" t="s">
        <v>2000</v>
      </c>
      <c r="G45" s="107">
        <v>1</v>
      </c>
    </row>
    <row r="46" spans="4:7" x14ac:dyDescent="0.2">
      <c r="D46" s="99" t="s">
        <v>2091</v>
      </c>
      <c r="E46" s="99" t="s">
        <v>1553</v>
      </c>
      <c r="F46" s="99" t="s">
        <v>2000</v>
      </c>
      <c r="G46" s="107">
        <v>1</v>
      </c>
    </row>
    <row r="47" spans="4:7" x14ac:dyDescent="0.2">
      <c r="D47" s="99" t="s">
        <v>2092</v>
      </c>
      <c r="E47" s="99" t="s">
        <v>1553</v>
      </c>
      <c r="F47" s="99" t="s">
        <v>2000</v>
      </c>
      <c r="G47" s="107">
        <v>1</v>
      </c>
    </row>
    <row r="48" spans="4:7" x14ac:dyDescent="0.2">
      <c r="D48" s="99" t="s">
        <v>2093</v>
      </c>
      <c r="E48" s="99" t="s">
        <v>1553</v>
      </c>
      <c r="F48" s="99" t="s">
        <v>2000</v>
      </c>
      <c r="G48" s="107">
        <v>1</v>
      </c>
    </row>
    <row r="49" spans="2:7" x14ac:dyDescent="0.2">
      <c r="D49" s="99" t="s">
        <v>2094</v>
      </c>
      <c r="E49" s="99" t="s">
        <v>1553</v>
      </c>
      <c r="F49" s="99" t="s">
        <v>2000</v>
      </c>
      <c r="G49" s="107">
        <v>1</v>
      </c>
    </row>
    <row r="50" spans="2:7" x14ac:dyDescent="0.2">
      <c r="D50" s="99" t="s">
        <v>2095</v>
      </c>
      <c r="E50" s="99" t="s">
        <v>1553</v>
      </c>
      <c r="F50" s="99" t="s">
        <v>2000</v>
      </c>
      <c r="G50" s="107">
        <v>1</v>
      </c>
    </row>
    <row r="51" spans="2:7" x14ac:dyDescent="0.2">
      <c r="D51" s="99" t="s">
        <v>2096</v>
      </c>
      <c r="E51" s="99" t="s">
        <v>1553</v>
      </c>
      <c r="F51" s="99" t="s">
        <v>2000</v>
      </c>
      <c r="G51" s="107">
        <v>1</v>
      </c>
    </row>
    <row r="52" spans="2:7" x14ac:dyDescent="0.2">
      <c r="D52" s="99" t="s">
        <v>2097</v>
      </c>
      <c r="E52" s="99" t="s">
        <v>1553</v>
      </c>
      <c r="F52" s="99" t="s">
        <v>2000</v>
      </c>
      <c r="G52" s="107">
        <v>1</v>
      </c>
    </row>
    <row r="53" spans="2:7" x14ac:dyDescent="0.2">
      <c r="D53" s="99" t="s">
        <v>2098</v>
      </c>
      <c r="E53" s="99" t="s">
        <v>1553</v>
      </c>
      <c r="F53" s="99" t="s">
        <v>2000</v>
      </c>
      <c r="G53" s="107">
        <v>1</v>
      </c>
    </row>
    <row r="54" spans="2:7" x14ac:dyDescent="0.2">
      <c r="D54" s="99" t="s">
        <v>2099</v>
      </c>
      <c r="E54" s="99" t="s">
        <v>1553</v>
      </c>
      <c r="F54" s="99" t="s">
        <v>2000</v>
      </c>
      <c r="G54" s="107">
        <v>1</v>
      </c>
    </row>
    <row r="55" spans="2:7" x14ac:dyDescent="0.2">
      <c r="B55" s="99" t="s">
        <v>1123</v>
      </c>
      <c r="C55" s="99" t="s">
        <v>1957</v>
      </c>
      <c r="D55" s="99" t="s">
        <v>2100</v>
      </c>
      <c r="E55" s="99" t="s">
        <v>1552</v>
      </c>
      <c r="F55" s="99" t="s">
        <v>1995</v>
      </c>
      <c r="G55" s="107">
        <v>2321940</v>
      </c>
    </row>
    <row r="56" spans="2:7" x14ac:dyDescent="0.2">
      <c r="D56" s="99" t="s">
        <v>2101</v>
      </c>
      <c r="E56" s="99" t="s">
        <v>1552</v>
      </c>
      <c r="F56" s="99" t="s">
        <v>1995</v>
      </c>
      <c r="G56" s="107">
        <v>2321940</v>
      </c>
    </row>
    <row r="57" spans="2:7" x14ac:dyDescent="0.2">
      <c r="D57" s="99" t="s">
        <v>2102</v>
      </c>
      <c r="E57" s="99" t="s">
        <v>1552</v>
      </c>
      <c r="F57" s="99" t="s">
        <v>1995</v>
      </c>
      <c r="G57" s="107">
        <v>2321940</v>
      </c>
    </row>
    <row r="58" spans="2:7" x14ac:dyDescent="0.2">
      <c r="D58" s="99" t="s">
        <v>2103</v>
      </c>
      <c r="E58" s="99" t="s">
        <v>1552</v>
      </c>
      <c r="F58" s="99" t="s">
        <v>1995</v>
      </c>
      <c r="G58" s="107">
        <v>2321940</v>
      </c>
    </row>
    <row r="59" spans="2:7" x14ac:dyDescent="0.2">
      <c r="D59" s="99" t="s">
        <v>2104</v>
      </c>
      <c r="E59" s="99" t="s">
        <v>1552</v>
      </c>
      <c r="F59" s="99" t="s">
        <v>1995</v>
      </c>
      <c r="G59" s="107">
        <v>2321940</v>
      </c>
    </row>
    <row r="60" spans="2:7" x14ac:dyDescent="0.2">
      <c r="D60" s="99" t="s">
        <v>2105</v>
      </c>
      <c r="E60" s="99" t="s">
        <v>1552</v>
      </c>
      <c r="F60" s="99" t="s">
        <v>1995</v>
      </c>
      <c r="G60" s="107">
        <v>2321940</v>
      </c>
    </row>
    <row r="61" spans="2:7" x14ac:dyDescent="0.2">
      <c r="D61" s="99" t="s">
        <v>2106</v>
      </c>
      <c r="E61" s="99" t="s">
        <v>1552</v>
      </c>
      <c r="F61" s="99" t="s">
        <v>1995</v>
      </c>
      <c r="G61" s="107">
        <v>2321940</v>
      </c>
    </row>
    <row r="62" spans="2:7" x14ac:dyDescent="0.2">
      <c r="D62" s="99" t="s">
        <v>2107</v>
      </c>
      <c r="E62" s="99" t="s">
        <v>1552</v>
      </c>
      <c r="F62" s="99" t="s">
        <v>1995</v>
      </c>
      <c r="G62" s="107">
        <v>2321940</v>
      </c>
    </row>
    <row r="63" spans="2:7" x14ac:dyDescent="0.2">
      <c r="D63" s="99" t="s">
        <v>2108</v>
      </c>
      <c r="E63" s="99" t="s">
        <v>1552</v>
      </c>
      <c r="F63" s="99" t="s">
        <v>1995</v>
      </c>
      <c r="G63" s="107">
        <v>2321940</v>
      </c>
    </row>
    <row r="64" spans="2:7" x14ac:dyDescent="0.2">
      <c r="D64" s="99" t="s">
        <v>2109</v>
      </c>
      <c r="E64" s="99" t="s">
        <v>1552</v>
      </c>
      <c r="F64" s="99" t="s">
        <v>1995</v>
      </c>
      <c r="G64" s="107">
        <v>10728229</v>
      </c>
    </row>
    <row r="65" spans="2:7" x14ac:dyDescent="0.2">
      <c r="D65" s="99" t="s">
        <v>2110</v>
      </c>
      <c r="E65" s="99" t="s">
        <v>1552</v>
      </c>
      <c r="F65" s="99" t="s">
        <v>1995</v>
      </c>
      <c r="G65" s="107">
        <v>10728229</v>
      </c>
    </row>
    <row r="66" spans="2:7" x14ac:dyDescent="0.2">
      <c r="D66" s="99" t="s">
        <v>2111</v>
      </c>
      <c r="E66" s="99" t="s">
        <v>1552</v>
      </c>
      <c r="F66" s="99" t="s">
        <v>1995</v>
      </c>
      <c r="G66" s="107">
        <v>10834334</v>
      </c>
    </row>
    <row r="67" spans="2:7" x14ac:dyDescent="0.2">
      <c r="D67" s="99" t="s">
        <v>2112</v>
      </c>
      <c r="E67" s="99" t="s">
        <v>1552</v>
      </c>
      <c r="F67" s="99" t="s">
        <v>1995</v>
      </c>
      <c r="G67" s="107">
        <v>10834334</v>
      </c>
    </row>
    <row r="68" spans="2:7" x14ac:dyDescent="0.2">
      <c r="D68" s="99" t="s">
        <v>2113</v>
      </c>
      <c r="E68" s="99" t="s">
        <v>1552</v>
      </c>
      <c r="F68" s="99" t="s">
        <v>1995</v>
      </c>
      <c r="G68" s="107">
        <v>1637948</v>
      </c>
    </row>
    <row r="69" spans="2:7" x14ac:dyDescent="0.2">
      <c r="B69" s="99" t="s">
        <v>1303</v>
      </c>
      <c r="C69" s="99" t="s">
        <v>1125</v>
      </c>
      <c r="D69" s="99" t="s">
        <v>2114</v>
      </c>
      <c r="E69" s="99" t="s">
        <v>1553</v>
      </c>
      <c r="F69" s="99" t="s">
        <v>2000</v>
      </c>
      <c r="G69" s="107">
        <v>1</v>
      </c>
    </row>
    <row r="70" spans="2:7" x14ac:dyDescent="0.2">
      <c r="D70" s="99" t="s">
        <v>2115</v>
      </c>
      <c r="E70" s="99" t="s">
        <v>1553</v>
      </c>
      <c r="F70" s="99" t="s">
        <v>2000</v>
      </c>
      <c r="G70" s="107">
        <v>1</v>
      </c>
    </row>
    <row r="71" spans="2:7" x14ac:dyDescent="0.2">
      <c r="D71" s="99" t="s">
        <v>2116</v>
      </c>
      <c r="E71" s="99" t="s">
        <v>1553</v>
      </c>
      <c r="F71" s="99" t="s">
        <v>2000</v>
      </c>
      <c r="G71" s="107">
        <v>1</v>
      </c>
    </row>
    <row r="72" spans="2:7" x14ac:dyDescent="0.2">
      <c r="D72" s="99" t="s">
        <v>2117</v>
      </c>
      <c r="E72" s="99" t="s">
        <v>1553</v>
      </c>
      <c r="F72" s="99" t="s">
        <v>2000</v>
      </c>
      <c r="G72" s="107">
        <v>1</v>
      </c>
    </row>
    <row r="73" spans="2:7" x14ac:dyDescent="0.2">
      <c r="D73" s="99" t="s">
        <v>2118</v>
      </c>
      <c r="E73" s="99" t="s">
        <v>1553</v>
      </c>
      <c r="F73" s="99" t="s">
        <v>2000</v>
      </c>
      <c r="G73" s="107">
        <v>1</v>
      </c>
    </row>
    <row r="74" spans="2:7" x14ac:dyDescent="0.2">
      <c r="D74" s="99" t="s">
        <v>2119</v>
      </c>
      <c r="E74" s="99" t="s">
        <v>1552</v>
      </c>
      <c r="F74" s="99" t="s">
        <v>1995</v>
      </c>
      <c r="G74" s="107">
        <v>554808.1</v>
      </c>
    </row>
    <row r="75" spans="2:7" x14ac:dyDescent="0.2">
      <c r="D75" s="99" t="s">
        <v>2120</v>
      </c>
      <c r="E75" s="99" t="s">
        <v>1553</v>
      </c>
      <c r="F75" s="99" t="s">
        <v>2000</v>
      </c>
      <c r="G75" s="107">
        <v>1</v>
      </c>
    </row>
    <row r="76" spans="2:7" x14ac:dyDescent="0.2">
      <c r="D76" s="99" t="s">
        <v>2121</v>
      </c>
      <c r="E76" s="99" t="s">
        <v>1553</v>
      </c>
      <c r="F76" s="99" t="s">
        <v>2000</v>
      </c>
      <c r="G76" s="107">
        <v>437431</v>
      </c>
    </row>
    <row r="77" spans="2:7" x14ac:dyDescent="0.2">
      <c r="D77" s="99" t="s">
        <v>2122</v>
      </c>
      <c r="E77" s="99" t="s">
        <v>1552</v>
      </c>
      <c r="F77" s="99" t="s">
        <v>1995</v>
      </c>
      <c r="G77" s="107">
        <v>4639598</v>
      </c>
    </row>
    <row r="78" spans="2:7" x14ac:dyDescent="0.2">
      <c r="B78" s="99" t="s">
        <v>1311</v>
      </c>
      <c r="C78" s="99" t="s">
        <v>1140</v>
      </c>
      <c r="D78" s="99" t="s">
        <v>2123</v>
      </c>
      <c r="E78" s="99" t="s">
        <v>1553</v>
      </c>
      <c r="F78" s="99" t="s">
        <v>2000</v>
      </c>
      <c r="G78" s="107">
        <v>2862691</v>
      </c>
    </row>
    <row r="79" spans="2:7" x14ac:dyDescent="0.2">
      <c r="D79" s="99" t="s">
        <v>2124</v>
      </c>
      <c r="E79" s="99" t="s">
        <v>1552</v>
      </c>
      <c r="F79" s="99" t="s">
        <v>1995</v>
      </c>
      <c r="G79" s="107">
        <v>1348836</v>
      </c>
    </row>
    <row r="80" spans="2:7" x14ac:dyDescent="0.2">
      <c r="D80" s="99" t="s">
        <v>2125</v>
      </c>
      <c r="E80" s="99" t="s">
        <v>1553</v>
      </c>
      <c r="F80" s="99" t="s">
        <v>2000</v>
      </c>
      <c r="G80" s="107">
        <v>2221580</v>
      </c>
    </row>
    <row r="81" spans="4:7" x14ac:dyDescent="0.2">
      <c r="D81" s="99" t="s">
        <v>2126</v>
      </c>
      <c r="E81" s="99" t="s">
        <v>1552</v>
      </c>
      <c r="F81" s="99" t="s">
        <v>1995</v>
      </c>
      <c r="G81" s="107">
        <v>4270187</v>
      </c>
    </row>
    <row r="82" spans="4:7" x14ac:dyDescent="0.2">
      <c r="D82" s="99" t="s">
        <v>2127</v>
      </c>
      <c r="E82" s="99" t="s">
        <v>1552</v>
      </c>
      <c r="F82" s="99" t="s">
        <v>1995</v>
      </c>
      <c r="G82" s="107">
        <v>4270187</v>
      </c>
    </row>
    <row r="83" spans="4:7" x14ac:dyDescent="0.2">
      <c r="D83" s="99" t="s">
        <v>2128</v>
      </c>
      <c r="E83" s="99" t="s">
        <v>1552</v>
      </c>
      <c r="F83" s="99" t="s">
        <v>1995</v>
      </c>
      <c r="G83" s="107">
        <v>4025831</v>
      </c>
    </row>
    <row r="84" spans="4:7" x14ac:dyDescent="0.2">
      <c r="D84" s="99" t="s">
        <v>2129</v>
      </c>
      <c r="E84" s="99" t="s">
        <v>1552</v>
      </c>
      <c r="F84" s="99" t="s">
        <v>1995</v>
      </c>
      <c r="G84" s="107">
        <v>4025831</v>
      </c>
    </row>
    <row r="85" spans="4:7" x14ac:dyDescent="0.2">
      <c r="D85" s="99" t="s">
        <v>2130</v>
      </c>
      <c r="E85" s="99" t="s">
        <v>1552</v>
      </c>
      <c r="F85" s="99" t="s">
        <v>1995</v>
      </c>
      <c r="G85" s="107">
        <v>4962113</v>
      </c>
    </row>
    <row r="86" spans="4:7" x14ac:dyDescent="0.2">
      <c r="D86" s="99" t="s">
        <v>2131</v>
      </c>
      <c r="E86" s="99" t="s">
        <v>1552</v>
      </c>
      <c r="F86" s="99" t="s">
        <v>1995</v>
      </c>
      <c r="G86" s="107">
        <v>4962113</v>
      </c>
    </row>
    <row r="87" spans="4:7" x14ac:dyDescent="0.2">
      <c r="D87" s="99" t="s">
        <v>2132</v>
      </c>
      <c r="E87" s="99" t="s">
        <v>1553</v>
      </c>
      <c r="F87" s="99" t="s">
        <v>2000</v>
      </c>
      <c r="G87" s="107">
        <v>437431</v>
      </c>
    </row>
    <row r="88" spans="4:7" x14ac:dyDescent="0.2">
      <c r="D88" s="99" t="s">
        <v>2133</v>
      </c>
      <c r="E88" s="99" t="s">
        <v>1553</v>
      </c>
      <c r="F88" s="99" t="s">
        <v>2000</v>
      </c>
      <c r="G88" s="107">
        <v>437431</v>
      </c>
    </row>
    <row r="89" spans="4:7" x14ac:dyDescent="0.2">
      <c r="D89" s="99" t="s">
        <v>2134</v>
      </c>
      <c r="E89" s="99" t="s">
        <v>1552</v>
      </c>
      <c r="F89" s="99" t="s">
        <v>1995</v>
      </c>
      <c r="G89" s="107">
        <v>1325926</v>
      </c>
    </row>
    <row r="90" spans="4:7" x14ac:dyDescent="0.2">
      <c r="D90" s="99" t="s">
        <v>2135</v>
      </c>
      <c r="E90" s="99" t="s">
        <v>1553</v>
      </c>
      <c r="F90" s="99" t="s">
        <v>2000</v>
      </c>
      <c r="G90" s="107">
        <v>4286297</v>
      </c>
    </row>
    <row r="91" spans="4:7" x14ac:dyDescent="0.2">
      <c r="D91" s="99" t="s">
        <v>2136</v>
      </c>
      <c r="E91" s="99" t="s">
        <v>1552</v>
      </c>
      <c r="F91" s="99" t="s">
        <v>1995</v>
      </c>
      <c r="G91" s="107">
        <v>8851407</v>
      </c>
    </row>
    <row r="92" spans="4:7" x14ac:dyDescent="0.2">
      <c r="D92" s="99" t="s">
        <v>2137</v>
      </c>
      <c r="E92" s="99" t="s">
        <v>1552</v>
      </c>
      <c r="F92" s="99" t="s">
        <v>1995</v>
      </c>
      <c r="G92" s="107">
        <v>7166258</v>
      </c>
    </row>
    <row r="93" spans="4:7" x14ac:dyDescent="0.2">
      <c r="D93" s="99" t="s">
        <v>2138</v>
      </c>
      <c r="E93" s="99" t="s">
        <v>1553</v>
      </c>
      <c r="F93" s="99" t="s">
        <v>2000</v>
      </c>
      <c r="G93" s="107">
        <v>1550576</v>
      </c>
    </row>
    <row r="94" spans="4:7" x14ac:dyDescent="0.2">
      <c r="D94" s="99" t="s">
        <v>2139</v>
      </c>
      <c r="E94" s="99" t="s">
        <v>1553</v>
      </c>
      <c r="F94" s="99" t="s">
        <v>2000</v>
      </c>
      <c r="G94" s="107">
        <v>928390</v>
      </c>
    </row>
    <row r="95" spans="4:7" x14ac:dyDescent="0.2">
      <c r="D95" s="99" t="s">
        <v>2140</v>
      </c>
      <c r="E95" s="99" t="s">
        <v>1553</v>
      </c>
      <c r="F95" s="99" t="s">
        <v>2000</v>
      </c>
      <c r="G95" s="107">
        <v>5200000</v>
      </c>
    </row>
    <row r="96" spans="4:7" x14ac:dyDescent="0.2">
      <c r="D96" s="99" t="s">
        <v>2141</v>
      </c>
      <c r="E96" s="99" t="s">
        <v>1553</v>
      </c>
      <c r="F96" s="99" t="s">
        <v>2000</v>
      </c>
      <c r="G96" s="107">
        <v>2563261</v>
      </c>
    </row>
    <row r="97" spans="2:7" x14ac:dyDescent="0.2">
      <c r="D97" s="99" t="s">
        <v>2142</v>
      </c>
      <c r="E97" s="99" t="s">
        <v>1553</v>
      </c>
      <c r="F97" s="99" t="s">
        <v>2000</v>
      </c>
      <c r="G97" s="107">
        <v>2563261</v>
      </c>
    </row>
    <row r="98" spans="2:7" x14ac:dyDescent="0.2">
      <c r="D98" s="99" t="s">
        <v>2143</v>
      </c>
      <c r="E98" s="99" t="s">
        <v>1553</v>
      </c>
      <c r="F98" s="99" t="s">
        <v>2000</v>
      </c>
      <c r="G98" s="107">
        <v>2500000</v>
      </c>
    </row>
    <row r="99" spans="2:7" x14ac:dyDescent="0.2">
      <c r="D99" s="99" t="s">
        <v>2144</v>
      </c>
      <c r="E99" s="99" t="s">
        <v>1553</v>
      </c>
      <c r="F99" s="99" t="s">
        <v>2000</v>
      </c>
      <c r="G99" s="107">
        <v>2563261</v>
      </c>
    </row>
    <row r="100" spans="2:7" x14ac:dyDescent="0.2">
      <c r="B100" s="99" t="s">
        <v>941</v>
      </c>
      <c r="C100" s="99" t="s">
        <v>942</v>
      </c>
      <c r="D100" s="99" t="s">
        <v>2145</v>
      </c>
      <c r="E100" s="99" t="s">
        <v>1552</v>
      </c>
      <c r="F100" s="99" t="s">
        <v>1995</v>
      </c>
      <c r="G100" s="107">
        <v>23161273</v>
      </c>
    </row>
    <row r="101" spans="2:7" x14ac:dyDescent="0.2">
      <c r="D101" s="99" t="s">
        <v>2146</v>
      </c>
      <c r="E101" s="99" t="s">
        <v>1552</v>
      </c>
      <c r="F101" s="99" t="s">
        <v>1995</v>
      </c>
      <c r="G101" s="107">
        <v>23161273</v>
      </c>
    </row>
    <row r="102" spans="2:7" x14ac:dyDescent="0.2">
      <c r="D102" s="99" t="s">
        <v>2147</v>
      </c>
      <c r="E102" s="99" t="s">
        <v>1552</v>
      </c>
      <c r="F102" s="99" t="s">
        <v>1995</v>
      </c>
      <c r="G102" s="107">
        <v>1348836</v>
      </c>
    </row>
    <row r="103" spans="2:7" x14ac:dyDescent="0.2">
      <c r="D103" s="99" t="s">
        <v>2148</v>
      </c>
      <c r="E103" s="99" t="s">
        <v>1552</v>
      </c>
      <c r="F103" s="99" t="s">
        <v>1995</v>
      </c>
      <c r="G103" s="107">
        <v>5941306</v>
      </c>
    </row>
    <row r="104" spans="2:7" x14ac:dyDescent="0.2">
      <c r="D104" s="99" t="s">
        <v>2149</v>
      </c>
      <c r="E104" s="99" t="s">
        <v>1552</v>
      </c>
      <c r="F104" s="99" t="s">
        <v>1995</v>
      </c>
      <c r="G104" s="107">
        <v>5941306</v>
      </c>
    </row>
    <row r="105" spans="2:7" x14ac:dyDescent="0.2">
      <c r="D105" s="99" t="s">
        <v>2150</v>
      </c>
      <c r="E105" s="99" t="s">
        <v>1552</v>
      </c>
      <c r="F105" s="99" t="s">
        <v>1995</v>
      </c>
      <c r="G105" s="107">
        <v>4709051</v>
      </c>
    </row>
    <row r="106" spans="2:7" x14ac:dyDescent="0.2">
      <c r="D106" s="99" t="s">
        <v>2151</v>
      </c>
      <c r="E106" s="99" t="s">
        <v>1552</v>
      </c>
      <c r="F106" s="99" t="s">
        <v>1995</v>
      </c>
      <c r="G106" s="107">
        <v>4709051</v>
      </c>
    </row>
    <row r="107" spans="2:7" x14ac:dyDescent="0.2">
      <c r="D107" s="99" t="s">
        <v>2152</v>
      </c>
      <c r="E107" s="99" t="s">
        <v>1552</v>
      </c>
      <c r="F107" s="99" t="s">
        <v>1995</v>
      </c>
      <c r="G107" s="107">
        <v>4032532</v>
      </c>
    </row>
    <row r="108" spans="2:7" x14ac:dyDescent="0.2">
      <c r="D108" s="99" t="s">
        <v>2153</v>
      </c>
      <c r="E108" s="99" t="s">
        <v>1552</v>
      </c>
      <c r="F108" s="99" t="s">
        <v>1995</v>
      </c>
      <c r="G108" s="107">
        <v>4032532</v>
      </c>
    </row>
    <row r="109" spans="2:7" x14ac:dyDescent="0.2">
      <c r="D109" s="99" t="s">
        <v>2154</v>
      </c>
      <c r="E109" s="99" t="s">
        <v>1552</v>
      </c>
      <c r="F109" s="99" t="s">
        <v>1995</v>
      </c>
      <c r="G109" s="107">
        <v>8050260</v>
      </c>
    </row>
    <row r="110" spans="2:7" x14ac:dyDescent="0.2">
      <c r="D110" s="99" t="s">
        <v>2155</v>
      </c>
      <c r="E110" s="99" t="s">
        <v>1552</v>
      </c>
      <c r="F110" s="99" t="s">
        <v>1995</v>
      </c>
      <c r="G110" s="107">
        <v>8050260</v>
      </c>
    </row>
    <row r="111" spans="2:7" x14ac:dyDescent="0.2">
      <c r="D111" s="99" t="s">
        <v>2156</v>
      </c>
      <c r="E111" s="99" t="s">
        <v>1552</v>
      </c>
      <c r="F111" s="99" t="s">
        <v>1995</v>
      </c>
      <c r="G111" s="107">
        <v>8050260</v>
      </c>
    </row>
    <row r="112" spans="2:7" x14ac:dyDescent="0.2">
      <c r="D112" s="99" t="s">
        <v>2157</v>
      </c>
      <c r="E112" s="99" t="s">
        <v>1552</v>
      </c>
      <c r="F112" s="99" t="s">
        <v>1995</v>
      </c>
      <c r="G112" s="107">
        <v>8050260</v>
      </c>
    </row>
    <row r="113" spans="4:7" x14ac:dyDescent="0.2">
      <c r="D113" s="99" t="s">
        <v>2158</v>
      </c>
      <c r="E113" s="99" t="s">
        <v>1552</v>
      </c>
      <c r="F113" s="99" t="s">
        <v>1995</v>
      </c>
      <c r="G113" s="107">
        <v>5948813</v>
      </c>
    </row>
    <row r="114" spans="4:7" x14ac:dyDescent="0.2">
      <c r="D114" s="99" t="s">
        <v>2159</v>
      </c>
      <c r="E114" s="99" t="s">
        <v>1552</v>
      </c>
      <c r="F114" s="99" t="s">
        <v>1995</v>
      </c>
      <c r="G114" s="107">
        <v>5948813</v>
      </c>
    </row>
    <row r="115" spans="4:7" x14ac:dyDescent="0.2">
      <c r="D115" s="99" t="s">
        <v>2160</v>
      </c>
      <c r="E115" s="99" t="s">
        <v>1552</v>
      </c>
      <c r="F115" s="99" t="s">
        <v>1995</v>
      </c>
      <c r="G115" s="107">
        <v>5949813</v>
      </c>
    </row>
    <row r="116" spans="4:7" x14ac:dyDescent="0.2">
      <c r="D116" s="99" t="s">
        <v>2161</v>
      </c>
      <c r="E116" s="99" t="s">
        <v>1552</v>
      </c>
      <c r="F116" s="99" t="s">
        <v>1995</v>
      </c>
      <c r="G116" s="107">
        <v>5949813</v>
      </c>
    </row>
    <row r="117" spans="4:7" x14ac:dyDescent="0.2">
      <c r="D117" s="99" t="s">
        <v>2162</v>
      </c>
      <c r="E117" s="99" t="s">
        <v>1552</v>
      </c>
      <c r="F117" s="99" t="s">
        <v>1995</v>
      </c>
      <c r="G117" s="107">
        <v>5262449</v>
      </c>
    </row>
    <row r="118" spans="4:7" x14ac:dyDescent="0.2">
      <c r="D118" s="99" t="s">
        <v>2163</v>
      </c>
      <c r="E118" s="99" t="s">
        <v>1552</v>
      </c>
      <c r="F118" s="99" t="s">
        <v>1995</v>
      </c>
      <c r="G118" s="107">
        <v>5262449</v>
      </c>
    </row>
    <row r="119" spans="4:7" x14ac:dyDescent="0.2">
      <c r="D119" s="99" t="s">
        <v>2164</v>
      </c>
      <c r="E119" s="99" t="s">
        <v>1552</v>
      </c>
      <c r="F119" s="99" t="s">
        <v>1995</v>
      </c>
      <c r="G119" s="107">
        <v>5900268</v>
      </c>
    </row>
    <row r="120" spans="4:7" x14ac:dyDescent="0.2">
      <c r="D120" s="99" t="s">
        <v>2165</v>
      </c>
      <c r="E120" s="99" t="s">
        <v>1552</v>
      </c>
      <c r="F120" s="99" t="s">
        <v>1995</v>
      </c>
      <c r="G120" s="107">
        <v>5900268</v>
      </c>
    </row>
    <row r="121" spans="4:7" x14ac:dyDescent="0.2">
      <c r="D121" s="99" t="s">
        <v>2166</v>
      </c>
      <c r="E121" s="99" t="s">
        <v>1552</v>
      </c>
      <c r="F121" s="99" t="s">
        <v>1995</v>
      </c>
      <c r="G121" s="107">
        <v>4240700</v>
      </c>
    </row>
    <row r="122" spans="4:7" x14ac:dyDescent="0.2">
      <c r="D122" s="99" t="s">
        <v>2167</v>
      </c>
      <c r="E122" s="99" t="s">
        <v>1552</v>
      </c>
      <c r="F122" s="99" t="s">
        <v>1995</v>
      </c>
      <c r="G122" s="107">
        <v>723809</v>
      </c>
    </row>
    <row r="123" spans="4:7" x14ac:dyDescent="0.2">
      <c r="D123" s="99" t="s">
        <v>2168</v>
      </c>
      <c r="E123" s="99" t="s">
        <v>1552</v>
      </c>
      <c r="F123" s="99" t="s">
        <v>1995</v>
      </c>
      <c r="G123" s="107">
        <v>521186.39999999997</v>
      </c>
    </row>
    <row r="124" spans="4:7" x14ac:dyDescent="0.2">
      <c r="D124" s="99" t="s">
        <v>2169</v>
      </c>
      <c r="E124" s="99" t="s">
        <v>1552</v>
      </c>
      <c r="F124" s="99" t="s">
        <v>1995</v>
      </c>
      <c r="G124" s="107">
        <v>521186.39999999997</v>
      </c>
    </row>
    <row r="125" spans="4:7" x14ac:dyDescent="0.2">
      <c r="D125" s="99" t="s">
        <v>2170</v>
      </c>
      <c r="E125" s="99" t="s">
        <v>1552</v>
      </c>
      <c r="F125" s="99" t="s">
        <v>1995</v>
      </c>
      <c r="G125" s="107">
        <v>521186.39999999997</v>
      </c>
    </row>
    <row r="126" spans="4:7" x14ac:dyDescent="0.2">
      <c r="D126" s="99" t="s">
        <v>2171</v>
      </c>
      <c r="E126" s="99" t="s">
        <v>1552</v>
      </c>
      <c r="F126" s="99" t="s">
        <v>1995</v>
      </c>
      <c r="G126" s="107">
        <v>521186.39999999997</v>
      </c>
    </row>
    <row r="127" spans="4:7" x14ac:dyDescent="0.2">
      <c r="D127" s="99" t="s">
        <v>2172</v>
      </c>
      <c r="E127" s="99" t="s">
        <v>1552</v>
      </c>
      <c r="F127" s="99" t="s">
        <v>1995</v>
      </c>
      <c r="G127" s="107">
        <v>526472.79999999993</v>
      </c>
    </row>
    <row r="128" spans="4:7" x14ac:dyDescent="0.2">
      <c r="D128" s="99" t="s">
        <v>2173</v>
      </c>
      <c r="E128" s="99" t="s">
        <v>1552</v>
      </c>
      <c r="F128" s="99" t="s">
        <v>1995</v>
      </c>
      <c r="G128" s="107">
        <v>526472.79999999993</v>
      </c>
    </row>
    <row r="129" spans="4:7" x14ac:dyDescent="0.2">
      <c r="D129" s="99" t="s">
        <v>2174</v>
      </c>
      <c r="E129" s="99" t="s">
        <v>1552</v>
      </c>
      <c r="F129" s="99" t="s">
        <v>1995</v>
      </c>
      <c r="G129" s="107">
        <v>647499</v>
      </c>
    </row>
    <row r="130" spans="4:7" x14ac:dyDescent="0.2">
      <c r="D130" s="99" t="s">
        <v>2175</v>
      </c>
      <c r="E130" s="99" t="s">
        <v>1552</v>
      </c>
      <c r="F130" s="99" t="s">
        <v>1995</v>
      </c>
      <c r="G130" s="107">
        <v>647499</v>
      </c>
    </row>
    <row r="131" spans="4:7" x14ac:dyDescent="0.2">
      <c r="D131" s="99" t="s">
        <v>2176</v>
      </c>
      <c r="E131" s="99" t="s">
        <v>1553</v>
      </c>
      <c r="F131" s="99" t="s">
        <v>2000</v>
      </c>
      <c r="G131" s="107">
        <v>4286297</v>
      </c>
    </row>
    <row r="132" spans="4:7" x14ac:dyDescent="0.2">
      <c r="D132" s="99" t="s">
        <v>2177</v>
      </c>
      <c r="E132" s="99" t="s">
        <v>1552</v>
      </c>
      <c r="F132" s="99" t="s">
        <v>1995</v>
      </c>
      <c r="G132" s="107">
        <v>5798954</v>
      </c>
    </row>
    <row r="133" spans="4:7" x14ac:dyDescent="0.2">
      <c r="D133" s="99" t="s">
        <v>2178</v>
      </c>
      <c r="E133" s="99" t="s">
        <v>1552</v>
      </c>
      <c r="F133" s="99" t="s">
        <v>1995</v>
      </c>
      <c r="G133" s="107">
        <v>8851407</v>
      </c>
    </row>
    <row r="134" spans="4:7" x14ac:dyDescent="0.2">
      <c r="D134" s="99" t="s">
        <v>2179</v>
      </c>
      <c r="E134" s="99" t="s">
        <v>1552</v>
      </c>
      <c r="F134" s="99" t="s">
        <v>1995</v>
      </c>
      <c r="G134" s="107">
        <v>8572593</v>
      </c>
    </row>
    <row r="135" spans="4:7" x14ac:dyDescent="0.2">
      <c r="D135" s="99" t="s">
        <v>2180</v>
      </c>
      <c r="E135" s="99" t="s">
        <v>1552</v>
      </c>
      <c r="F135" s="99" t="s">
        <v>1995</v>
      </c>
      <c r="G135" s="107">
        <v>8572593</v>
      </c>
    </row>
    <row r="136" spans="4:7" x14ac:dyDescent="0.2">
      <c r="D136" s="99" t="s">
        <v>2181</v>
      </c>
      <c r="E136" s="99" t="s">
        <v>1552</v>
      </c>
      <c r="F136" s="99" t="s">
        <v>1995</v>
      </c>
      <c r="G136" s="107">
        <v>8735706</v>
      </c>
    </row>
    <row r="137" spans="4:7" x14ac:dyDescent="0.2">
      <c r="D137" s="99" t="s">
        <v>2182</v>
      </c>
      <c r="E137" s="99" t="s">
        <v>1552</v>
      </c>
      <c r="F137" s="99" t="s">
        <v>1995</v>
      </c>
      <c r="G137" s="107">
        <v>7205202</v>
      </c>
    </row>
    <row r="138" spans="4:7" x14ac:dyDescent="0.2">
      <c r="D138" s="99" t="s">
        <v>2183</v>
      </c>
      <c r="E138" s="99" t="s">
        <v>1552</v>
      </c>
      <c r="F138" s="99" t="s">
        <v>1995</v>
      </c>
      <c r="G138" s="107">
        <v>8358278</v>
      </c>
    </row>
    <row r="139" spans="4:7" x14ac:dyDescent="0.2">
      <c r="D139" s="99" t="s">
        <v>2184</v>
      </c>
      <c r="E139" s="99" t="s">
        <v>1552</v>
      </c>
      <c r="F139" s="99" t="s">
        <v>1995</v>
      </c>
      <c r="G139" s="107">
        <v>6740505</v>
      </c>
    </row>
    <row r="140" spans="4:7" x14ac:dyDescent="0.2">
      <c r="D140" s="99" t="s">
        <v>2185</v>
      </c>
      <c r="E140" s="99" t="s">
        <v>1552</v>
      </c>
      <c r="F140" s="99" t="s">
        <v>1995</v>
      </c>
      <c r="G140" s="107">
        <v>1373410</v>
      </c>
    </row>
    <row r="141" spans="4:7" x14ac:dyDescent="0.2">
      <c r="D141" s="99" t="s">
        <v>2186</v>
      </c>
      <c r="E141" s="99" t="s">
        <v>1553</v>
      </c>
      <c r="F141" s="99" t="s">
        <v>2000</v>
      </c>
      <c r="G141" s="107">
        <v>1550576</v>
      </c>
    </row>
    <row r="142" spans="4:7" x14ac:dyDescent="0.2">
      <c r="D142" s="99" t="s">
        <v>2187</v>
      </c>
      <c r="E142" s="99" t="s">
        <v>1553</v>
      </c>
      <c r="F142" s="99" t="s">
        <v>2000</v>
      </c>
      <c r="G142" s="107">
        <v>928390</v>
      </c>
    </row>
    <row r="143" spans="4:7" x14ac:dyDescent="0.2">
      <c r="D143" s="99" t="s">
        <v>2188</v>
      </c>
      <c r="E143" s="99" t="s">
        <v>1552</v>
      </c>
      <c r="F143" s="99" t="s">
        <v>1995</v>
      </c>
      <c r="G143" s="107">
        <v>8450265</v>
      </c>
    </row>
    <row r="144" spans="4:7" x14ac:dyDescent="0.2">
      <c r="D144" s="99" t="s">
        <v>2189</v>
      </c>
      <c r="E144" s="99" t="s">
        <v>1552</v>
      </c>
      <c r="F144" s="99" t="s">
        <v>1995</v>
      </c>
      <c r="G144" s="107">
        <v>3361684</v>
      </c>
    </row>
    <row r="145" spans="2:7" x14ac:dyDescent="0.2">
      <c r="D145" s="99" t="s">
        <v>2190</v>
      </c>
      <c r="E145" s="99" t="s">
        <v>1552</v>
      </c>
      <c r="F145" s="99" t="s">
        <v>1995</v>
      </c>
      <c r="G145" s="107">
        <v>37772909</v>
      </c>
    </row>
    <row r="146" spans="2:7" x14ac:dyDescent="0.2">
      <c r="D146" s="99" t="s">
        <v>2191</v>
      </c>
      <c r="E146" s="99" t="s">
        <v>1552</v>
      </c>
      <c r="F146" s="99" t="s">
        <v>1995</v>
      </c>
      <c r="G146" s="107">
        <v>37772909</v>
      </c>
    </row>
    <row r="147" spans="2:7" x14ac:dyDescent="0.2">
      <c r="D147" s="99" t="s">
        <v>2192</v>
      </c>
      <c r="E147" s="99" t="s">
        <v>1552</v>
      </c>
      <c r="F147" s="99" t="s">
        <v>1995</v>
      </c>
      <c r="G147" s="107">
        <v>1304741</v>
      </c>
    </row>
    <row r="148" spans="2:7" x14ac:dyDescent="0.2">
      <c r="D148" s="99" t="s">
        <v>2193</v>
      </c>
      <c r="E148" s="99" t="s">
        <v>1552</v>
      </c>
      <c r="F148" s="99" t="s">
        <v>1995</v>
      </c>
      <c r="G148" s="107">
        <v>1304741</v>
      </c>
    </row>
    <row r="149" spans="2:7" x14ac:dyDescent="0.2">
      <c r="D149" s="99" t="s">
        <v>2194</v>
      </c>
      <c r="E149" s="99" t="s">
        <v>1552</v>
      </c>
      <c r="F149" s="99" t="s">
        <v>1995</v>
      </c>
      <c r="G149" s="107">
        <v>8050260</v>
      </c>
    </row>
    <row r="150" spans="2:7" x14ac:dyDescent="0.2">
      <c r="D150" s="99" t="s">
        <v>2195</v>
      </c>
      <c r="E150" s="99" t="s">
        <v>1552</v>
      </c>
      <c r="F150" s="99" t="s">
        <v>1995</v>
      </c>
      <c r="G150" s="107">
        <v>647499</v>
      </c>
    </row>
    <row r="151" spans="2:7" x14ac:dyDescent="0.2">
      <c r="D151" s="99" t="s">
        <v>2245</v>
      </c>
      <c r="E151" s="99" t="s">
        <v>1552</v>
      </c>
      <c r="F151" s="99" t="s">
        <v>1995</v>
      </c>
      <c r="G151" s="107">
        <v>15897060.5</v>
      </c>
    </row>
    <row r="152" spans="2:7" x14ac:dyDescent="0.2">
      <c r="B152" s="99" t="s">
        <v>1950</v>
      </c>
      <c r="C152" s="99" t="s">
        <v>2224</v>
      </c>
      <c r="D152" s="99" t="s">
        <v>2225</v>
      </c>
      <c r="E152" s="99" t="s">
        <v>1553</v>
      </c>
      <c r="F152" s="99" t="s">
        <v>2000</v>
      </c>
      <c r="G152" s="107">
        <v>15897060</v>
      </c>
    </row>
    <row r="153" spans="2:7" x14ac:dyDescent="0.2">
      <c r="D153" s="99" t="s">
        <v>2226</v>
      </c>
      <c r="E153" s="99" t="s">
        <v>1553</v>
      </c>
      <c r="F153" s="99" t="s">
        <v>2000</v>
      </c>
      <c r="G153" s="107">
        <v>4286297</v>
      </c>
    </row>
    <row r="154" spans="2:7" x14ac:dyDescent="0.2">
      <c r="D154" s="99" t="s">
        <v>2227</v>
      </c>
      <c r="E154" s="99" t="s">
        <v>1553</v>
      </c>
      <c r="F154" s="99" t="s">
        <v>2000</v>
      </c>
      <c r="G154" s="107">
        <v>4601834</v>
      </c>
    </row>
    <row r="155" spans="2:7" x14ac:dyDescent="0.2">
      <c r="D155" s="99" t="s">
        <v>2228</v>
      </c>
      <c r="E155" s="99" t="s">
        <v>1552</v>
      </c>
      <c r="F155" s="99" t="s">
        <v>1995</v>
      </c>
      <c r="G155" s="107">
        <v>4709051</v>
      </c>
    </row>
    <row r="156" spans="2:7" x14ac:dyDescent="0.2">
      <c r="D156" s="99" t="s">
        <v>2229</v>
      </c>
      <c r="E156" s="99" t="s">
        <v>1552</v>
      </c>
      <c r="F156" s="99" t="s">
        <v>1995</v>
      </c>
      <c r="G156" s="107">
        <v>4709051</v>
      </c>
    </row>
    <row r="157" spans="2:7" x14ac:dyDescent="0.2">
      <c r="D157" s="99" t="s">
        <v>2230</v>
      </c>
      <c r="E157" s="99" t="s">
        <v>1552</v>
      </c>
      <c r="F157" s="99" t="s">
        <v>1995</v>
      </c>
      <c r="G157" s="107">
        <v>4709051</v>
      </c>
    </row>
    <row r="158" spans="2:7" x14ac:dyDescent="0.2">
      <c r="D158" s="99" t="s">
        <v>2231</v>
      </c>
      <c r="E158" s="99" t="s">
        <v>1552</v>
      </c>
      <c r="F158" s="99" t="s">
        <v>1995</v>
      </c>
      <c r="G158" s="107">
        <v>1856781</v>
      </c>
    </row>
    <row r="159" spans="2:7" x14ac:dyDescent="0.2">
      <c r="D159" s="99" t="s">
        <v>2232</v>
      </c>
      <c r="E159" s="99" t="s">
        <v>1552</v>
      </c>
      <c r="F159" s="99" t="s">
        <v>1995</v>
      </c>
      <c r="G159" s="107">
        <v>3338829</v>
      </c>
    </row>
    <row r="160" spans="2:7" x14ac:dyDescent="0.2">
      <c r="D160" s="99" t="s">
        <v>2233</v>
      </c>
      <c r="E160" s="99" t="s">
        <v>1552</v>
      </c>
      <c r="F160" s="99" t="s">
        <v>1995</v>
      </c>
      <c r="G160" s="116">
        <v>15897060.5</v>
      </c>
    </row>
    <row r="161" spans="2:7" x14ac:dyDescent="0.2">
      <c r="D161" s="99" t="s">
        <v>2234</v>
      </c>
      <c r="E161" s="99" t="s">
        <v>1552</v>
      </c>
      <c r="F161" s="99" t="s">
        <v>1995</v>
      </c>
      <c r="G161" s="107">
        <v>5262449</v>
      </c>
    </row>
    <row r="162" spans="2:7" x14ac:dyDescent="0.2">
      <c r="D162" s="99" t="s">
        <v>2235</v>
      </c>
      <c r="E162" s="99" t="s">
        <v>1552</v>
      </c>
      <c r="F162" s="99" t="s">
        <v>1995</v>
      </c>
      <c r="G162" s="107">
        <v>5126522</v>
      </c>
    </row>
    <row r="163" spans="2:7" x14ac:dyDescent="0.2">
      <c r="D163" s="99" t="s">
        <v>2236</v>
      </c>
      <c r="E163" s="99" t="s">
        <v>1552</v>
      </c>
      <c r="F163" s="99" t="s">
        <v>1995</v>
      </c>
      <c r="G163" s="107">
        <v>8265011</v>
      </c>
    </row>
    <row r="164" spans="2:7" x14ac:dyDescent="0.2">
      <c r="D164" s="99" t="s">
        <v>2237</v>
      </c>
      <c r="E164" s="99" t="s">
        <v>1552</v>
      </c>
      <c r="F164" s="99" t="s">
        <v>1995</v>
      </c>
      <c r="G164" s="107">
        <v>5462682</v>
      </c>
    </row>
    <row r="165" spans="2:7" x14ac:dyDescent="0.2">
      <c r="D165" s="99" t="s">
        <v>2238</v>
      </c>
      <c r="E165" s="99" t="s">
        <v>1552</v>
      </c>
      <c r="F165" s="99" t="s">
        <v>1995</v>
      </c>
      <c r="G165" s="107">
        <v>1339558</v>
      </c>
    </row>
    <row r="166" spans="2:7" x14ac:dyDescent="0.2">
      <c r="D166" s="99" t="s">
        <v>2239</v>
      </c>
      <c r="E166" s="99" t="s">
        <v>1552</v>
      </c>
      <c r="F166" s="99" t="s">
        <v>1995</v>
      </c>
      <c r="G166" s="107">
        <v>1339558</v>
      </c>
    </row>
    <row r="167" spans="2:7" x14ac:dyDescent="0.2">
      <c r="D167" s="99" t="s">
        <v>2240</v>
      </c>
      <c r="E167" s="99" t="s">
        <v>1552</v>
      </c>
      <c r="F167" s="99" t="s">
        <v>1995</v>
      </c>
      <c r="G167" s="107">
        <v>1339558</v>
      </c>
    </row>
    <row r="168" spans="2:7" x14ac:dyDescent="0.2">
      <c r="B168" s="99" t="s">
        <v>1130</v>
      </c>
      <c r="C168" s="99" t="s">
        <v>1130</v>
      </c>
      <c r="D168" s="99" t="s">
        <v>2196</v>
      </c>
      <c r="E168" s="99" t="s">
        <v>1553</v>
      </c>
      <c r="F168" s="99" t="s">
        <v>2000</v>
      </c>
      <c r="G168" s="107">
        <v>1</v>
      </c>
    </row>
    <row r="169" spans="2:7" x14ac:dyDescent="0.2">
      <c r="D169" s="99" t="s">
        <v>2197</v>
      </c>
      <c r="E169" s="99" t="s">
        <v>1553</v>
      </c>
      <c r="F169" s="99" t="s">
        <v>2000</v>
      </c>
      <c r="G169" s="107">
        <v>1</v>
      </c>
    </row>
    <row r="170" spans="2:7" x14ac:dyDescent="0.2">
      <c r="D170" s="99" t="s">
        <v>2198</v>
      </c>
      <c r="E170" s="99" t="s">
        <v>1553</v>
      </c>
      <c r="F170" s="99" t="s">
        <v>2000</v>
      </c>
      <c r="G170" s="107">
        <v>1</v>
      </c>
    </row>
    <row r="171" spans="2:7" x14ac:dyDescent="0.2">
      <c r="D171" s="99" t="s">
        <v>2199</v>
      </c>
      <c r="E171" s="99" t="s">
        <v>1553</v>
      </c>
      <c r="F171" s="99" t="s">
        <v>2000</v>
      </c>
      <c r="G171" s="107">
        <v>1</v>
      </c>
    </row>
    <row r="172" spans="2:7" x14ac:dyDescent="0.2">
      <c r="D172" s="99" t="s">
        <v>2200</v>
      </c>
      <c r="E172" s="99" t="s">
        <v>1553</v>
      </c>
      <c r="F172" s="99" t="s">
        <v>2000</v>
      </c>
      <c r="G172" s="107">
        <v>1</v>
      </c>
    </row>
    <row r="173" spans="2:7" x14ac:dyDescent="0.2">
      <c r="D173" s="99" t="s">
        <v>2201</v>
      </c>
      <c r="E173" s="99" t="s">
        <v>1553</v>
      </c>
      <c r="F173" s="99" t="s">
        <v>2000</v>
      </c>
      <c r="G173" s="107">
        <v>1</v>
      </c>
    </row>
    <row r="174" spans="2:7" x14ac:dyDescent="0.2">
      <c r="D174" s="99" t="s">
        <v>2202</v>
      </c>
      <c r="E174" s="99" t="s">
        <v>1553</v>
      </c>
      <c r="F174" s="99" t="s">
        <v>2000</v>
      </c>
      <c r="G174" s="107">
        <v>1</v>
      </c>
    </row>
    <row r="175" spans="2:7" x14ac:dyDescent="0.2">
      <c r="D175" s="99" t="s">
        <v>2203</v>
      </c>
      <c r="E175" s="99" t="s">
        <v>1553</v>
      </c>
      <c r="F175" s="99" t="s">
        <v>2000</v>
      </c>
      <c r="G175" s="107">
        <v>1</v>
      </c>
    </row>
    <row r="176" spans="2:7" x14ac:dyDescent="0.2">
      <c r="D176" s="99" t="s">
        <v>2204</v>
      </c>
      <c r="E176" s="99" t="s">
        <v>1553</v>
      </c>
      <c r="F176" s="99" t="s">
        <v>2000</v>
      </c>
      <c r="G176" s="107">
        <v>1</v>
      </c>
    </row>
    <row r="177" spans="1:7" x14ac:dyDescent="0.2">
      <c r="D177" s="99" t="s">
        <v>2205</v>
      </c>
      <c r="E177" s="99" t="s">
        <v>1553</v>
      </c>
      <c r="F177" s="99" t="s">
        <v>2000</v>
      </c>
      <c r="G177" s="107">
        <v>1</v>
      </c>
    </row>
    <row r="178" spans="1:7" x14ac:dyDescent="0.2">
      <c r="D178" s="99" t="s">
        <v>2206</v>
      </c>
      <c r="E178" s="99" t="s">
        <v>1553</v>
      </c>
      <c r="F178" s="99" t="s">
        <v>2000</v>
      </c>
      <c r="G178" s="107">
        <v>1</v>
      </c>
    </row>
    <row r="179" spans="1:7" x14ac:dyDescent="0.2">
      <c r="D179" s="99" t="s">
        <v>2207</v>
      </c>
      <c r="E179" s="99" t="s">
        <v>1553</v>
      </c>
      <c r="F179" s="99" t="s">
        <v>2000</v>
      </c>
      <c r="G179" s="107">
        <v>1</v>
      </c>
    </row>
    <row r="180" spans="1:7" x14ac:dyDescent="0.2">
      <c r="D180" s="99" t="s">
        <v>2208</v>
      </c>
      <c r="E180" s="99" t="s">
        <v>1553</v>
      </c>
      <c r="F180" s="99" t="s">
        <v>2000</v>
      </c>
      <c r="G180" s="107">
        <v>1</v>
      </c>
    </row>
    <row r="181" spans="1:7" x14ac:dyDescent="0.2">
      <c r="D181" s="99" t="s">
        <v>2209</v>
      </c>
      <c r="E181" s="99" t="s">
        <v>1553</v>
      </c>
      <c r="F181" s="99" t="s">
        <v>2000</v>
      </c>
      <c r="G181" s="107">
        <v>1</v>
      </c>
    </row>
    <row r="182" spans="1:7" x14ac:dyDescent="0.2">
      <c r="D182" s="99" t="s">
        <v>2210</v>
      </c>
      <c r="E182" s="99" t="s">
        <v>1553</v>
      </c>
      <c r="F182" s="99" t="s">
        <v>2000</v>
      </c>
      <c r="G182" s="107">
        <v>1</v>
      </c>
    </row>
    <row r="183" spans="1:7" x14ac:dyDescent="0.2">
      <c r="D183" s="99" t="s">
        <v>2211</v>
      </c>
      <c r="E183" s="99" t="s">
        <v>1553</v>
      </c>
      <c r="F183" s="99" t="s">
        <v>2000</v>
      </c>
      <c r="G183" s="107">
        <v>1</v>
      </c>
    </row>
    <row r="184" spans="1:7" x14ac:dyDescent="0.2">
      <c r="D184" s="99" t="s">
        <v>2212</v>
      </c>
      <c r="E184" s="99" t="s">
        <v>1553</v>
      </c>
      <c r="F184" s="99" t="s">
        <v>2000</v>
      </c>
      <c r="G184" s="107">
        <v>1</v>
      </c>
    </row>
    <row r="185" spans="1:7" x14ac:dyDescent="0.2">
      <c r="D185" s="99" t="s">
        <v>2213</v>
      </c>
      <c r="E185" s="99" t="s">
        <v>1553</v>
      </c>
      <c r="F185" s="99" t="s">
        <v>2000</v>
      </c>
      <c r="G185" s="107">
        <v>1</v>
      </c>
    </row>
    <row r="186" spans="1:7" x14ac:dyDescent="0.2">
      <c r="D186" s="99" t="s">
        <v>2214</v>
      </c>
      <c r="E186" s="99" t="s">
        <v>1553</v>
      </c>
      <c r="F186" s="99" t="s">
        <v>2000</v>
      </c>
      <c r="G186" s="107">
        <v>1</v>
      </c>
    </row>
    <row r="187" spans="1:7" x14ac:dyDescent="0.2">
      <c r="A187" s="99" t="s">
        <v>2005</v>
      </c>
      <c r="G187" s="107">
        <v>583049729.29999995</v>
      </c>
    </row>
    <row r="188" spans="1:7" x14ac:dyDescent="0.2">
      <c r="A188" s="99" t="s">
        <v>1179</v>
      </c>
      <c r="B188" s="99" t="s">
        <v>2242</v>
      </c>
      <c r="C188" s="99" t="s">
        <v>2243</v>
      </c>
      <c r="D188" s="99" t="s">
        <v>2244</v>
      </c>
      <c r="E188" s="99" t="s">
        <v>1553</v>
      </c>
      <c r="F188" s="99" t="s">
        <v>2000</v>
      </c>
      <c r="G188" s="107">
        <v>845592</v>
      </c>
    </row>
    <row r="189" spans="1:7" x14ac:dyDescent="0.2">
      <c r="B189" s="99" t="s">
        <v>2038</v>
      </c>
      <c r="C189" s="99" t="s">
        <v>2037</v>
      </c>
      <c r="D189" s="99" t="s">
        <v>2049</v>
      </c>
      <c r="E189" s="99" t="s">
        <v>1553</v>
      </c>
      <c r="F189" s="99" t="s">
        <v>2000</v>
      </c>
      <c r="G189" s="107">
        <v>437431</v>
      </c>
    </row>
    <row r="190" spans="1:7" x14ac:dyDescent="0.2">
      <c r="D190" s="99" t="s">
        <v>2050</v>
      </c>
      <c r="E190" s="99" t="s">
        <v>1552</v>
      </c>
      <c r="F190" s="99" t="s">
        <v>1995</v>
      </c>
      <c r="G190" s="107">
        <v>521186.39999999997</v>
      </c>
    </row>
    <row r="191" spans="1:7" x14ac:dyDescent="0.2">
      <c r="B191" s="99" t="s">
        <v>1939</v>
      </c>
      <c r="C191" s="99" t="s">
        <v>1743</v>
      </c>
      <c r="D191" s="99" t="s">
        <v>2215</v>
      </c>
      <c r="E191" s="99" t="s">
        <v>1553</v>
      </c>
      <c r="F191" s="99" t="s">
        <v>2000</v>
      </c>
      <c r="G191" s="107">
        <v>3092158</v>
      </c>
    </row>
    <row r="192" spans="1:7" x14ac:dyDescent="0.2">
      <c r="D192" s="99" t="s">
        <v>2216</v>
      </c>
      <c r="E192" s="99" t="s">
        <v>1553</v>
      </c>
      <c r="F192" s="99" t="s">
        <v>2000</v>
      </c>
      <c r="G192" s="116">
        <v>686705</v>
      </c>
    </row>
    <row r="193" spans="1:7" x14ac:dyDescent="0.2">
      <c r="B193" s="99" t="s">
        <v>1945</v>
      </c>
      <c r="C193" s="99" t="s">
        <v>1955</v>
      </c>
      <c r="D193" s="99" t="s">
        <v>2217</v>
      </c>
      <c r="E193" s="99" t="s">
        <v>1552</v>
      </c>
      <c r="F193" s="99" t="s">
        <v>1995</v>
      </c>
      <c r="G193" s="116">
        <v>647499</v>
      </c>
    </row>
    <row r="194" spans="1:7" x14ac:dyDescent="0.2">
      <c r="D194" s="99" t="s">
        <v>2218</v>
      </c>
      <c r="E194" s="99" t="s">
        <v>1552</v>
      </c>
      <c r="F194" s="99" t="s">
        <v>1995</v>
      </c>
      <c r="G194" s="116">
        <v>717769</v>
      </c>
    </row>
    <row r="195" spans="1:7" x14ac:dyDescent="0.2">
      <c r="D195" s="99" t="s">
        <v>2219</v>
      </c>
      <c r="E195" s="99" t="s">
        <v>1552</v>
      </c>
      <c r="F195" s="99" t="s">
        <v>1995</v>
      </c>
      <c r="G195" s="116">
        <v>717769</v>
      </c>
    </row>
    <row r="196" spans="1:7" x14ac:dyDescent="0.2">
      <c r="D196" s="99" t="s">
        <v>2220</v>
      </c>
      <c r="E196" s="99" t="s">
        <v>1552</v>
      </c>
      <c r="F196" s="99" t="s">
        <v>1995</v>
      </c>
      <c r="G196" s="107">
        <v>521186.39999999997</v>
      </c>
    </row>
    <row r="197" spans="1:7" x14ac:dyDescent="0.2">
      <c r="B197" s="99" t="s">
        <v>1948</v>
      </c>
      <c r="C197" s="99" t="s">
        <v>950</v>
      </c>
      <c r="D197" s="99" t="s">
        <v>2221</v>
      </c>
      <c r="E197" s="99" t="s">
        <v>1553</v>
      </c>
      <c r="F197" s="99" t="s">
        <v>2000</v>
      </c>
      <c r="G197" s="107">
        <v>437431</v>
      </c>
    </row>
    <row r="198" spans="1:7" x14ac:dyDescent="0.2">
      <c r="B198" s="99" t="s">
        <v>1356</v>
      </c>
      <c r="C198" s="99" t="s">
        <v>1952</v>
      </c>
      <c r="D198" s="99" t="s">
        <v>2222</v>
      </c>
      <c r="E198" s="99" t="s">
        <v>1553</v>
      </c>
      <c r="F198" s="99" t="s">
        <v>2000</v>
      </c>
      <c r="G198" s="107">
        <v>654450</v>
      </c>
    </row>
    <row r="199" spans="1:7" x14ac:dyDescent="0.2">
      <c r="A199" s="99" t="s">
        <v>2223</v>
      </c>
      <c r="G199" s="107">
        <v>9279176.8000000007</v>
      </c>
    </row>
    <row r="200" spans="1:7" x14ac:dyDescent="0.2">
      <c r="A200" s="99" t="s">
        <v>1936</v>
      </c>
      <c r="G200" s="107">
        <v>592328906.0999999</v>
      </c>
    </row>
    <row r="201" spans="1:7" ht="15.75" x14ac:dyDescent="0.25">
      <c r="A201"/>
      <c r="B201"/>
      <c r="C201"/>
      <c r="D201"/>
      <c r="E201"/>
      <c r="F201"/>
      <c r="G201"/>
    </row>
    <row r="202" spans="1:7" ht="15.75" x14ac:dyDescent="0.25">
      <c r="A202"/>
      <c r="B202"/>
      <c r="C202"/>
      <c r="D202"/>
      <c r="E202"/>
      <c r="F202"/>
      <c r="G202"/>
    </row>
    <row r="203" spans="1:7" ht="15.75" x14ac:dyDescent="0.25">
      <c r="A203"/>
      <c r="B203"/>
      <c r="C203"/>
      <c r="D203"/>
      <c r="E203"/>
      <c r="F203"/>
      <c r="G203"/>
    </row>
    <row r="204" spans="1:7" ht="15.75" x14ac:dyDescent="0.25">
      <c r="A204"/>
      <c r="B204"/>
      <c r="C204"/>
      <c r="D204"/>
      <c r="E204"/>
      <c r="F204"/>
      <c r="G204"/>
    </row>
    <row r="205" spans="1:7" ht="15.75" x14ac:dyDescent="0.25">
      <c r="A205"/>
      <c r="B205"/>
      <c r="C205"/>
      <c r="D205"/>
      <c r="E205"/>
      <c r="F205"/>
      <c r="G205"/>
    </row>
    <row r="206" spans="1:7" ht="15.75" x14ac:dyDescent="0.25">
      <c r="A206"/>
      <c r="B206"/>
      <c r="C206"/>
      <c r="D206"/>
      <c r="E206"/>
      <c r="F206"/>
      <c r="G206"/>
    </row>
    <row r="207" spans="1:7" ht="15.75" x14ac:dyDescent="0.25">
      <c r="A207"/>
      <c r="B207"/>
      <c r="C207"/>
      <c r="D207"/>
      <c r="E207"/>
      <c r="F207"/>
      <c r="G207"/>
    </row>
    <row r="208" spans="1:7" ht="15.75" x14ac:dyDescent="0.25">
      <c r="A208"/>
      <c r="B208"/>
      <c r="C208"/>
      <c r="D208"/>
      <c r="E208"/>
      <c r="F208"/>
      <c r="G208"/>
    </row>
    <row r="209" spans="1:7" ht="15.75" x14ac:dyDescent="0.25">
      <c r="A209"/>
      <c r="B209"/>
      <c r="C209"/>
      <c r="D209"/>
      <c r="E209"/>
      <c r="F209"/>
      <c r="G209"/>
    </row>
    <row r="210" spans="1:7" ht="15.75" x14ac:dyDescent="0.25">
      <c r="A210"/>
      <c r="B210"/>
      <c r="C210"/>
      <c r="D210"/>
      <c r="E210"/>
      <c r="F210"/>
      <c r="G210"/>
    </row>
    <row r="211" spans="1:7" ht="15.75" x14ac:dyDescent="0.25">
      <c r="A211"/>
      <c r="B211"/>
      <c r="C211"/>
      <c r="D211"/>
      <c r="E211"/>
      <c r="F211"/>
      <c r="G211"/>
    </row>
    <row r="212" spans="1:7" ht="15.75" x14ac:dyDescent="0.25">
      <c r="A212"/>
      <c r="B212"/>
      <c r="C212"/>
      <c r="D212"/>
      <c r="E212"/>
      <c r="F212"/>
      <c r="G212"/>
    </row>
    <row r="213" spans="1:7" ht="15.75" x14ac:dyDescent="0.25">
      <c r="A213"/>
      <c r="B213"/>
      <c r="C213"/>
      <c r="D213"/>
      <c r="E213"/>
      <c r="F213"/>
      <c r="G213"/>
    </row>
    <row r="214" spans="1:7" ht="15.75" x14ac:dyDescent="0.25">
      <c r="A214"/>
      <c r="B214"/>
      <c r="C214"/>
      <c r="D214"/>
      <c r="E214"/>
      <c r="F214"/>
      <c r="G214"/>
    </row>
    <row r="215" spans="1:7" ht="15.75" x14ac:dyDescent="0.25">
      <c r="A215"/>
      <c r="B215"/>
      <c r="C215"/>
      <c r="D215"/>
      <c r="E215"/>
      <c r="F215"/>
      <c r="G215"/>
    </row>
    <row r="216" spans="1:7" ht="15.75" x14ac:dyDescent="0.25">
      <c r="A216"/>
      <c r="B216"/>
      <c r="C216"/>
      <c r="D216"/>
      <c r="E216"/>
      <c r="F216"/>
      <c r="G216"/>
    </row>
    <row r="217" spans="1:7" ht="15.75" x14ac:dyDescent="0.25">
      <c r="A217"/>
      <c r="B217"/>
      <c r="C217"/>
      <c r="D217"/>
      <c r="E217"/>
      <c r="F217"/>
      <c r="G217"/>
    </row>
    <row r="218" spans="1:7" ht="15.75" x14ac:dyDescent="0.25">
      <c r="A218"/>
      <c r="B218"/>
      <c r="C218"/>
      <c r="D218"/>
      <c r="E218"/>
      <c r="F218"/>
      <c r="G218"/>
    </row>
    <row r="219" spans="1:7" ht="15.75" x14ac:dyDescent="0.25">
      <c r="A219"/>
      <c r="B219"/>
      <c r="C219"/>
      <c r="D219"/>
      <c r="E219"/>
      <c r="F219"/>
      <c r="G219"/>
    </row>
    <row r="220" spans="1:7" ht="15.75" x14ac:dyDescent="0.25">
      <c r="A220"/>
      <c r="B220"/>
      <c r="C220"/>
      <c r="D220"/>
      <c r="E220"/>
      <c r="F220"/>
      <c r="G220"/>
    </row>
    <row r="221" spans="1:7" ht="15.75" x14ac:dyDescent="0.25">
      <c r="A221"/>
      <c r="B221"/>
      <c r="C221"/>
      <c r="D221"/>
      <c r="E221"/>
      <c r="F221"/>
      <c r="G221"/>
    </row>
    <row r="222" spans="1:7" ht="15.75" x14ac:dyDescent="0.25">
      <c r="A222"/>
      <c r="B222"/>
      <c r="C222"/>
      <c r="D222"/>
      <c r="E222"/>
      <c r="F222"/>
      <c r="G222"/>
    </row>
    <row r="223" spans="1:7" ht="15.75" x14ac:dyDescent="0.25">
      <c r="A223"/>
      <c r="B223"/>
      <c r="C223"/>
      <c r="D223"/>
      <c r="E223"/>
      <c r="F223"/>
      <c r="G223"/>
    </row>
    <row r="224" spans="1:7" ht="15.75" x14ac:dyDescent="0.25">
      <c r="A224"/>
      <c r="B224"/>
      <c r="C224"/>
      <c r="D224"/>
      <c r="E224"/>
      <c r="F224"/>
      <c r="G224"/>
    </row>
    <row r="225" spans="1:7" ht="15.75" x14ac:dyDescent="0.25">
      <c r="A225"/>
      <c r="B225"/>
      <c r="C225"/>
      <c r="D225"/>
      <c r="E225"/>
      <c r="F225"/>
      <c r="G225"/>
    </row>
    <row r="226" spans="1:7" ht="15.75" x14ac:dyDescent="0.25">
      <c r="A226"/>
      <c r="B226"/>
      <c r="C226"/>
      <c r="D226"/>
      <c r="E226"/>
      <c r="F226"/>
      <c r="G226"/>
    </row>
    <row r="227" spans="1:7" ht="15.75" x14ac:dyDescent="0.25">
      <c r="A227"/>
      <c r="B227"/>
      <c r="C227"/>
      <c r="D227"/>
      <c r="E227"/>
      <c r="F227"/>
      <c r="G227"/>
    </row>
    <row r="228" spans="1:7" ht="15.75" x14ac:dyDescent="0.25">
      <c r="A228"/>
      <c r="B228"/>
      <c r="C228"/>
      <c r="D228"/>
      <c r="E228"/>
      <c r="F228"/>
      <c r="G228"/>
    </row>
    <row r="229" spans="1:7" ht="15.75" x14ac:dyDescent="0.25">
      <c r="A229"/>
      <c r="B229"/>
      <c r="C229"/>
      <c r="D229"/>
      <c r="E229"/>
      <c r="F229"/>
      <c r="G229"/>
    </row>
    <row r="230" spans="1:7" ht="15.75" x14ac:dyDescent="0.25">
      <c r="A230"/>
      <c r="B230"/>
      <c r="C230"/>
      <c r="D230"/>
      <c r="E230"/>
      <c r="F230"/>
      <c r="G230"/>
    </row>
    <row r="231" spans="1:7" ht="15.75" x14ac:dyDescent="0.25">
      <c r="A231"/>
      <c r="B231"/>
      <c r="C231"/>
      <c r="D231"/>
      <c r="E231"/>
      <c r="F231"/>
      <c r="G231"/>
    </row>
    <row r="232" spans="1:7" ht="15.75" x14ac:dyDescent="0.25">
      <c r="A232"/>
      <c r="B232"/>
      <c r="C232"/>
      <c r="D232"/>
      <c r="E232"/>
      <c r="F232"/>
      <c r="G232"/>
    </row>
    <row r="233" spans="1:7" ht="15.75" x14ac:dyDescent="0.25">
      <c r="A233"/>
      <c r="B233"/>
      <c r="C233"/>
      <c r="D233"/>
      <c r="E233"/>
      <c r="F233"/>
      <c r="G233"/>
    </row>
    <row r="234" spans="1:7" ht="15.75" x14ac:dyDescent="0.25">
      <c r="A234"/>
      <c r="B234"/>
      <c r="C234"/>
      <c r="D234"/>
      <c r="E234"/>
      <c r="F234"/>
      <c r="G234"/>
    </row>
    <row r="235" spans="1:7" ht="15.75" x14ac:dyDescent="0.25">
      <c r="A235"/>
      <c r="B235"/>
      <c r="C235"/>
      <c r="D235"/>
      <c r="E235"/>
      <c r="F235"/>
      <c r="G235"/>
    </row>
    <row r="236" spans="1:7" ht="15.75" x14ac:dyDescent="0.25">
      <c r="A236"/>
      <c r="B236"/>
      <c r="C236"/>
      <c r="D236"/>
      <c r="E236"/>
      <c r="F236"/>
      <c r="G236"/>
    </row>
    <row r="237" spans="1:7" ht="15.75" x14ac:dyDescent="0.25">
      <c r="A237"/>
      <c r="B237"/>
      <c r="C237"/>
      <c r="D237"/>
      <c r="E237"/>
      <c r="F237"/>
      <c r="G237"/>
    </row>
    <row r="238" spans="1:7" ht="15.75" x14ac:dyDescent="0.25">
      <c r="A238"/>
      <c r="B238"/>
      <c r="C238"/>
      <c r="D238"/>
      <c r="E238"/>
      <c r="F238"/>
      <c r="G238"/>
    </row>
    <row r="239" spans="1:7" ht="15.75" x14ac:dyDescent="0.25">
      <c r="A239"/>
      <c r="B239"/>
      <c r="C239"/>
      <c r="D239"/>
      <c r="E239"/>
      <c r="F239"/>
      <c r="G239"/>
    </row>
    <row r="240" spans="1:7" ht="15.75" x14ac:dyDescent="0.25">
      <c r="A240"/>
      <c r="B240"/>
      <c r="C240"/>
      <c r="D240"/>
      <c r="E240"/>
      <c r="F240"/>
      <c r="G240"/>
    </row>
    <row r="241" spans="1:7" ht="15.75" x14ac:dyDescent="0.25">
      <c r="A241"/>
      <c r="B241"/>
      <c r="C241"/>
      <c r="D241"/>
      <c r="E241"/>
      <c r="F241"/>
      <c r="G241"/>
    </row>
    <row r="242" spans="1:7" ht="15.75" x14ac:dyDescent="0.25">
      <c r="A242"/>
      <c r="B242"/>
      <c r="C242"/>
      <c r="D242"/>
      <c r="E242"/>
      <c r="F242"/>
      <c r="G242"/>
    </row>
    <row r="243" spans="1:7" ht="15.75" x14ac:dyDescent="0.25">
      <c r="A243"/>
      <c r="B243"/>
      <c r="C243"/>
      <c r="D243"/>
      <c r="E243"/>
      <c r="F243"/>
      <c r="G243"/>
    </row>
    <row r="244" spans="1:7" ht="15.75" x14ac:dyDescent="0.25">
      <c r="A244"/>
      <c r="B244"/>
      <c r="C244"/>
      <c r="D244"/>
      <c r="E244"/>
      <c r="F244"/>
      <c r="G244"/>
    </row>
    <row r="245" spans="1:7" ht="15.75" x14ac:dyDescent="0.25">
      <c r="A245"/>
      <c r="B245"/>
      <c r="C245"/>
      <c r="D245"/>
      <c r="E245"/>
      <c r="F245"/>
      <c r="G245"/>
    </row>
    <row r="246" spans="1:7" ht="15.75" x14ac:dyDescent="0.25">
      <c r="A246"/>
      <c r="B246"/>
      <c r="C246"/>
      <c r="D246"/>
      <c r="E246"/>
      <c r="F246"/>
      <c r="G246"/>
    </row>
    <row r="247" spans="1:7" ht="15.75" x14ac:dyDescent="0.25">
      <c r="A247"/>
      <c r="B247"/>
      <c r="C247"/>
      <c r="D247"/>
      <c r="E247"/>
      <c r="F247"/>
      <c r="G247"/>
    </row>
    <row r="248" spans="1:7" ht="15.75" x14ac:dyDescent="0.25">
      <c r="A248"/>
      <c r="B248"/>
      <c r="C248"/>
      <c r="D248"/>
      <c r="E248"/>
      <c r="F248"/>
      <c r="G248"/>
    </row>
    <row r="249" spans="1:7" ht="15.75" x14ac:dyDescent="0.25">
      <c r="A249"/>
      <c r="B249"/>
      <c r="C249"/>
      <c r="D249"/>
      <c r="E249"/>
      <c r="F249"/>
      <c r="G249"/>
    </row>
    <row r="250" spans="1:7" ht="15.75" x14ac:dyDescent="0.25">
      <c r="A250"/>
      <c r="B250"/>
      <c r="C250"/>
      <c r="D250"/>
      <c r="E250"/>
      <c r="F250"/>
      <c r="G250"/>
    </row>
    <row r="251" spans="1:7" ht="15.75" x14ac:dyDescent="0.25">
      <c r="A251"/>
      <c r="B251"/>
      <c r="C251"/>
      <c r="D251"/>
      <c r="E251"/>
      <c r="F251"/>
      <c r="G251"/>
    </row>
    <row r="252" spans="1:7" ht="15.75" x14ac:dyDescent="0.25">
      <c r="A252"/>
      <c r="B252"/>
      <c r="C252"/>
      <c r="D252"/>
      <c r="E252"/>
      <c r="F252"/>
      <c r="G252"/>
    </row>
    <row r="253" spans="1:7" ht="15.75" x14ac:dyDescent="0.25">
      <c r="A253"/>
      <c r="B253"/>
      <c r="C253"/>
      <c r="D253"/>
      <c r="E253"/>
      <c r="F253"/>
      <c r="G253"/>
    </row>
    <row r="254" spans="1:7" ht="15.75" x14ac:dyDescent="0.25">
      <c r="A254"/>
      <c r="B254"/>
      <c r="C254"/>
      <c r="D254"/>
      <c r="E254"/>
      <c r="F254"/>
      <c r="G254"/>
    </row>
    <row r="255" spans="1:7" ht="15.75" x14ac:dyDescent="0.25">
      <c r="A255"/>
      <c r="B255"/>
      <c r="C255"/>
      <c r="D255"/>
      <c r="E255"/>
      <c r="F255"/>
      <c r="G255"/>
    </row>
    <row r="256" spans="1:7" ht="15.75" x14ac:dyDescent="0.25">
      <c r="A256"/>
      <c r="B256"/>
      <c r="C256"/>
      <c r="D256"/>
      <c r="E256"/>
      <c r="F256"/>
      <c r="G256"/>
    </row>
    <row r="257" spans="1:7" ht="15.75" x14ac:dyDescent="0.25">
      <c r="A257"/>
      <c r="B257"/>
      <c r="C257"/>
      <c r="D257"/>
      <c r="E257"/>
      <c r="F257"/>
      <c r="G257"/>
    </row>
    <row r="258" spans="1:7" ht="15.75" x14ac:dyDescent="0.25">
      <c r="A258"/>
      <c r="B258"/>
      <c r="C258"/>
      <c r="D258"/>
      <c r="E258"/>
      <c r="F258"/>
      <c r="G258"/>
    </row>
    <row r="259" spans="1:7" ht="15.75" x14ac:dyDescent="0.25">
      <c r="A259"/>
      <c r="B259"/>
      <c r="C259"/>
      <c r="D259"/>
      <c r="E259"/>
      <c r="F259"/>
      <c r="G259"/>
    </row>
    <row r="260" spans="1:7" ht="15.75" x14ac:dyDescent="0.25">
      <c r="A260"/>
      <c r="B260"/>
      <c r="C260"/>
      <c r="D260"/>
      <c r="E260"/>
      <c r="F260"/>
      <c r="G260"/>
    </row>
    <row r="261" spans="1:7" ht="15.75" x14ac:dyDescent="0.25">
      <c r="A261"/>
      <c r="B261"/>
      <c r="C261"/>
      <c r="D261"/>
      <c r="E261"/>
      <c r="F261"/>
      <c r="G2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Revision_david</vt:lpstr>
      <vt:lpstr>LEASING</vt:lpstr>
      <vt:lpstr>Ubicaciones</vt:lpstr>
      <vt:lpstr>Hoja1</vt:lpstr>
      <vt:lpstr>Hoja2</vt:lpstr>
      <vt:lpstr>BD.CONTABILIDAD</vt:lpstr>
      <vt:lpstr>DatoCC</vt:lpstr>
      <vt:lpstr>VEHICULOS</vt:lpstr>
      <vt:lpstr>BRANDA</vt:lpstr>
      <vt:lpstr>EKLIPSE</vt:lpstr>
      <vt:lpstr>JR</vt:lpstr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Ravazzano</dc:creator>
  <cp:lastModifiedBy>CESAR LEDEZMA</cp:lastModifiedBy>
  <cp:lastPrinted>2024-10-04T12:22:18Z</cp:lastPrinted>
  <dcterms:created xsi:type="dcterms:W3CDTF">2023-08-11T15:37:52Z</dcterms:created>
  <dcterms:modified xsi:type="dcterms:W3CDTF">2024-10-04T12:22:49Z</dcterms:modified>
</cp:coreProperties>
</file>