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Admin Finan\Parcial 3\"/>
    </mc:Choice>
  </mc:AlternateContent>
  <xr:revisionPtr revIDLastSave="0" documentId="13_ncr:1_{D26ADF0C-41F6-43D8-8C93-90456B7E5C8B}" xr6:coauthVersionLast="47" xr6:coauthVersionMax="47" xr10:uidLastSave="{00000000-0000-0000-0000-000000000000}"/>
  <bookViews>
    <workbookView xWindow="-120" yWindow="-120" windowWidth="29040" windowHeight="15840" xr2:uid="{4417D940-B426-4C46-BDBC-86C7BA32B80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7" i="1"/>
  <c r="E27" i="1"/>
  <c r="E28" i="1" s="1"/>
  <c r="D27" i="1"/>
  <c r="C27" i="1"/>
  <c r="B27" i="1"/>
  <c r="G26" i="1" l="1"/>
  <c r="E26" i="1"/>
  <c r="F26" i="1" s="1"/>
  <c r="D26" i="1"/>
  <c r="C26" i="1"/>
  <c r="B26" i="1"/>
  <c r="G25" i="1"/>
  <c r="G24" i="1"/>
  <c r="G23" i="1"/>
  <c r="G22" i="1"/>
  <c r="G21" i="1"/>
  <c r="G20" i="1"/>
  <c r="G19" i="1"/>
  <c r="G18" i="1"/>
  <c r="D25" i="1"/>
  <c r="D24" i="1"/>
  <c r="D23" i="1"/>
  <c r="D22" i="1"/>
  <c r="D21" i="1"/>
  <c r="D20" i="1"/>
  <c r="D19" i="1"/>
  <c r="D18" i="1"/>
  <c r="E18" i="1"/>
  <c r="F18" i="1" s="1"/>
  <c r="B19" i="1" s="1"/>
  <c r="C25" i="1"/>
  <c r="C24" i="1"/>
  <c r="C23" i="1"/>
  <c r="C22" i="1"/>
  <c r="C21" i="1"/>
  <c r="C20" i="1"/>
  <c r="C19" i="1"/>
  <c r="C18" i="1"/>
  <c r="B18" i="1"/>
  <c r="G17" i="1"/>
  <c r="G16" i="1"/>
  <c r="F17" i="1"/>
  <c r="E17" i="1"/>
  <c r="D17" i="1"/>
  <c r="C17" i="1"/>
  <c r="B17" i="1"/>
  <c r="F16" i="1"/>
  <c r="E16" i="1"/>
  <c r="D16" i="1"/>
  <c r="C16" i="1"/>
  <c r="B16" i="1"/>
  <c r="B15" i="1"/>
  <c r="C15" i="1"/>
  <c r="B6" i="1"/>
  <c r="B10" i="1"/>
  <c r="E19" i="1" l="1"/>
  <c r="F19" i="1" s="1"/>
  <c r="B20" i="1" s="1"/>
  <c r="E20" i="1" l="1"/>
  <c r="F20" i="1" s="1"/>
  <c r="B21" i="1" s="1"/>
  <c r="E21" i="1" l="1"/>
  <c r="F21" i="1" s="1"/>
  <c r="B22" i="1" s="1"/>
  <c r="E22" i="1" l="1"/>
  <c r="F22" i="1" s="1"/>
  <c r="B23" i="1" s="1"/>
  <c r="E23" i="1" l="1"/>
  <c r="F23" i="1" s="1"/>
  <c r="B24" i="1" s="1"/>
  <c r="E24" i="1" l="1"/>
  <c r="F24" i="1"/>
  <c r="B25" i="1" s="1"/>
  <c r="E25" i="1" l="1"/>
  <c r="F25" i="1" s="1"/>
</calcChain>
</file>

<file path=xl/sharedStrings.xml><?xml version="1.0" encoding="utf-8"?>
<sst xmlns="http://schemas.openxmlformats.org/spreadsheetml/2006/main" count="20" uniqueCount="17">
  <si>
    <t>A</t>
  </si>
  <si>
    <t>P</t>
  </si>
  <si>
    <t>I</t>
  </si>
  <si>
    <t>N</t>
  </si>
  <si>
    <t>Tabla de anualidades o amortización de pasivos</t>
  </si>
  <si>
    <t>No.</t>
  </si>
  <si>
    <t>Saldo insoluto</t>
  </si>
  <si>
    <t>Anualidad</t>
  </si>
  <si>
    <t>Interes</t>
  </si>
  <si>
    <t>Pago a capital</t>
  </si>
  <si>
    <t>Saldo final</t>
  </si>
  <si>
    <t>Intereses acumulados</t>
  </si>
  <si>
    <t>Tasa de interes (I) * Saldo insoluto</t>
  </si>
  <si>
    <t>Saldo insoluto - Pago a capital</t>
  </si>
  <si>
    <t>Anualidad -  Interes</t>
  </si>
  <si>
    <t>Total pagado</t>
  </si>
  <si>
    <t>Anualidad: pago de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</si>
</sst>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0" borderId="0" xfId="0" applyNumberFormat="1"/>
    <xf numFmtId="0" fontId="0" fillId="6" borderId="0" xfId="0" applyFill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142875</xdr:rowOff>
    </xdr:from>
    <xdr:to>
      <xdr:col>6</xdr:col>
      <xdr:colOff>161925</xdr:colOff>
      <xdr:row>3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3FD1B1-BA2E-4046-8440-4A5B640597F0}"/>
            </a:ext>
          </a:extLst>
        </xdr:cNvPr>
        <xdr:cNvSpPr txBox="1"/>
      </xdr:nvSpPr>
      <xdr:spPr>
        <a:xfrm>
          <a:off x="47625" y="142875"/>
          <a:ext cx="46863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Ejemplo. Obetenemos un prestamo por 100,000 con una tasa de interes del 8% anual, a un plazo de 12 meses.</a:t>
          </a:r>
        </a:p>
      </xdr:txBody>
    </xdr:sp>
    <xdr:clientData/>
  </xdr:twoCellAnchor>
  <xdr:twoCellAnchor>
    <xdr:from>
      <xdr:col>0</xdr:col>
      <xdr:colOff>400050</xdr:colOff>
      <xdr:row>32</xdr:row>
      <xdr:rowOff>161925</xdr:rowOff>
    </xdr:from>
    <xdr:to>
      <xdr:col>6</xdr:col>
      <xdr:colOff>276225</xdr:colOff>
      <xdr:row>35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320BE47-F309-44C1-B09F-4C9C03BCB479}"/>
            </a:ext>
          </a:extLst>
        </xdr:cNvPr>
        <xdr:cNvSpPr txBox="1"/>
      </xdr:nvSpPr>
      <xdr:spPr>
        <a:xfrm>
          <a:off x="400050" y="6257925"/>
          <a:ext cx="5181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Tarea: Hacer calculo de anualidad con tablas, para un credito de 500,000 con una</a:t>
          </a:r>
          <a:r>
            <a:rPr lang="es-MX" sz="1100" baseline="0"/>
            <a:t>  tasa de interes anual del 12% a pagar en 24 meses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65DA-7623-4324-8B46-72F18F02BDB6}">
  <dimension ref="A5:G31"/>
  <sheetViews>
    <sheetView tabSelected="1" workbookViewId="0">
      <selection activeCell="F16" sqref="F16"/>
    </sheetView>
  </sheetViews>
  <sheetFormatPr baseColWidth="10" defaultRowHeight="15" x14ac:dyDescent="0.25"/>
  <cols>
    <col min="2" max="2" width="13.42578125" customWidth="1"/>
    <col min="4" max="4" width="17.85546875" customWidth="1"/>
    <col min="5" max="5" width="12.7109375" customWidth="1"/>
    <col min="6" max="6" width="12.7109375" bestFit="1" customWidth="1"/>
    <col min="7" max="7" width="20" customWidth="1"/>
  </cols>
  <sheetData>
    <row r="5" spans="1:7" x14ac:dyDescent="0.25">
      <c r="A5" s="2" t="s">
        <v>1</v>
      </c>
      <c r="B5" s="1">
        <v>100000</v>
      </c>
      <c r="D5" s="5" t="s">
        <v>8</v>
      </c>
      <c r="E5" s="10" t="s">
        <v>12</v>
      </c>
      <c r="F5" s="10"/>
      <c r="G5" s="10"/>
    </row>
    <row r="6" spans="1:7" x14ac:dyDescent="0.25">
      <c r="A6" s="2" t="s">
        <v>2</v>
      </c>
      <c r="B6">
        <f>0.08/12</f>
        <v>6.6666666666666671E-3</v>
      </c>
      <c r="D6" s="5" t="s">
        <v>9</v>
      </c>
      <c r="E6" s="10" t="s">
        <v>14</v>
      </c>
      <c r="F6" s="10"/>
      <c r="G6" s="10"/>
    </row>
    <row r="7" spans="1:7" x14ac:dyDescent="0.25">
      <c r="A7" s="2" t="s">
        <v>3</v>
      </c>
      <c r="B7">
        <v>12</v>
      </c>
      <c r="D7" s="5" t="s">
        <v>10</v>
      </c>
      <c r="E7" s="10" t="s">
        <v>13</v>
      </c>
      <c r="F7" s="10"/>
      <c r="G7" s="10"/>
    </row>
    <row r="8" spans="1:7" x14ac:dyDescent="0.25">
      <c r="D8" s="4"/>
      <c r="E8" s="11"/>
      <c r="F8" s="11"/>
      <c r="G8" s="11"/>
    </row>
    <row r="10" spans="1:7" x14ac:dyDescent="0.25">
      <c r="A10" s="3" t="s">
        <v>0</v>
      </c>
      <c r="B10">
        <f>(B5*B6)/(1-(1+B6)^-B7)</f>
        <v>8698.8429085421849</v>
      </c>
    </row>
    <row r="13" spans="1:7" x14ac:dyDescent="0.25">
      <c r="A13" s="9" t="s">
        <v>4</v>
      </c>
      <c r="B13" s="9"/>
      <c r="C13" s="9"/>
      <c r="D13" s="9"/>
      <c r="E13" s="9"/>
      <c r="F13" s="9"/>
      <c r="G13" s="9"/>
    </row>
    <row r="14" spans="1:7" x14ac:dyDescent="0.25">
      <c r="A14" s="4" t="s">
        <v>5</v>
      </c>
      <c r="B14" s="4" t="s">
        <v>6</v>
      </c>
      <c r="C14" s="4" t="s">
        <v>7</v>
      </c>
      <c r="D14" s="5" t="s">
        <v>8</v>
      </c>
      <c r="E14" s="5" t="s">
        <v>9</v>
      </c>
      <c r="F14" s="5" t="s">
        <v>10</v>
      </c>
      <c r="G14" s="4" t="s">
        <v>11</v>
      </c>
    </row>
    <row r="15" spans="1:7" x14ac:dyDescent="0.25">
      <c r="A15">
        <v>0</v>
      </c>
      <c r="B15" s="1">
        <f>B5</f>
        <v>100000</v>
      </c>
      <c r="C15">
        <f>B10</f>
        <v>8698.8429085421849</v>
      </c>
    </row>
    <row r="16" spans="1:7" x14ac:dyDescent="0.25">
      <c r="A16">
        <v>1</v>
      </c>
      <c r="B16" s="1">
        <f>B5</f>
        <v>100000</v>
      </c>
      <c r="C16">
        <f>B10</f>
        <v>8698.8429085421849</v>
      </c>
      <c r="D16">
        <f>B6*B16</f>
        <v>666.66666666666674</v>
      </c>
      <c r="E16">
        <f>C16-D16</f>
        <v>8032.1762418755179</v>
      </c>
      <c r="F16" s="6">
        <f>B16-E16</f>
        <v>91967.823758124476</v>
      </c>
      <c r="G16">
        <f>D16</f>
        <v>666.66666666666674</v>
      </c>
    </row>
    <row r="17" spans="1:7" x14ac:dyDescent="0.25">
      <c r="A17">
        <v>2</v>
      </c>
      <c r="B17">
        <f t="shared" ref="B17:B27" si="0">F16</f>
        <v>91967.823758124476</v>
      </c>
      <c r="C17">
        <f>B10</f>
        <v>8698.8429085421849</v>
      </c>
      <c r="D17">
        <f>B17*B6</f>
        <v>613.11882505416327</v>
      </c>
      <c r="E17">
        <f>C17-D17</f>
        <v>8085.7240834880213</v>
      </c>
      <c r="F17">
        <f>B17-E17</f>
        <v>83882.099674636454</v>
      </c>
      <c r="G17">
        <f>D17+G16</f>
        <v>1279.7854917208301</v>
      </c>
    </row>
    <row r="18" spans="1:7" x14ac:dyDescent="0.25">
      <c r="A18">
        <v>3</v>
      </c>
      <c r="B18">
        <f t="shared" si="0"/>
        <v>83882.099674636454</v>
      </c>
      <c r="C18">
        <f>B10</f>
        <v>8698.8429085421849</v>
      </c>
      <c r="D18">
        <f>B18*B6</f>
        <v>559.21399783090976</v>
      </c>
      <c r="E18">
        <f t="shared" ref="E18:E25" si="1">C18-D18</f>
        <v>8139.6289107112752</v>
      </c>
      <c r="F18">
        <f t="shared" ref="F18:F26" si="2">B18-E18</f>
        <v>75742.470763925172</v>
      </c>
      <c r="G18">
        <f t="shared" ref="G18:G27" si="3">G17+D18</f>
        <v>1838.9994895517398</v>
      </c>
    </row>
    <row r="19" spans="1:7" x14ac:dyDescent="0.25">
      <c r="A19">
        <v>4</v>
      </c>
      <c r="B19">
        <f t="shared" si="0"/>
        <v>75742.470763925172</v>
      </c>
      <c r="C19">
        <f>B10</f>
        <v>8698.8429085421849</v>
      </c>
      <c r="D19">
        <f>B19*B6</f>
        <v>504.94980509283454</v>
      </c>
      <c r="E19">
        <f t="shared" si="1"/>
        <v>8193.8931034493507</v>
      </c>
      <c r="F19">
        <f t="shared" si="2"/>
        <v>67548.577660475828</v>
      </c>
      <c r="G19">
        <f t="shared" si="3"/>
        <v>2343.9492946445744</v>
      </c>
    </row>
    <row r="20" spans="1:7" x14ac:dyDescent="0.25">
      <c r="A20">
        <v>5</v>
      </c>
      <c r="B20">
        <f t="shared" si="0"/>
        <v>67548.577660475828</v>
      </c>
      <c r="C20">
        <f>B10</f>
        <v>8698.8429085421849</v>
      </c>
      <c r="D20">
        <f>B20*B6</f>
        <v>450.3238510698389</v>
      </c>
      <c r="E20">
        <f t="shared" si="1"/>
        <v>8248.5190574723456</v>
      </c>
      <c r="F20">
        <f t="shared" si="2"/>
        <v>59300.058603003483</v>
      </c>
      <c r="G20">
        <f t="shared" si="3"/>
        <v>2794.2731457144132</v>
      </c>
    </row>
    <row r="21" spans="1:7" x14ac:dyDescent="0.25">
      <c r="A21">
        <v>6</v>
      </c>
      <c r="B21">
        <f t="shared" si="0"/>
        <v>59300.058603003483</v>
      </c>
      <c r="C21">
        <f>B10</f>
        <v>8698.8429085421849</v>
      </c>
      <c r="D21">
        <f>B21*B6</f>
        <v>395.33372402002323</v>
      </c>
      <c r="E21">
        <f t="shared" si="1"/>
        <v>8303.5091845221614</v>
      </c>
      <c r="F21">
        <f t="shared" si="2"/>
        <v>50996.549418481321</v>
      </c>
      <c r="G21">
        <f t="shared" si="3"/>
        <v>3189.6068697344363</v>
      </c>
    </row>
    <row r="22" spans="1:7" x14ac:dyDescent="0.25">
      <c r="A22">
        <v>7</v>
      </c>
      <c r="B22">
        <f t="shared" si="0"/>
        <v>50996.549418481321</v>
      </c>
      <c r="C22">
        <f>B10</f>
        <v>8698.8429085421849</v>
      </c>
      <c r="D22">
        <f>B22*B6</f>
        <v>339.97699612320883</v>
      </c>
      <c r="E22">
        <f t="shared" si="1"/>
        <v>8358.8659124189762</v>
      </c>
      <c r="F22">
        <f t="shared" si="2"/>
        <v>42637.683506062342</v>
      </c>
      <c r="G22">
        <f t="shared" si="3"/>
        <v>3529.5838658576449</v>
      </c>
    </row>
    <row r="23" spans="1:7" x14ac:dyDescent="0.25">
      <c r="A23">
        <v>8</v>
      </c>
      <c r="B23">
        <f t="shared" si="0"/>
        <v>42637.683506062342</v>
      </c>
      <c r="C23">
        <f>B10</f>
        <v>8698.8429085421849</v>
      </c>
      <c r="D23">
        <f>B23*B6</f>
        <v>284.25122337374899</v>
      </c>
      <c r="E23">
        <f t="shared" si="1"/>
        <v>8414.591685168436</v>
      </c>
      <c r="F23">
        <f t="shared" si="2"/>
        <v>34223.091820893904</v>
      </c>
      <c r="G23">
        <f t="shared" si="3"/>
        <v>3813.8350892313938</v>
      </c>
    </row>
    <row r="24" spans="1:7" x14ac:dyDescent="0.25">
      <c r="A24">
        <v>9</v>
      </c>
      <c r="B24">
        <f t="shared" si="0"/>
        <v>34223.091820893904</v>
      </c>
      <c r="C24">
        <f>B10</f>
        <v>8698.8429085421849</v>
      </c>
      <c r="D24">
        <f>B24*B6</f>
        <v>228.15394547262605</v>
      </c>
      <c r="E24">
        <f t="shared" si="1"/>
        <v>8470.6889630695587</v>
      </c>
      <c r="F24">
        <f t="shared" si="2"/>
        <v>25752.402857824345</v>
      </c>
      <c r="G24">
        <f t="shared" si="3"/>
        <v>4041.98903470402</v>
      </c>
    </row>
    <row r="25" spans="1:7" x14ac:dyDescent="0.25">
      <c r="A25">
        <v>10</v>
      </c>
      <c r="B25">
        <f t="shared" si="0"/>
        <v>25752.402857824345</v>
      </c>
      <c r="C25">
        <f>B10</f>
        <v>8698.8429085421849</v>
      </c>
      <c r="D25">
        <f>B25*B6</f>
        <v>171.68268571882899</v>
      </c>
      <c r="E25">
        <f t="shared" si="1"/>
        <v>8527.1602228233551</v>
      </c>
      <c r="F25">
        <f t="shared" si="2"/>
        <v>17225.242635000992</v>
      </c>
      <c r="G25">
        <f t="shared" si="3"/>
        <v>4213.6717204228489</v>
      </c>
    </row>
    <row r="26" spans="1:7" x14ac:dyDescent="0.25">
      <c r="A26">
        <v>11</v>
      </c>
      <c r="B26">
        <f t="shared" si="0"/>
        <v>17225.242635000992</v>
      </c>
      <c r="C26">
        <f>B10</f>
        <v>8698.8429085421849</v>
      </c>
      <c r="D26">
        <f>B6*B26</f>
        <v>114.83495090000662</v>
      </c>
      <c r="E26">
        <f>C26-D26</f>
        <v>8584.0079576421776</v>
      </c>
      <c r="F26">
        <f t="shared" si="2"/>
        <v>8641.2346773588142</v>
      </c>
      <c r="G26">
        <f t="shared" si="3"/>
        <v>4328.5066713228553</v>
      </c>
    </row>
    <row r="27" spans="1:7" x14ac:dyDescent="0.25">
      <c r="A27">
        <v>12</v>
      </c>
      <c r="B27">
        <f t="shared" si="0"/>
        <v>8641.2346773588142</v>
      </c>
      <c r="C27">
        <f>B10</f>
        <v>8698.8429085421849</v>
      </c>
      <c r="D27">
        <f>B27*B6</f>
        <v>57.608231182392096</v>
      </c>
      <c r="E27">
        <f>C27-D27</f>
        <v>8641.2346773597928</v>
      </c>
      <c r="F27">
        <v>0</v>
      </c>
      <c r="G27">
        <f t="shared" si="3"/>
        <v>4386.1149025052473</v>
      </c>
    </row>
    <row r="28" spans="1:7" x14ac:dyDescent="0.25">
      <c r="E28" s="7">
        <f>SUM(E16:E27)</f>
        <v>100000.00000000095</v>
      </c>
      <c r="G28" s="4"/>
    </row>
    <row r="29" spans="1:7" x14ac:dyDescent="0.25">
      <c r="B29" s="1"/>
      <c r="E29" t="s">
        <v>15</v>
      </c>
      <c r="G29" s="4">
        <f>E28+G27</f>
        <v>104386.11490250619</v>
      </c>
    </row>
    <row r="31" spans="1:7" x14ac:dyDescent="0.25">
      <c r="A31" s="8" t="s">
        <v>16</v>
      </c>
      <c r="B31" s="8"/>
    </row>
  </sheetData>
  <mergeCells count="6">
    <mergeCell ref="A31:B31"/>
    <mergeCell ref="A13:G13"/>
    <mergeCell ref="E5:G5"/>
    <mergeCell ref="E6:G6"/>
    <mergeCell ref="E7:G7"/>
    <mergeCell ref="E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2021-06-07T17:19:23Z</dcterms:created>
  <dcterms:modified xsi:type="dcterms:W3CDTF">2021-06-07T23:34:49Z</dcterms:modified>
</cp:coreProperties>
</file>