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13_ncr:1_{C2274B3D-45CC-429B-B28E-853C70AE08BB}" xr6:coauthVersionLast="47" xr6:coauthVersionMax="47" xr10:uidLastSave="{00000000-0000-0000-0000-000000000000}"/>
  <bookViews>
    <workbookView xWindow="23400" yWindow="6675" windowWidth="21600" windowHeight="11385" xr2:uid="{E034E8A7-410D-4ABC-A720-5FC7C5F539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F20" i="1"/>
  <c r="F21" i="1" s="1"/>
  <c r="F19" i="1"/>
  <c r="F18" i="1"/>
  <c r="F14" i="1"/>
  <c r="F15" i="1" s="1"/>
  <c r="F13" i="1"/>
  <c r="F12" i="1"/>
  <c r="E21" i="1"/>
  <c r="E20" i="1"/>
  <c r="E19" i="1"/>
  <c r="E18" i="1"/>
  <c r="E13" i="1"/>
  <c r="E12" i="1"/>
  <c r="E14" i="1"/>
  <c r="E15" i="1"/>
  <c r="C25" i="1"/>
  <c r="D12" i="1"/>
  <c r="D13" i="1" s="1"/>
  <c r="D14" i="1" s="1"/>
  <c r="D15" i="1" s="1"/>
</calcChain>
</file>

<file path=xl/sharedStrings.xml><?xml version="1.0" encoding="utf-8"?>
<sst xmlns="http://schemas.openxmlformats.org/spreadsheetml/2006/main" count="15" uniqueCount="14">
  <si>
    <t>Vida util</t>
  </si>
  <si>
    <t>Inversion total inicial</t>
  </si>
  <si>
    <t>Flujos de efectivo esperados</t>
  </si>
  <si>
    <t>Flujo  de efectivo acumulados</t>
  </si>
  <si>
    <t>PR</t>
  </si>
  <si>
    <t>10% de interes</t>
  </si>
  <si>
    <t>15% de interes</t>
  </si>
  <si>
    <t>Flujo de efectivo a valor presente</t>
  </si>
  <si>
    <t>2 AÑOS Y 2 MESES</t>
  </si>
  <si>
    <t>Meses</t>
  </si>
  <si>
    <t>2 AÑOS Y 8 MESES</t>
  </si>
  <si>
    <t>2 AÑOS Y 6 MESES</t>
  </si>
  <si>
    <t>Sin intereses</t>
  </si>
  <si>
    <t>Ninguna excede el PRMA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</si>
</sst>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3" fontId="0" fillId="0" borderId="0" xfId="0" applyNumberFormat="1"/>
    <xf numFmtId="0" fontId="1" fillId="2" borderId="0" xfId="1"/>
    <xf numFmtId="0" fontId="0" fillId="3" borderId="0" xfId="0" applyFill="1" applyAlignment="1"/>
    <xf numFmtId="9" fontId="0" fillId="4" borderId="0" xfId="0" applyNumberFormat="1" applyFill="1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</xdr:rowOff>
    </xdr:from>
    <xdr:to>
      <xdr:col>5</xdr:col>
      <xdr:colOff>76200</xdr:colOff>
      <xdr:row>7</xdr:row>
      <xdr:rowOff>161924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529CA7-DBFE-4CE7-B9F5-7A4513D844C2}"/>
            </a:ext>
          </a:extLst>
        </xdr:cNvPr>
        <xdr:cNvSpPr txBox="1"/>
      </xdr:nvSpPr>
      <xdr:spPr>
        <a:xfrm>
          <a:off x="38100" y="200025"/>
          <a:ext cx="3848100" cy="1295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la empresa SVI requiere contratar pasivos por 100,000</a:t>
          </a:r>
          <a:r>
            <a:rPr lang="es-MX" sz="1100" baseline="0"/>
            <a:t> teniendo un PRMA de 3 años tomando en cuenta que los flujos de efectivo esperados son:</a:t>
          </a:r>
        </a:p>
        <a:p>
          <a:r>
            <a:rPr lang="es-MX" sz="1100" baseline="0"/>
            <a:t>1- 33,000</a:t>
          </a:r>
        </a:p>
        <a:p>
          <a:r>
            <a:rPr lang="es-MX" sz="1100" baseline="0"/>
            <a:t>2- 54,000</a:t>
          </a:r>
        </a:p>
        <a:p>
          <a:r>
            <a:rPr lang="es-MX" sz="1100" baseline="0"/>
            <a:t>3- 69,000</a:t>
          </a:r>
        </a:p>
        <a:p>
          <a:r>
            <a:rPr lang="es-MX" sz="1100"/>
            <a:t>4- 78,000</a:t>
          </a:r>
        </a:p>
      </xdr:txBody>
    </xdr:sp>
    <xdr:clientData/>
  </xdr:twoCellAnchor>
  <xdr:twoCellAnchor>
    <xdr:from>
      <xdr:col>0</xdr:col>
      <xdr:colOff>733425</xdr:colOff>
      <xdr:row>14</xdr:row>
      <xdr:rowOff>85725</xdr:rowOff>
    </xdr:from>
    <xdr:to>
      <xdr:col>3</xdr:col>
      <xdr:colOff>904875</xdr:colOff>
      <xdr:row>19</xdr:row>
      <xdr:rowOff>161925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19CAFF8-AEDD-4563-8BB0-F8575D0FC38A}"/>
            </a:ext>
          </a:extLst>
        </xdr:cNvPr>
        <xdr:cNvSpPr txBox="1"/>
      </xdr:nvSpPr>
      <xdr:spPr>
        <a:xfrm>
          <a:off x="733425" y="2752725"/>
          <a:ext cx="399097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Resultado = Inversion inicial - flujo antes de recuperar la inversion</a:t>
          </a:r>
        </a:p>
        <a:p>
          <a:endParaRPr lang="es-MX" sz="1100"/>
        </a:p>
        <a:p>
          <a:r>
            <a:rPr lang="es-MX" sz="1100"/>
            <a:t>PR = (Resultado/flujo siguiente)*12</a:t>
          </a:r>
        </a:p>
        <a:p>
          <a:endParaRPr lang="es-MX" sz="1100"/>
        </a:p>
        <a:p>
          <a:r>
            <a:rPr lang="es-MX" sz="1100"/>
            <a:t>SI PR &gt; PRMA -&gt; Se rechaza el proyecto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224A-726E-47F7-8518-C55DE2117BC5}">
  <dimension ref="A10:F29"/>
  <sheetViews>
    <sheetView tabSelected="1" topLeftCell="B1" workbookViewId="0">
      <selection activeCell="B30" sqref="B30"/>
    </sheetView>
  </sheetViews>
  <sheetFormatPr baseColWidth="10" defaultRowHeight="15" x14ac:dyDescent="0.25"/>
  <cols>
    <col min="1" max="1" width="11.7109375" customWidth="1"/>
    <col min="2" max="2" width="19.42578125" customWidth="1"/>
    <col min="3" max="3" width="26.140625" customWidth="1"/>
    <col min="4" max="4" width="27" customWidth="1"/>
    <col min="5" max="5" width="30" customWidth="1"/>
    <col min="6" max="6" width="27.28515625" customWidth="1"/>
  </cols>
  <sheetData>
    <row r="10" spans="1:6" x14ac:dyDescent="0.25">
      <c r="A10" s="1" t="s">
        <v>0</v>
      </c>
      <c r="B10" s="1" t="s">
        <v>1</v>
      </c>
      <c r="C10" s="1" t="s">
        <v>2</v>
      </c>
      <c r="D10" s="1" t="s">
        <v>3</v>
      </c>
      <c r="E10" s="4" t="s">
        <v>7</v>
      </c>
      <c r="F10" s="1" t="s">
        <v>3</v>
      </c>
    </row>
    <row r="11" spans="1:6" x14ac:dyDescent="0.25">
      <c r="A11">
        <v>0</v>
      </c>
      <c r="B11" s="2">
        <v>100000</v>
      </c>
      <c r="E11" s="5">
        <v>0.1</v>
      </c>
    </row>
    <row r="12" spans="1:6" x14ac:dyDescent="0.25">
      <c r="A12">
        <v>1</v>
      </c>
      <c r="C12" s="2">
        <v>33000</v>
      </c>
      <c r="D12" s="2">
        <f>C12</f>
        <v>33000</v>
      </c>
      <c r="E12">
        <f>C12/(1+0.1)^1</f>
        <v>29999.999999999996</v>
      </c>
      <c r="F12">
        <f>E12</f>
        <v>29999.999999999996</v>
      </c>
    </row>
    <row r="13" spans="1:6" x14ac:dyDescent="0.25">
      <c r="A13">
        <v>2</v>
      </c>
      <c r="C13" s="2">
        <v>54000</v>
      </c>
      <c r="D13" s="2">
        <f>D12+C13</f>
        <v>87000</v>
      </c>
      <c r="E13">
        <f>C13/(1+0.1)^2</f>
        <v>44628.09917355371</v>
      </c>
      <c r="F13">
        <f>F12+E13</f>
        <v>74628.09917355371</v>
      </c>
    </row>
    <row r="14" spans="1:6" x14ac:dyDescent="0.25">
      <c r="A14">
        <v>3</v>
      </c>
      <c r="C14" s="2">
        <v>69000</v>
      </c>
      <c r="D14" s="2">
        <f t="shared" ref="D14:D17" si="0">D13+C14</f>
        <v>156000</v>
      </c>
      <c r="E14">
        <f>C14/(1+0.1)^3</f>
        <v>51840.721262208848</v>
      </c>
      <c r="F14">
        <f t="shared" ref="F14:F15" si="1">F13+E14</f>
        <v>126468.82043576255</v>
      </c>
    </row>
    <row r="15" spans="1:6" x14ac:dyDescent="0.25">
      <c r="A15">
        <v>4</v>
      </c>
      <c r="C15" s="2">
        <v>78000</v>
      </c>
      <c r="D15" s="2">
        <f t="shared" si="0"/>
        <v>234000</v>
      </c>
      <c r="E15">
        <f>C15/(1+0.1)^4</f>
        <v>53275.049518475498</v>
      </c>
      <c r="F15">
        <f t="shared" si="1"/>
        <v>179743.86995423806</v>
      </c>
    </row>
    <row r="16" spans="1:6" x14ac:dyDescent="0.25">
      <c r="C16" s="2"/>
      <c r="D16" s="2"/>
    </row>
    <row r="17" spans="2:6" x14ac:dyDescent="0.25">
      <c r="C17" s="2"/>
      <c r="D17" s="2"/>
      <c r="E17" s="5">
        <v>0.15</v>
      </c>
    </row>
    <row r="18" spans="2:6" x14ac:dyDescent="0.25">
      <c r="E18">
        <f>D12/(1+0.15)^1</f>
        <v>28695.652173913044</v>
      </c>
      <c r="F18">
        <f>E18</f>
        <v>28695.652173913044</v>
      </c>
    </row>
    <row r="19" spans="2:6" x14ac:dyDescent="0.25">
      <c r="E19">
        <f>C13/(1+0.15)^2</f>
        <v>40831.758034026469</v>
      </c>
      <c r="F19">
        <f>F18+E19</f>
        <v>69527.410207939509</v>
      </c>
    </row>
    <row r="20" spans="2:6" x14ac:dyDescent="0.25">
      <c r="E20">
        <f>C14/(1 + 0.15)^3</f>
        <v>45368.620037807195</v>
      </c>
      <c r="F20">
        <f t="shared" ref="F20:F21" si="2">F19+E20</f>
        <v>114896.0302457467</v>
      </c>
    </row>
    <row r="21" spans="2:6" x14ac:dyDescent="0.25">
      <c r="E21">
        <f>C15/(1 + 0.15)^4</f>
        <v>44596.7531562566</v>
      </c>
      <c r="F21">
        <f t="shared" si="2"/>
        <v>159492.78340200329</v>
      </c>
    </row>
    <row r="23" spans="2:6" x14ac:dyDescent="0.25">
      <c r="B23" t="s">
        <v>4</v>
      </c>
      <c r="C23" t="s">
        <v>9</v>
      </c>
    </row>
    <row r="25" spans="2:6" x14ac:dyDescent="0.25">
      <c r="B25" t="s">
        <v>12</v>
      </c>
      <c r="C25" s="3">
        <f>((B11-D13)/C14)*12</f>
        <v>2.2608695652173916</v>
      </c>
      <c r="D25" t="s">
        <v>8</v>
      </c>
    </row>
    <row r="26" spans="2:6" x14ac:dyDescent="0.25">
      <c r="B26" t="s">
        <v>5</v>
      </c>
      <c r="C26" s="3">
        <f>((B11-F13)/E14)*12</f>
        <v>5.8730434782608736</v>
      </c>
      <c r="D26" t="s">
        <v>11</v>
      </c>
    </row>
    <row r="27" spans="2:6" x14ac:dyDescent="0.25">
      <c r="B27" t="s">
        <v>6</v>
      </c>
      <c r="C27" s="3">
        <f>((B11-F19)/E20)*12</f>
        <v>8.0599999999999987</v>
      </c>
      <c r="D27" t="s">
        <v>10</v>
      </c>
    </row>
    <row r="29" spans="2:6" x14ac:dyDescent="0.25">
      <c r="B29" s="6" t="s">
        <v>13</v>
      </c>
      <c r="C29" s="6"/>
    </row>
  </sheetData>
  <mergeCells count="1">
    <mergeCell ref="B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2021-06-14T17:46:52Z</dcterms:created>
  <dcterms:modified xsi:type="dcterms:W3CDTF">2021-06-14T18:32:04Z</dcterms:modified>
</cp:coreProperties>
</file>