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\Downloads\Admin Finan\Parcial 3\"/>
    </mc:Choice>
  </mc:AlternateContent>
  <xr:revisionPtr revIDLastSave="0" documentId="13_ncr:1_{AD4E9AFC-BFA8-4FAC-92C4-0771E2BDEFD8}" xr6:coauthVersionLast="47" xr6:coauthVersionMax="47" xr10:uidLastSave="{00000000-0000-0000-0000-000000000000}"/>
  <bookViews>
    <workbookView minimized="1" xWindow="3075" yWindow="3075" windowWidth="21600" windowHeight="11385" xr2:uid="{23EC760B-A432-4158-8329-81E88FEBB6B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B23" i="1"/>
  <c r="C22" i="1" s="1"/>
  <c r="C24" i="1" s="1"/>
  <c r="O12" i="1"/>
  <c r="J15" i="1" s="1"/>
  <c r="G8" i="1"/>
  <c r="G12" i="1" s="1"/>
  <c r="C9" i="1"/>
  <c r="C33" i="1"/>
  <c r="J10" i="1"/>
  <c r="L6" i="1"/>
  <c r="R9" i="1" s="1"/>
  <c r="J14" i="1" s="1"/>
  <c r="L5" i="1"/>
  <c r="O9" i="1" s="1"/>
  <c r="J13" i="1" s="1"/>
  <c r="L4" i="1"/>
  <c r="R3" i="1" s="1"/>
  <c r="J12" i="1" s="1"/>
  <c r="L3" i="1"/>
  <c r="O3" i="1" s="1"/>
  <c r="J11" i="1" s="1"/>
  <c r="B33" i="1"/>
  <c r="B35" i="1" s="1"/>
  <c r="B17" i="1" l="1"/>
  <c r="C16" i="1" s="1"/>
  <c r="B13" i="1"/>
  <c r="C12" i="1" s="1"/>
  <c r="B15" i="1"/>
  <c r="C14" i="1" s="1"/>
  <c r="B19" i="1"/>
  <c r="C18" i="1" s="1"/>
  <c r="C20" i="1"/>
  <c r="C25" i="1" s="1"/>
  <c r="J16" i="1"/>
  <c r="C34" i="1" s="1"/>
  <c r="C35" i="1" s="1"/>
  <c r="G15" i="1" s="1"/>
  <c r="G16" i="1" s="1"/>
  <c r="G18" i="1" s="1"/>
</calcChain>
</file>

<file path=xl/sharedStrings.xml><?xml version="1.0" encoding="utf-8"?>
<sst xmlns="http://schemas.openxmlformats.org/spreadsheetml/2006/main" count="63" uniqueCount="48">
  <si>
    <t>Activo</t>
  </si>
  <si>
    <t>1o. Trim 20</t>
  </si>
  <si>
    <t>Pasivo</t>
  </si>
  <si>
    <t>Circulante</t>
  </si>
  <si>
    <t>Caja</t>
  </si>
  <si>
    <t>Proveedores</t>
  </si>
  <si>
    <t>Bancos</t>
  </si>
  <si>
    <t>Acreedores</t>
  </si>
  <si>
    <t>Almacén</t>
  </si>
  <si>
    <t>Documentos por pagar</t>
  </si>
  <si>
    <t>Cuentas por cobrar</t>
  </si>
  <si>
    <t>Suma</t>
  </si>
  <si>
    <t xml:space="preserve">suma </t>
  </si>
  <si>
    <t>Fijo</t>
  </si>
  <si>
    <t xml:space="preserve">Fijo </t>
  </si>
  <si>
    <t>Hipotecas por pagar</t>
  </si>
  <si>
    <t>Terrenos</t>
  </si>
  <si>
    <t>suma</t>
  </si>
  <si>
    <t>Edificios</t>
  </si>
  <si>
    <t>Pasivo total</t>
  </si>
  <si>
    <t>Mobiliario</t>
  </si>
  <si>
    <t>Capital</t>
  </si>
  <si>
    <t>Equipo de reparto</t>
  </si>
  <si>
    <t>Capital social</t>
  </si>
  <si>
    <t>Equipo de cómputo</t>
  </si>
  <si>
    <t>Utilidad neta</t>
  </si>
  <si>
    <t>Capital total</t>
  </si>
  <si>
    <t>Diferido</t>
  </si>
  <si>
    <t>Gastos de instalación</t>
  </si>
  <si>
    <t>Activo total</t>
  </si>
  <si>
    <t>Suma de Pasivo y Capital</t>
  </si>
  <si>
    <t>Hoteles City Express</t>
  </si>
  <si>
    <t>Estado de Resultados Comparativo</t>
  </si>
  <si>
    <t>Ventas</t>
  </si>
  <si>
    <t>Costo de ventas</t>
  </si>
  <si>
    <t>Utilidad bruta</t>
  </si>
  <si>
    <t>Gastos de Operación</t>
  </si>
  <si>
    <t>Utilidad de operación</t>
  </si>
  <si>
    <t>Nombre</t>
  </si>
  <si>
    <t>Precio</t>
  </si>
  <si>
    <t>Depreciacion</t>
  </si>
  <si>
    <t>Edificios Depreciacion</t>
  </si>
  <si>
    <t>Mobiliario Depreciacion</t>
  </si>
  <si>
    <t>E. Reparto Depreciacion</t>
  </si>
  <si>
    <t>Amortizacion gastos inst</t>
  </si>
  <si>
    <t>1o. Trim 21</t>
  </si>
  <si>
    <t>E. computo Depreciacion</t>
  </si>
  <si>
    <t>Amortizacion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</si>
</sst>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0" fillId="0" borderId="0" xfId="0" applyAlignment="1">
      <alignment vertical="center"/>
    </xf>
    <xf numFmtId="0" fontId="0" fillId="0" borderId="0" xfId="0" applyAlignment="1"/>
    <xf numFmtId="44" fontId="0" fillId="0" borderId="0" xfId="1" applyNumberFormat="1" applyFont="1"/>
    <xf numFmtId="1" fontId="0" fillId="0" borderId="0" xfId="0" applyNumberFormat="1"/>
    <xf numFmtId="1" fontId="0" fillId="3" borderId="0" xfId="0" applyNumberFormat="1" applyFill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1" fontId="0" fillId="0" borderId="0" xfId="0" applyNumberFormat="1" applyFill="1"/>
    <xf numFmtId="164" fontId="0" fillId="0" borderId="0" xfId="1" applyNumberFormat="1" applyFont="1"/>
    <xf numFmtId="1" fontId="0" fillId="0" borderId="0" xfId="1" applyNumberFormat="1" applyFon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CA2B-0ABE-47A7-8BB8-9B900B807227}">
  <dimension ref="A1:R35"/>
  <sheetViews>
    <sheetView tabSelected="1" workbookViewId="0">
      <selection activeCell="L7" sqref="L7"/>
    </sheetView>
  </sheetViews>
  <sheetFormatPr baseColWidth="10" defaultRowHeight="15" x14ac:dyDescent="0.25"/>
  <cols>
    <col min="1" max="1" width="20.140625" bestFit="1" customWidth="1"/>
    <col min="2" max="2" width="15.140625" bestFit="1" customWidth="1"/>
    <col min="3" max="3" width="15.140625" customWidth="1"/>
    <col min="5" max="5" width="23" bestFit="1" customWidth="1"/>
    <col min="6" max="6" width="15.140625" bestFit="1" customWidth="1"/>
    <col min="7" max="7" width="15.140625" customWidth="1"/>
    <col min="8" max="8" width="15.140625" bestFit="1" customWidth="1"/>
    <col min="9" max="9" width="11.28515625" customWidth="1"/>
    <col min="10" max="10" width="20" customWidth="1"/>
    <col min="11" max="11" width="12.42578125" customWidth="1"/>
  </cols>
  <sheetData>
    <row r="1" spans="1:18" x14ac:dyDescent="0.25">
      <c r="A1" s="16" t="s">
        <v>31</v>
      </c>
      <c r="B1" s="16"/>
      <c r="C1" s="16"/>
      <c r="D1" s="16"/>
      <c r="E1" s="16"/>
      <c r="F1" s="16"/>
      <c r="G1" s="7"/>
      <c r="H1" s="8"/>
    </row>
    <row r="2" spans="1:18" x14ac:dyDescent="0.25">
      <c r="A2" s="16"/>
      <c r="B2" s="16"/>
      <c r="C2" s="16"/>
      <c r="D2" s="16"/>
      <c r="E2" s="16"/>
      <c r="F2" s="16"/>
      <c r="G2" s="7"/>
      <c r="H2" s="8"/>
      <c r="J2" t="s">
        <v>38</v>
      </c>
      <c r="K2" t="s">
        <v>39</v>
      </c>
      <c r="L2" t="s">
        <v>40</v>
      </c>
      <c r="N2" s="15" t="s">
        <v>41</v>
      </c>
      <c r="O2" s="15"/>
      <c r="Q2" s="15" t="s">
        <v>42</v>
      </c>
      <c r="R2" s="15"/>
    </row>
    <row r="3" spans="1:18" x14ac:dyDescent="0.25">
      <c r="A3" t="s">
        <v>0</v>
      </c>
      <c r="C3" t="s">
        <v>1</v>
      </c>
      <c r="E3" t="s">
        <v>2</v>
      </c>
      <c r="G3" t="s">
        <v>1</v>
      </c>
      <c r="J3" t="s">
        <v>18</v>
      </c>
      <c r="K3" s="14">
        <v>9000077</v>
      </c>
      <c r="L3" s="5">
        <f>K3*0.05</f>
        <v>450003.85000000003</v>
      </c>
      <c r="O3" s="6">
        <f>L3</f>
        <v>450003.85000000003</v>
      </c>
      <c r="R3" s="6">
        <f>L4</f>
        <v>38848.1</v>
      </c>
    </row>
    <row r="4" spans="1:18" x14ac:dyDescent="0.25">
      <c r="A4" t="s">
        <v>3</v>
      </c>
      <c r="E4" t="s">
        <v>3</v>
      </c>
      <c r="J4" t="s">
        <v>20</v>
      </c>
      <c r="K4" s="14">
        <v>388481</v>
      </c>
      <c r="L4" s="5">
        <f>K4*0.1</f>
        <v>38848.1</v>
      </c>
    </row>
    <row r="5" spans="1:18" x14ac:dyDescent="0.25">
      <c r="A5" t="s">
        <v>4</v>
      </c>
      <c r="B5" s="4"/>
      <c r="C5" s="4">
        <v>169607</v>
      </c>
      <c r="E5" t="s">
        <v>5</v>
      </c>
      <c r="F5" s="4"/>
      <c r="G5" s="4">
        <v>540451</v>
      </c>
      <c r="H5" s="1"/>
      <c r="J5" t="s">
        <v>22</v>
      </c>
      <c r="K5" s="14">
        <v>348243</v>
      </c>
      <c r="L5" s="5">
        <f>K5*0.25</f>
        <v>87060.75</v>
      </c>
    </row>
    <row r="6" spans="1:18" x14ac:dyDescent="0.25">
      <c r="A6" t="s">
        <v>6</v>
      </c>
      <c r="B6" s="4"/>
      <c r="C6" s="4">
        <v>581808</v>
      </c>
      <c r="E6" t="s">
        <v>7</v>
      </c>
      <c r="F6" s="4"/>
      <c r="G6" s="4">
        <v>450240</v>
      </c>
      <c r="H6" s="1"/>
      <c r="J6" t="s">
        <v>24</v>
      </c>
      <c r="K6" s="14">
        <v>473188</v>
      </c>
      <c r="L6" s="5">
        <f>K6*0.3</f>
        <v>141956.4</v>
      </c>
    </row>
    <row r="7" spans="1:18" x14ac:dyDescent="0.25">
      <c r="A7" t="s">
        <v>8</v>
      </c>
      <c r="B7" s="4"/>
      <c r="C7" s="4">
        <v>210417</v>
      </c>
      <c r="E7" t="s">
        <v>9</v>
      </c>
      <c r="F7" s="4"/>
      <c r="G7" s="4">
        <v>1065309</v>
      </c>
      <c r="H7" s="1"/>
      <c r="L7" s="5">
        <f>SUM(L3:L6)</f>
        <v>717869.1</v>
      </c>
    </row>
    <row r="8" spans="1:18" x14ac:dyDescent="0.25">
      <c r="A8" t="s">
        <v>10</v>
      </c>
      <c r="B8" s="4"/>
      <c r="C8" s="4">
        <v>1832199</v>
      </c>
      <c r="E8" t="s">
        <v>11</v>
      </c>
      <c r="F8" s="4"/>
      <c r="G8" s="4">
        <f>SUM(G5:G7)</f>
        <v>2056000</v>
      </c>
      <c r="H8" s="1"/>
      <c r="N8" s="15" t="s">
        <v>43</v>
      </c>
      <c r="O8" s="15"/>
      <c r="Q8" s="15" t="s">
        <v>46</v>
      </c>
      <c r="R8" s="15"/>
    </row>
    <row r="9" spans="1:18" x14ac:dyDescent="0.25">
      <c r="A9" t="s">
        <v>12</v>
      </c>
      <c r="B9" s="4"/>
      <c r="C9" s="4">
        <f>SUM(C5:C8)</f>
        <v>2794031</v>
      </c>
      <c r="E9" t="s">
        <v>13</v>
      </c>
      <c r="F9" s="4"/>
      <c r="G9" s="4"/>
      <c r="H9" s="1"/>
      <c r="J9" s="15" t="s">
        <v>36</v>
      </c>
      <c r="K9" s="15"/>
      <c r="O9" s="6">
        <f>L5</f>
        <v>87060.75</v>
      </c>
      <c r="R9" s="6">
        <f>L6</f>
        <v>141956.4</v>
      </c>
    </row>
    <row r="10" spans="1:18" x14ac:dyDescent="0.25">
      <c r="A10" t="s">
        <v>14</v>
      </c>
      <c r="B10" s="4"/>
      <c r="C10" s="4"/>
      <c r="E10" t="s">
        <v>15</v>
      </c>
      <c r="F10" s="4"/>
      <c r="G10" s="4">
        <v>7835065</v>
      </c>
      <c r="H10" s="1"/>
      <c r="J10" s="5">
        <f>B34</f>
        <v>128838</v>
      </c>
    </row>
    <row r="11" spans="1:18" x14ac:dyDescent="0.25">
      <c r="A11" t="s">
        <v>16</v>
      </c>
      <c r="B11" s="4">
        <v>3286000</v>
      </c>
      <c r="C11" s="4">
        <v>3286000</v>
      </c>
      <c r="E11" t="s">
        <v>17</v>
      </c>
      <c r="F11" s="4"/>
      <c r="G11" s="4">
        <v>7835065</v>
      </c>
      <c r="H11" s="1"/>
      <c r="J11" s="5">
        <f>O3</f>
        <v>450003.85000000003</v>
      </c>
      <c r="N11" s="15" t="s">
        <v>44</v>
      </c>
      <c r="O11" s="15"/>
    </row>
    <row r="12" spans="1:18" x14ac:dyDescent="0.25">
      <c r="A12" t="s">
        <v>18</v>
      </c>
      <c r="B12" s="4">
        <v>9000077</v>
      </c>
      <c r="C12" s="4">
        <f>B12-B13</f>
        <v>8550073.1500000004</v>
      </c>
      <c r="E12" t="s">
        <v>19</v>
      </c>
      <c r="F12" s="4"/>
      <c r="G12" s="4">
        <f>G8+G11</f>
        <v>9891065</v>
      </c>
      <c r="H12" s="1"/>
      <c r="J12" s="5">
        <f>R3</f>
        <v>38848.1</v>
      </c>
      <c r="O12" s="6">
        <f>B22*0.05</f>
        <v>3920</v>
      </c>
    </row>
    <row r="13" spans="1:18" x14ac:dyDescent="0.25">
      <c r="A13" t="s">
        <v>40</v>
      </c>
      <c r="B13" s="13">
        <f>L3</f>
        <v>450003.85000000003</v>
      </c>
      <c r="C13" s="4"/>
      <c r="E13" t="s">
        <v>21</v>
      </c>
      <c r="H13" s="1"/>
      <c r="J13" s="5">
        <f>O9</f>
        <v>87060.75</v>
      </c>
      <c r="O13" s="12"/>
    </row>
    <row r="14" spans="1:18" x14ac:dyDescent="0.25">
      <c r="A14" t="s">
        <v>20</v>
      </c>
      <c r="B14" s="4">
        <v>388481</v>
      </c>
      <c r="C14" s="4">
        <f>B14-B15</f>
        <v>349632.9</v>
      </c>
      <c r="E14" t="s">
        <v>23</v>
      </c>
      <c r="F14" s="4"/>
      <c r="G14" s="4">
        <v>5865820</v>
      </c>
      <c r="H14" s="1"/>
      <c r="J14" s="5">
        <f>R9</f>
        <v>141956.4</v>
      </c>
    </row>
    <row r="15" spans="1:18" x14ac:dyDescent="0.25">
      <c r="A15" t="s">
        <v>40</v>
      </c>
      <c r="B15" s="13">
        <f>L4</f>
        <v>38848.1</v>
      </c>
      <c r="C15" s="4"/>
      <c r="E15" t="s">
        <v>25</v>
      </c>
      <c r="F15" s="4"/>
      <c r="G15" s="4">
        <f>C35</f>
        <v>-110254.10000000009</v>
      </c>
      <c r="H15" s="1"/>
      <c r="J15" s="5">
        <f>O12</f>
        <v>3920</v>
      </c>
    </row>
    <row r="16" spans="1:18" x14ac:dyDescent="0.25">
      <c r="A16" t="s">
        <v>22</v>
      </c>
      <c r="B16" s="4">
        <v>348243</v>
      </c>
      <c r="C16" s="4">
        <f>B16-B17</f>
        <v>261182.25</v>
      </c>
      <c r="E16" t="s">
        <v>26</v>
      </c>
      <c r="F16" s="4"/>
      <c r="G16" s="4">
        <f>G14+G15</f>
        <v>5755565.9000000004</v>
      </c>
      <c r="H16" s="1"/>
      <c r="J16" s="6">
        <f>SUM(J10:J15)</f>
        <v>850627.10000000009</v>
      </c>
    </row>
    <row r="17" spans="1:10" x14ac:dyDescent="0.25">
      <c r="A17" t="s">
        <v>40</v>
      </c>
      <c r="B17" s="13">
        <f>L5</f>
        <v>87060.75</v>
      </c>
      <c r="C17" s="4"/>
      <c r="H17" s="1"/>
      <c r="J17" s="5"/>
    </row>
    <row r="18" spans="1:10" x14ac:dyDescent="0.25">
      <c r="A18" t="s">
        <v>24</v>
      </c>
      <c r="B18" s="4">
        <v>473188</v>
      </c>
      <c r="C18" s="4">
        <f>B18-B19</f>
        <v>331231.59999999998</v>
      </c>
      <c r="E18" t="s">
        <v>30</v>
      </c>
      <c r="F18" s="1"/>
      <c r="G18" s="1">
        <f>G12+G16</f>
        <v>15646630.9</v>
      </c>
      <c r="H18" s="1"/>
    </row>
    <row r="19" spans="1:10" x14ac:dyDescent="0.25">
      <c r="A19" t="s">
        <v>40</v>
      </c>
      <c r="B19" s="13">
        <f>L6</f>
        <v>141956.4</v>
      </c>
      <c r="C19" s="4"/>
      <c r="F19" s="4"/>
      <c r="G19" s="4"/>
      <c r="H19" s="1"/>
    </row>
    <row r="20" spans="1:10" x14ac:dyDescent="0.25">
      <c r="A20" t="s">
        <v>12</v>
      </c>
      <c r="B20" s="4"/>
      <c r="C20" s="4">
        <f>SUM(C11:C18)</f>
        <v>12778119.9</v>
      </c>
      <c r="H20" s="1"/>
    </row>
    <row r="21" spans="1:10" x14ac:dyDescent="0.25">
      <c r="A21" t="s">
        <v>27</v>
      </c>
      <c r="B21" s="4"/>
      <c r="C21" s="4"/>
      <c r="F21" s="1"/>
      <c r="G21" s="1"/>
      <c r="H21" s="1"/>
    </row>
    <row r="22" spans="1:10" x14ac:dyDescent="0.25">
      <c r="A22" t="s">
        <v>28</v>
      </c>
      <c r="B22" s="4">
        <v>78400</v>
      </c>
      <c r="C22" s="4">
        <f>B22-B23</f>
        <v>74480</v>
      </c>
      <c r="F22" s="1"/>
      <c r="G22" s="1"/>
      <c r="H22" s="1"/>
    </row>
    <row r="23" spans="1:10" x14ac:dyDescent="0.25">
      <c r="A23" t="s">
        <v>47</v>
      </c>
      <c r="B23" s="4">
        <f>O12</f>
        <v>3920</v>
      </c>
      <c r="C23" s="4"/>
      <c r="F23" s="1"/>
      <c r="G23" s="1"/>
      <c r="H23" s="1"/>
    </row>
    <row r="24" spans="1:10" x14ac:dyDescent="0.25">
      <c r="A24" t="s">
        <v>12</v>
      </c>
      <c r="B24" s="4"/>
      <c r="C24" s="4">
        <f>C22</f>
        <v>74480</v>
      </c>
      <c r="F24" s="1"/>
      <c r="G24" s="1"/>
      <c r="H24" s="1"/>
    </row>
    <row r="25" spans="1:10" x14ac:dyDescent="0.25">
      <c r="A25" t="s">
        <v>29</v>
      </c>
      <c r="B25" s="4"/>
      <c r="C25" s="4">
        <f>C9+C20+C24</f>
        <v>15646630.9</v>
      </c>
      <c r="H25" s="1"/>
    </row>
    <row r="27" spans="1:10" x14ac:dyDescent="0.25">
      <c r="A27" s="16" t="s">
        <v>31</v>
      </c>
      <c r="B27" s="16"/>
      <c r="C27" s="16"/>
      <c r="D27" s="8"/>
      <c r="E27" s="8"/>
      <c r="F27" s="8"/>
      <c r="G27" s="9"/>
      <c r="H27" s="2"/>
    </row>
    <row r="28" spans="1:10" x14ac:dyDescent="0.25">
      <c r="A28" s="16"/>
      <c r="B28" s="16"/>
      <c r="C28" s="16"/>
      <c r="D28" s="8"/>
      <c r="E28" s="8"/>
      <c r="F28" s="8"/>
      <c r="G28" s="9"/>
      <c r="H28" s="2"/>
    </row>
    <row r="29" spans="1:10" x14ac:dyDescent="0.25">
      <c r="A29" s="17" t="s">
        <v>32</v>
      </c>
      <c r="B29" s="17"/>
      <c r="C29" s="17"/>
      <c r="D29" s="10"/>
      <c r="E29" s="10"/>
      <c r="F29" s="10"/>
      <c r="G29" s="11"/>
      <c r="H29" s="3"/>
    </row>
    <row r="30" spans="1:10" x14ac:dyDescent="0.25">
      <c r="B30" t="s">
        <v>1</v>
      </c>
      <c r="C30" t="s">
        <v>45</v>
      </c>
    </row>
    <row r="31" spans="1:10" x14ac:dyDescent="0.25">
      <c r="A31" t="s">
        <v>33</v>
      </c>
      <c r="B31" s="4">
        <v>1017034</v>
      </c>
      <c r="C31" s="4">
        <v>1017034</v>
      </c>
    </row>
    <row r="32" spans="1:10" x14ac:dyDescent="0.25">
      <c r="A32" t="s">
        <v>34</v>
      </c>
      <c r="B32" s="4">
        <v>276661</v>
      </c>
      <c r="C32" s="4">
        <v>276661</v>
      </c>
    </row>
    <row r="33" spans="1:3" x14ac:dyDescent="0.25">
      <c r="A33" t="s">
        <v>35</v>
      </c>
      <c r="B33" s="4">
        <f>B31-B32</f>
        <v>740373</v>
      </c>
      <c r="C33" s="4">
        <f>C31-C32</f>
        <v>740373</v>
      </c>
    </row>
    <row r="34" spans="1:3" x14ac:dyDescent="0.25">
      <c r="A34" t="s">
        <v>36</v>
      </c>
      <c r="B34" s="4">
        <v>128838</v>
      </c>
      <c r="C34" s="1">
        <f>J16</f>
        <v>850627.10000000009</v>
      </c>
    </row>
    <row r="35" spans="1:3" x14ac:dyDescent="0.25">
      <c r="A35" t="s">
        <v>37</v>
      </c>
      <c r="B35" s="4">
        <f>B33-B34</f>
        <v>611535</v>
      </c>
      <c r="C35" s="4">
        <f>C33-C34</f>
        <v>-110254.10000000009</v>
      </c>
    </row>
  </sheetData>
  <mergeCells count="9">
    <mergeCell ref="A1:F2"/>
    <mergeCell ref="A27:C28"/>
    <mergeCell ref="A29:C29"/>
    <mergeCell ref="J9:K9"/>
    <mergeCell ref="N8:O8"/>
    <mergeCell ref="N11:O11"/>
    <mergeCell ref="N2:O2"/>
    <mergeCell ref="Q8:R8"/>
    <mergeCell ref="Q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Elba Mendoza</dc:creator>
  <cp:lastModifiedBy>brayan ramirez</cp:lastModifiedBy>
  <dcterms:created xsi:type="dcterms:W3CDTF">2021-05-25T13:42:54Z</dcterms:created>
  <dcterms:modified xsi:type="dcterms:W3CDTF">2021-06-02T17:53:37Z</dcterms:modified>
</cp:coreProperties>
</file>