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8_{126D6209-5CA1-4F19-8232-BC7215BA7C34}" xr6:coauthVersionLast="47" xr6:coauthVersionMax="47" xr10:uidLastSave="{00000000-0000-0000-0000-000000000000}"/>
  <bookViews>
    <workbookView xWindow="-120" yWindow="-120" windowWidth="29040" windowHeight="15840" xr2:uid="{0DAE8120-8FBF-4941-A6A6-1CB8EC1E64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H27" i="1"/>
  <c r="H26" i="1"/>
  <c r="H23" i="1"/>
  <c r="H24" i="1"/>
  <c r="H22" i="1"/>
  <c r="H15" i="1"/>
  <c r="H17" i="1"/>
  <c r="H18" i="1"/>
  <c r="H28" i="1" s="1"/>
  <c r="H20" i="1"/>
  <c r="F8" i="1"/>
  <c r="I8" i="1"/>
  <c r="G8" i="1"/>
  <c r="C15" i="1"/>
  <c r="C23" i="1"/>
  <c r="C24" i="1" s="1"/>
  <c r="C18" i="1"/>
  <c r="C19" i="1" s="1"/>
  <c r="C14" i="1"/>
  <c r="C9" i="1"/>
  <c r="C10" i="1" s="1"/>
  <c r="C25" i="1" l="1"/>
</calcChain>
</file>

<file path=xl/sharedStrings.xml><?xml version="1.0" encoding="utf-8"?>
<sst xmlns="http://schemas.openxmlformats.org/spreadsheetml/2006/main" count="56" uniqueCount="44">
  <si>
    <t>Presupuesto de Egresos</t>
  </si>
  <si>
    <t>Costos fijos</t>
  </si>
  <si>
    <t>Electricidad</t>
  </si>
  <si>
    <t>Agua</t>
  </si>
  <si>
    <t>Renta de oficina</t>
  </si>
  <si>
    <t>Sueldos</t>
  </si>
  <si>
    <t>Servidores</t>
  </si>
  <si>
    <t>Total mensual</t>
  </si>
  <si>
    <t>Total anual</t>
  </si>
  <si>
    <t>Costos variables</t>
  </si>
  <si>
    <t>Equipo de oficina</t>
  </si>
  <si>
    <t>Mano de obra</t>
  </si>
  <si>
    <t>Costos de administración</t>
  </si>
  <si>
    <t>Publicidad</t>
  </si>
  <si>
    <t>Desarrollo tecnológico</t>
  </si>
  <si>
    <t>Internet</t>
  </si>
  <si>
    <t>Computadoras</t>
  </si>
  <si>
    <t>Total</t>
  </si>
  <si>
    <t>Ventas pronosticadas</t>
  </si>
  <si>
    <t>Cuentas por cobrar</t>
  </si>
  <si>
    <t>Ingresos extraordinarios</t>
  </si>
  <si>
    <t>Préstamos</t>
  </si>
  <si>
    <t>Diciembre</t>
  </si>
  <si>
    <t>Enero</t>
  </si>
  <si>
    <t>Febrero</t>
  </si>
  <si>
    <t>Marzo</t>
  </si>
  <si>
    <t>Presupuesto de Ingresos</t>
  </si>
  <si>
    <t>-</t>
  </si>
  <si>
    <t>Cantidad</t>
  </si>
  <si>
    <t>Precio unitario</t>
  </si>
  <si>
    <t>Inversión</t>
  </si>
  <si>
    <t>Inversión de Equipo</t>
  </si>
  <si>
    <t>Equipo de Cómputo</t>
  </si>
  <si>
    <t>Computadora</t>
  </si>
  <si>
    <t>Mobiliario</t>
  </si>
  <si>
    <t>Escritorio</t>
  </si>
  <si>
    <t>Silla de escritorio</t>
  </si>
  <si>
    <t>Maquinaria y herramienta</t>
  </si>
  <si>
    <t>Inversión de Infraestructura</t>
  </si>
  <si>
    <t>Instalaciones</t>
  </si>
  <si>
    <t>Deposito de renta</t>
  </si>
  <si>
    <t>Renta</t>
  </si>
  <si>
    <t>Presupuesto de inversión</t>
  </si>
  <si>
    <t>Licencias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</si>
</sst>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8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54">
    <xf numFmtId="0" fontId="0" fillId="0" borderId="0" xfId="0"/>
    <xf numFmtId="0" fontId="2" fillId="2" borderId="0" xfId="2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44" fontId="0" fillId="0" borderId="2" xfId="1" applyFont="1" applyBorder="1"/>
    <xf numFmtId="44" fontId="0" fillId="0" borderId="5" xfId="1" applyFont="1" applyBorder="1"/>
    <xf numFmtId="44" fontId="0" fillId="0" borderId="7" xfId="1" applyFont="1" applyBorder="1"/>
    <xf numFmtId="44" fontId="0" fillId="0" borderId="4" xfId="1" applyFont="1" applyBorder="1"/>
    <xf numFmtId="0" fontId="0" fillId="0" borderId="0" xfId="0" applyFill="1" applyBorder="1"/>
    <xf numFmtId="44" fontId="0" fillId="0" borderId="0" xfId="1" applyFont="1"/>
    <xf numFmtId="0" fontId="4" fillId="4" borderId="0" xfId="4" applyAlignment="1">
      <alignment horizontal="center"/>
    </xf>
    <xf numFmtId="0" fontId="4" fillId="5" borderId="0" xfId="5" applyBorder="1" applyAlignment="1">
      <alignment horizontal="center"/>
    </xf>
    <xf numFmtId="0" fontId="4" fillId="7" borderId="8" xfId="7" applyBorder="1" applyAlignment="1">
      <alignment horizontal="center"/>
    </xf>
    <xf numFmtId="0" fontId="4" fillId="6" borderId="0" xfId="6" applyAlignment="1">
      <alignment horizontal="center"/>
    </xf>
    <xf numFmtId="0" fontId="3" fillId="3" borderId="0" xfId="3" applyBorder="1"/>
    <xf numFmtId="44" fontId="3" fillId="3" borderId="0" xfId="3" applyNumberFormat="1"/>
    <xf numFmtId="44" fontId="0" fillId="0" borderId="10" xfId="1" applyFont="1" applyBorder="1"/>
    <xf numFmtId="44" fontId="0" fillId="0" borderId="11" xfId="1" applyFont="1" applyBorder="1"/>
    <xf numFmtId="0" fontId="0" fillId="0" borderId="12" xfId="0" applyFill="1" applyBorder="1"/>
    <xf numFmtId="0" fontId="0" fillId="0" borderId="9" xfId="0" applyFill="1" applyBorder="1"/>
    <xf numFmtId="44" fontId="0" fillId="0" borderId="9" xfId="1" applyFont="1" applyBorder="1"/>
    <xf numFmtId="0" fontId="0" fillId="0" borderId="13" xfId="0" applyBorder="1"/>
    <xf numFmtId="0" fontId="0" fillId="0" borderId="14" xfId="0" applyFill="1" applyBorder="1"/>
    <xf numFmtId="44" fontId="0" fillId="0" borderId="15" xfId="1" applyFont="1" applyBorder="1"/>
    <xf numFmtId="44" fontId="0" fillId="0" borderId="16" xfId="1" applyFont="1" applyBorder="1"/>
    <xf numFmtId="0" fontId="0" fillId="0" borderId="17" xfId="0" applyBorder="1"/>
    <xf numFmtId="44" fontId="0" fillId="0" borderId="18" xfId="1" applyFont="1" applyBorder="1"/>
    <xf numFmtId="0" fontId="0" fillId="0" borderId="19" xfId="0" applyBorder="1"/>
    <xf numFmtId="0" fontId="0" fillId="0" borderId="20" xfId="0" applyBorder="1"/>
    <xf numFmtId="0" fontId="0" fillId="0" borderId="22" xfId="0" applyFill="1" applyBorder="1"/>
    <xf numFmtId="0" fontId="0" fillId="0" borderId="21" xfId="0" applyFill="1" applyBorder="1"/>
    <xf numFmtId="0" fontId="0" fillId="0" borderId="23" xfId="0" applyFill="1" applyBorder="1"/>
    <xf numFmtId="44" fontId="0" fillId="0" borderId="24" xfId="1" applyFont="1" applyBorder="1"/>
    <xf numFmtId="44" fontId="0" fillId="0" borderId="25" xfId="1" applyFont="1" applyBorder="1"/>
    <xf numFmtId="44" fontId="0" fillId="0" borderId="21" xfId="1" applyFont="1" applyBorder="1"/>
    <xf numFmtId="44" fontId="0" fillId="0" borderId="22" xfId="1" applyFont="1" applyBorder="1"/>
    <xf numFmtId="0" fontId="4" fillId="6" borderId="0" xfId="6"/>
    <xf numFmtId="0" fontId="2" fillId="2" borderId="21" xfId="2" applyBorder="1" applyAlignment="1">
      <alignment horizontal="center"/>
    </xf>
    <xf numFmtId="0" fontId="4" fillId="6" borderId="21" xfId="6" applyBorder="1"/>
    <xf numFmtId="0" fontId="4" fillId="6" borderId="21" xfId="6" applyBorder="1" applyAlignment="1">
      <alignment horizontal="center"/>
    </xf>
    <xf numFmtId="0" fontId="0" fillId="0" borderId="21" xfId="0" applyBorder="1"/>
    <xf numFmtId="0" fontId="0" fillId="0" borderId="26" xfId="0" applyBorder="1"/>
    <xf numFmtId="0" fontId="0" fillId="0" borderId="0" xfId="0" applyBorder="1"/>
    <xf numFmtId="44" fontId="0" fillId="0" borderId="0" xfId="1" applyFont="1" applyBorder="1"/>
    <xf numFmtId="44" fontId="0" fillId="0" borderId="20" xfId="1" applyFont="1" applyBorder="1"/>
    <xf numFmtId="0" fontId="0" fillId="0" borderId="27" xfId="0" applyBorder="1"/>
    <xf numFmtId="0" fontId="0" fillId="0" borderId="24" xfId="0" applyBorder="1"/>
    <xf numFmtId="0" fontId="0" fillId="0" borderId="0" xfId="0" applyAlignment="1"/>
    <xf numFmtId="0" fontId="4" fillId="6" borderId="26" xfId="6" applyBorder="1" applyAlignment="1">
      <alignment horizontal="center"/>
    </xf>
    <xf numFmtId="0" fontId="4" fillId="6" borderId="0" xfId="6" applyBorder="1" applyAlignment="1">
      <alignment horizontal="center"/>
    </xf>
    <xf numFmtId="0" fontId="4" fillId="6" borderId="20" xfId="6" applyBorder="1" applyAlignment="1">
      <alignment horizontal="center"/>
    </xf>
    <xf numFmtId="3" fontId="0" fillId="0" borderId="0" xfId="0" applyNumberFormat="1" applyBorder="1"/>
    <xf numFmtId="0" fontId="3" fillId="3" borderId="0" xfId="3" applyAlignment="1"/>
  </cellXfs>
  <cellStyles count="8">
    <cellStyle name="Bueno" xfId="2" builtinId="26"/>
    <cellStyle name="Énfasis2" xfId="4" builtinId="33"/>
    <cellStyle name="Énfasis3" xfId="5" builtinId="37"/>
    <cellStyle name="Énfasis5" xfId="6" builtinId="45"/>
    <cellStyle name="Énfasis6" xfId="7" builtinId="49"/>
    <cellStyle name="Moneda" xfId="1" builtinId="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6867-0DD5-4AFA-B257-9626E8168456}">
  <dimension ref="A2:I28"/>
  <sheetViews>
    <sheetView tabSelected="1" topLeftCell="C1" workbookViewId="0">
      <selection activeCell="I15" sqref="I15"/>
    </sheetView>
  </sheetViews>
  <sheetFormatPr baseColWidth="10" defaultRowHeight="15" x14ac:dyDescent="0.25"/>
  <cols>
    <col min="2" max="2" width="22.85546875" customWidth="1"/>
    <col min="3" max="3" width="22.7109375" customWidth="1"/>
    <col min="5" max="5" width="29.7109375" customWidth="1"/>
    <col min="6" max="6" width="15.5703125" customWidth="1"/>
    <col min="7" max="7" width="15.85546875" customWidth="1"/>
    <col min="8" max="8" width="15.140625" customWidth="1"/>
    <col min="9" max="9" width="14.140625" customWidth="1"/>
  </cols>
  <sheetData>
    <row r="2" spans="2:9" x14ac:dyDescent="0.25">
      <c r="B2" s="1" t="s">
        <v>0</v>
      </c>
      <c r="C2" s="1"/>
      <c r="E2" s="38" t="s">
        <v>26</v>
      </c>
      <c r="F2" s="38"/>
      <c r="G2" s="38"/>
      <c r="H2" s="38"/>
      <c r="I2" s="38"/>
    </row>
    <row r="3" spans="2:9" x14ac:dyDescent="0.25">
      <c r="B3" s="14" t="s">
        <v>1</v>
      </c>
      <c r="C3" s="14"/>
      <c r="E3" s="39"/>
      <c r="F3" s="39" t="s">
        <v>22</v>
      </c>
      <c r="G3" s="39" t="s">
        <v>23</v>
      </c>
      <c r="H3" s="39" t="s">
        <v>24</v>
      </c>
      <c r="I3" s="39" t="s">
        <v>25</v>
      </c>
    </row>
    <row r="4" spans="2:9" x14ac:dyDescent="0.25">
      <c r="B4" s="2" t="s">
        <v>2</v>
      </c>
      <c r="C4" s="5">
        <v>400</v>
      </c>
      <c r="E4" s="39" t="s">
        <v>18</v>
      </c>
      <c r="F4" s="35">
        <v>80000</v>
      </c>
      <c r="G4" s="35">
        <v>82302</v>
      </c>
      <c r="H4" s="35">
        <v>81000</v>
      </c>
      <c r="I4" s="35">
        <v>85600</v>
      </c>
    </row>
    <row r="5" spans="2:9" x14ac:dyDescent="0.25">
      <c r="B5" s="4" t="s">
        <v>3</v>
      </c>
      <c r="C5" s="6">
        <v>200</v>
      </c>
      <c r="E5" s="39" t="s">
        <v>19</v>
      </c>
      <c r="F5" s="35"/>
      <c r="G5" s="35"/>
      <c r="H5" s="35"/>
      <c r="I5" s="35"/>
    </row>
    <row r="6" spans="2:9" x14ac:dyDescent="0.25">
      <c r="B6" s="2" t="s">
        <v>4</v>
      </c>
      <c r="C6" s="5">
        <v>4000</v>
      </c>
      <c r="E6" s="39" t="s">
        <v>20</v>
      </c>
      <c r="F6" s="35">
        <v>0</v>
      </c>
      <c r="G6" s="35">
        <v>97100</v>
      </c>
      <c r="H6" s="35">
        <v>95000</v>
      </c>
      <c r="I6" s="35">
        <v>97000</v>
      </c>
    </row>
    <row r="7" spans="2:9" x14ac:dyDescent="0.25">
      <c r="B7" s="2" t="s">
        <v>5</v>
      </c>
      <c r="C7" s="5">
        <v>65000</v>
      </c>
      <c r="E7" s="39" t="s">
        <v>21</v>
      </c>
      <c r="F7" s="35">
        <v>100000</v>
      </c>
      <c r="G7" s="35" t="s">
        <v>27</v>
      </c>
      <c r="H7" s="35">
        <v>4000</v>
      </c>
      <c r="I7" s="35" t="s">
        <v>27</v>
      </c>
    </row>
    <row r="8" spans="2:9" x14ac:dyDescent="0.25">
      <c r="B8" s="4" t="s">
        <v>6</v>
      </c>
      <c r="C8" s="7">
        <v>300</v>
      </c>
      <c r="E8" s="40" t="s">
        <v>17</v>
      </c>
      <c r="F8" s="35">
        <f>SUM(F4:F7)</f>
        <v>180000</v>
      </c>
      <c r="G8" s="35">
        <f>SUM(G4:G6)</f>
        <v>179402</v>
      </c>
      <c r="H8" s="35">
        <f>SUM(H4:H7)</f>
        <v>180000</v>
      </c>
      <c r="I8" s="35">
        <f t="shared" ref="H8:I8" si="0">SUM(I4:I6)</f>
        <v>182600</v>
      </c>
    </row>
    <row r="9" spans="2:9" x14ac:dyDescent="0.25">
      <c r="B9" s="2" t="s">
        <v>7</v>
      </c>
      <c r="C9" s="5">
        <f>SUM(C4:C8)</f>
        <v>69900</v>
      </c>
    </row>
    <row r="10" spans="2:9" x14ac:dyDescent="0.25">
      <c r="B10" s="3" t="s">
        <v>8</v>
      </c>
      <c r="C10" s="8">
        <f>C9*12</f>
        <v>838800</v>
      </c>
    </row>
    <row r="11" spans="2:9" x14ac:dyDescent="0.25">
      <c r="B11" s="13" t="s">
        <v>9</v>
      </c>
      <c r="C11" s="13"/>
      <c r="E11" s="1" t="s">
        <v>42</v>
      </c>
      <c r="F11" s="1"/>
      <c r="G11" s="1"/>
      <c r="H11" s="1"/>
    </row>
    <row r="12" spans="2:9" x14ac:dyDescent="0.25">
      <c r="B12" s="20" t="s">
        <v>10</v>
      </c>
      <c r="C12" s="17">
        <v>12800</v>
      </c>
      <c r="E12" s="37"/>
      <c r="F12" s="37" t="s">
        <v>28</v>
      </c>
      <c r="G12" s="37" t="s">
        <v>29</v>
      </c>
      <c r="H12" s="37" t="s">
        <v>30</v>
      </c>
    </row>
    <row r="13" spans="2:9" x14ac:dyDescent="0.25">
      <c r="B13" s="19" t="s">
        <v>11</v>
      </c>
      <c r="C13" s="18">
        <v>8500</v>
      </c>
      <c r="E13" s="14" t="s">
        <v>31</v>
      </c>
      <c r="F13" s="14"/>
      <c r="G13" s="14"/>
      <c r="H13" s="14"/>
    </row>
    <row r="14" spans="2:9" x14ac:dyDescent="0.25">
      <c r="B14" s="20" t="s">
        <v>7</v>
      </c>
      <c r="C14" s="21">
        <f>SUM(C12:C13)</f>
        <v>21300</v>
      </c>
      <c r="E14" s="41" t="s">
        <v>32</v>
      </c>
      <c r="F14" s="41"/>
      <c r="G14" s="35"/>
      <c r="H14" s="35"/>
    </row>
    <row r="15" spans="2:9" x14ac:dyDescent="0.25">
      <c r="B15" s="19" t="s">
        <v>8</v>
      </c>
      <c r="C15" s="10">
        <f>C14*12</f>
        <v>255600</v>
      </c>
      <c r="D15" s="22"/>
      <c r="E15" s="42" t="s">
        <v>33</v>
      </c>
      <c r="F15" s="43">
        <v>5</v>
      </c>
      <c r="G15" s="44">
        <v>13800</v>
      </c>
      <c r="H15" s="35">
        <f t="shared" ref="H15:H20" si="1">F15*G15</f>
        <v>69000</v>
      </c>
    </row>
    <row r="16" spans="2:9" x14ac:dyDescent="0.25">
      <c r="B16" s="11" t="s">
        <v>12</v>
      </c>
      <c r="C16" s="11"/>
      <c r="E16" s="41" t="s">
        <v>34</v>
      </c>
      <c r="F16" s="41"/>
      <c r="G16" s="35"/>
      <c r="H16" s="35"/>
    </row>
    <row r="17" spans="1:8" x14ac:dyDescent="0.25">
      <c r="B17" s="23" t="s">
        <v>13</v>
      </c>
      <c r="C17" s="24">
        <v>8000</v>
      </c>
      <c r="D17" s="26"/>
      <c r="E17" s="42" t="s">
        <v>35</v>
      </c>
      <c r="F17" s="43">
        <v>3</v>
      </c>
      <c r="G17" s="44">
        <v>1600</v>
      </c>
      <c r="H17" s="35">
        <f t="shared" si="1"/>
        <v>4800</v>
      </c>
    </row>
    <row r="18" spans="1:8" x14ac:dyDescent="0.25">
      <c r="B18" s="23" t="s">
        <v>7</v>
      </c>
      <c r="C18" s="25">
        <f>C17</f>
        <v>8000</v>
      </c>
      <c r="D18" s="26"/>
      <c r="E18" s="42" t="s">
        <v>36</v>
      </c>
      <c r="F18" s="43">
        <v>8</v>
      </c>
      <c r="G18" s="44">
        <v>1000</v>
      </c>
      <c r="H18" s="35">
        <f t="shared" si="1"/>
        <v>8000</v>
      </c>
    </row>
    <row r="19" spans="1:8" x14ac:dyDescent="0.25">
      <c r="A19" s="28"/>
      <c r="B19" s="9" t="s">
        <v>8</v>
      </c>
      <c r="C19" s="27">
        <f>C18*12</f>
        <v>96000</v>
      </c>
      <c r="E19" s="41" t="s">
        <v>37</v>
      </c>
      <c r="F19" s="41"/>
      <c r="G19" s="35"/>
      <c r="H19" s="35"/>
    </row>
    <row r="20" spans="1:8" x14ac:dyDescent="0.25">
      <c r="B20" s="12" t="s">
        <v>14</v>
      </c>
      <c r="C20" s="12"/>
      <c r="E20" s="42" t="s">
        <v>43</v>
      </c>
      <c r="F20" s="43">
        <v>8</v>
      </c>
      <c r="G20" s="52">
        <v>2000</v>
      </c>
      <c r="H20" s="35">
        <f t="shared" si="1"/>
        <v>16000</v>
      </c>
    </row>
    <row r="21" spans="1:8" x14ac:dyDescent="0.25">
      <c r="A21" s="29"/>
      <c r="B21" s="30" t="s">
        <v>15</v>
      </c>
      <c r="C21" s="34">
        <v>800</v>
      </c>
      <c r="E21" s="49" t="s">
        <v>38</v>
      </c>
      <c r="F21" s="50"/>
      <c r="G21" s="50"/>
      <c r="H21" s="51"/>
    </row>
    <row r="22" spans="1:8" x14ac:dyDescent="0.25">
      <c r="A22" s="29"/>
      <c r="B22" s="31" t="s">
        <v>16</v>
      </c>
      <c r="C22" s="35">
        <v>85000</v>
      </c>
      <c r="E22" s="42" t="s">
        <v>3</v>
      </c>
      <c r="F22" s="43">
        <v>1</v>
      </c>
      <c r="G22" s="44">
        <v>200</v>
      </c>
      <c r="H22" s="45">
        <f>F22*G22</f>
        <v>200</v>
      </c>
    </row>
    <row r="23" spans="1:8" x14ac:dyDescent="0.25">
      <c r="A23" s="29"/>
      <c r="B23" s="32" t="s">
        <v>7</v>
      </c>
      <c r="C23" s="35">
        <f>SUM(C21:C22)</f>
        <v>85800</v>
      </c>
      <c r="E23" s="42" t="s">
        <v>2</v>
      </c>
      <c r="F23" s="43">
        <v>1</v>
      </c>
      <c r="G23" s="44">
        <v>400</v>
      </c>
      <c r="H23" s="45">
        <f t="shared" ref="H23:H24" si="2">F23*G23</f>
        <v>400</v>
      </c>
    </row>
    <row r="24" spans="1:8" x14ac:dyDescent="0.25">
      <c r="A24" s="29"/>
      <c r="B24" s="9" t="s">
        <v>8</v>
      </c>
      <c r="C24" s="36">
        <f>C23*12</f>
        <v>1029600</v>
      </c>
      <c r="E24" s="42" t="s">
        <v>15</v>
      </c>
      <c r="F24" s="43">
        <v>1</v>
      </c>
      <c r="G24" s="44">
        <v>800</v>
      </c>
      <c r="H24" s="45">
        <f t="shared" si="2"/>
        <v>800</v>
      </c>
    </row>
    <row r="25" spans="1:8" x14ac:dyDescent="0.25">
      <c r="B25" s="15" t="s">
        <v>17</v>
      </c>
      <c r="C25" s="16">
        <f>SUM(C24,C19,C15,C10)</f>
        <v>2220000</v>
      </c>
      <c r="E25" s="49" t="s">
        <v>39</v>
      </c>
      <c r="F25" s="50"/>
      <c r="G25" s="50"/>
      <c r="H25" s="51"/>
    </row>
    <row r="26" spans="1:8" x14ac:dyDescent="0.25">
      <c r="E26" s="42" t="s">
        <v>40</v>
      </c>
      <c r="F26" s="43">
        <v>1</v>
      </c>
      <c r="G26" s="44">
        <v>4000</v>
      </c>
      <c r="H26" s="45">
        <f>F26*G26</f>
        <v>4000</v>
      </c>
    </row>
    <row r="27" spans="1:8" x14ac:dyDescent="0.25">
      <c r="E27" s="46" t="s">
        <v>41</v>
      </c>
      <c r="F27" s="47">
        <v>1</v>
      </c>
      <c r="G27" s="33">
        <v>4000</v>
      </c>
      <c r="H27" s="45">
        <f>F27*G27</f>
        <v>4000</v>
      </c>
    </row>
    <row r="28" spans="1:8" x14ac:dyDescent="0.25">
      <c r="F28" s="48"/>
      <c r="G28" s="53" t="s">
        <v>17</v>
      </c>
      <c r="H28" s="16">
        <f>SUM(H27,H14:H19,H22:H24,H26)</f>
        <v>91200</v>
      </c>
    </row>
  </sheetData>
  <mergeCells count="10">
    <mergeCell ref="E25:H25"/>
    <mergeCell ref="E2:I2"/>
    <mergeCell ref="E13:H13"/>
    <mergeCell ref="E21:H21"/>
    <mergeCell ref="E11:H11"/>
    <mergeCell ref="B2:C2"/>
    <mergeCell ref="B3:C3"/>
    <mergeCell ref="B11:C11"/>
    <mergeCell ref="B16:C16"/>
    <mergeCell ref="B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ramirez</dc:creator>
  <cp:lastModifiedBy>brayan ramirez</cp:lastModifiedBy>
  <dcterms:created xsi:type="dcterms:W3CDTF">2021-12-11T07:34:32Z</dcterms:created>
  <dcterms:modified xsi:type="dcterms:W3CDTF">2021-12-11T08:27:51Z</dcterms:modified>
</cp:coreProperties>
</file>