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st_guadalupana\archivos\"/>
    </mc:Choice>
  </mc:AlternateContent>
  <xr:revisionPtr revIDLastSave="0" documentId="13_ncr:1_{D313873D-3603-4628-AECD-49D421F6C783}" xr6:coauthVersionLast="47" xr6:coauthVersionMax="47" xr10:uidLastSave="{00000000-0000-0000-0000-000000000000}"/>
  <bookViews>
    <workbookView xWindow="1560" yWindow="1560" windowWidth="21600" windowHeight="11295" activeTab="2" xr2:uid="{00000000-000D-0000-FFFF-FFFF00000000}"/>
  </bookViews>
  <sheets>
    <sheet name="Productos" sheetId="1" r:id="rId1"/>
    <sheet name="Categorias" sheetId="7" r:id="rId2"/>
    <sheet name="Tipo_Afectacion" sheetId="4" r:id="rId3"/>
    <sheet name="Unidad_Medida" sheetId="5" r:id="rId4"/>
    <sheet name="Impuestos" sheetId="6" r:id="rId5"/>
  </sheets>
  <definedNames>
    <definedName name="_xlnm._FilterDatabase" localSheetId="0" hidden="1">Productos!$A$1:$P$2</definedName>
    <definedName name="categorias">#REF!</definedName>
    <definedName name="TIPO_AFECTACION">Tipo_Afectacion!#REF!</definedName>
    <definedName name="UNIDAD_MEDIDA">Tipo_Afectacion!$A$2:$A$2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L2" i="1"/>
  <c r="K2" i="1"/>
  <c r="J2" i="1"/>
  <c r="I2" i="1"/>
  <c r="G2" i="1"/>
  <c r="A2" i="6"/>
  <c r="P2" i="1"/>
</calcChain>
</file>

<file path=xl/sharedStrings.xml><?xml version="1.0" encoding="utf-8"?>
<sst xmlns="http://schemas.openxmlformats.org/spreadsheetml/2006/main" count="45" uniqueCount="43">
  <si>
    <t>codigo_producto</t>
  </si>
  <si>
    <t>categoria</t>
  </si>
  <si>
    <t>descripcion_producto</t>
  </si>
  <si>
    <t>id_unidad_medida</t>
  </si>
  <si>
    <t xml:space="preserve"> costo_unitario</t>
  </si>
  <si>
    <t xml:space="preserve"> stock</t>
  </si>
  <si>
    <t xml:space="preserve"> minimo_stock</t>
  </si>
  <si>
    <t xml:space="preserve"> ventas</t>
  </si>
  <si>
    <t xml:space="preserve"> costo_total</t>
  </si>
  <si>
    <t>CATEGORIA</t>
  </si>
  <si>
    <t>CODIGO</t>
  </si>
  <si>
    <t>TIPO AFECTACION</t>
  </si>
  <si>
    <t>PORCENTAJE</t>
  </si>
  <si>
    <t>COD. UNIDAD MEDIDA</t>
  </si>
  <si>
    <t>UNIDAD MEDIDA</t>
  </si>
  <si>
    <t>IVA</t>
  </si>
  <si>
    <t>UND</t>
  </si>
  <si>
    <t>IVA GENERAL</t>
  </si>
  <si>
    <t>Productos de Higiene Personal</t>
  </si>
  <si>
    <t>Insecticidas y Repelentes</t>
  </si>
  <si>
    <t>Bolsas de Basura</t>
  </si>
  <si>
    <t>Papel Higiénico y Toallas de Papel</t>
  </si>
  <si>
    <t>Limpiavidrios</t>
  </si>
  <si>
    <t>Trapos, Esponjas y Paños</t>
  </si>
  <si>
    <t>Guantes y Equipo de Protección</t>
  </si>
  <si>
    <t>Escobas, Trapeadores y Mopas</t>
  </si>
  <si>
    <t>Aromatizantes y Ambientadores</t>
  </si>
  <si>
    <t>Productos para Limpieza de Cocinas</t>
  </si>
  <si>
    <t>Productos para Limpieza de Baños</t>
  </si>
  <si>
    <t>Productos para Lavandería</t>
  </si>
  <si>
    <t>Limpiadores Multiusos</t>
  </si>
  <si>
    <t>Desinfectantes</t>
  </si>
  <si>
    <t>Detergentes y Jabones</t>
  </si>
  <si>
    <t>Guantes Reutilizables de Nylon (Caja 100)</t>
  </si>
  <si>
    <t>id_tipo_afectacion_iva</t>
  </si>
  <si>
    <t xml:space="preserve"> precio_unitario_con_iva</t>
  </si>
  <si>
    <t xml:space="preserve"> precio_unitario_sin_iva</t>
  </si>
  <si>
    <t xml:space="preserve"> precio_unitario_mayor_con_iva</t>
  </si>
  <si>
    <t xml:space="preserve"> precio_unitario_mayor_sin_iva</t>
  </si>
  <si>
    <t xml:space="preserve"> precio_unitario_oferta_con_iva</t>
  </si>
  <si>
    <t xml:space="preserve"> precio_unitario_oferta_sin_iva</t>
  </si>
  <si>
    <t>UNIDADES</t>
  </si>
  <si>
    <t>SIN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</si>
</sst>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color theme="0"/>
      <name val="Tahoma"/>
      <charset val="134"/>
    </font>
    <font>
      <sz val="8.5"/>
      <color theme="1"/>
      <name val="Tahoma"/>
      <charset val="134"/>
    </font>
    <font>
      <sz val="11"/>
      <color theme="1"/>
      <name val="Calibri"/>
      <charset val="134"/>
      <scheme val="minor"/>
    </font>
    <font>
      <b/>
      <sz val="8.5"/>
      <color theme="0"/>
      <name val="Tahoma"/>
      <family val="2"/>
    </font>
    <font>
      <b/>
      <sz val="8.5"/>
      <color theme="0"/>
      <name val="Tahoma"/>
      <family val="2"/>
      <charset val="134"/>
    </font>
    <font>
      <sz val="8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/>
    <xf numFmtId="0" fontId="0" fillId="0" borderId="2" xfId="0" applyBorder="1"/>
    <xf numFmtId="0" fontId="3" fillId="2" borderId="3" xfId="0" applyFont="1" applyFill="1" applyBorder="1"/>
    <xf numFmtId="0" fontId="4" fillId="5" borderId="0" xfId="0" applyFont="1" applyFill="1"/>
    <xf numFmtId="0" fontId="4" fillId="0" borderId="0" xfId="0" applyFont="1"/>
    <xf numFmtId="2" fontId="4" fillId="0" borderId="0" xfId="0" applyNumberFormat="1" applyFont="1"/>
    <xf numFmtId="43" fontId="0" fillId="6" borderId="0" xfId="1" applyFont="1" applyFill="1"/>
    <xf numFmtId="0" fontId="0" fillId="0" borderId="2" xfId="0" applyBorder="1" applyAlignment="1">
      <alignment horizontal="center" vertical="center"/>
    </xf>
    <xf numFmtId="43" fontId="0" fillId="5" borderId="0" xfId="1" applyFont="1" applyFill="1"/>
    <xf numFmtId="2" fontId="4" fillId="5" borderId="0" xfId="0" applyNumberFormat="1" applyFont="1" applyFill="1"/>
    <xf numFmtId="0" fontId="2" fillId="4" borderId="4" xfId="0" applyFont="1" applyFill="1" applyBorder="1" applyAlignment="1">
      <alignment vertical="center" wrapText="1"/>
    </xf>
    <xf numFmtId="0" fontId="7" fillId="2" borderId="1" xfId="0" applyFont="1" applyFill="1" applyBorder="1"/>
    <xf numFmtId="0" fontId="3" fillId="2" borderId="2" xfId="0" applyFont="1" applyFill="1" applyBorder="1"/>
    <xf numFmtId="0" fontId="2" fillId="0" borderId="0" xfId="0" applyFont="1"/>
    <xf numFmtId="0" fontId="9" fillId="0" borderId="0" xfId="0" applyFont="1"/>
    <xf numFmtId="1" fontId="0" fillId="0" borderId="0" xfId="0" applyNumberFormat="1"/>
    <xf numFmtId="0" fontId="2" fillId="5" borderId="0" xfId="0" applyFont="1" applyFill="1"/>
    <xf numFmtId="0" fontId="2" fillId="6" borderId="0" xfId="0" applyFont="1" applyFill="1"/>
    <xf numFmtId="0" fontId="6" fillId="3" borderId="2" xfId="2" applyFont="1" applyFill="1" applyBorder="1"/>
    <xf numFmtId="0" fontId="2" fillId="0" borderId="2" xfId="2" applyBorder="1" applyAlignment="1">
      <alignment vertical="center" wrapText="1"/>
    </xf>
    <xf numFmtId="0" fontId="2" fillId="0" borderId="2" xfId="2" applyBorder="1"/>
    <xf numFmtId="0" fontId="1" fillId="4" borderId="4" xfId="0" applyFont="1" applyFill="1" applyBorder="1" applyAlignment="1">
      <alignment vertical="center" wrapText="1"/>
    </xf>
  </cellXfs>
  <cellStyles count="4">
    <cellStyle name="Millares" xfId="1" builtinId="3"/>
    <cellStyle name="Millares 2" xfId="3" xr:uid="{1B2EC016-32E6-4F12-BAF5-4252F0706669}"/>
    <cellStyle name="Normal" xfId="0" builtinId="0"/>
    <cellStyle name="Normal 2" xfId="2" xr:uid="{1C47D6A7-5E3C-4B14-BE0E-D3911B44C584}"/>
  </cellStyles>
  <dxfs count="0"/>
  <tableStyles count="1" defaultTableStyle="Table Style 1" defaultPivotStyle="PivotStyleLight16">
    <tableStyle name="Table Style 1" pivot="0" count="0" xr9:uid="{4D6FC8F0-8C3A-4166-814F-189C15A1F5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2" displayName="Tabla132" ref="A1:A16" totalsRowShown="0">
  <autoFilter ref="A1:A16" xr:uid="{00000000-0009-0000-0100-000001000000}"/>
  <tableColumns count="1">
    <tableColumn id="1" xr3:uid="{00000000-0010-0000-0000-000001000000}" name="CATEGOR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A2" totalsRowShown="0">
  <autoFilter ref="A1:A2" xr:uid="{00000000-0009-0000-0100-000005000000}"/>
  <tableColumns count="1">
    <tableColumn id="1" xr3:uid="{00000000-0010-0000-0100-000001000000}" name="IVA">
      <calculatedColumnFormula>1+(12/100)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"/>
  <sheetViews>
    <sheetView workbookViewId="0">
      <selection activeCell="D11" sqref="D11"/>
    </sheetView>
  </sheetViews>
  <sheetFormatPr baseColWidth="10" defaultColWidth="11.42578125" defaultRowHeight="10.5"/>
  <cols>
    <col min="1" max="1" width="17" style="5" customWidth="1"/>
    <col min="2" max="2" width="32.85546875" style="5" bestFit="1" customWidth="1"/>
    <col min="3" max="3" width="49.140625" style="5" bestFit="1" customWidth="1"/>
    <col min="4" max="4" width="30.28515625" style="6" customWidth="1"/>
    <col min="5" max="5" width="18.28515625" style="6" customWidth="1"/>
    <col min="6" max="6" width="15.5703125" style="6" customWidth="1"/>
    <col min="7" max="7" width="23.7109375" style="10" customWidth="1"/>
    <col min="8" max="8" width="23" style="6" customWidth="1"/>
    <col min="9" max="9" width="30.140625" style="10" customWidth="1"/>
    <col min="10" max="10" width="29.5703125" style="5" customWidth="1"/>
    <col min="11" max="11" width="29.85546875" style="4" customWidth="1"/>
    <col min="12" max="12" width="28.140625" style="5" customWidth="1"/>
    <col min="13" max="13" width="13.85546875" style="5" customWidth="1"/>
    <col min="14" max="14" width="21" style="5" customWidth="1"/>
    <col min="15" max="15" width="15" style="5" customWidth="1"/>
    <col min="16" max="16" width="18.85546875" style="5" customWidth="1"/>
    <col min="17" max="17" width="15.28515625" style="5" customWidth="1"/>
    <col min="18" max="18" width="6.140625" style="5" customWidth="1"/>
    <col min="19" max="16384" width="11.42578125" style="5"/>
  </cols>
  <sheetData>
    <row r="1" spans="1:16" ht="15">
      <c r="A1" t="s">
        <v>0</v>
      </c>
      <c r="B1" t="s">
        <v>1</v>
      </c>
      <c r="C1" t="s">
        <v>2</v>
      </c>
      <c r="D1" s="14" t="s">
        <v>34</v>
      </c>
      <c r="E1" t="s">
        <v>3</v>
      </c>
      <c r="F1" t="s">
        <v>4</v>
      </c>
      <c r="G1" s="17" t="s">
        <v>35</v>
      </c>
      <c r="H1" s="18" t="s">
        <v>36</v>
      </c>
      <c r="I1" s="17" t="s">
        <v>37</v>
      </c>
      <c r="J1" s="14" t="s">
        <v>38</v>
      </c>
      <c r="K1" s="17" t="s">
        <v>39</v>
      </c>
      <c r="L1" s="14" t="s">
        <v>40</v>
      </c>
      <c r="M1" t="s">
        <v>5</v>
      </c>
      <c r="N1" t="s">
        <v>6</v>
      </c>
      <c r="O1" t="s">
        <v>7</v>
      </c>
      <c r="P1" t="s">
        <v>8</v>
      </c>
    </row>
    <row r="2" spans="1:16" ht="15">
      <c r="A2" s="16">
        <v>7805000316785</v>
      </c>
      <c r="B2" t="s">
        <v>24</v>
      </c>
      <c r="C2" t="s">
        <v>33</v>
      </c>
      <c r="D2" s="11" t="s">
        <v>17</v>
      </c>
      <c r="E2" s="18" t="str">
        <f>Unidad_Medida!B$2</f>
        <v>UNIDADES</v>
      </c>
      <c r="F2">
        <v>50</v>
      </c>
      <c r="G2" s="9">
        <f>PRODUCT(F2,1.12)</f>
        <v>56.000000000000007</v>
      </c>
      <c r="H2">
        <v>50</v>
      </c>
      <c r="I2" s="9">
        <f>SUM(G2,-1.5)</f>
        <v>54.500000000000007</v>
      </c>
      <c r="J2" s="7">
        <f>SUM(H2,-1.5)</f>
        <v>48.5</v>
      </c>
      <c r="K2" s="9">
        <f>SUM(G2,-1)</f>
        <v>55.000000000000007</v>
      </c>
      <c r="L2" s="7">
        <f>SUM(H2,-1)</f>
        <v>49</v>
      </c>
      <c r="M2" s="8">
        <v>30</v>
      </c>
      <c r="N2">
        <v>10</v>
      </c>
      <c r="O2">
        <v>0</v>
      </c>
      <c r="P2" s="7">
        <f>M2*F2</f>
        <v>1500</v>
      </c>
    </row>
  </sheetData>
  <dataValidations count="3">
    <dataValidation type="custom" allowBlank="1" showInputMessage="1" showErrorMessage="1" sqref="E2" xr:uid="{00000000-0002-0000-0000-000001000000}">
      <formula1>UNIDAD_MEDIDA</formula1>
    </dataValidation>
    <dataValidation type="list" allowBlank="1" showInputMessage="1" showErrorMessage="1" sqref="E3:E1048576" xr:uid="{00000000-0002-0000-0000-000002000000}">
      <formula1>UNIDAD_MEDIDA</formula1>
    </dataValidation>
    <dataValidation type="list" allowBlank="1" showInputMessage="1" showErrorMessage="1" sqref="D2:D1048576" xr:uid="{00000000-0002-0000-0000-000000000000}">
      <formula1>TIPO_AFECTACION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16"/>
  <sheetViews>
    <sheetView workbookViewId="0">
      <selection activeCell="D9" sqref="D9"/>
    </sheetView>
  </sheetViews>
  <sheetFormatPr baseColWidth="10" defaultColWidth="11" defaultRowHeight="15"/>
  <cols>
    <col min="1" max="1" width="32.85546875" bestFit="1" customWidth="1"/>
  </cols>
  <sheetData>
    <row r="1" spans="1:1">
      <c r="A1" s="1" t="s">
        <v>9</v>
      </c>
    </row>
    <row r="2" spans="1:1">
      <c r="A2" t="s">
        <v>18</v>
      </c>
    </row>
    <row r="3" spans="1:1">
      <c r="A3" t="s">
        <v>19</v>
      </c>
    </row>
    <row r="4" spans="1:1">
      <c r="A4" s="15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3"/>
  <sheetViews>
    <sheetView tabSelected="1" workbookViewId="0">
      <selection activeCell="C9" sqref="C9"/>
    </sheetView>
  </sheetViews>
  <sheetFormatPr baseColWidth="10" defaultColWidth="9.140625" defaultRowHeight="15"/>
  <cols>
    <col min="1" max="1" width="9.5703125" customWidth="1"/>
    <col min="2" max="2" width="29.7109375" customWidth="1"/>
    <col min="3" max="3" width="23.140625" customWidth="1"/>
    <col min="4" max="4" width="22.5703125" customWidth="1"/>
    <col min="5" max="5" width="30" customWidth="1"/>
    <col min="6" max="6" width="29.28515625" customWidth="1"/>
    <col min="7" max="7" width="29.85546875" customWidth="1"/>
    <col min="8" max="8" width="29.140625" customWidth="1"/>
    <col min="9" max="9" width="6" customWidth="1"/>
    <col min="10" max="10" width="14" customWidth="1"/>
    <col min="11" max="11" width="7.28515625" customWidth="1"/>
    <col min="12" max="12" width="11.28515625" customWidth="1"/>
    <col min="13" max="13" width="8" customWidth="1"/>
    <col min="14" max="14" width="14.85546875" customWidth="1"/>
    <col min="15" max="15" width="19" customWidth="1"/>
    <col min="16" max="16" width="7.42578125" customWidth="1"/>
  </cols>
  <sheetData>
    <row r="1" spans="1:3">
      <c r="A1" s="3" t="s">
        <v>10</v>
      </c>
      <c r="B1" s="3" t="s">
        <v>11</v>
      </c>
      <c r="C1" s="13" t="s">
        <v>12</v>
      </c>
    </row>
    <row r="2" spans="1:3">
      <c r="A2" s="11">
        <v>5</v>
      </c>
      <c r="B2" s="22" t="s">
        <v>42</v>
      </c>
      <c r="C2" s="2">
        <v>0</v>
      </c>
    </row>
    <row r="3" spans="1:3">
      <c r="A3" s="11">
        <v>12</v>
      </c>
      <c r="B3" s="11" t="s">
        <v>17</v>
      </c>
      <c r="C3" s="2">
        <v>12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2"/>
  <sheetViews>
    <sheetView workbookViewId="0">
      <selection activeCell="A3" sqref="A3:XFD3"/>
    </sheetView>
  </sheetViews>
  <sheetFormatPr baseColWidth="10" defaultColWidth="9.140625" defaultRowHeight="15"/>
  <cols>
    <col min="1" max="1" width="18.5703125" customWidth="1"/>
    <col min="2" max="2" width="14.28515625" customWidth="1"/>
  </cols>
  <sheetData>
    <row r="1" spans="1:2">
      <c r="A1" s="19" t="s">
        <v>13</v>
      </c>
      <c r="B1" s="19" t="s">
        <v>14</v>
      </c>
    </row>
    <row r="2" spans="1:2">
      <c r="A2" s="20" t="s">
        <v>16</v>
      </c>
      <c r="B2" s="2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2"/>
  <sheetViews>
    <sheetView workbookViewId="0">
      <selection activeCell="G6" sqref="G6"/>
    </sheetView>
  </sheetViews>
  <sheetFormatPr baseColWidth="10" defaultColWidth="9.140625" defaultRowHeight="15"/>
  <cols>
    <col min="1" max="1" width="6.140625" customWidth="1"/>
  </cols>
  <sheetData>
    <row r="1" spans="1:1">
      <c r="A1" s="12" t="s">
        <v>15</v>
      </c>
    </row>
    <row r="2" spans="1:1">
      <c r="A2">
        <f>1+(12/100)</f>
        <v>1.1200000000000001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Productos</vt:lpstr>
      <vt:lpstr>Categorias</vt:lpstr>
      <vt:lpstr>Tipo_Afectacion</vt:lpstr>
      <vt:lpstr>Unidad_Medida</vt:lpstr>
      <vt:lpstr>Impuestos</vt:lpstr>
      <vt:lpstr>UNIDAD_MEDIDA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José Tebelán</cp:lastModifiedBy>
  <dcterms:created xsi:type="dcterms:W3CDTF">2021-09-25T13:48:00Z</dcterms:created>
  <dcterms:modified xsi:type="dcterms:W3CDTF">2024-10-17T23:20:00Z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2-Restringido</vt:lpwstr>
  </property>
  <property fmtid="{D5CDD505-2E9C-101B-9397-08002B2CF9AE}" pid="3" name="ICV">
    <vt:lpwstr>8D6B626D1F104D268B773FB5D0C350C3_12</vt:lpwstr>
  </property>
  <property fmtid="{D5CDD505-2E9C-101B-9397-08002B2CF9AE}" pid="4" name="KSOProductBuildVer">
    <vt:lpwstr>1033-12.2.0.16909</vt:lpwstr>
  </property>
</Properties>
</file>