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Datos" sheetId="1" r:id="rId4"/>
    <sheet state="visible" name="2_Sistemas" sheetId="2" r:id="rId5"/>
    <sheet state="visible" name="3_Personal" sheetId="3" r:id="rId6"/>
    <sheet state="visible" name="Analisis_Promedio" sheetId="4" r:id="rId7"/>
    <sheet state="visible" name="Analisis_Factores" sheetId="5" r:id="rId8"/>
    <sheet state="visible" name="Fuente" sheetId="6" r:id="rId9"/>
  </sheets>
  <definedNames>
    <definedName name="_xlfn.SINGLE">#NAME?</definedName>
    <definedName name="Valor_min">Fuente!$C$2:$C$5</definedName>
    <definedName name="Escala">Fuente!$B$2:$B$5</definedName>
    <definedName name="Valor_max">Fuente!$D$2:$D$5</definedName>
  </definedNames>
  <calcPr/>
  <extLst>
    <ext uri="GoogleSheetsCustomDataVersion1">
      <go:sheetsCustomData xmlns:go="http://customooxmlschemas.google.com/" r:id="rId10" roundtripDataSignature="AMtx7mhSnL2ZT6I4xvTIE19VHNqIIQ3jiQ=="/>
    </ext>
  </extLst>
</workbook>
</file>

<file path=xl/sharedStrings.xml><?xml version="1.0" encoding="utf-8"?>
<sst xmlns="http://schemas.openxmlformats.org/spreadsheetml/2006/main" count="166" uniqueCount="138">
  <si>
    <t>Matriz de Análisis de Riesgo</t>
  </si>
  <si>
    <t>Probabilidad de Amenaza [1 = Insignificante, 2 = Baja,  3= Mediana, 4 = Alta]</t>
  </si>
  <si>
    <t>Datos e Información</t>
  </si>
  <si>
    <t>Clasificación</t>
  </si>
  <si>
    <t>Magnitud de Daño:
[1 = Insignificante
2 = Bajo
3 = Mediano
4 = Alto]</t>
  </si>
  <si>
    <t>Actos originados por la criminalidad común y motivación política</t>
  </si>
  <si>
    <t>Sucesos de origen físico</t>
  </si>
  <si>
    <t>Sucesos derivados de la impericia, negligencia de usuarios/as y decisiones institucionales</t>
  </si>
  <si>
    <t>Confidencial, Privado, Sensitivo</t>
  </si>
  <si>
    <t>Obligación por ley / Contrato / Convenio</t>
  </si>
  <si>
    <t>Costo de recuperación (tiempo, económico, material, imagen, emocional)</t>
  </si>
  <si>
    <t>Allanamiento (ilegal, legal)</t>
  </si>
  <si>
    <t>Persecución (civil, fiscal, penal)</t>
  </si>
  <si>
    <t>Orden de secuestro / Detención</t>
  </si>
  <si>
    <t>Sabotaje (ataque físico y electrónico)</t>
  </si>
  <si>
    <t>Daños por vandalismo</t>
  </si>
  <si>
    <t>Extorsión</t>
  </si>
  <si>
    <t>Fraude / Estafa</t>
  </si>
  <si>
    <t>Robo / Hurto (físico)</t>
  </si>
  <si>
    <t>Robo / Hurto de información electrónica</t>
  </si>
  <si>
    <t>Intrusión a Red interna</t>
  </si>
  <si>
    <t>Infiltración</t>
  </si>
  <si>
    <t>Virus / Ejecución no autorizado de programas</t>
  </si>
  <si>
    <t>Violación a derechos de autor</t>
  </si>
  <si>
    <t>Incendio</t>
  </si>
  <si>
    <t>Inundación / deslave</t>
  </si>
  <si>
    <t>Sismo</t>
  </si>
  <si>
    <t>Polvo</t>
  </si>
  <si>
    <t>Falta de ventilación</t>
  </si>
  <si>
    <t>Electromagnetismo</t>
  </si>
  <si>
    <t>Sobrecarga eléctrica</t>
  </si>
  <si>
    <t>Falla de corriente (apagones)</t>
  </si>
  <si>
    <t>Falla de sistema / Daño disco duro</t>
  </si>
  <si>
    <t>Falta de inducción, capacitación y sensibilización sobre riesgos</t>
  </si>
  <si>
    <t>Mal manejo de sistemas y herramientas</t>
  </si>
  <si>
    <t>Utilización de programas no autorizados / software 'pirateado'</t>
  </si>
  <si>
    <t>Falta de pruebas de software nuevo con datos productivos</t>
  </si>
  <si>
    <t>Perdida de datos</t>
  </si>
  <si>
    <t>Infección de sistemas a través de unidades portables sin escaneo</t>
  </si>
  <si>
    <t>Manejo inadecuado de datos críticos (codificar, borrar, etc.)</t>
  </si>
  <si>
    <t>Unidades portables con información sin cifrado</t>
  </si>
  <si>
    <t>Transmisión no cifrada de datos críticos</t>
  </si>
  <si>
    <t>Manejo inadecuado de contraseñas (inseguras, no cambiar, compartidas, BD centralizada)</t>
  </si>
  <si>
    <t>Compartir contraseñas o permisos a terceros no autorizados</t>
  </si>
  <si>
    <t>Transmisión de contraseñas por teléfono</t>
  </si>
  <si>
    <t>Exposición o extravío de equipo, unidades de almacenamiento, etc</t>
  </si>
  <si>
    <t>Sobrepasar autoridades</t>
  </si>
  <si>
    <t>Falta de definición de perfil, privilegios y restricciones del personal</t>
  </si>
  <si>
    <t>Falta de mantenimiento físico (proceso, repuestos e insumos)</t>
  </si>
  <si>
    <t>Falta de actualización de software (proceso y recursos)</t>
  </si>
  <si>
    <t>Fallas en permisos de usuarios (acceso a archivos)</t>
  </si>
  <si>
    <t>Acceso electrónico no autorizado a sistemas externos</t>
  </si>
  <si>
    <t>Acceso electrónico no autorizado a sistemas internos</t>
  </si>
  <si>
    <t>Red cableada expuesta para el acceso no autorizado</t>
  </si>
  <si>
    <t>Red inalámbrica expuesta al acceso no autorizado</t>
  </si>
  <si>
    <t>Dependencia a servicio técnico externo</t>
  </si>
  <si>
    <t>Falta de normas y reglas claras (no institucionalizar el estudio de los riesgos)</t>
  </si>
  <si>
    <t>Falta de mecanismos de verificación de normas y reglas / Análisis inadecuado de datos de control</t>
  </si>
  <si>
    <t>Ausencia de documentación</t>
  </si>
  <si>
    <t>Documentos institucionales (Proyectos, Planes, Evaluaciones, Informes, etc.)</t>
  </si>
  <si>
    <t>Finanzas</t>
  </si>
  <si>
    <t>Servicios bancarios</t>
  </si>
  <si>
    <t>RR.HH</t>
  </si>
  <si>
    <t>Directorio de Contactos</t>
  </si>
  <si>
    <t>Productos institucionales (Investigaciones, Folletos, Fotos, etc.)</t>
  </si>
  <si>
    <t>Correo electrónico</t>
  </si>
  <si>
    <t>Bases de datos internos</t>
  </si>
  <si>
    <t>Bases de datos externos</t>
  </si>
  <si>
    <t>Bases de datos colaborativos</t>
  </si>
  <si>
    <t>Página Web interna (Intranet)</t>
  </si>
  <si>
    <t>Página Web externa</t>
  </si>
  <si>
    <t>Respaldos</t>
  </si>
  <si>
    <t>Infraestructura (Planes, Documentación, etc.)</t>
  </si>
  <si>
    <t>Informática (Planes, Documentación, etc.)</t>
  </si>
  <si>
    <t>Base de datos de Contraseñas</t>
  </si>
  <si>
    <t>Datos e información no institucionales</t>
  </si>
  <si>
    <t>Navegación en Internet</t>
  </si>
  <si>
    <t>Chat interno</t>
  </si>
  <si>
    <t>Chat externo</t>
  </si>
  <si>
    <t>Llamadas telefónicas internas</t>
  </si>
  <si>
    <t>Llamadas telefónicas externas</t>
  </si>
  <si>
    <t>Sistemas e Infraestructura</t>
  </si>
  <si>
    <t>Acceso exclusivo</t>
  </si>
  <si>
    <t>Acceso ilimitado</t>
  </si>
  <si>
    <t>Equipos de la red cableada (router, switch, etc.)</t>
  </si>
  <si>
    <t>x</t>
  </si>
  <si>
    <t>Equipos de la red inalámbrica  (router, punto de acceso, etc.)</t>
  </si>
  <si>
    <t>Cortafuego</t>
  </si>
  <si>
    <t>Servidores</t>
  </si>
  <si>
    <t>Computadoras</t>
  </si>
  <si>
    <t>Portátiles</t>
  </si>
  <si>
    <t>Programas de administración (contabilidad, manejo de personal, etc.)</t>
  </si>
  <si>
    <t>Programas de manejo de proyectos</t>
  </si>
  <si>
    <t>Programas de producción de datos</t>
  </si>
  <si>
    <t>Programas de comunicación (correo electrónico, chat, llamadas telefónicas, etc.)</t>
  </si>
  <si>
    <t>Impresoras</t>
  </si>
  <si>
    <t>Memorias portátiles</t>
  </si>
  <si>
    <t>PBX (Sistema de telefonía convencional)</t>
  </si>
  <si>
    <t>Celulares</t>
  </si>
  <si>
    <t>Edificio (Oficinas, Recepción, Sala de espera, Sala de reunión, Bodega, etc.)</t>
  </si>
  <si>
    <t>Vehículos</t>
  </si>
  <si>
    <t>Personal</t>
  </si>
  <si>
    <t>Imagen pública de alto perfil, indispensable para funcionamiento institucional</t>
  </si>
  <si>
    <t>Perfil medio, experto en su área</t>
  </si>
  <si>
    <t>Perfil bajo, no indispensable para funcionamiento institucional</t>
  </si>
  <si>
    <t>Junta Directiva</t>
  </si>
  <si>
    <t>Dirección / Coordinación</t>
  </si>
  <si>
    <t>Administración</t>
  </si>
  <si>
    <t>Personal técnico</t>
  </si>
  <si>
    <t>Recepción</t>
  </si>
  <si>
    <t>Piloto / conductor</t>
  </si>
  <si>
    <t>Informática / Soporte técnico interno</t>
  </si>
  <si>
    <t>Soporte técnico externo</t>
  </si>
  <si>
    <t>Servicio de limpieza de planta</t>
  </si>
  <si>
    <t>Servicio de limpieza externo</t>
  </si>
  <si>
    <t>Servicio de mensajería de propio</t>
  </si>
  <si>
    <t>Servicio de mensajería de externo</t>
  </si>
  <si>
    <t>Análisis de Riesgo promedio</t>
  </si>
  <si>
    <t>Promedio</t>
  </si>
  <si>
    <t>Probabilidad de Amenaza</t>
  </si>
  <si>
    <t>Criminalidad y Político</t>
  </si>
  <si>
    <t>Negligencia y Institucional</t>
  </si>
  <si>
    <t>Magnitud de Daño</t>
  </si>
  <si>
    <t>Etiqueta</t>
  </si>
  <si>
    <t>X</t>
  </si>
  <si>
    <t>Y</t>
  </si>
  <si>
    <t>Valoración</t>
  </si>
  <si>
    <t>Escala</t>
  </si>
  <si>
    <t>Valor_min</t>
  </si>
  <si>
    <t>Valor_max</t>
  </si>
  <si>
    <t>Lineas</t>
  </si>
  <si>
    <t>Umbral Medio Riesgo</t>
  </si>
  <si>
    <t>Umbral Alto Riesgo</t>
  </si>
  <si>
    <t>Ninguna</t>
  </si>
  <si>
    <t>Baja</t>
  </si>
  <si>
    <t>y</t>
  </si>
  <si>
    <t>Mediana</t>
  </si>
  <si>
    <t>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</si>
</sst>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Verdana"/>
      <scheme val="minor"/>
    </font>
    <font>
      <b/>
      <sz val="12.0"/>
      <color rgb="FF000000"/>
      <name val="Verdana"/>
    </font>
    <font/>
    <font>
      <b/>
      <sz val="10.0"/>
      <color rgb="FF000000"/>
      <name val="Verdana"/>
    </font>
    <font>
      <sz val="10.0"/>
      <color rgb="FF000000"/>
      <name val="Verdana"/>
    </font>
    <font>
      <b/>
      <sz val="10.0"/>
      <color theme="1"/>
      <name val="Verdana"/>
    </font>
    <font>
      <sz val="11.0"/>
      <color rgb="FF000000"/>
      <name val="Verdana"/>
    </font>
    <font>
      <sz val="10.0"/>
      <color theme="1"/>
      <name val="Verdana"/>
    </font>
    <font>
      <b/>
      <sz val="18.0"/>
      <color theme="1"/>
      <name val="Verdana"/>
    </font>
    <font>
      <b/>
      <sz val="16.0"/>
      <color theme="1"/>
      <name val="Verdana"/>
    </font>
    <font>
      <sz val="16.0"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CCCCCC"/>
        <bgColor rgb="FFCCCCCC"/>
      </patternFill>
    </fill>
    <fill>
      <patternFill patternType="solid">
        <fgColor rgb="FFFFFF99"/>
        <bgColor rgb="FFFFFF99"/>
      </patternFill>
    </fill>
    <fill>
      <patternFill patternType="solid">
        <fgColor rgb="FFCCCC00"/>
        <bgColor rgb="FFCC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4">
    <border/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medium">
        <color rgb="FF000000"/>
      </right>
      <bottom/>
    </border>
    <border>
      <left style="hair">
        <color rgb="FF000000"/>
      </left>
      <right style="medium">
        <color rgb="FF000000"/>
      </right>
      <top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7" fillId="2" fontId="3" numFmtId="0" xfId="0" applyAlignment="1" applyBorder="1" applyFont="1">
      <alignment shrinkToFit="0" vertical="center" wrapText="0"/>
    </xf>
    <xf borderId="8" fillId="2" fontId="3" numFmtId="0" xfId="0" applyAlignment="1" applyBorder="1" applyFont="1">
      <alignment shrinkToFit="0" vertical="center" wrapText="0"/>
    </xf>
    <xf borderId="9" fillId="2" fontId="4" numFmtId="0" xfId="0" applyAlignment="1" applyBorder="1" applyFont="1">
      <alignment shrinkToFit="0" vertical="center" wrapText="0"/>
    </xf>
    <xf borderId="10" fillId="2" fontId="4" numFmtId="0" xfId="0" applyAlignment="1" applyBorder="1" applyFont="1">
      <alignment shrinkToFit="0" vertical="center" wrapText="0"/>
    </xf>
    <xf borderId="11" fillId="2" fontId="3" numFmtId="0" xfId="0" applyAlignment="1" applyBorder="1" applyFont="1">
      <alignment shrinkToFit="0" vertical="center" wrapText="1"/>
    </xf>
    <xf borderId="12" fillId="3" fontId="3" numFmtId="0" xfId="0" applyAlignment="1" applyBorder="1" applyFill="1" applyFont="1">
      <alignment shrinkToFit="0" vertical="center" wrapText="0"/>
    </xf>
    <xf borderId="13" fillId="3" fontId="3" numFmtId="0" xfId="0" applyAlignment="1" applyBorder="1" applyFont="1">
      <alignment shrinkToFit="0" vertical="center" wrapText="0"/>
    </xf>
    <xf borderId="14" fillId="3" fontId="3" numFmtId="0" xfId="0" applyAlignment="1" applyBorder="1" applyFont="1">
      <alignment shrinkToFit="0" vertical="center" wrapText="0"/>
    </xf>
    <xf borderId="12" fillId="2" fontId="3" numFmtId="0" xfId="0" applyAlignment="1" applyBorder="1" applyFont="1">
      <alignment shrinkToFit="0" vertical="center" wrapText="0"/>
    </xf>
    <xf borderId="13" fillId="2" fontId="3" numFmtId="0" xfId="0" applyAlignment="1" applyBorder="1" applyFont="1">
      <alignment shrinkToFit="0" vertical="center" wrapText="0"/>
    </xf>
    <xf borderId="14" fillId="2" fontId="3" numFmtId="0" xfId="0" applyAlignment="1" applyBorder="1" applyFont="1">
      <alignment shrinkToFit="0" vertical="center" wrapText="0"/>
    </xf>
    <xf borderId="15" fillId="0" fontId="2" numFmtId="0" xfId="0" applyBorder="1" applyFont="1"/>
    <xf borderId="16" fillId="2" fontId="3" numFmtId="0" xfId="0" applyAlignment="1" applyBorder="1" applyFont="1">
      <alignment horizontal="center" shrinkToFit="0" textRotation="90" vertical="bottom" wrapText="1"/>
    </xf>
    <xf borderId="17" fillId="0" fontId="2" numFmtId="0" xfId="0" applyBorder="1" applyFont="1"/>
    <xf borderId="18" fillId="3" fontId="3" numFmtId="0" xfId="0" applyAlignment="1" applyBorder="1" applyFont="1">
      <alignment horizontal="center" shrinkToFit="0" textRotation="90" vertical="bottom" wrapText="1"/>
    </xf>
    <xf borderId="19" fillId="3" fontId="3" numFmtId="0" xfId="0" applyAlignment="1" applyBorder="1" applyFont="1">
      <alignment horizontal="center" shrinkToFit="0" textRotation="90" vertical="bottom" wrapText="1"/>
    </xf>
    <xf borderId="19" fillId="3" fontId="5" numFmtId="0" xfId="0" applyAlignment="1" applyBorder="1" applyFont="1">
      <alignment horizontal="center" shrinkToFit="0" textRotation="90" vertical="bottom" wrapText="1"/>
    </xf>
    <xf borderId="20" fillId="3" fontId="3" numFmtId="0" xfId="0" applyAlignment="1" applyBorder="1" applyFont="1">
      <alignment horizontal="center" shrinkToFit="0" textRotation="90" vertical="bottom" wrapText="1"/>
    </xf>
    <xf borderId="18" fillId="2" fontId="3" numFmtId="0" xfId="0" applyAlignment="1" applyBorder="1" applyFont="1">
      <alignment horizontal="center" shrinkToFit="0" textRotation="90" vertical="bottom" wrapText="1"/>
    </xf>
    <xf borderId="19" fillId="2" fontId="3" numFmtId="0" xfId="0" applyAlignment="1" applyBorder="1" applyFont="1">
      <alignment horizontal="center" shrinkToFit="0" textRotation="90" vertical="bottom" wrapText="1"/>
    </xf>
    <xf borderId="20" fillId="2" fontId="5" numFmtId="0" xfId="0" applyAlignment="1" applyBorder="1" applyFont="1">
      <alignment horizontal="center" shrinkToFit="0" textRotation="90" vertical="bottom" wrapText="1"/>
    </xf>
    <xf borderId="20" fillId="3" fontId="5" numFmtId="0" xfId="0" applyAlignment="1" applyBorder="1" applyFont="1">
      <alignment horizontal="center" shrinkToFit="0" textRotation="90" vertical="bottom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9" fillId="4" fontId="6" numFmtId="0" xfId="0" applyAlignment="1" applyBorder="1" applyFill="1" applyFont="1">
      <alignment horizontal="center" readingOrder="0" shrinkToFit="0" vertical="center" wrapText="0"/>
    </xf>
    <xf borderId="19" fillId="4" fontId="4" numFmtId="0" xfId="0" applyAlignment="1" applyBorder="1" applyFont="1">
      <alignment horizontal="center" readingOrder="0" shrinkToFit="0" vertical="center" wrapText="0"/>
    </xf>
    <xf borderId="19" fillId="4" fontId="4" numFmtId="0" xfId="0" applyAlignment="1" applyBorder="1" applyFont="1">
      <alignment horizontal="center" shrinkToFit="0" vertical="center" wrapText="0"/>
    </xf>
    <xf borderId="18" fillId="4" fontId="4" numFmtId="0" xfId="0" applyAlignment="1" applyBorder="1" applyFont="1">
      <alignment horizontal="center" readingOrder="0" shrinkToFit="0" vertical="center" wrapText="0"/>
    </xf>
    <xf borderId="20" fillId="4" fontId="4" numFmtId="0" xfId="0" applyAlignment="1" applyBorder="1" applyFont="1">
      <alignment horizontal="center" readingOrder="0" shrinkToFit="0" vertical="center" wrapText="0"/>
    </xf>
    <xf borderId="18" fillId="2" fontId="3" numFmtId="0" xfId="0" applyAlignment="1" applyBorder="1" applyFont="1">
      <alignment shrinkToFit="0" vertical="center" wrapText="1"/>
    </xf>
    <xf borderId="20" fillId="4" fontId="4" numFmtId="0" xfId="0" applyAlignment="1" applyBorder="1" applyFont="1">
      <alignment horizontal="center" shrinkToFit="0" vertical="center" wrapText="0"/>
    </xf>
    <xf borderId="18" fillId="0" fontId="4" numFmtId="0" xfId="0" applyAlignment="1" applyBorder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0"/>
    </xf>
    <xf borderId="20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12" fillId="2" fontId="1" numFmtId="0" xfId="0" applyAlignment="1" applyBorder="1" applyFont="1">
      <alignment shrinkToFit="0" vertical="center" wrapText="0"/>
    </xf>
    <xf borderId="13" fillId="2" fontId="4" numFmtId="0" xfId="0" applyAlignment="1" applyBorder="1" applyFont="1">
      <alignment shrinkToFit="0" vertical="center" wrapText="0"/>
    </xf>
    <xf borderId="14" fillId="2" fontId="4" numFmtId="0" xfId="0" applyAlignment="1" applyBorder="1" applyFont="1">
      <alignment shrinkToFit="0" vertical="center" wrapText="0"/>
    </xf>
    <xf borderId="24" fillId="2" fontId="3" numFmtId="0" xfId="0" applyAlignment="1" applyBorder="1" applyFont="1">
      <alignment horizontal="left" shrinkToFit="0" vertical="center" wrapText="1"/>
    </xf>
    <xf borderId="16" fillId="2" fontId="5" numFmtId="0" xfId="0" applyAlignment="1" applyBorder="1" applyFont="1">
      <alignment horizontal="center" shrinkToFit="0" textRotation="90" vertical="bottom" wrapText="1"/>
    </xf>
    <xf borderId="25" fillId="2" fontId="3" numFmtId="0" xfId="0" applyAlignment="1" applyBorder="1" applyFont="1">
      <alignment shrinkToFit="0" vertical="center" wrapText="1"/>
    </xf>
    <xf borderId="26" fillId="4" fontId="4" numFmtId="0" xfId="0" applyAlignment="1" applyBorder="1" applyFont="1">
      <alignment horizontal="center" shrinkToFit="0" vertical="center" wrapText="0"/>
    </xf>
    <xf borderId="26" fillId="4" fontId="4" numFmtId="0" xfId="0" applyAlignment="1" applyBorder="1" applyFont="1">
      <alignment horizontal="center" readingOrder="0" shrinkToFit="0" vertical="center" wrapText="0"/>
    </xf>
    <xf borderId="27" fillId="4" fontId="4" numFmtId="0" xfId="0" applyAlignment="1" applyBorder="1" applyFont="1">
      <alignment horizontal="center" shrinkToFit="0" vertical="center" wrapText="0"/>
    </xf>
    <xf borderId="25" fillId="0" fontId="4" numFmtId="0" xfId="0" applyAlignment="1" applyBorder="1" applyFont="1">
      <alignment horizontal="center" shrinkToFit="0" vertical="center" wrapText="0"/>
    </xf>
    <xf borderId="26" fillId="0" fontId="4" numFmtId="0" xfId="0" applyAlignment="1" applyBorder="1" applyFont="1">
      <alignment horizontal="center" shrinkToFit="0" vertical="center" wrapText="0"/>
    </xf>
    <xf borderId="27" fillId="0" fontId="4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left" shrinkToFit="0" vertical="center" wrapText="0"/>
    </xf>
    <xf borderId="19" fillId="5" fontId="7" numFmtId="0" xfId="0" applyAlignment="1" applyBorder="1" applyFill="1" applyFont="1">
      <alignment horizontal="center" shrinkToFit="0" vertical="center" wrapText="0"/>
    </xf>
    <xf borderId="19" fillId="5" fontId="7" numFmtId="2" xfId="0" applyAlignment="1" applyBorder="1" applyFont="1" applyNumberFormat="1">
      <alignment horizontal="center" shrinkToFit="0" vertical="center" wrapText="0"/>
    </xf>
    <xf borderId="28" fillId="0" fontId="9" numFmtId="0" xfId="0" applyAlignment="1" applyBorder="1" applyFont="1">
      <alignment horizontal="left" shrinkToFit="0" vertical="center" wrapText="0"/>
    </xf>
    <xf borderId="29" fillId="0" fontId="7" numFmtId="2" xfId="0" applyAlignment="1" applyBorder="1" applyFont="1" applyNumberFormat="1">
      <alignment horizontal="center" shrinkToFit="0" vertical="center" wrapText="0"/>
    </xf>
    <xf borderId="30" fillId="0" fontId="7" numFmtId="2" xfId="0" applyAlignment="1" applyBorder="1" applyFont="1" applyNumberFormat="1">
      <alignment horizontal="center" shrinkToFit="0" vertical="center" wrapText="0"/>
    </xf>
    <xf borderId="19" fillId="5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  <xf borderId="19" fillId="0" fontId="9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shrinkToFit="0" vertical="bottom" wrapText="0"/>
    </xf>
    <xf borderId="19" fillId="0" fontId="9" numFmtId="0" xfId="0" applyAlignment="1" applyBorder="1" applyFont="1">
      <alignment horizontal="left" shrinkToFit="0" vertical="center" wrapText="1"/>
    </xf>
    <xf borderId="19" fillId="0" fontId="7" numFmtId="164" xfId="0" applyAlignment="1" applyBorder="1" applyFont="1" applyNumberFormat="1">
      <alignment horizontal="center" shrinkToFit="0" vertical="center" wrapText="0"/>
    </xf>
    <xf borderId="31" fillId="0" fontId="9" numFmtId="2" xfId="0" applyAlignment="1" applyBorder="1" applyFont="1" applyNumberFormat="1">
      <alignment horizontal="left" shrinkToFit="0" vertical="center" wrapText="1"/>
    </xf>
    <xf borderId="32" fillId="0" fontId="7" numFmtId="2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33" fillId="6" fontId="7" numFmtId="164" xfId="0" applyAlignment="1" applyBorder="1" applyFill="1" applyFont="1" applyNumberFormat="1">
      <alignment horizontal="center" shrinkToFit="0" vertical="bottom" wrapText="0"/>
    </xf>
    <xf borderId="33" fillId="7" fontId="7" numFmtId="164" xfId="0" applyAlignment="1" applyBorder="1" applyFill="1" applyFont="1" applyNumberFormat="1">
      <alignment horizontal="center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1A1A1A"/>
                </a:solidFill>
                <a:latin typeface="+mn-lt"/>
              </a:defRPr>
            </a:pPr>
            <a:r>
              <a:rPr b="0" i="0" sz="1800">
                <a:solidFill>
                  <a:srgbClr val="1A1A1A"/>
                </a:solidFill>
                <a:latin typeface="+mn-lt"/>
              </a:rPr>
              <a:t>Análisis de Factores de Riesgo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6600"/>
              </a:solidFill>
              <a:ln cmpd="sng">
                <a:solidFill>
                  <a:srgbClr val="FF6600"/>
                </a:solidFill>
              </a:ln>
            </c:spPr>
          </c:marker>
          <c:xVal>
            <c:numRef>
              <c:f>Fuente!$F$20:$F$34</c:f>
            </c:numRef>
          </c:xVal>
          <c:yVal>
            <c:numRef>
              <c:f>Fuente!$G$11:$G$34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Fuente!$F$20:$F$34</c:f>
            </c:numRef>
          </c:xVal>
          <c:yVal>
            <c:numRef>
              <c:f>Fuente!$H$20:$H$34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72159"/>
        <c:axId val="1781106949"/>
      </c:scatterChart>
      <c:valAx>
        <c:axId val="796172159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300">
                    <a:solidFill>
                      <a:srgbClr val="1A1A1A"/>
                    </a:solidFill>
                    <a:latin typeface="+mn-lt"/>
                  </a:defRPr>
                </a:pPr>
                <a:r>
                  <a:rPr b="0" i="0" sz="1300">
                    <a:solidFill>
                      <a:srgbClr val="1A1A1A"/>
                    </a:solidFill>
                    <a:latin typeface="+mn-lt"/>
                  </a:rPr>
                  <a:t>Probalidad de Amenaza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106949"/>
      </c:valAx>
      <c:valAx>
        <c:axId val="1781106949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300">
                    <a:solidFill>
                      <a:srgbClr val="1A1A1A"/>
                    </a:solidFill>
                    <a:latin typeface="+mn-lt"/>
                  </a:defRPr>
                </a:pPr>
                <a:r>
                  <a:rPr b="0" i="0" sz="1300">
                    <a:solidFill>
                      <a:srgbClr val="1A1A1A"/>
                    </a:solidFill>
                    <a:latin typeface="+mn-lt"/>
                  </a:rPr>
                  <a:t>Magnitud de Daño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17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47625</xdr:rowOff>
    </xdr:from>
    <xdr:ext cx="11210925" cy="8039100"/>
    <xdr:graphicFrame>
      <xdr:nvGraphicFramePr>
        <xdr:cNvPr descr="Chart 0" id="7514562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1" width="28.67"/>
    <col customWidth="1" min="2" max="4" width="6.22"/>
    <col customWidth="1" min="5" max="5" width="16.67"/>
    <col customWidth="1" min="6" max="53" width="6.22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2</v>
      </c>
      <c r="B2" s="8" t="s">
        <v>3</v>
      </c>
      <c r="C2" s="9"/>
      <c r="D2" s="10"/>
      <c r="E2" s="11" t="s">
        <v>4</v>
      </c>
      <c r="F2" s="12" t="s">
        <v>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7"/>
      <c r="AB2" s="12" t="s">
        <v>7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8</v>
      </c>
      <c r="C3" s="19" t="s">
        <v>9</v>
      </c>
      <c r="D3" s="19" t="s">
        <v>10</v>
      </c>
      <c r="E3" s="20"/>
      <c r="F3" s="21" t="s">
        <v>11</v>
      </c>
      <c r="G3" s="22" t="s">
        <v>12</v>
      </c>
      <c r="H3" s="22" t="s">
        <v>13</v>
      </c>
      <c r="I3" s="22" t="s">
        <v>14</v>
      </c>
      <c r="J3" s="23" t="s">
        <v>15</v>
      </c>
      <c r="K3" s="22" t="s">
        <v>16</v>
      </c>
      <c r="L3" s="22" t="s">
        <v>17</v>
      </c>
      <c r="M3" s="22" t="s">
        <v>18</v>
      </c>
      <c r="N3" s="22" t="s">
        <v>19</v>
      </c>
      <c r="O3" s="22" t="s">
        <v>20</v>
      </c>
      <c r="P3" s="22" t="s">
        <v>21</v>
      </c>
      <c r="Q3" s="22" t="s">
        <v>22</v>
      </c>
      <c r="R3" s="24" t="s">
        <v>23</v>
      </c>
      <c r="S3" s="25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26" t="s">
        <v>31</v>
      </c>
      <c r="AA3" s="27" t="s">
        <v>32</v>
      </c>
      <c r="AB3" s="21" t="s">
        <v>33</v>
      </c>
      <c r="AC3" s="22" t="s">
        <v>34</v>
      </c>
      <c r="AD3" s="22" t="s">
        <v>35</v>
      </c>
      <c r="AE3" s="23" t="s">
        <v>36</v>
      </c>
      <c r="AF3" s="23" t="s">
        <v>37</v>
      </c>
      <c r="AG3" s="22" t="s">
        <v>38</v>
      </c>
      <c r="AH3" s="23" t="s">
        <v>39</v>
      </c>
      <c r="AI3" s="23" t="s">
        <v>40</v>
      </c>
      <c r="AJ3" s="23" t="s">
        <v>41</v>
      </c>
      <c r="AK3" s="22" t="s">
        <v>42</v>
      </c>
      <c r="AL3" s="22" t="s">
        <v>43</v>
      </c>
      <c r="AM3" s="23" t="s">
        <v>44</v>
      </c>
      <c r="AN3" s="22" t="s">
        <v>45</v>
      </c>
      <c r="AO3" s="23" t="s">
        <v>46</v>
      </c>
      <c r="AP3" s="23" t="s">
        <v>47</v>
      </c>
      <c r="AQ3" s="22" t="s">
        <v>48</v>
      </c>
      <c r="AR3" s="22" t="s">
        <v>49</v>
      </c>
      <c r="AS3" s="22" t="s">
        <v>50</v>
      </c>
      <c r="AT3" s="22" t="s">
        <v>51</v>
      </c>
      <c r="AU3" s="22" t="s">
        <v>52</v>
      </c>
      <c r="AV3" s="23" t="s">
        <v>53</v>
      </c>
      <c r="AW3" s="23" t="s">
        <v>54</v>
      </c>
      <c r="AX3" s="23" t="s">
        <v>55</v>
      </c>
      <c r="AY3" s="22" t="s">
        <v>56</v>
      </c>
      <c r="AZ3" s="22" t="s">
        <v>57</v>
      </c>
      <c r="BA3" s="28" t="s">
        <v>58</v>
      </c>
    </row>
    <row r="4" ht="27.75" customHeight="1">
      <c r="A4" s="29"/>
      <c r="B4" s="30"/>
      <c r="C4" s="30"/>
      <c r="D4" s="30"/>
      <c r="E4" s="31"/>
      <c r="F4" s="32">
        <v>4.0</v>
      </c>
      <c r="G4" s="33">
        <v>1.0</v>
      </c>
      <c r="H4" s="33">
        <v>1.0</v>
      </c>
      <c r="I4" s="33">
        <v>2.0</v>
      </c>
      <c r="J4" s="33">
        <v>1.0</v>
      </c>
      <c r="K4" s="33">
        <v>2.0</v>
      </c>
      <c r="L4" s="33">
        <v>1.0</v>
      </c>
      <c r="M4" s="33">
        <v>1.0</v>
      </c>
      <c r="N4" s="34">
        <v>3.0</v>
      </c>
      <c r="O4" s="33">
        <v>3.0</v>
      </c>
      <c r="P4" s="34">
        <v>3.0</v>
      </c>
      <c r="Q4" s="33">
        <v>4.0</v>
      </c>
      <c r="R4" s="33">
        <v>2.0</v>
      </c>
      <c r="S4" s="35">
        <v>1.0</v>
      </c>
      <c r="T4" s="33">
        <v>1.0</v>
      </c>
      <c r="U4" s="33">
        <v>1.0</v>
      </c>
      <c r="V4" s="33">
        <v>1.0</v>
      </c>
      <c r="W4" s="33">
        <v>1.0</v>
      </c>
      <c r="X4" s="33">
        <v>1.0</v>
      </c>
      <c r="Y4" s="33">
        <v>1.0</v>
      </c>
      <c r="Z4" s="33">
        <v>1.0</v>
      </c>
      <c r="AA4" s="36">
        <v>2.0</v>
      </c>
      <c r="AB4" s="35">
        <v>1.0</v>
      </c>
      <c r="AC4" s="33">
        <v>2.0</v>
      </c>
      <c r="AD4" s="33">
        <v>2.0</v>
      </c>
      <c r="AE4" s="34">
        <v>3.0</v>
      </c>
      <c r="AF4" s="33">
        <v>1.0</v>
      </c>
      <c r="AG4" s="34">
        <v>3.0</v>
      </c>
      <c r="AH4" s="34">
        <v>4.0</v>
      </c>
      <c r="AI4" s="34">
        <v>3.0</v>
      </c>
      <c r="AJ4" s="33">
        <v>2.0</v>
      </c>
      <c r="AK4" s="33">
        <v>3.0</v>
      </c>
      <c r="AL4" s="33">
        <v>2.0</v>
      </c>
      <c r="AM4" s="33">
        <v>3.0</v>
      </c>
      <c r="AN4" s="33">
        <v>1.0</v>
      </c>
      <c r="AO4" s="33">
        <v>2.0</v>
      </c>
      <c r="AP4" s="33">
        <v>2.0</v>
      </c>
      <c r="AQ4" s="33">
        <v>1.0</v>
      </c>
      <c r="AR4" s="33">
        <v>1.0</v>
      </c>
      <c r="AS4" s="33">
        <v>2.0</v>
      </c>
      <c r="AT4" s="33">
        <v>2.0</v>
      </c>
      <c r="AU4" s="33">
        <v>1.0</v>
      </c>
      <c r="AV4" s="33">
        <v>1.0</v>
      </c>
      <c r="AW4" s="33">
        <v>2.0</v>
      </c>
      <c r="AX4" s="33">
        <v>2.0</v>
      </c>
      <c r="AY4" s="33">
        <v>1.0</v>
      </c>
      <c r="AZ4" s="33">
        <v>1.0</v>
      </c>
      <c r="BA4" s="36">
        <v>1.0</v>
      </c>
    </row>
    <row r="5" ht="36.75" customHeight="1">
      <c r="A5" s="37" t="s">
        <v>59</v>
      </c>
      <c r="B5" s="34"/>
      <c r="C5" s="34"/>
      <c r="D5" s="34"/>
      <c r="E5" s="38">
        <v>2.0</v>
      </c>
      <c r="F5" s="39">
        <f t="shared" ref="F5:BA5" si="1">IF(OR($E5="",F$4=""),"",F$4*$E5)</f>
        <v>8</v>
      </c>
      <c r="G5" s="40">
        <f t="shared" si="1"/>
        <v>2</v>
      </c>
      <c r="H5" s="40">
        <f t="shared" si="1"/>
        <v>2</v>
      </c>
      <c r="I5" s="40">
        <f t="shared" si="1"/>
        <v>4</v>
      </c>
      <c r="J5" s="40">
        <f t="shared" si="1"/>
        <v>2</v>
      </c>
      <c r="K5" s="40">
        <f t="shared" si="1"/>
        <v>4</v>
      </c>
      <c r="L5" s="40">
        <f t="shared" si="1"/>
        <v>2</v>
      </c>
      <c r="M5" s="40">
        <f t="shared" si="1"/>
        <v>2</v>
      </c>
      <c r="N5" s="40">
        <f t="shared" si="1"/>
        <v>6</v>
      </c>
      <c r="O5" s="40">
        <f t="shared" si="1"/>
        <v>6</v>
      </c>
      <c r="P5" s="40">
        <f t="shared" si="1"/>
        <v>6</v>
      </c>
      <c r="Q5" s="40">
        <f t="shared" si="1"/>
        <v>8</v>
      </c>
      <c r="R5" s="41">
        <f t="shared" si="1"/>
        <v>4</v>
      </c>
      <c r="S5" s="39">
        <f t="shared" si="1"/>
        <v>2</v>
      </c>
      <c r="T5" s="40">
        <f t="shared" si="1"/>
        <v>2</v>
      </c>
      <c r="U5" s="40">
        <f t="shared" si="1"/>
        <v>2</v>
      </c>
      <c r="V5" s="40">
        <f t="shared" si="1"/>
        <v>2</v>
      </c>
      <c r="W5" s="40">
        <f t="shared" si="1"/>
        <v>2</v>
      </c>
      <c r="X5" s="40">
        <f t="shared" si="1"/>
        <v>2</v>
      </c>
      <c r="Y5" s="40">
        <f t="shared" si="1"/>
        <v>2</v>
      </c>
      <c r="Z5" s="40">
        <f t="shared" si="1"/>
        <v>2</v>
      </c>
      <c r="AA5" s="41">
        <f t="shared" si="1"/>
        <v>4</v>
      </c>
      <c r="AB5" s="39">
        <f t="shared" si="1"/>
        <v>2</v>
      </c>
      <c r="AC5" s="40">
        <f t="shared" si="1"/>
        <v>4</v>
      </c>
      <c r="AD5" s="40">
        <f t="shared" si="1"/>
        <v>4</v>
      </c>
      <c r="AE5" s="40">
        <f t="shared" si="1"/>
        <v>6</v>
      </c>
      <c r="AF5" s="40">
        <f t="shared" si="1"/>
        <v>2</v>
      </c>
      <c r="AG5" s="40">
        <f t="shared" si="1"/>
        <v>6</v>
      </c>
      <c r="AH5" s="40">
        <f t="shared" si="1"/>
        <v>8</v>
      </c>
      <c r="AI5" s="40">
        <f t="shared" si="1"/>
        <v>6</v>
      </c>
      <c r="AJ5" s="40">
        <f t="shared" si="1"/>
        <v>4</v>
      </c>
      <c r="AK5" s="40">
        <f t="shared" si="1"/>
        <v>6</v>
      </c>
      <c r="AL5" s="40">
        <f t="shared" si="1"/>
        <v>4</v>
      </c>
      <c r="AM5" s="40">
        <f t="shared" si="1"/>
        <v>6</v>
      </c>
      <c r="AN5" s="40">
        <f t="shared" si="1"/>
        <v>2</v>
      </c>
      <c r="AO5" s="40">
        <f t="shared" si="1"/>
        <v>4</v>
      </c>
      <c r="AP5" s="40">
        <f t="shared" si="1"/>
        <v>4</v>
      </c>
      <c r="AQ5" s="40">
        <f t="shared" si="1"/>
        <v>2</v>
      </c>
      <c r="AR5" s="40">
        <f t="shared" si="1"/>
        <v>2</v>
      </c>
      <c r="AS5" s="40">
        <f t="shared" si="1"/>
        <v>4</v>
      </c>
      <c r="AT5" s="40">
        <f t="shared" si="1"/>
        <v>4</v>
      </c>
      <c r="AU5" s="40">
        <f t="shared" si="1"/>
        <v>2</v>
      </c>
      <c r="AV5" s="40">
        <f t="shared" si="1"/>
        <v>2</v>
      </c>
      <c r="AW5" s="40">
        <f t="shared" si="1"/>
        <v>4</v>
      </c>
      <c r="AX5" s="40">
        <f t="shared" si="1"/>
        <v>4</v>
      </c>
      <c r="AY5" s="40">
        <f t="shared" si="1"/>
        <v>2</v>
      </c>
      <c r="AZ5" s="40">
        <f t="shared" si="1"/>
        <v>2</v>
      </c>
      <c r="BA5" s="41">
        <f t="shared" si="1"/>
        <v>2</v>
      </c>
    </row>
    <row r="6" ht="36.75" customHeight="1">
      <c r="A6" s="37" t="s">
        <v>60</v>
      </c>
      <c r="B6" s="34"/>
      <c r="C6" s="34"/>
      <c r="D6" s="34"/>
      <c r="E6" s="36">
        <v>2.0</v>
      </c>
      <c r="F6" s="39">
        <f t="shared" ref="F6:BA6" si="2">IF(OR($E6="",F$4=""),"",F$4*$E6)</f>
        <v>8</v>
      </c>
      <c r="G6" s="40">
        <f t="shared" si="2"/>
        <v>2</v>
      </c>
      <c r="H6" s="40">
        <f t="shared" si="2"/>
        <v>2</v>
      </c>
      <c r="I6" s="40">
        <f t="shared" si="2"/>
        <v>4</v>
      </c>
      <c r="J6" s="40">
        <f t="shared" si="2"/>
        <v>2</v>
      </c>
      <c r="K6" s="40">
        <f t="shared" si="2"/>
        <v>4</v>
      </c>
      <c r="L6" s="40">
        <f t="shared" si="2"/>
        <v>2</v>
      </c>
      <c r="M6" s="40">
        <f t="shared" si="2"/>
        <v>2</v>
      </c>
      <c r="N6" s="40">
        <f t="shared" si="2"/>
        <v>6</v>
      </c>
      <c r="O6" s="40">
        <f t="shared" si="2"/>
        <v>6</v>
      </c>
      <c r="P6" s="40">
        <f t="shared" si="2"/>
        <v>6</v>
      </c>
      <c r="Q6" s="40">
        <f t="shared" si="2"/>
        <v>8</v>
      </c>
      <c r="R6" s="41">
        <f t="shared" si="2"/>
        <v>4</v>
      </c>
      <c r="S6" s="39">
        <f t="shared" si="2"/>
        <v>2</v>
      </c>
      <c r="T6" s="40">
        <f t="shared" si="2"/>
        <v>2</v>
      </c>
      <c r="U6" s="40">
        <f t="shared" si="2"/>
        <v>2</v>
      </c>
      <c r="V6" s="40">
        <f t="shared" si="2"/>
        <v>2</v>
      </c>
      <c r="W6" s="40">
        <f t="shared" si="2"/>
        <v>2</v>
      </c>
      <c r="X6" s="40">
        <f t="shared" si="2"/>
        <v>2</v>
      </c>
      <c r="Y6" s="40">
        <f t="shared" si="2"/>
        <v>2</v>
      </c>
      <c r="Z6" s="40">
        <f t="shared" si="2"/>
        <v>2</v>
      </c>
      <c r="AA6" s="41">
        <f t="shared" si="2"/>
        <v>4</v>
      </c>
      <c r="AB6" s="39">
        <f t="shared" si="2"/>
        <v>2</v>
      </c>
      <c r="AC6" s="40">
        <f t="shared" si="2"/>
        <v>4</v>
      </c>
      <c r="AD6" s="40">
        <f t="shared" si="2"/>
        <v>4</v>
      </c>
      <c r="AE6" s="40">
        <f t="shared" si="2"/>
        <v>6</v>
      </c>
      <c r="AF6" s="40">
        <f t="shared" si="2"/>
        <v>2</v>
      </c>
      <c r="AG6" s="40">
        <f t="shared" si="2"/>
        <v>6</v>
      </c>
      <c r="AH6" s="40">
        <f t="shared" si="2"/>
        <v>8</v>
      </c>
      <c r="AI6" s="40">
        <f t="shared" si="2"/>
        <v>6</v>
      </c>
      <c r="AJ6" s="40">
        <f t="shared" si="2"/>
        <v>4</v>
      </c>
      <c r="AK6" s="40">
        <f t="shared" si="2"/>
        <v>6</v>
      </c>
      <c r="AL6" s="40">
        <f t="shared" si="2"/>
        <v>4</v>
      </c>
      <c r="AM6" s="40">
        <f t="shared" si="2"/>
        <v>6</v>
      </c>
      <c r="AN6" s="40">
        <f t="shared" si="2"/>
        <v>2</v>
      </c>
      <c r="AO6" s="40">
        <f t="shared" si="2"/>
        <v>4</v>
      </c>
      <c r="AP6" s="40">
        <f t="shared" si="2"/>
        <v>4</v>
      </c>
      <c r="AQ6" s="40">
        <f t="shared" si="2"/>
        <v>2</v>
      </c>
      <c r="AR6" s="40">
        <f t="shared" si="2"/>
        <v>2</v>
      </c>
      <c r="AS6" s="40">
        <f t="shared" si="2"/>
        <v>4</v>
      </c>
      <c r="AT6" s="40">
        <f t="shared" si="2"/>
        <v>4</v>
      </c>
      <c r="AU6" s="40">
        <f t="shared" si="2"/>
        <v>2</v>
      </c>
      <c r="AV6" s="40">
        <f t="shared" si="2"/>
        <v>2</v>
      </c>
      <c r="AW6" s="40">
        <f t="shared" si="2"/>
        <v>4</v>
      </c>
      <c r="AX6" s="40">
        <f t="shared" si="2"/>
        <v>4</v>
      </c>
      <c r="AY6" s="40">
        <f t="shared" si="2"/>
        <v>2</v>
      </c>
      <c r="AZ6" s="40">
        <f t="shared" si="2"/>
        <v>2</v>
      </c>
      <c r="BA6" s="41">
        <f t="shared" si="2"/>
        <v>2</v>
      </c>
    </row>
    <row r="7" ht="36.75" customHeight="1">
      <c r="A7" s="37" t="s">
        <v>61</v>
      </c>
      <c r="B7" s="34"/>
      <c r="C7" s="34"/>
      <c r="D7" s="34"/>
      <c r="E7" s="36">
        <v>1.0</v>
      </c>
      <c r="F7" s="39">
        <f t="shared" ref="F7:BA7" si="3">IF(OR($E7="",F$4=""),"",F$4*$E7)</f>
        <v>4</v>
      </c>
      <c r="G7" s="40">
        <f t="shared" si="3"/>
        <v>1</v>
      </c>
      <c r="H7" s="40">
        <f t="shared" si="3"/>
        <v>1</v>
      </c>
      <c r="I7" s="40">
        <f t="shared" si="3"/>
        <v>2</v>
      </c>
      <c r="J7" s="40">
        <f t="shared" si="3"/>
        <v>1</v>
      </c>
      <c r="K7" s="40">
        <f t="shared" si="3"/>
        <v>2</v>
      </c>
      <c r="L7" s="40">
        <f t="shared" si="3"/>
        <v>1</v>
      </c>
      <c r="M7" s="40">
        <f t="shared" si="3"/>
        <v>1</v>
      </c>
      <c r="N7" s="40">
        <f t="shared" si="3"/>
        <v>3</v>
      </c>
      <c r="O7" s="40">
        <f t="shared" si="3"/>
        <v>3</v>
      </c>
      <c r="P7" s="40">
        <f t="shared" si="3"/>
        <v>3</v>
      </c>
      <c r="Q7" s="40">
        <f t="shared" si="3"/>
        <v>4</v>
      </c>
      <c r="R7" s="41">
        <f t="shared" si="3"/>
        <v>2</v>
      </c>
      <c r="S7" s="39">
        <f t="shared" si="3"/>
        <v>1</v>
      </c>
      <c r="T7" s="40">
        <f t="shared" si="3"/>
        <v>1</v>
      </c>
      <c r="U7" s="40">
        <f t="shared" si="3"/>
        <v>1</v>
      </c>
      <c r="V7" s="40">
        <f t="shared" si="3"/>
        <v>1</v>
      </c>
      <c r="W7" s="40">
        <f t="shared" si="3"/>
        <v>1</v>
      </c>
      <c r="X7" s="40">
        <f t="shared" si="3"/>
        <v>1</v>
      </c>
      <c r="Y7" s="40">
        <f t="shared" si="3"/>
        <v>1</v>
      </c>
      <c r="Z7" s="40">
        <f t="shared" si="3"/>
        <v>1</v>
      </c>
      <c r="AA7" s="41">
        <f t="shared" si="3"/>
        <v>2</v>
      </c>
      <c r="AB7" s="39">
        <f t="shared" si="3"/>
        <v>1</v>
      </c>
      <c r="AC7" s="40">
        <f t="shared" si="3"/>
        <v>2</v>
      </c>
      <c r="AD7" s="40">
        <f t="shared" si="3"/>
        <v>2</v>
      </c>
      <c r="AE7" s="40">
        <f t="shared" si="3"/>
        <v>3</v>
      </c>
      <c r="AF7" s="40">
        <f t="shared" si="3"/>
        <v>1</v>
      </c>
      <c r="AG7" s="40">
        <f t="shared" si="3"/>
        <v>3</v>
      </c>
      <c r="AH7" s="40">
        <f t="shared" si="3"/>
        <v>4</v>
      </c>
      <c r="AI7" s="40">
        <f t="shared" si="3"/>
        <v>3</v>
      </c>
      <c r="AJ7" s="40">
        <f t="shared" si="3"/>
        <v>2</v>
      </c>
      <c r="AK7" s="40">
        <f t="shared" si="3"/>
        <v>3</v>
      </c>
      <c r="AL7" s="40">
        <f t="shared" si="3"/>
        <v>2</v>
      </c>
      <c r="AM7" s="40">
        <f t="shared" si="3"/>
        <v>3</v>
      </c>
      <c r="AN7" s="40">
        <f t="shared" si="3"/>
        <v>1</v>
      </c>
      <c r="AO7" s="40">
        <f t="shared" si="3"/>
        <v>2</v>
      </c>
      <c r="AP7" s="40">
        <f t="shared" si="3"/>
        <v>2</v>
      </c>
      <c r="AQ7" s="40">
        <f t="shared" si="3"/>
        <v>1</v>
      </c>
      <c r="AR7" s="40">
        <f t="shared" si="3"/>
        <v>1</v>
      </c>
      <c r="AS7" s="40">
        <f t="shared" si="3"/>
        <v>2</v>
      </c>
      <c r="AT7" s="40">
        <f t="shared" si="3"/>
        <v>2</v>
      </c>
      <c r="AU7" s="40">
        <f t="shared" si="3"/>
        <v>1</v>
      </c>
      <c r="AV7" s="40">
        <f t="shared" si="3"/>
        <v>1</v>
      </c>
      <c r="AW7" s="40">
        <f t="shared" si="3"/>
        <v>2</v>
      </c>
      <c r="AX7" s="40">
        <f t="shared" si="3"/>
        <v>2</v>
      </c>
      <c r="AY7" s="40">
        <f t="shared" si="3"/>
        <v>1</v>
      </c>
      <c r="AZ7" s="40">
        <f t="shared" si="3"/>
        <v>1</v>
      </c>
      <c r="BA7" s="41">
        <f t="shared" si="3"/>
        <v>1</v>
      </c>
    </row>
    <row r="8" ht="36.75" customHeight="1">
      <c r="A8" s="37" t="s">
        <v>62</v>
      </c>
      <c r="B8" s="34"/>
      <c r="C8" s="34"/>
      <c r="D8" s="34"/>
      <c r="E8" s="36">
        <v>3.0</v>
      </c>
      <c r="F8" s="39">
        <f t="shared" ref="F8:BA8" si="4">IF(OR($E8="",F$4=""),"",F$4*$E8)</f>
        <v>12</v>
      </c>
      <c r="G8" s="40">
        <f t="shared" si="4"/>
        <v>3</v>
      </c>
      <c r="H8" s="40">
        <f t="shared" si="4"/>
        <v>3</v>
      </c>
      <c r="I8" s="40">
        <f t="shared" si="4"/>
        <v>6</v>
      </c>
      <c r="J8" s="40">
        <f t="shared" si="4"/>
        <v>3</v>
      </c>
      <c r="K8" s="40">
        <f t="shared" si="4"/>
        <v>6</v>
      </c>
      <c r="L8" s="40">
        <f t="shared" si="4"/>
        <v>3</v>
      </c>
      <c r="M8" s="40">
        <f t="shared" si="4"/>
        <v>3</v>
      </c>
      <c r="N8" s="40">
        <f t="shared" si="4"/>
        <v>9</v>
      </c>
      <c r="O8" s="40">
        <f t="shared" si="4"/>
        <v>9</v>
      </c>
      <c r="P8" s="40">
        <f t="shared" si="4"/>
        <v>9</v>
      </c>
      <c r="Q8" s="40">
        <f t="shared" si="4"/>
        <v>12</v>
      </c>
      <c r="R8" s="41">
        <f t="shared" si="4"/>
        <v>6</v>
      </c>
      <c r="S8" s="39">
        <f t="shared" si="4"/>
        <v>3</v>
      </c>
      <c r="T8" s="40">
        <f t="shared" si="4"/>
        <v>3</v>
      </c>
      <c r="U8" s="40">
        <f t="shared" si="4"/>
        <v>3</v>
      </c>
      <c r="V8" s="40">
        <f t="shared" si="4"/>
        <v>3</v>
      </c>
      <c r="W8" s="40">
        <f t="shared" si="4"/>
        <v>3</v>
      </c>
      <c r="X8" s="40">
        <f t="shared" si="4"/>
        <v>3</v>
      </c>
      <c r="Y8" s="40">
        <f t="shared" si="4"/>
        <v>3</v>
      </c>
      <c r="Z8" s="40">
        <f t="shared" si="4"/>
        <v>3</v>
      </c>
      <c r="AA8" s="41">
        <f t="shared" si="4"/>
        <v>6</v>
      </c>
      <c r="AB8" s="39">
        <f t="shared" si="4"/>
        <v>3</v>
      </c>
      <c r="AC8" s="40">
        <f t="shared" si="4"/>
        <v>6</v>
      </c>
      <c r="AD8" s="40">
        <f t="shared" si="4"/>
        <v>6</v>
      </c>
      <c r="AE8" s="40">
        <f t="shared" si="4"/>
        <v>9</v>
      </c>
      <c r="AF8" s="40">
        <f t="shared" si="4"/>
        <v>3</v>
      </c>
      <c r="AG8" s="40">
        <f t="shared" si="4"/>
        <v>9</v>
      </c>
      <c r="AH8" s="40">
        <f t="shared" si="4"/>
        <v>12</v>
      </c>
      <c r="AI8" s="40">
        <f t="shared" si="4"/>
        <v>9</v>
      </c>
      <c r="AJ8" s="40">
        <f t="shared" si="4"/>
        <v>6</v>
      </c>
      <c r="AK8" s="40">
        <f t="shared" si="4"/>
        <v>9</v>
      </c>
      <c r="AL8" s="40">
        <f t="shared" si="4"/>
        <v>6</v>
      </c>
      <c r="AM8" s="40">
        <f t="shared" si="4"/>
        <v>9</v>
      </c>
      <c r="AN8" s="40">
        <f t="shared" si="4"/>
        <v>3</v>
      </c>
      <c r="AO8" s="40">
        <f t="shared" si="4"/>
        <v>6</v>
      </c>
      <c r="AP8" s="40">
        <f t="shared" si="4"/>
        <v>6</v>
      </c>
      <c r="AQ8" s="40">
        <f t="shared" si="4"/>
        <v>3</v>
      </c>
      <c r="AR8" s="40">
        <f t="shared" si="4"/>
        <v>3</v>
      </c>
      <c r="AS8" s="40">
        <f t="shared" si="4"/>
        <v>6</v>
      </c>
      <c r="AT8" s="40">
        <f t="shared" si="4"/>
        <v>6</v>
      </c>
      <c r="AU8" s="40">
        <f t="shared" si="4"/>
        <v>3</v>
      </c>
      <c r="AV8" s="40">
        <f t="shared" si="4"/>
        <v>3</v>
      </c>
      <c r="AW8" s="40">
        <f t="shared" si="4"/>
        <v>6</v>
      </c>
      <c r="AX8" s="40">
        <f t="shared" si="4"/>
        <v>6</v>
      </c>
      <c r="AY8" s="40">
        <f t="shared" si="4"/>
        <v>3</v>
      </c>
      <c r="AZ8" s="40">
        <f t="shared" si="4"/>
        <v>3</v>
      </c>
      <c r="BA8" s="41">
        <f t="shared" si="4"/>
        <v>3</v>
      </c>
    </row>
    <row r="9" ht="36.75" customHeight="1">
      <c r="A9" s="37" t="s">
        <v>63</v>
      </c>
      <c r="B9" s="34"/>
      <c r="C9" s="34"/>
      <c r="D9" s="34"/>
      <c r="E9" s="38">
        <v>3.0</v>
      </c>
      <c r="F9" s="39">
        <f t="shared" ref="F9:BA9" si="5">IF(OR($E9="",F$4=""),"",F$4*$E9)</f>
        <v>12</v>
      </c>
      <c r="G9" s="40">
        <f t="shared" si="5"/>
        <v>3</v>
      </c>
      <c r="H9" s="40">
        <f t="shared" si="5"/>
        <v>3</v>
      </c>
      <c r="I9" s="40">
        <f t="shared" si="5"/>
        <v>6</v>
      </c>
      <c r="J9" s="40">
        <f t="shared" si="5"/>
        <v>3</v>
      </c>
      <c r="K9" s="40">
        <f t="shared" si="5"/>
        <v>6</v>
      </c>
      <c r="L9" s="40">
        <f t="shared" si="5"/>
        <v>3</v>
      </c>
      <c r="M9" s="40">
        <f t="shared" si="5"/>
        <v>3</v>
      </c>
      <c r="N9" s="40">
        <f t="shared" si="5"/>
        <v>9</v>
      </c>
      <c r="O9" s="40">
        <f t="shared" si="5"/>
        <v>9</v>
      </c>
      <c r="P9" s="40">
        <f t="shared" si="5"/>
        <v>9</v>
      </c>
      <c r="Q9" s="40">
        <f t="shared" si="5"/>
        <v>12</v>
      </c>
      <c r="R9" s="41">
        <f t="shared" si="5"/>
        <v>6</v>
      </c>
      <c r="S9" s="39">
        <f t="shared" si="5"/>
        <v>3</v>
      </c>
      <c r="T9" s="40">
        <f t="shared" si="5"/>
        <v>3</v>
      </c>
      <c r="U9" s="40">
        <f t="shared" si="5"/>
        <v>3</v>
      </c>
      <c r="V9" s="40">
        <f t="shared" si="5"/>
        <v>3</v>
      </c>
      <c r="W9" s="40">
        <f t="shared" si="5"/>
        <v>3</v>
      </c>
      <c r="X9" s="40">
        <f t="shared" si="5"/>
        <v>3</v>
      </c>
      <c r="Y9" s="40">
        <f t="shared" si="5"/>
        <v>3</v>
      </c>
      <c r="Z9" s="40">
        <f t="shared" si="5"/>
        <v>3</v>
      </c>
      <c r="AA9" s="41">
        <f t="shared" si="5"/>
        <v>6</v>
      </c>
      <c r="AB9" s="39">
        <f t="shared" si="5"/>
        <v>3</v>
      </c>
      <c r="AC9" s="40">
        <f t="shared" si="5"/>
        <v>6</v>
      </c>
      <c r="AD9" s="40">
        <f t="shared" si="5"/>
        <v>6</v>
      </c>
      <c r="AE9" s="40">
        <f t="shared" si="5"/>
        <v>9</v>
      </c>
      <c r="AF9" s="40">
        <f t="shared" si="5"/>
        <v>3</v>
      </c>
      <c r="AG9" s="40">
        <f t="shared" si="5"/>
        <v>9</v>
      </c>
      <c r="AH9" s="40">
        <f t="shared" si="5"/>
        <v>12</v>
      </c>
      <c r="AI9" s="40">
        <f t="shared" si="5"/>
        <v>9</v>
      </c>
      <c r="AJ9" s="40">
        <f t="shared" si="5"/>
        <v>6</v>
      </c>
      <c r="AK9" s="40">
        <f t="shared" si="5"/>
        <v>9</v>
      </c>
      <c r="AL9" s="40">
        <f t="shared" si="5"/>
        <v>6</v>
      </c>
      <c r="AM9" s="40">
        <f t="shared" si="5"/>
        <v>9</v>
      </c>
      <c r="AN9" s="40">
        <f t="shared" si="5"/>
        <v>3</v>
      </c>
      <c r="AO9" s="40">
        <f t="shared" si="5"/>
        <v>6</v>
      </c>
      <c r="AP9" s="40">
        <f t="shared" si="5"/>
        <v>6</v>
      </c>
      <c r="AQ9" s="40">
        <f t="shared" si="5"/>
        <v>3</v>
      </c>
      <c r="AR9" s="40">
        <f t="shared" si="5"/>
        <v>3</v>
      </c>
      <c r="AS9" s="40">
        <f t="shared" si="5"/>
        <v>6</v>
      </c>
      <c r="AT9" s="40">
        <f t="shared" si="5"/>
        <v>6</v>
      </c>
      <c r="AU9" s="40">
        <f t="shared" si="5"/>
        <v>3</v>
      </c>
      <c r="AV9" s="40">
        <f t="shared" si="5"/>
        <v>3</v>
      </c>
      <c r="AW9" s="40">
        <f t="shared" si="5"/>
        <v>6</v>
      </c>
      <c r="AX9" s="40">
        <f t="shared" si="5"/>
        <v>6</v>
      </c>
      <c r="AY9" s="40">
        <f t="shared" si="5"/>
        <v>3</v>
      </c>
      <c r="AZ9" s="40">
        <f t="shared" si="5"/>
        <v>3</v>
      </c>
      <c r="BA9" s="41">
        <f t="shared" si="5"/>
        <v>3</v>
      </c>
    </row>
    <row r="10" ht="36.75" customHeight="1">
      <c r="A10" s="37" t="s">
        <v>64</v>
      </c>
      <c r="B10" s="34"/>
      <c r="C10" s="34"/>
      <c r="D10" s="34"/>
      <c r="E10" s="38">
        <v>1.0</v>
      </c>
      <c r="F10" s="39">
        <f t="shared" ref="F10:BA10" si="6">IF(OR($E10="",F$4=""),"",F$4*$E10)</f>
        <v>4</v>
      </c>
      <c r="G10" s="40">
        <f t="shared" si="6"/>
        <v>1</v>
      </c>
      <c r="H10" s="40">
        <f t="shared" si="6"/>
        <v>1</v>
      </c>
      <c r="I10" s="40">
        <f t="shared" si="6"/>
        <v>2</v>
      </c>
      <c r="J10" s="40">
        <f t="shared" si="6"/>
        <v>1</v>
      </c>
      <c r="K10" s="40">
        <f t="shared" si="6"/>
        <v>2</v>
      </c>
      <c r="L10" s="40">
        <f t="shared" si="6"/>
        <v>1</v>
      </c>
      <c r="M10" s="40">
        <f t="shared" si="6"/>
        <v>1</v>
      </c>
      <c r="N10" s="40">
        <f t="shared" si="6"/>
        <v>3</v>
      </c>
      <c r="O10" s="40">
        <f t="shared" si="6"/>
        <v>3</v>
      </c>
      <c r="P10" s="40">
        <f t="shared" si="6"/>
        <v>3</v>
      </c>
      <c r="Q10" s="40">
        <f t="shared" si="6"/>
        <v>4</v>
      </c>
      <c r="R10" s="41">
        <f t="shared" si="6"/>
        <v>2</v>
      </c>
      <c r="S10" s="39">
        <f t="shared" si="6"/>
        <v>1</v>
      </c>
      <c r="T10" s="40">
        <f t="shared" si="6"/>
        <v>1</v>
      </c>
      <c r="U10" s="40">
        <f t="shared" si="6"/>
        <v>1</v>
      </c>
      <c r="V10" s="40">
        <f t="shared" si="6"/>
        <v>1</v>
      </c>
      <c r="W10" s="40">
        <f t="shared" si="6"/>
        <v>1</v>
      </c>
      <c r="X10" s="40">
        <f t="shared" si="6"/>
        <v>1</v>
      </c>
      <c r="Y10" s="40">
        <f t="shared" si="6"/>
        <v>1</v>
      </c>
      <c r="Z10" s="40">
        <f t="shared" si="6"/>
        <v>1</v>
      </c>
      <c r="AA10" s="41">
        <f t="shared" si="6"/>
        <v>2</v>
      </c>
      <c r="AB10" s="39">
        <f t="shared" si="6"/>
        <v>1</v>
      </c>
      <c r="AC10" s="40">
        <f t="shared" si="6"/>
        <v>2</v>
      </c>
      <c r="AD10" s="40">
        <f t="shared" si="6"/>
        <v>2</v>
      </c>
      <c r="AE10" s="40">
        <f t="shared" si="6"/>
        <v>3</v>
      </c>
      <c r="AF10" s="40">
        <f t="shared" si="6"/>
        <v>1</v>
      </c>
      <c r="AG10" s="40">
        <f t="shared" si="6"/>
        <v>3</v>
      </c>
      <c r="AH10" s="40">
        <f t="shared" si="6"/>
        <v>4</v>
      </c>
      <c r="AI10" s="40">
        <f t="shared" si="6"/>
        <v>3</v>
      </c>
      <c r="AJ10" s="40">
        <f t="shared" si="6"/>
        <v>2</v>
      </c>
      <c r="AK10" s="40">
        <f t="shared" si="6"/>
        <v>3</v>
      </c>
      <c r="AL10" s="40">
        <f t="shared" si="6"/>
        <v>2</v>
      </c>
      <c r="AM10" s="40">
        <f t="shared" si="6"/>
        <v>3</v>
      </c>
      <c r="AN10" s="40">
        <f t="shared" si="6"/>
        <v>1</v>
      </c>
      <c r="AO10" s="40">
        <f t="shared" si="6"/>
        <v>2</v>
      </c>
      <c r="AP10" s="40">
        <f t="shared" si="6"/>
        <v>2</v>
      </c>
      <c r="AQ10" s="40">
        <f t="shared" si="6"/>
        <v>1</v>
      </c>
      <c r="AR10" s="40">
        <f t="shared" si="6"/>
        <v>1</v>
      </c>
      <c r="AS10" s="40">
        <f t="shared" si="6"/>
        <v>2</v>
      </c>
      <c r="AT10" s="40">
        <f t="shared" si="6"/>
        <v>2</v>
      </c>
      <c r="AU10" s="40">
        <f t="shared" si="6"/>
        <v>1</v>
      </c>
      <c r="AV10" s="40">
        <f t="shared" si="6"/>
        <v>1</v>
      </c>
      <c r="AW10" s="40">
        <f t="shared" si="6"/>
        <v>2</v>
      </c>
      <c r="AX10" s="40">
        <f t="shared" si="6"/>
        <v>2</v>
      </c>
      <c r="AY10" s="40">
        <f t="shared" si="6"/>
        <v>1</v>
      </c>
      <c r="AZ10" s="40">
        <f t="shared" si="6"/>
        <v>1</v>
      </c>
      <c r="BA10" s="41">
        <f t="shared" si="6"/>
        <v>1</v>
      </c>
    </row>
    <row r="11" ht="36.75" customHeight="1">
      <c r="A11" s="37" t="s">
        <v>65</v>
      </c>
      <c r="B11" s="34"/>
      <c r="C11" s="34"/>
      <c r="D11" s="34"/>
      <c r="E11" s="38">
        <v>1.0</v>
      </c>
      <c r="F11" s="39">
        <f t="shared" ref="F11:BA11" si="7">IF(OR($E11="",F$4=""),"",F$4*$E11)</f>
        <v>4</v>
      </c>
      <c r="G11" s="40">
        <f t="shared" si="7"/>
        <v>1</v>
      </c>
      <c r="H11" s="40">
        <f t="shared" si="7"/>
        <v>1</v>
      </c>
      <c r="I11" s="40">
        <f t="shared" si="7"/>
        <v>2</v>
      </c>
      <c r="J11" s="40">
        <f t="shared" si="7"/>
        <v>1</v>
      </c>
      <c r="K11" s="40">
        <f t="shared" si="7"/>
        <v>2</v>
      </c>
      <c r="L11" s="40">
        <f t="shared" si="7"/>
        <v>1</v>
      </c>
      <c r="M11" s="40">
        <f t="shared" si="7"/>
        <v>1</v>
      </c>
      <c r="N11" s="40">
        <f t="shared" si="7"/>
        <v>3</v>
      </c>
      <c r="O11" s="40">
        <f t="shared" si="7"/>
        <v>3</v>
      </c>
      <c r="P11" s="40">
        <f t="shared" si="7"/>
        <v>3</v>
      </c>
      <c r="Q11" s="40">
        <f t="shared" si="7"/>
        <v>4</v>
      </c>
      <c r="R11" s="41">
        <f t="shared" si="7"/>
        <v>2</v>
      </c>
      <c r="S11" s="39">
        <f t="shared" si="7"/>
        <v>1</v>
      </c>
      <c r="T11" s="40">
        <f t="shared" si="7"/>
        <v>1</v>
      </c>
      <c r="U11" s="40">
        <f t="shared" si="7"/>
        <v>1</v>
      </c>
      <c r="V11" s="40">
        <f t="shared" si="7"/>
        <v>1</v>
      </c>
      <c r="W11" s="40">
        <f t="shared" si="7"/>
        <v>1</v>
      </c>
      <c r="X11" s="40">
        <f t="shared" si="7"/>
        <v>1</v>
      </c>
      <c r="Y11" s="40">
        <f t="shared" si="7"/>
        <v>1</v>
      </c>
      <c r="Z11" s="40">
        <f t="shared" si="7"/>
        <v>1</v>
      </c>
      <c r="AA11" s="41">
        <f t="shared" si="7"/>
        <v>2</v>
      </c>
      <c r="AB11" s="39">
        <f t="shared" si="7"/>
        <v>1</v>
      </c>
      <c r="AC11" s="40">
        <f t="shared" si="7"/>
        <v>2</v>
      </c>
      <c r="AD11" s="40">
        <f t="shared" si="7"/>
        <v>2</v>
      </c>
      <c r="AE11" s="40">
        <f t="shared" si="7"/>
        <v>3</v>
      </c>
      <c r="AF11" s="40">
        <f t="shared" si="7"/>
        <v>1</v>
      </c>
      <c r="AG11" s="40">
        <f t="shared" si="7"/>
        <v>3</v>
      </c>
      <c r="AH11" s="40">
        <f t="shared" si="7"/>
        <v>4</v>
      </c>
      <c r="AI11" s="40">
        <f t="shared" si="7"/>
        <v>3</v>
      </c>
      <c r="AJ11" s="40">
        <f t="shared" si="7"/>
        <v>2</v>
      </c>
      <c r="AK11" s="40">
        <f t="shared" si="7"/>
        <v>3</v>
      </c>
      <c r="AL11" s="40">
        <f t="shared" si="7"/>
        <v>2</v>
      </c>
      <c r="AM11" s="40">
        <f t="shared" si="7"/>
        <v>3</v>
      </c>
      <c r="AN11" s="40">
        <f t="shared" si="7"/>
        <v>1</v>
      </c>
      <c r="AO11" s="40">
        <f t="shared" si="7"/>
        <v>2</v>
      </c>
      <c r="AP11" s="40">
        <f t="shared" si="7"/>
        <v>2</v>
      </c>
      <c r="AQ11" s="40">
        <f t="shared" si="7"/>
        <v>1</v>
      </c>
      <c r="AR11" s="40">
        <f t="shared" si="7"/>
        <v>1</v>
      </c>
      <c r="AS11" s="40">
        <f t="shared" si="7"/>
        <v>2</v>
      </c>
      <c r="AT11" s="40">
        <f t="shared" si="7"/>
        <v>2</v>
      </c>
      <c r="AU11" s="40">
        <f t="shared" si="7"/>
        <v>1</v>
      </c>
      <c r="AV11" s="40">
        <f t="shared" si="7"/>
        <v>1</v>
      </c>
      <c r="AW11" s="40">
        <f t="shared" si="7"/>
        <v>2</v>
      </c>
      <c r="AX11" s="40">
        <f t="shared" si="7"/>
        <v>2</v>
      </c>
      <c r="AY11" s="40">
        <f t="shared" si="7"/>
        <v>1</v>
      </c>
      <c r="AZ11" s="40">
        <f t="shared" si="7"/>
        <v>1</v>
      </c>
      <c r="BA11" s="41">
        <f t="shared" si="7"/>
        <v>1</v>
      </c>
    </row>
    <row r="12" ht="36.75" customHeight="1">
      <c r="A12" s="37" t="s">
        <v>66</v>
      </c>
      <c r="B12" s="34"/>
      <c r="C12" s="34"/>
      <c r="D12" s="34"/>
      <c r="E12" s="36">
        <v>2.0</v>
      </c>
      <c r="F12" s="39">
        <f t="shared" ref="F12:BA12" si="8">IF(OR($E12="",F$4=""),"",F$4*$E12)</f>
        <v>8</v>
      </c>
      <c r="G12" s="40">
        <f t="shared" si="8"/>
        <v>2</v>
      </c>
      <c r="H12" s="40">
        <f t="shared" si="8"/>
        <v>2</v>
      </c>
      <c r="I12" s="40">
        <f t="shared" si="8"/>
        <v>4</v>
      </c>
      <c r="J12" s="40">
        <f t="shared" si="8"/>
        <v>2</v>
      </c>
      <c r="K12" s="40">
        <f t="shared" si="8"/>
        <v>4</v>
      </c>
      <c r="L12" s="40">
        <f t="shared" si="8"/>
        <v>2</v>
      </c>
      <c r="M12" s="40">
        <f t="shared" si="8"/>
        <v>2</v>
      </c>
      <c r="N12" s="40">
        <f t="shared" si="8"/>
        <v>6</v>
      </c>
      <c r="O12" s="40">
        <f t="shared" si="8"/>
        <v>6</v>
      </c>
      <c r="P12" s="40">
        <f t="shared" si="8"/>
        <v>6</v>
      </c>
      <c r="Q12" s="40">
        <f t="shared" si="8"/>
        <v>8</v>
      </c>
      <c r="R12" s="41">
        <f t="shared" si="8"/>
        <v>4</v>
      </c>
      <c r="S12" s="39">
        <f t="shared" si="8"/>
        <v>2</v>
      </c>
      <c r="T12" s="40">
        <f t="shared" si="8"/>
        <v>2</v>
      </c>
      <c r="U12" s="40">
        <f t="shared" si="8"/>
        <v>2</v>
      </c>
      <c r="V12" s="40">
        <f t="shared" si="8"/>
        <v>2</v>
      </c>
      <c r="W12" s="40">
        <f t="shared" si="8"/>
        <v>2</v>
      </c>
      <c r="X12" s="40">
        <f t="shared" si="8"/>
        <v>2</v>
      </c>
      <c r="Y12" s="40">
        <f t="shared" si="8"/>
        <v>2</v>
      </c>
      <c r="Z12" s="40">
        <f t="shared" si="8"/>
        <v>2</v>
      </c>
      <c r="AA12" s="41">
        <f t="shared" si="8"/>
        <v>4</v>
      </c>
      <c r="AB12" s="39">
        <f t="shared" si="8"/>
        <v>2</v>
      </c>
      <c r="AC12" s="40">
        <f t="shared" si="8"/>
        <v>4</v>
      </c>
      <c r="AD12" s="40">
        <f t="shared" si="8"/>
        <v>4</v>
      </c>
      <c r="AE12" s="40">
        <f t="shared" si="8"/>
        <v>6</v>
      </c>
      <c r="AF12" s="40">
        <f t="shared" si="8"/>
        <v>2</v>
      </c>
      <c r="AG12" s="40">
        <f t="shared" si="8"/>
        <v>6</v>
      </c>
      <c r="AH12" s="40">
        <f t="shared" si="8"/>
        <v>8</v>
      </c>
      <c r="AI12" s="40">
        <f t="shared" si="8"/>
        <v>6</v>
      </c>
      <c r="AJ12" s="40">
        <f t="shared" si="8"/>
        <v>4</v>
      </c>
      <c r="AK12" s="40">
        <f t="shared" si="8"/>
        <v>6</v>
      </c>
      <c r="AL12" s="40">
        <f t="shared" si="8"/>
        <v>4</v>
      </c>
      <c r="AM12" s="40">
        <f t="shared" si="8"/>
        <v>6</v>
      </c>
      <c r="AN12" s="40">
        <f t="shared" si="8"/>
        <v>2</v>
      </c>
      <c r="AO12" s="40">
        <f t="shared" si="8"/>
        <v>4</v>
      </c>
      <c r="AP12" s="40">
        <f t="shared" si="8"/>
        <v>4</v>
      </c>
      <c r="AQ12" s="40">
        <f t="shared" si="8"/>
        <v>2</v>
      </c>
      <c r="AR12" s="40">
        <f t="shared" si="8"/>
        <v>2</v>
      </c>
      <c r="AS12" s="40">
        <f t="shared" si="8"/>
        <v>4</v>
      </c>
      <c r="AT12" s="40">
        <f t="shared" si="8"/>
        <v>4</v>
      </c>
      <c r="AU12" s="40">
        <f t="shared" si="8"/>
        <v>2</v>
      </c>
      <c r="AV12" s="40">
        <f t="shared" si="8"/>
        <v>2</v>
      </c>
      <c r="AW12" s="40">
        <f t="shared" si="8"/>
        <v>4</v>
      </c>
      <c r="AX12" s="40">
        <f t="shared" si="8"/>
        <v>4</v>
      </c>
      <c r="AY12" s="40">
        <f t="shared" si="8"/>
        <v>2</v>
      </c>
      <c r="AZ12" s="40">
        <f t="shared" si="8"/>
        <v>2</v>
      </c>
      <c r="BA12" s="41">
        <f t="shared" si="8"/>
        <v>2</v>
      </c>
    </row>
    <row r="13" ht="36.75" customHeight="1">
      <c r="A13" s="37" t="s">
        <v>67</v>
      </c>
      <c r="B13" s="34"/>
      <c r="C13" s="34"/>
      <c r="D13" s="34"/>
      <c r="E13" s="38">
        <v>3.0</v>
      </c>
      <c r="F13" s="39">
        <f t="shared" ref="F13:BA13" si="9">IF(OR($E13="",F$4=""),"",F$4*$E13)</f>
        <v>12</v>
      </c>
      <c r="G13" s="40">
        <f t="shared" si="9"/>
        <v>3</v>
      </c>
      <c r="H13" s="40">
        <f t="shared" si="9"/>
        <v>3</v>
      </c>
      <c r="I13" s="40">
        <f t="shared" si="9"/>
        <v>6</v>
      </c>
      <c r="J13" s="40">
        <f t="shared" si="9"/>
        <v>3</v>
      </c>
      <c r="K13" s="40">
        <f t="shared" si="9"/>
        <v>6</v>
      </c>
      <c r="L13" s="40">
        <f t="shared" si="9"/>
        <v>3</v>
      </c>
      <c r="M13" s="40">
        <f t="shared" si="9"/>
        <v>3</v>
      </c>
      <c r="N13" s="40">
        <f t="shared" si="9"/>
        <v>9</v>
      </c>
      <c r="O13" s="40">
        <f t="shared" si="9"/>
        <v>9</v>
      </c>
      <c r="P13" s="40">
        <f t="shared" si="9"/>
        <v>9</v>
      </c>
      <c r="Q13" s="40">
        <f t="shared" si="9"/>
        <v>12</v>
      </c>
      <c r="R13" s="41">
        <f t="shared" si="9"/>
        <v>6</v>
      </c>
      <c r="S13" s="39">
        <f t="shared" si="9"/>
        <v>3</v>
      </c>
      <c r="T13" s="40">
        <f t="shared" si="9"/>
        <v>3</v>
      </c>
      <c r="U13" s="40">
        <f t="shared" si="9"/>
        <v>3</v>
      </c>
      <c r="V13" s="40">
        <f t="shared" si="9"/>
        <v>3</v>
      </c>
      <c r="W13" s="40">
        <f t="shared" si="9"/>
        <v>3</v>
      </c>
      <c r="X13" s="40">
        <f t="shared" si="9"/>
        <v>3</v>
      </c>
      <c r="Y13" s="40">
        <f t="shared" si="9"/>
        <v>3</v>
      </c>
      <c r="Z13" s="40">
        <f t="shared" si="9"/>
        <v>3</v>
      </c>
      <c r="AA13" s="41">
        <f t="shared" si="9"/>
        <v>6</v>
      </c>
      <c r="AB13" s="39">
        <f t="shared" si="9"/>
        <v>3</v>
      </c>
      <c r="AC13" s="40">
        <f t="shared" si="9"/>
        <v>6</v>
      </c>
      <c r="AD13" s="40">
        <f t="shared" si="9"/>
        <v>6</v>
      </c>
      <c r="AE13" s="40">
        <f t="shared" si="9"/>
        <v>9</v>
      </c>
      <c r="AF13" s="40">
        <f t="shared" si="9"/>
        <v>3</v>
      </c>
      <c r="AG13" s="40">
        <f t="shared" si="9"/>
        <v>9</v>
      </c>
      <c r="AH13" s="40">
        <f t="shared" si="9"/>
        <v>12</v>
      </c>
      <c r="AI13" s="40">
        <f t="shared" si="9"/>
        <v>9</v>
      </c>
      <c r="AJ13" s="40">
        <f t="shared" si="9"/>
        <v>6</v>
      </c>
      <c r="AK13" s="40">
        <f t="shared" si="9"/>
        <v>9</v>
      </c>
      <c r="AL13" s="40">
        <f t="shared" si="9"/>
        <v>6</v>
      </c>
      <c r="AM13" s="40">
        <f t="shared" si="9"/>
        <v>9</v>
      </c>
      <c r="AN13" s="40">
        <f t="shared" si="9"/>
        <v>3</v>
      </c>
      <c r="AO13" s="40">
        <f t="shared" si="9"/>
        <v>6</v>
      </c>
      <c r="AP13" s="40">
        <f t="shared" si="9"/>
        <v>6</v>
      </c>
      <c r="AQ13" s="40">
        <f t="shared" si="9"/>
        <v>3</v>
      </c>
      <c r="AR13" s="40">
        <f t="shared" si="9"/>
        <v>3</v>
      </c>
      <c r="AS13" s="40">
        <f t="shared" si="9"/>
        <v>6</v>
      </c>
      <c r="AT13" s="40">
        <f t="shared" si="9"/>
        <v>6</v>
      </c>
      <c r="AU13" s="40">
        <f t="shared" si="9"/>
        <v>3</v>
      </c>
      <c r="AV13" s="40">
        <f t="shared" si="9"/>
        <v>3</v>
      </c>
      <c r="AW13" s="40">
        <f t="shared" si="9"/>
        <v>6</v>
      </c>
      <c r="AX13" s="40">
        <f t="shared" si="9"/>
        <v>6</v>
      </c>
      <c r="AY13" s="40">
        <f t="shared" si="9"/>
        <v>3</v>
      </c>
      <c r="AZ13" s="40">
        <f t="shared" si="9"/>
        <v>3</v>
      </c>
      <c r="BA13" s="41">
        <f t="shared" si="9"/>
        <v>3</v>
      </c>
    </row>
    <row r="14" ht="36.75" customHeight="1">
      <c r="A14" s="37" t="s">
        <v>68</v>
      </c>
      <c r="B14" s="34"/>
      <c r="C14" s="34"/>
      <c r="D14" s="34"/>
      <c r="E14" s="36">
        <v>2.0</v>
      </c>
      <c r="F14" s="39">
        <f t="shared" ref="F14:BA14" si="10">IF(OR($E14="",F$4=""),"",F$4*$E14)</f>
        <v>8</v>
      </c>
      <c r="G14" s="40">
        <f t="shared" si="10"/>
        <v>2</v>
      </c>
      <c r="H14" s="40">
        <f t="shared" si="10"/>
        <v>2</v>
      </c>
      <c r="I14" s="40">
        <f t="shared" si="10"/>
        <v>4</v>
      </c>
      <c r="J14" s="40">
        <f t="shared" si="10"/>
        <v>2</v>
      </c>
      <c r="K14" s="40">
        <f t="shared" si="10"/>
        <v>4</v>
      </c>
      <c r="L14" s="40">
        <f t="shared" si="10"/>
        <v>2</v>
      </c>
      <c r="M14" s="40">
        <f t="shared" si="10"/>
        <v>2</v>
      </c>
      <c r="N14" s="40">
        <f t="shared" si="10"/>
        <v>6</v>
      </c>
      <c r="O14" s="40">
        <f t="shared" si="10"/>
        <v>6</v>
      </c>
      <c r="P14" s="40">
        <f t="shared" si="10"/>
        <v>6</v>
      </c>
      <c r="Q14" s="40">
        <f t="shared" si="10"/>
        <v>8</v>
      </c>
      <c r="R14" s="41">
        <f t="shared" si="10"/>
        <v>4</v>
      </c>
      <c r="S14" s="39">
        <f t="shared" si="10"/>
        <v>2</v>
      </c>
      <c r="T14" s="40">
        <f t="shared" si="10"/>
        <v>2</v>
      </c>
      <c r="U14" s="40">
        <f t="shared" si="10"/>
        <v>2</v>
      </c>
      <c r="V14" s="40">
        <f t="shared" si="10"/>
        <v>2</v>
      </c>
      <c r="W14" s="40">
        <f t="shared" si="10"/>
        <v>2</v>
      </c>
      <c r="X14" s="40">
        <f t="shared" si="10"/>
        <v>2</v>
      </c>
      <c r="Y14" s="40">
        <f t="shared" si="10"/>
        <v>2</v>
      </c>
      <c r="Z14" s="40">
        <f t="shared" si="10"/>
        <v>2</v>
      </c>
      <c r="AA14" s="41">
        <f t="shared" si="10"/>
        <v>4</v>
      </c>
      <c r="AB14" s="39">
        <f t="shared" si="10"/>
        <v>2</v>
      </c>
      <c r="AC14" s="40">
        <f t="shared" si="10"/>
        <v>4</v>
      </c>
      <c r="AD14" s="40">
        <f t="shared" si="10"/>
        <v>4</v>
      </c>
      <c r="AE14" s="40">
        <f t="shared" si="10"/>
        <v>6</v>
      </c>
      <c r="AF14" s="40">
        <f t="shared" si="10"/>
        <v>2</v>
      </c>
      <c r="AG14" s="40">
        <f t="shared" si="10"/>
        <v>6</v>
      </c>
      <c r="AH14" s="40">
        <f t="shared" si="10"/>
        <v>8</v>
      </c>
      <c r="AI14" s="40">
        <f t="shared" si="10"/>
        <v>6</v>
      </c>
      <c r="AJ14" s="40">
        <f t="shared" si="10"/>
        <v>4</v>
      </c>
      <c r="AK14" s="40">
        <f t="shared" si="10"/>
        <v>6</v>
      </c>
      <c r="AL14" s="40">
        <f t="shared" si="10"/>
        <v>4</v>
      </c>
      <c r="AM14" s="40">
        <f t="shared" si="10"/>
        <v>6</v>
      </c>
      <c r="AN14" s="40">
        <f t="shared" si="10"/>
        <v>2</v>
      </c>
      <c r="AO14" s="40">
        <f t="shared" si="10"/>
        <v>4</v>
      </c>
      <c r="AP14" s="40">
        <f t="shared" si="10"/>
        <v>4</v>
      </c>
      <c r="AQ14" s="40">
        <f t="shared" si="10"/>
        <v>2</v>
      </c>
      <c r="AR14" s="40">
        <f t="shared" si="10"/>
        <v>2</v>
      </c>
      <c r="AS14" s="40">
        <f t="shared" si="10"/>
        <v>4</v>
      </c>
      <c r="AT14" s="40">
        <f t="shared" si="10"/>
        <v>4</v>
      </c>
      <c r="AU14" s="40">
        <f t="shared" si="10"/>
        <v>2</v>
      </c>
      <c r="AV14" s="40">
        <f t="shared" si="10"/>
        <v>2</v>
      </c>
      <c r="AW14" s="40">
        <f t="shared" si="10"/>
        <v>4</v>
      </c>
      <c r="AX14" s="40">
        <f t="shared" si="10"/>
        <v>4</v>
      </c>
      <c r="AY14" s="40">
        <f t="shared" si="10"/>
        <v>2</v>
      </c>
      <c r="AZ14" s="40">
        <f t="shared" si="10"/>
        <v>2</v>
      </c>
      <c r="BA14" s="41">
        <f t="shared" si="10"/>
        <v>2</v>
      </c>
    </row>
    <row r="15" ht="36.75" customHeight="1">
      <c r="A15" s="37" t="s">
        <v>69</v>
      </c>
      <c r="B15" s="34"/>
      <c r="C15" s="34"/>
      <c r="D15" s="34"/>
      <c r="E15" s="38">
        <v>2.0</v>
      </c>
      <c r="F15" s="39">
        <f t="shared" ref="F15:BA15" si="11">IF(OR($E15="",F$4=""),"",F$4*$E15)</f>
        <v>8</v>
      </c>
      <c r="G15" s="40">
        <f t="shared" si="11"/>
        <v>2</v>
      </c>
      <c r="H15" s="40">
        <f t="shared" si="11"/>
        <v>2</v>
      </c>
      <c r="I15" s="40">
        <f t="shared" si="11"/>
        <v>4</v>
      </c>
      <c r="J15" s="40">
        <f t="shared" si="11"/>
        <v>2</v>
      </c>
      <c r="K15" s="40">
        <f t="shared" si="11"/>
        <v>4</v>
      </c>
      <c r="L15" s="40">
        <f t="shared" si="11"/>
        <v>2</v>
      </c>
      <c r="M15" s="40">
        <f t="shared" si="11"/>
        <v>2</v>
      </c>
      <c r="N15" s="40">
        <f t="shared" si="11"/>
        <v>6</v>
      </c>
      <c r="O15" s="40">
        <f t="shared" si="11"/>
        <v>6</v>
      </c>
      <c r="P15" s="40">
        <f t="shared" si="11"/>
        <v>6</v>
      </c>
      <c r="Q15" s="40">
        <f t="shared" si="11"/>
        <v>8</v>
      </c>
      <c r="R15" s="41">
        <f t="shared" si="11"/>
        <v>4</v>
      </c>
      <c r="S15" s="39">
        <f t="shared" si="11"/>
        <v>2</v>
      </c>
      <c r="T15" s="40">
        <f t="shared" si="11"/>
        <v>2</v>
      </c>
      <c r="U15" s="40">
        <f t="shared" si="11"/>
        <v>2</v>
      </c>
      <c r="V15" s="40">
        <f t="shared" si="11"/>
        <v>2</v>
      </c>
      <c r="W15" s="40">
        <f t="shared" si="11"/>
        <v>2</v>
      </c>
      <c r="X15" s="40">
        <f t="shared" si="11"/>
        <v>2</v>
      </c>
      <c r="Y15" s="40">
        <f t="shared" si="11"/>
        <v>2</v>
      </c>
      <c r="Z15" s="40">
        <f t="shared" si="11"/>
        <v>2</v>
      </c>
      <c r="AA15" s="41">
        <f t="shared" si="11"/>
        <v>4</v>
      </c>
      <c r="AB15" s="39">
        <f t="shared" si="11"/>
        <v>2</v>
      </c>
      <c r="AC15" s="40">
        <f t="shared" si="11"/>
        <v>4</v>
      </c>
      <c r="AD15" s="40">
        <f t="shared" si="11"/>
        <v>4</v>
      </c>
      <c r="AE15" s="40">
        <f t="shared" si="11"/>
        <v>6</v>
      </c>
      <c r="AF15" s="40">
        <f t="shared" si="11"/>
        <v>2</v>
      </c>
      <c r="AG15" s="40">
        <f t="shared" si="11"/>
        <v>6</v>
      </c>
      <c r="AH15" s="40">
        <f t="shared" si="11"/>
        <v>8</v>
      </c>
      <c r="AI15" s="40">
        <f t="shared" si="11"/>
        <v>6</v>
      </c>
      <c r="AJ15" s="40">
        <f t="shared" si="11"/>
        <v>4</v>
      </c>
      <c r="AK15" s="40">
        <f t="shared" si="11"/>
        <v>6</v>
      </c>
      <c r="AL15" s="40">
        <f t="shared" si="11"/>
        <v>4</v>
      </c>
      <c r="AM15" s="40">
        <f t="shared" si="11"/>
        <v>6</v>
      </c>
      <c r="AN15" s="40">
        <f t="shared" si="11"/>
        <v>2</v>
      </c>
      <c r="AO15" s="40">
        <f t="shared" si="11"/>
        <v>4</v>
      </c>
      <c r="AP15" s="40">
        <f t="shared" si="11"/>
        <v>4</v>
      </c>
      <c r="AQ15" s="40">
        <f t="shared" si="11"/>
        <v>2</v>
      </c>
      <c r="AR15" s="40">
        <f t="shared" si="11"/>
        <v>2</v>
      </c>
      <c r="AS15" s="40">
        <f t="shared" si="11"/>
        <v>4</v>
      </c>
      <c r="AT15" s="40">
        <f t="shared" si="11"/>
        <v>4</v>
      </c>
      <c r="AU15" s="40">
        <f t="shared" si="11"/>
        <v>2</v>
      </c>
      <c r="AV15" s="40">
        <f t="shared" si="11"/>
        <v>2</v>
      </c>
      <c r="AW15" s="40">
        <f t="shared" si="11"/>
        <v>4</v>
      </c>
      <c r="AX15" s="40">
        <f t="shared" si="11"/>
        <v>4</v>
      </c>
      <c r="AY15" s="40">
        <f t="shared" si="11"/>
        <v>2</v>
      </c>
      <c r="AZ15" s="40">
        <f t="shared" si="11"/>
        <v>2</v>
      </c>
      <c r="BA15" s="41">
        <f t="shared" si="11"/>
        <v>2</v>
      </c>
    </row>
    <row r="16" ht="36.75" customHeight="1">
      <c r="A16" s="37" t="s">
        <v>70</v>
      </c>
      <c r="B16" s="34"/>
      <c r="C16" s="34"/>
      <c r="D16" s="34"/>
      <c r="E16" s="38">
        <v>2.0</v>
      </c>
      <c r="F16" s="39">
        <f t="shared" ref="F16:BA16" si="12">IF(OR($E16="",F$4=""),"",F$4*$E16)</f>
        <v>8</v>
      </c>
      <c r="G16" s="40">
        <f t="shared" si="12"/>
        <v>2</v>
      </c>
      <c r="H16" s="40">
        <f t="shared" si="12"/>
        <v>2</v>
      </c>
      <c r="I16" s="40">
        <f t="shared" si="12"/>
        <v>4</v>
      </c>
      <c r="J16" s="40">
        <f t="shared" si="12"/>
        <v>2</v>
      </c>
      <c r="K16" s="40">
        <f t="shared" si="12"/>
        <v>4</v>
      </c>
      <c r="L16" s="40">
        <f t="shared" si="12"/>
        <v>2</v>
      </c>
      <c r="M16" s="40">
        <f t="shared" si="12"/>
        <v>2</v>
      </c>
      <c r="N16" s="40">
        <f t="shared" si="12"/>
        <v>6</v>
      </c>
      <c r="O16" s="40">
        <f t="shared" si="12"/>
        <v>6</v>
      </c>
      <c r="P16" s="40">
        <f t="shared" si="12"/>
        <v>6</v>
      </c>
      <c r="Q16" s="40">
        <f t="shared" si="12"/>
        <v>8</v>
      </c>
      <c r="R16" s="41">
        <f t="shared" si="12"/>
        <v>4</v>
      </c>
      <c r="S16" s="39">
        <f t="shared" si="12"/>
        <v>2</v>
      </c>
      <c r="T16" s="40">
        <f t="shared" si="12"/>
        <v>2</v>
      </c>
      <c r="U16" s="40">
        <f t="shared" si="12"/>
        <v>2</v>
      </c>
      <c r="V16" s="40">
        <f t="shared" si="12"/>
        <v>2</v>
      </c>
      <c r="W16" s="40">
        <f t="shared" si="12"/>
        <v>2</v>
      </c>
      <c r="X16" s="40">
        <f t="shared" si="12"/>
        <v>2</v>
      </c>
      <c r="Y16" s="40">
        <f t="shared" si="12"/>
        <v>2</v>
      </c>
      <c r="Z16" s="40">
        <f t="shared" si="12"/>
        <v>2</v>
      </c>
      <c r="AA16" s="41">
        <f t="shared" si="12"/>
        <v>4</v>
      </c>
      <c r="AB16" s="39">
        <f t="shared" si="12"/>
        <v>2</v>
      </c>
      <c r="AC16" s="40">
        <f t="shared" si="12"/>
        <v>4</v>
      </c>
      <c r="AD16" s="40">
        <f t="shared" si="12"/>
        <v>4</v>
      </c>
      <c r="AE16" s="40">
        <f t="shared" si="12"/>
        <v>6</v>
      </c>
      <c r="AF16" s="40">
        <f t="shared" si="12"/>
        <v>2</v>
      </c>
      <c r="AG16" s="40">
        <f t="shared" si="12"/>
        <v>6</v>
      </c>
      <c r="AH16" s="40">
        <f t="shared" si="12"/>
        <v>8</v>
      </c>
      <c r="AI16" s="40">
        <f t="shared" si="12"/>
        <v>6</v>
      </c>
      <c r="AJ16" s="40">
        <f t="shared" si="12"/>
        <v>4</v>
      </c>
      <c r="AK16" s="40">
        <f t="shared" si="12"/>
        <v>6</v>
      </c>
      <c r="AL16" s="40">
        <f t="shared" si="12"/>
        <v>4</v>
      </c>
      <c r="AM16" s="40">
        <f t="shared" si="12"/>
        <v>6</v>
      </c>
      <c r="AN16" s="40">
        <f t="shared" si="12"/>
        <v>2</v>
      </c>
      <c r="AO16" s="40">
        <f t="shared" si="12"/>
        <v>4</v>
      </c>
      <c r="AP16" s="40">
        <f t="shared" si="12"/>
        <v>4</v>
      </c>
      <c r="AQ16" s="40">
        <f t="shared" si="12"/>
        <v>2</v>
      </c>
      <c r="AR16" s="40">
        <f t="shared" si="12"/>
        <v>2</v>
      </c>
      <c r="AS16" s="40">
        <f t="shared" si="12"/>
        <v>4</v>
      </c>
      <c r="AT16" s="40">
        <f t="shared" si="12"/>
        <v>4</v>
      </c>
      <c r="AU16" s="40">
        <f t="shared" si="12"/>
        <v>2</v>
      </c>
      <c r="AV16" s="40">
        <f t="shared" si="12"/>
        <v>2</v>
      </c>
      <c r="AW16" s="40">
        <f t="shared" si="12"/>
        <v>4</v>
      </c>
      <c r="AX16" s="40">
        <f t="shared" si="12"/>
        <v>4</v>
      </c>
      <c r="AY16" s="40">
        <f t="shared" si="12"/>
        <v>2</v>
      </c>
      <c r="AZ16" s="40">
        <f t="shared" si="12"/>
        <v>2</v>
      </c>
      <c r="BA16" s="41">
        <f t="shared" si="12"/>
        <v>2</v>
      </c>
    </row>
    <row r="17" ht="36.75" customHeight="1">
      <c r="A17" s="37" t="s">
        <v>71</v>
      </c>
      <c r="B17" s="34"/>
      <c r="C17" s="34"/>
      <c r="D17" s="34"/>
      <c r="E17" s="36">
        <v>2.0</v>
      </c>
      <c r="F17" s="39">
        <f t="shared" ref="F17:BA17" si="13">IF(OR($E17="",F$4=""),"",F$4*$E17)</f>
        <v>8</v>
      </c>
      <c r="G17" s="40">
        <f t="shared" si="13"/>
        <v>2</v>
      </c>
      <c r="H17" s="40">
        <f t="shared" si="13"/>
        <v>2</v>
      </c>
      <c r="I17" s="40">
        <f t="shared" si="13"/>
        <v>4</v>
      </c>
      <c r="J17" s="40">
        <f t="shared" si="13"/>
        <v>2</v>
      </c>
      <c r="K17" s="40">
        <f t="shared" si="13"/>
        <v>4</v>
      </c>
      <c r="L17" s="40">
        <f t="shared" si="13"/>
        <v>2</v>
      </c>
      <c r="M17" s="40">
        <f t="shared" si="13"/>
        <v>2</v>
      </c>
      <c r="N17" s="40">
        <f t="shared" si="13"/>
        <v>6</v>
      </c>
      <c r="O17" s="40">
        <f t="shared" si="13"/>
        <v>6</v>
      </c>
      <c r="P17" s="40">
        <f t="shared" si="13"/>
        <v>6</v>
      </c>
      <c r="Q17" s="40">
        <f t="shared" si="13"/>
        <v>8</v>
      </c>
      <c r="R17" s="41">
        <f t="shared" si="13"/>
        <v>4</v>
      </c>
      <c r="S17" s="39">
        <f t="shared" si="13"/>
        <v>2</v>
      </c>
      <c r="T17" s="40">
        <f t="shared" si="13"/>
        <v>2</v>
      </c>
      <c r="U17" s="40">
        <f t="shared" si="13"/>
        <v>2</v>
      </c>
      <c r="V17" s="40">
        <f t="shared" si="13"/>
        <v>2</v>
      </c>
      <c r="W17" s="40">
        <f t="shared" si="13"/>
        <v>2</v>
      </c>
      <c r="X17" s="40">
        <f t="shared" si="13"/>
        <v>2</v>
      </c>
      <c r="Y17" s="40">
        <f t="shared" si="13"/>
        <v>2</v>
      </c>
      <c r="Z17" s="40">
        <f t="shared" si="13"/>
        <v>2</v>
      </c>
      <c r="AA17" s="41">
        <f t="shared" si="13"/>
        <v>4</v>
      </c>
      <c r="AB17" s="39">
        <f t="shared" si="13"/>
        <v>2</v>
      </c>
      <c r="AC17" s="40">
        <f t="shared" si="13"/>
        <v>4</v>
      </c>
      <c r="AD17" s="40">
        <f t="shared" si="13"/>
        <v>4</v>
      </c>
      <c r="AE17" s="40">
        <f t="shared" si="13"/>
        <v>6</v>
      </c>
      <c r="AF17" s="40">
        <f t="shared" si="13"/>
        <v>2</v>
      </c>
      <c r="AG17" s="40">
        <f t="shared" si="13"/>
        <v>6</v>
      </c>
      <c r="AH17" s="40">
        <f t="shared" si="13"/>
        <v>8</v>
      </c>
      <c r="AI17" s="40">
        <f t="shared" si="13"/>
        <v>6</v>
      </c>
      <c r="AJ17" s="40">
        <f t="shared" si="13"/>
        <v>4</v>
      </c>
      <c r="AK17" s="40">
        <f t="shared" si="13"/>
        <v>6</v>
      </c>
      <c r="AL17" s="40">
        <f t="shared" si="13"/>
        <v>4</v>
      </c>
      <c r="AM17" s="40">
        <f t="shared" si="13"/>
        <v>6</v>
      </c>
      <c r="AN17" s="40">
        <f t="shared" si="13"/>
        <v>2</v>
      </c>
      <c r="AO17" s="40">
        <f t="shared" si="13"/>
        <v>4</v>
      </c>
      <c r="AP17" s="40">
        <f t="shared" si="13"/>
        <v>4</v>
      </c>
      <c r="AQ17" s="40">
        <f t="shared" si="13"/>
        <v>2</v>
      </c>
      <c r="AR17" s="40">
        <f t="shared" si="13"/>
        <v>2</v>
      </c>
      <c r="AS17" s="40">
        <f t="shared" si="13"/>
        <v>4</v>
      </c>
      <c r="AT17" s="40">
        <f t="shared" si="13"/>
        <v>4</v>
      </c>
      <c r="AU17" s="40">
        <f t="shared" si="13"/>
        <v>2</v>
      </c>
      <c r="AV17" s="40">
        <f t="shared" si="13"/>
        <v>2</v>
      </c>
      <c r="AW17" s="40">
        <f t="shared" si="13"/>
        <v>4</v>
      </c>
      <c r="AX17" s="40">
        <f t="shared" si="13"/>
        <v>4</v>
      </c>
      <c r="AY17" s="40">
        <f t="shared" si="13"/>
        <v>2</v>
      </c>
      <c r="AZ17" s="40">
        <f t="shared" si="13"/>
        <v>2</v>
      </c>
      <c r="BA17" s="41">
        <f t="shared" si="13"/>
        <v>2</v>
      </c>
    </row>
    <row r="18" ht="36.75" customHeight="1">
      <c r="A18" s="37" t="s">
        <v>72</v>
      </c>
      <c r="B18" s="34"/>
      <c r="C18" s="34"/>
      <c r="D18" s="34"/>
      <c r="E18" s="38">
        <v>2.0</v>
      </c>
      <c r="F18" s="39">
        <f t="shared" ref="F18:BA18" si="14">IF(OR($E18="",F$4=""),"",F$4*$E18)</f>
        <v>8</v>
      </c>
      <c r="G18" s="40">
        <f t="shared" si="14"/>
        <v>2</v>
      </c>
      <c r="H18" s="40">
        <f t="shared" si="14"/>
        <v>2</v>
      </c>
      <c r="I18" s="40">
        <f t="shared" si="14"/>
        <v>4</v>
      </c>
      <c r="J18" s="40">
        <f t="shared" si="14"/>
        <v>2</v>
      </c>
      <c r="K18" s="40">
        <f t="shared" si="14"/>
        <v>4</v>
      </c>
      <c r="L18" s="40">
        <f t="shared" si="14"/>
        <v>2</v>
      </c>
      <c r="M18" s="40">
        <f t="shared" si="14"/>
        <v>2</v>
      </c>
      <c r="N18" s="40">
        <f t="shared" si="14"/>
        <v>6</v>
      </c>
      <c r="O18" s="40">
        <f t="shared" si="14"/>
        <v>6</v>
      </c>
      <c r="P18" s="40">
        <f t="shared" si="14"/>
        <v>6</v>
      </c>
      <c r="Q18" s="40">
        <f t="shared" si="14"/>
        <v>8</v>
      </c>
      <c r="R18" s="41">
        <f t="shared" si="14"/>
        <v>4</v>
      </c>
      <c r="S18" s="39">
        <f t="shared" si="14"/>
        <v>2</v>
      </c>
      <c r="T18" s="40">
        <f t="shared" si="14"/>
        <v>2</v>
      </c>
      <c r="U18" s="40">
        <f t="shared" si="14"/>
        <v>2</v>
      </c>
      <c r="V18" s="40">
        <f t="shared" si="14"/>
        <v>2</v>
      </c>
      <c r="W18" s="40">
        <f t="shared" si="14"/>
        <v>2</v>
      </c>
      <c r="X18" s="40">
        <f t="shared" si="14"/>
        <v>2</v>
      </c>
      <c r="Y18" s="40">
        <f t="shared" si="14"/>
        <v>2</v>
      </c>
      <c r="Z18" s="40">
        <f t="shared" si="14"/>
        <v>2</v>
      </c>
      <c r="AA18" s="41">
        <f t="shared" si="14"/>
        <v>4</v>
      </c>
      <c r="AB18" s="39">
        <f t="shared" si="14"/>
        <v>2</v>
      </c>
      <c r="AC18" s="40">
        <f t="shared" si="14"/>
        <v>4</v>
      </c>
      <c r="AD18" s="40">
        <f t="shared" si="14"/>
        <v>4</v>
      </c>
      <c r="AE18" s="40">
        <f t="shared" si="14"/>
        <v>6</v>
      </c>
      <c r="AF18" s="40">
        <f t="shared" si="14"/>
        <v>2</v>
      </c>
      <c r="AG18" s="40">
        <f t="shared" si="14"/>
        <v>6</v>
      </c>
      <c r="AH18" s="40">
        <f t="shared" si="14"/>
        <v>8</v>
      </c>
      <c r="AI18" s="40">
        <f t="shared" si="14"/>
        <v>6</v>
      </c>
      <c r="AJ18" s="40">
        <f t="shared" si="14"/>
        <v>4</v>
      </c>
      <c r="AK18" s="40">
        <f t="shared" si="14"/>
        <v>6</v>
      </c>
      <c r="AL18" s="40">
        <f t="shared" si="14"/>
        <v>4</v>
      </c>
      <c r="AM18" s="40">
        <f t="shared" si="14"/>
        <v>6</v>
      </c>
      <c r="AN18" s="40">
        <f t="shared" si="14"/>
        <v>2</v>
      </c>
      <c r="AO18" s="40">
        <f t="shared" si="14"/>
        <v>4</v>
      </c>
      <c r="AP18" s="40">
        <f t="shared" si="14"/>
        <v>4</v>
      </c>
      <c r="AQ18" s="40">
        <f t="shared" si="14"/>
        <v>2</v>
      </c>
      <c r="AR18" s="40">
        <f t="shared" si="14"/>
        <v>2</v>
      </c>
      <c r="AS18" s="40">
        <f t="shared" si="14"/>
        <v>4</v>
      </c>
      <c r="AT18" s="40">
        <f t="shared" si="14"/>
        <v>4</v>
      </c>
      <c r="AU18" s="40">
        <f t="shared" si="14"/>
        <v>2</v>
      </c>
      <c r="AV18" s="40">
        <f t="shared" si="14"/>
        <v>2</v>
      </c>
      <c r="AW18" s="40">
        <f t="shared" si="14"/>
        <v>4</v>
      </c>
      <c r="AX18" s="40">
        <f t="shared" si="14"/>
        <v>4</v>
      </c>
      <c r="AY18" s="40">
        <f t="shared" si="14"/>
        <v>2</v>
      </c>
      <c r="AZ18" s="40">
        <f t="shared" si="14"/>
        <v>2</v>
      </c>
      <c r="BA18" s="41">
        <f t="shared" si="14"/>
        <v>2</v>
      </c>
    </row>
    <row r="19" ht="36.75" customHeight="1">
      <c r="A19" s="37" t="s">
        <v>73</v>
      </c>
      <c r="B19" s="34"/>
      <c r="C19" s="34"/>
      <c r="D19" s="34"/>
      <c r="E19" s="36">
        <v>2.0</v>
      </c>
      <c r="F19" s="39">
        <f t="shared" ref="F19:BA19" si="15">IF(OR($E19="",F$4=""),"",F$4*$E19)</f>
        <v>8</v>
      </c>
      <c r="G19" s="40">
        <f t="shared" si="15"/>
        <v>2</v>
      </c>
      <c r="H19" s="40">
        <f t="shared" si="15"/>
        <v>2</v>
      </c>
      <c r="I19" s="40">
        <f t="shared" si="15"/>
        <v>4</v>
      </c>
      <c r="J19" s="40">
        <f t="shared" si="15"/>
        <v>2</v>
      </c>
      <c r="K19" s="40">
        <f t="shared" si="15"/>
        <v>4</v>
      </c>
      <c r="L19" s="40">
        <f t="shared" si="15"/>
        <v>2</v>
      </c>
      <c r="M19" s="40">
        <f t="shared" si="15"/>
        <v>2</v>
      </c>
      <c r="N19" s="40">
        <f t="shared" si="15"/>
        <v>6</v>
      </c>
      <c r="O19" s="40">
        <f t="shared" si="15"/>
        <v>6</v>
      </c>
      <c r="P19" s="40">
        <f t="shared" si="15"/>
        <v>6</v>
      </c>
      <c r="Q19" s="40">
        <f t="shared" si="15"/>
        <v>8</v>
      </c>
      <c r="R19" s="41">
        <f t="shared" si="15"/>
        <v>4</v>
      </c>
      <c r="S19" s="39">
        <f t="shared" si="15"/>
        <v>2</v>
      </c>
      <c r="T19" s="40">
        <f t="shared" si="15"/>
        <v>2</v>
      </c>
      <c r="U19" s="40">
        <f t="shared" si="15"/>
        <v>2</v>
      </c>
      <c r="V19" s="40">
        <f t="shared" si="15"/>
        <v>2</v>
      </c>
      <c r="W19" s="40">
        <f t="shared" si="15"/>
        <v>2</v>
      </c>
      <c r="X19" s="40">
        <f t="shared" si="15"/>
        <v>2</v>
      </c>
      <c r="Y19" s="40">
        <f t="shared" si="15"/>
        <v>2</v>
      </c>
      <c r="Z19" s="40">
        <f t="shared" si="15"/>
        <v>2</v>
      </c>
      <c r="AA19" s="41">
        <f t="shared" si="15"/>
        <v>4</v>
      </c>
      <c r="AB19" s="39">
        <f t="shared" si="15"/>
        <v>2</v>
      </c>
      <c r="AC19" s="40">
        <f t="shared" si="15"/>
        <v>4</v>
      </c>
      <c r="AD19" s="40">
        <f t="shared" si="15"/>
        <v>4</v>
      </c>
      <c r="AE19" s="40">
        <f t="shared" si="15"/>
        <v>6</v>
      </c>
      <c r="AF19" s="40">
        <f t="shared" si="15"/>
        <v>2</v>
      </c>
      <c r="AG19" s="40">
        <f t="shared" si="15"/>
        <v>6</v>
      </c>
      <c r="AH19" s="40">
        <f t="shared" si="15"/>
        <v>8</v>
      </c>
      <c r="AI19" s="40">
        <f t="shared" si="15"/>
        <v>6</v>
      </c>
      <c r="AJ19" s="40">
        <f t="shared" si="15"/>
        <v>4</v>
      </c>
      <c r="AK19" s="40">
        <f t="shared" si="15"/>
        <v>6</v>
      </c>
      <c r="AL19" s="40">
        <f t="shared" si="15"/>
        <v>4</v>
      </c>
      <c r="AM19" s="40">
        <f t="shared" si="15"/>
        <v>6</v>
      </c>
      <c r="AN19" s="40">
        <f t="shared" si="15"/>
        <v>2</v>
      </c>
      <c r="AO19" s="40">
        <f t="shared" si="15"/>
        <v>4</v>
      </c>
      <c r="AP19" s="40">
        <f t="shared" si="15"/>
        <v>4</v>
      </c>
      <c r="AQ19" s="40">
        <f t="shared" si="15"/>
        <v>2</v>
      </c>
      <c r="AR19" s="40">
        <f t="shared" si="15"/>
        <v>2</v>
      </c>
      <c r="AS19" s="40">
        <f t="shared" si="15"/>
        <v>4</v>
      </c>
      <c r="AT19" s="40">
        <f t="shared" si="15"/>
        <v>4</v>
      </c>
      <c r="AU19" s="40">
        <f t="shared" si="15"/>
        <v>2</v>
      </c>
      <c r="AV19" s="40">
        <f t="shared" si="15"/>
        <v>2</v>
      </c>
      <c r="AW19" s="40">
        <f t="shared" si="15"/>
        <v>4</v>
      </c>
      <c r="AX19" s="40">
        <f t="shared" si="15"/>
        <v>4</v>
      </c>
      <c r="AY19" s="40">
        <f t="shared" si="15"/>
        <v>2</v>
      </c>
      <c r="AZ19" s="40">
        <f t="shared" si="15"/>
        <v>2</v>
      </c>
      <c r="BA19" s="41">
        <f t="shared" si="15"/>
        <v>2</v>
      </c>
    </row>
    <row r="20" ht="36.75" customHeight="1">
      <c r="A20" s="37" t="s">
        <v>74</v>
      </c>
      <c r="B20" s="34"/>
      <c r="C20" s="34"/>
      <c r="D20" s="34"/>
      <c r="E20" s="36">
        <v>2.0</v>
      </c>
      <c r="F20" s="39">
        <f t="shared" ref="F20:BA20" si="16">IF(OR($E20="",F$4=""),"",F$4*$E20)</f>
        <v>8</v>
      </c>
      <c r="G20" s="40">
        <f t="shared" si="16"/>
        <v>2</v>
      </c>
      <c r="H20" s="40">
        <f t="shared" si="16"/>
        <v>2</v>
      </c>
      <c r="I20" s="40">
        <f t="shared" si="16"/>
        <v>4</v>
      </c>
      <c r="J20" s="40">
        <f t="shared" si="16"/>
        <v>2</v>
      </c>
      <c r="K20" s="40">
        <f t="shared" si="16"/>
        <v>4</v>
      </c>
      <c r="L20" s="40">
        <f t="shared" si="16"/>
        <v>2</v>
      </c>
      <c r="M20" s="40">
        <f t="shared" si="16"/>
        <v>2</v>
      </c>
      <c r="N20" s="40">
        <f t="shared" si="16"/>
        <v>6</v>
      </c>
      <c r="O20" s="40">
        <f t="shared" si="16"/>
        <v>6</v>
      </c>
      <c r="P20" s="40">
        <f t="shared" si="16"/>
        <v>6</v>
      </c>
      <c r="Q20" s="40">
        <f t="shared" si="16"/>
        <v>8</v>
      </c>
      <c r="R20" s="41">
        <f t="shared" si="16"/>
        <v>4</v>
      </c>
      <c r="S20" s="39">
        <f t="shared" si="16"/>
        <v>2</v>
      </c>
      <c r="T20" s="40">
        <f t="shared" si="16"/>
        <v>2</v>
      </c>
      <c r="U20" s="40">
        <f t="shared" si="16"/>
        <v>2</v>
      </c>
      <c r="V20" s="40">
        <f t="shared" si="16"/>
        <v>2</v>
      </c>
      <c r="W20" s="40">
        <f t="shared" si="16"/>
        <v>2</v>
      </c>
      <c r="X20" s="40">
        <f t="shared" si="16"/>
        <v>2</v>
      </c>
      <c r="Y20" s="40">
        <f t="shared" si="16"/>
        <v>2</v>
      </c>
      <c r="Z20" s="40">
        <f t="shared" si="16"/>
        <v>2</v>
      </c>
      <c r="AA20" s="41">
        <f t="shared" si="16"/>
        <v>4</v>
      </c>
      <c r="AB20" s="39">
        <f t="shared" si="16"/>
        <v>2</v>
      </c>
      <c r="AC20" s="40">
        <f t="shared" si="16"/>
        <v>4</v>
      </c>
      <c r="AD20" s="40">
        <f t="shared" si="16"/>
        <v>4</v>
      </c>
      <c r="AE20" s="40">
        <f t="shared" si="16"/>
        <v>6</v>
      </c>
      <c r="AF20" s="40">
        <f t="shared" si="16"/>
        <v>2</v>
      </c>
      <c r="AG20" s="40">
        <f t="shared" si="16"/>
        <v>6</v>
      </c>
      <c r="AH20" s="40">
        <f t="shared" si="16"/>
        <v>8</v>
      </c>
      <c r="AI20" s="40">
        <f t="shared" si="16"/>
        <v>6</v>
      </c>
      <c r="AJ20" s="40">
        <f t="shared" si="16"/>
        <v>4</v>
      </c>
      <c r="AK20" s="40">
        <f t="shared" si="16"/>
        <v>6</v>
      </c>
      <c r="AL20" s="40">
        <f t="shared" si="16"/>
        <v>4</v>
      </c>
      <c r="AM20" s="40">
        <f t="shared" si="16"/>
        <v>6</v>
      </c>
      <c r="AN20" s="40">
        <f t="shared" si="16"/>
        <v>2</v>
      </c>
      <c r="AO20" s="40">
        <f t="shared" si="16"/>
        <v>4</v>
      </c>
      <c r="AP20" s="40">
        <f t="shared" si="16"/>
        <v>4</v>
      </c>
      <c r="AQ20" s="40">
        <f t="shared" si="16"/>
        <v>2</v>
      </c>
      <c r="AR20" s="40">
        <f t="shared" si="16"/>
        <v>2</v>
      </c>
      <c r="AS20" s="40">
        <f t="shared" si="16"/>
        <v>4</v>
      </c>
      <c r="AT20" s="40">
        <f t="shared" si="16"/>
        <v>4</v>
      </c>
      <c r="AU20" s="40">
        <f t="shared" si="16"/>
        <v>2</v>
      </c>
      <c r="AV20" s="40">
        <f t="shared" si="16"/>
        <v>2</v>
      </c>
      <c r="AW20" s="40">
        <f t="shared" si="16"/>
        <v>4</v>
      </c>
      <c r="AX20" s="40">
        <f t="shared" si="16"/>
        <v>4</v>
      </c>
      <c r="AY20" s="40">
        <f t="shared" si="16"/>
        <v>2</v>
      </c>
      <c r="AZ20" s="40">
        <f t="shared" si="16"/>
        <v>2</v>
      </c>
      <c r="BA20" s="41">
        <f t="shared" si="16"/>
        <v>2</v>
      </c>
    </row>
    <row r="21" ht="36.75" customHeight="1">
      <c r="A21" s="37" t="s">
        <v>75</v>
      </c>
      <c r="B21" s="34"/>
      <c r="C21" s="34"/>
      <c r="D21" s="34"/>
      <c r="E21" s="36">
        <v>2.0</v>
      </c>
      <c r="F21" s="39">
        <f t="shared" ref="F21:BA21" si="17">IF(OR($E21="",F$4=""),"",F$4*$E21)</f>
        <v>8</v>
      </c>
      <c r="G21" s="40">
        <f t="shared" si="17"/>
        <v>2</v>
      </c>
      <c r="H21" s="40">
        <f t="shared" si="17"/>
        <v>2</v>
      </c>
      <c r="I21" s="40">
        <f t="shared" si="17"/>
        <v>4</v>
      </c>
      <c r="J21" s="40">
        <f t="shared" si="17"/>
        <v>2</v>
      </c>
      <c r="K21" s="40">
        <f t="shared" si="17"/>
        <v>4</v>
      </c>
      <c r="L21" s="40">
        <f t="shared" si="17"/>
        <v>2</v>
      </c>
      <c r="M21" s="40">
        <f t="shared" si="17"/>
        <v>2</v>
      </c>
      <c r="N21" s="40">
        <f t="shared" si="17"/>
        <v>6</v>
      </c>
      <c r="O21" s="40">
        <f t="shared" si="17"/>
        <v>6</v>
      </c>
      <c r="P21" s="40">
        <f t="shared" si="17"/>
        <v>6</v>
      </c>
      <c r="Q21" s="40">
        <f t="shared" si="17"/>
        <v>8</v>
      </c>
      <c r="R21" s="41">
        <f t="shared" si="17"/>
        <v>4</v>
      </c>
      <c r="S21" s="39">
        <f t="shared" si="17"/>
        <v>2</v>
      </c>
      <c r="T21" s="40">
        <f t="shared" si="17"/>
        <v>2</v>
      </c>
      <c r="U21" s="40">
        <f t="shared" si="17"/>
        <v>2</v>
      </c>
      <c r="V21" s="40">
        <f t="shared" si="17"/>
        <v>2</v>
      </c>
      <c r="W21" s="40">
        <f t="shared" si="17"/>
        <v>2</v>
      </c>
      <c r="X21" s="40">
        <f t="shared" si="17"/>
        <v>2</v>
      </c>
      <c r="Y21" s="40">
        <f t="shared" si="17"/>
        <v>2</v>
      </c>
      <c r="Z21" s="40">
        <f t="shared" si="17"/>
        <v>2</v>
      </c>
      <c r="AA21" s="41">
        <f t="shared" si="17"/>
        <v>4</v>
      </c>
      <c r="AB21" s="39">
        <f t="shared" si="17"/>
        <v>2</v>
      </c>
      <c r="AC21" s="40">
        <f t="shared" si="17"/>
        <v>4</v>
      </c>
      <c r="AD21" s="40">
        <f t="shared" si="17"/>
        <v>4</v>
      </c>
      <c r="AE21" s="40">
        <f t="shared" si="17"/>
        <v>6</v>
      </c>
      <c r="AF21" s="40">
        <f t="shared" si="17"/>
        <v>2</v>
      </c>
      <c r="AG21" s="40">
        <f t="shared" si="17"/>
        <v>6</v>
      </c>
      <c r="AH21" s="40">
        <f t="shared" si="17"/>
        <v>8</v>
      </c>
      <c r="AI21" s="40">
        <f t="shared" si="17"/>
        <v>6</v>
      </c>
      <c r="AJ21" s="40">
        <f t="shared" si="17"/>
        <v>4</v>
      </c>
      <c r="AK21" s="40">
        <f t="shared" si="17"/>
        <v>6</v>
      </c>
      <c r="AL21" s="40">
        <f t="shared" si="17"/>
        <v>4</v>
      </c>
      <c r="AM21" s="40">
        <f t="shared" si="17"/>
        <v>6</v>
      </c>
      <c r="AN21" s="40">
        <f t="shared" si="17"/>
        <v>2</v>
      </c>
      <c r="AO21" s="40">
        <f t="shared" si="17"/>
        <v>4</v>
      </c>
      <c r="AP21" s="40">
        <f t="shared" si="17"/>
        <v>4</v>
      </c>
      <c r="AQ21" s="40">
        <f t="shared" si="17"/>
        <v>2</v>
      </c>
      <c r="AR21" s="40">
        <f t="shared" si="17"/>
        <v>2</v>
      </c>
      <c r="AS21" s="40">
        <f t="shared" si="17"/>
        <v>4</v>
      </c>
      <c r="AT21" s="40">
        <f t="shared" si="17"/>
        <v>4</v>
      </c>
      <c r="AU21" s="40">
        <f t="shared" si="17"/>
        <v>2</v>
      </c>
      <c r="AV21" s="40">
        <f t="shared" si="17"/>
        <v>2</v>
      </c>
      <c r="AW21" s="40">
        <f t="shared" si="17"/>
        <v>4</v>
      </c>
      <c r="AX21" s="40">
        <f t="shared" si="17"/>
        <v>4</v>
      </c>
      <c r="AY21" s="40">
        <f t="shared" si="17"/>
        <v>2</v>
      </c>
      <c r="AZ21" s="40">
        <f t="shared" si="17"/>
        <v>2</v>
      </c>
      <c r="BA21" s="41">
        <f t="shared" si="17"/>
        <v>2</v>
      </c>
    </row>
    <row r="22" ht="36.75" customHeight="1">
      <c r="A22" s="37" t="s">
        <v>76</v>
      </c>
      <c r="B22" s="34"/>
      <c r="C22" s="34"/>
      <c r="D22" s="34"/>
      <c r="E22" s="38">
        <v>3.0</v>
      </c>
      <c r="F22" s="39">
        <f t="shared" ref="F22:BA22" si="18">IF(OR($E22="",F$4=""),"",F$4*$E22)</f>
        <v>12</v>
      </c>
      <c r="G22" s="40">
        <f t="shared" si="18"/>
        <v>3</v>
      </c>
      <c r="H22" s="40">
        <f t="shared" si="18"/>
        <v>3</v>
      </c>
      <c r="I22" s="40">
        <f t="shared" si="18"/>
        <v>6</v>
      </c>
      <c r="J22" s="40">
        <f t="shared" si="18"/>
        <v>3</v>
      </c>
      <c r="K22" s="40">
        <f t="shared" si="18"/>
        <v>6</v>
      </c>
      <c r="L22" s="40">
        <f t="shared" si="18"/>
        <v>3</v>
      </c>
      <c r="M22" s="40">
        <f t="shared" si="18"/>
        <v>3</v>
      </c>
      <c r="N22" s="40">
        <f t="shared" si="18"/>
        <v>9</v>
      </c>
      <c r="O22" s="40">
        <f t="shared" si="18"/>
        <v>9</v>
      </c>
      <c r="P22" s="40">
        <f t="shared" si="18"/>
        <v>9</v>
      </c>
      <c r="Q22" s="40">
        <f t="shared" si="18"/>
        <v>12</v>
      </c>
      <c r="R22" s="41">
        <f t="shared" si="18"/>
        <v>6</v>
      </c>
      <c r="S22" s="39">
        <f t="shared" si="18"/>
        <v>3</v>
      </c>
      <c r="T22" s="40">
        <f t="shared" si="18"/>
        <v>3</v>
      </c>
      <c r="U22" s="40">
        <f t="shared" si="18"/>
        <v>3</v>
      </c>
      <c r="V22" s="40">
        <f t="shared" si="18"/>
        <v>3</v>
      </c>
      <c r="W22" s="40">
        <f t="shared" si="18"/>
        <v>3</v>
      </c>
      <c r="X22" s="40">
        <f t="shared" si="18"/>
        <v>3</v>
      </c>
      <c r="Y22" s="40">
        <f t="shared" si="18"/>
        <v>3</v>
      </c>
      <c r="Z22" s="40">
        <f t="shared" si="18"/>
        <v>3</v>
      </c>
      <c r="AA22" s="41">
        <f t="shared" si="18"/>
        <v>6</v>
      </c>
      <c r="AB22" s="39">
        <f t="shared" si="18"/>
        <v>3</v>
      </c>
      <c r="AC22" s="40">
        <f t="shared" si="18"/>
        <v>6</v>
      </c>
      <c r="AD22" s="40">
        <f t="shared" si="18"/>
        <v>6</v>
      </c>
      <c r="AE22" s="40">
        <f t="shared" si="18"/>
        <v>9</v>
      </c>
      <c r="AF22" s="40">
        <f t="shared" si="18"/>
        <v>3</v>
      </c>
      <c r="AG22" s="40">
        <f t="shared" si="18"/>
        <v>9</v>
      </c>
      <c r="AH22" s="40">
        <f t="shared" si="18"/>
        <v>12</v>
      </c>
      <c r="AI22" s="40">
        <f t="shared" si="18"/>
        <v>9</v>
      </c>
      <c r="AJ22" s="40">
        <f t="shared" si="18"/>
        <v>6</v>
      </c>
      <c r="AK22" s="40">
        <f t="shared" si="18"/>
        <v>9</v>
      </c>
      <c r="AL22" s="40">
        <f t="shared" si="18"/>
        <v>6</v>
      </c>
      <c r="AM22" s="40">
        <f t="shared" si="18"/>
        <v>9</v>
      </c>
      <c r="AN22" s="40">
        <f t="shared" si="18"/>
        <v>3</v>
      </c>
      <c r="AO22" s="40">
        <f t="shared" si="18"/>
        <v>6</v>
      </c>
      <c r="AP22" s="40">
        <f t="shared" si="18"/>
        <v>6</v>
      </c>
      <c r="AQ22" s="40">
        <f t="shared" si="18"/>
        <v>3</v>
      </c>
      <c r="AR22" s="40">
        <f t="shared" si="18"/>
        <v>3</v>
      </c>
      <c r="AS22" s="40">
        <f t="shared" si="18"/>
        <v>6</v>
      </c>
      <c r="AT22" s="40">
        <f t="shared" si="18"/>
        <v>6</v>
      </c>
      <c r="AU22" s="40">
        <f t="shared" si="18"/>
        <v>3</v>
      </c>
      <c r="AV22" s="40">
        <f t="shared" si="18"/>
        <v>3</v>
      </c>
      <c r="AW22" s="40">
        <f t="shared" si="18"/>
        <v>6</v>
      </c>
      <c r="AX22" s="40">
        <f t="shared" si="18"/>
        <v>6</v>
      </c>
      <c r="AY22" s="40">
        <f t="shared" si="18"/>
        <v>3</v>
      </c>
      <c r="AZ22" s="40">
        <f t="shared" si="18"/>
        <v>3</v>
      </c>
      <c r="BA22" s="41">
        <f t="shared" si="18"/>
        <v>3</v>
      </c>
    </row>
    <row r="23" ht="36.75" customHeight="1">
      <c r="A23" s="37" t="s">
        <v>77</v>
      </c>
      <c r="B23" s="34"/>
      <c r="C23" s="34"/>
      <c r="D23" s="34"/>
      <c r="E23" s="38">
        <v>1.0</v>
      </c>
      <c r="F23" s="39">
        <f t="shared" ref="F23:BA23" si="19">IF(OR($E23="",F$4=""),"",F$4*$E23)</f>
        <v>4</v>
      </c>
      <c r="G23" s="40">
        <f t="shared" si="19"/>
        <v>1</v>
      </c>
      <c r="H23" s="40">
        <f t="shared" si="19"/>
        <v>1</v>
      </c>
      <c r="I23" s="40">
        <f t="shared" si="19"/>
        <v>2</v>
      </c>
      <c r="J23" s="40">
        <f t="shared" si="19"/>
        <v>1</v>
      </c>
      <c r="K23" s="40">
        <f t="shared" si="19"/>
        <v>2</v>
      </c>
      <c r="L23" s="40">
        <f t="shared" si="19"/>
        <v>1</v>
      </c>
      <c r="M23" s="40">
        <f t="shared" si="19"/>
        <v>1</v>
      </c>
      <c r="N23" s="40">
        <f t="shared" si="19"/>
        <v>3</v>
      </c>
      <c r="O23" s="40">
        <f t="shared" si="19"/>
        <v>3</v>
      </c>
      <c r="P23" s="40">
        <f t="shared" si="19"/>
        <v>3</v>
      </c>
      <c r="Q23" s="40">
        <f t="shared" si="19"/>
        <v>4</v>
      </c>
      <c r="R23" s="41">
        <f t="shared" si="19"/>
        <v>2</v>
      </c>
      <c r="S23" s="39">
        <f t="shared" si="19"/>
        <v>1</v>
      </c>
      <c r="T23" s="40">
        <f t="shared" si="19"/>
        <v>1</v>
      </c>
      <c r="U23" s="40">
        <f t="shared" si="19"/>
        <v>1</v>
      </c>
      <c r="V23" s="40">
        <f t="shared" si="19"/>
        <v>1</v>
      </c>
      <c r="W23" s="40">
        <f t="shared" si="19"/>
        <v>1</v>
      </c>
      <c r="X23" s="40">
        <f t="shared" si="19"/>
        <v>1</v>
      </c>
      <c r="Y23" s="40">
        <f t="shared" si="19"/>
        <v>1</v>
      </c>
      <c r="Z23" s="40">
        <f t="shared" si="19"/>
        <v>1</v>
      </c>
      <c r="AA23" s="41">
        <f t="shared" si="19"/>
        <v>2</v>
      </c>
      <c r="AB23" s="39">
        <f t="shared" si="19"/>
        <v>1</v>
      </c>
      <c r="AC23" s="40">
        <f t="shared" si="19"/>
        <v>2</v>
      </c>
      <c r="AD23" s="40">
        <f t="shared" si="19"/>
        <v>2</v>
      </c>
      <c r="AE23" s="40">
        <f t="shared" si="19"/>
        <v>3</v>
      </c>
      <c r="AF23" s="40">
        <f t="shared" si="19"/>
        <v>1</v>
      </c>
      <c r="AG23" s="40">
        <f t="shared" si="19"/>
        <v>3</v>
      </c>
      <c r="AH23" s="40">
        <f t="shared" si="19"/>
        <v>4</v>
      </c>
      <c r="AI23" s="40">
        <f t="shared" si="19"/>
        <v>3</v>
      </c>
      <c r="AJ23" s="40">
        <f t="shared" si="19"/>
        <v>2</v>
      </c>
      <c r="AK23" s="40">
        <f t="shared" si="19"/>
        <v>3</v>
      </c>
      <c r="AL23" s="40">
        <f t="shared" si="19"/>
        <v>2</v>
      </c>
      <c r="AM23" s="40">
        <f t="shared" si="19"/>
        <v>3</v>
      </c>
      <c r="AN23" s="40">
        <f t="shared" si="19"/>
        <v>1</v>
      </c>
      <c r="AO23" s="40">
        <f t="shared" si="19"/>
        <v>2</v>
      </c>
      <c r="AP23" s="40">
        <f t="shared" si="19"/>
        <v>2</v>
      </c>
      <c r="AQ23" s="40">
        <f t="shared" si="19"/>
        <v>1</v>
      </c>
      <c r="AR23" s="40">
        <f t="shared" si="19"/>
        <v>1</v>
      </c>
      <c r="AS23" s="40">
        <f t="shared" si="19"/>
        <v>2</v>
      </c>
      <c r="AT23" s="40">
        <f t="shared" si="19"/>
        <v>2</v>
      </c>
      <c r="AU23" s="40">
        <f t="shared" si="19"/>
        <v>1</v>
      </c>
      <c r="AV23" s="40">
        <f t="shared" si="19"/>
        <v>1</v>
      </c>
      <c r="AW23" s="40">
        <f t="shared" si="19"/>
        <v>2</v>
      </c>
      <c r="AX23" s="40">
        <f t="shared" si="19"/>
        <v>2</v>
      </c>
      <c r="AY23" s="40">
        <f t="shared" si="19"/>
        <v>1</v>
      </c>
      <c r="AZ23" s="40">
        <f t="shared" si="19"/>
        <v>1</v>
      </c>
      <c r="BA23" s="41">
        <f t="shared" si="19"/>
        <v>1</v>
      </c>
    </row>
    <row r="24" ht="36.75" customHeight="1">
      <c r="A24" s="37" t="s">
        <v>78</v>
      </c>
      <c r="B24" s="34"/>
      <c r="C24" s="34"/>
      <c r="D24" s="34"/>
      <c r="E24" s="38">
        <v>1.0</v>
      </c>
      <c r="F24" s="39">
        <f t="shared" ref="F24:BA24" si="20">IF(OR($E24="",F$4=""),"",F$4*$E24)</f>
        <v>4</v>
      </c>
      <c r="G24" s="40">
        <f t="shared" si="20"/>
        <v>1</v>
      </c>
      <c r="H24" s="40">
        <f t="shared" si="20"/>
        <v>1</v>
      </c>
      <c r="I24" s="40">
        <f t="shared" si="20"/>
        <v>2</v>
      </c>
      <c r="J24" s="40">
        <f t="shared" si="20"/>
        <v>1</v>
      </c>
      <c r="K24" s="40">
        <f t="shared" si="20"/>
        <v>2</v>
      </c>
      <c r="L24" s="40">
        <f t="shared" si="20"/>
        <v>1</v>
      </c>
      <c r="M24" s="40">
        <f t="shared" si="20"/>
        <v>1</v>
      </c>
      <c r="N24" s="40">
        <f t="shared" si="20"/>
        <v>3</v>
      </c>
      <c r="O24" s="40">
        <f t="shared" si="20"/>
        <v>3</v>
      </c>
      <c r="P24" s="40">
        <f t="shared" si="20"/>
        <v>3</v>
      </c>
      <c r="Q24" s="40">
        <f t="shared" si="20"/>
        <v>4</v>
      </c>
      <c r="R24" s="41">
        <f t="shared" si="20"/>
        <v>2</v>
      </c>
      <c r="S24" s="39">
        <f t="shared" si="20"/>
        <v>1</v>
      </c>
      <c r="T24" s="40">
        <f t="shared" si="20"/>
        <v>1</v>
      </c>
      <c r="U24" s="40">
        <f t="shared" si="20"/>
        <v>1</v>
      </c>
      <c r="V24" s="40">
        <f t="shared" si="20"/>
        <v>1</v>
      </c>
      <c r="W24" s="40">
        <f t="shared" si="20"/>
        <v>1</v>
      </c>
      <c r="X24" s="40">
        <f t="shared" si="20"/>
        <v>1</v>
      </c>
      <c r="Y24" s="40">
        <f t="shared" si="20"/>
        <v>1</v>
      </c>
      <c r="Z24" s="40">
        <f t="shared" si="20"/>
        <v>1</v>
      </c>
      <c r="AA24" s="41">
        <f t="shared" si="20"/>
        <v>2</v>
      </c>
      <c r="AB24" s="39">
        <f t="shared" si="20"/>
        <v>1</v>
      </c>
      <c r="AC24" s="40">
        <f t="shared" si="20"/>
        <v>2</v>
      </c>
      <c r="AD24" s="40">
        <f t="shared" si="20"/>
        <v>2</v>
      </c>
      <c r="AE24" s="40">
        <f t="shared" si="20"/>
        <v>3</v>
      </c>
      <c r="AF24" s="40">
        <f t="shared" si="20"/>
        <v>1</v>
      </c>
      <c r="AG24" s="40">
        <f t="shared" si="20"/>
        <v>3</v>
      </c>
      <c r="AH24" s="40">
        <f t="shared" si="20"/>
        <v>4</v>
      </c>
      <c r="AI24" s="40">
        <f t="shared" si="20"/>
        <v>3</v>
      </c>
      <c r="AJ24" s="40">
        <f t="shared" si="20"/>
        <v>2</v>
      </c>
      <c r="AK24" s="40">
        <f t="shared" si="20"/>
        <v>3</v>
      </c>
      <c r="AL24" s="40">
        <f t="shared" si="20"/>
        <v>2</v>
      </c>
      <c r="AM24" s="40">
        <f t="shared" si="20"/>
        <v>3</v>
      </c>
      <c r="AN24" s="40">
        <f t="shared" si="20"/>
        <v>1</v>
      </c>
      <c r="AO24" s="40">
        <f t="shared" si="20"/>
        <v>2</v>
      </c>
      <c r="AP24" s="40">
        <f t="shared" si="20"/>
        <v>2</v>
      </c>
      <c r="AQ24" s="40">
        <f t="shared" si="20"/>
        <v>1</v>
      </c>
      <c r="AR24" s="40">
        <f t="shared" si="20"/>
        <v>1</v>
      </c>
      <c r="AS24" s="40">
        <f t="shared" si="20"/>
        <v>2</v>
      </c>
      <c r="AT24" s="40">
        <f t="shared" si="20"/>
        <v>2</v>
      </c>
      <c r="AU24" s="40">
        <f t="shared" si="20"/>
        <v>1</v>
      </c>
      <c r="AV24" s="40">
        <f t="shared" si="20"/>
        <v>1</v>
      </c>
      <c r="AW24" s="40">
        <f t="shared" si="20"/>
        <v>2</v>
      </c>
      <c r="AX24" s="40">
        <f t="shared" si="20"/>
        <v>2</v>
      </c>
      <c r="AY24" s="40">
        <f t="shared" si="20"/>
        <v>1</v>
      </c>
      <c r="AZ24" s="40">
        <f t="shared" si="20"/>
        <v>1</v>
      </c>
      <c r="BA24" s="41">
        <f t="shared" si="20"/>
        <v>1</v>
      </c>
    </row>
    <row r="25" ht="36.75" customHeight="1">
      <c r="A25" s="37" t="s">
        <v>79</v>
      </c>
      <c r="B25" s="34"/>
      <c r="C25" s="34"/>
      <c r="D25" s="34"/>
      <c r="E25" s="36">
        <v>1.0</v>
      </c>
      <c r="F25" s="39">
        <f t="shared" ref="F25:BA25" si="21">IF(OR($E25="",F$4=""),"",F$4*$E25)</f>
        <v>4</v>
      </c>
      <c r="G25" s="40">
        <f t="shared" si="21"/>
        <v>1</v>
      </c>
      <c r="H25" s="40">
        <f t="shared" si="21"/>
        <v>1</v>
      </c>
      <c r="I25" s="40">
        <f t="shared" si="21"/>
        <v>2</v>
      </c>
      <c r="J25" s="40">
        <f t="shared" si="21"/>
        <v>1</v>
      </c>
      <c r="K25" s="40">
        <f t="shared" si="21"/>
        <v>2</v>
      </c>
      <c r="L25" s="40">
        <f t="shared" si="21"/>
        <v>1</v>
      </c>
      <c r="M25" s="40">
        <f t="shared" si="21"/>
        <v>1</v>
      </c>
      <c r="N25" s="40">
        <f t="shared" si="21"/>
        <v>3</v>
      </c>
      <c r="O25" s="40">
        <f t="shared" si="21"/>
        <v>3</v>
      </c>
      <c r="P25" s="40">
        <f t="shared" si="21"/>
        <v>3</v>
      </c>
      <c r="Q25" s="40">
        <f t="shared" si="21"/>
        <v>4</v>
      </c>
      <c r="R25" s="41">
        <f t="shared" si="21"/>
        <v>2</v>
      </c>
      <c r="S25" s="39">
        <f t="shared" si="21"/>
        <v>1</v>
      </c>
      <c r="T25" s="40">
        <f t="shared" si="21"/>
        <v>1</v>
      </c>
      <c r="U25" s="40">
        <f t="shared" si="21"/>
        <v>1</v>
      </c>
      <c r="V25" s="40">
        <f t="shared" si="21"/>
        <v>1</v>
      </c>
      <c r="W25" s="40">
        <f t="shared" si="21"/>
        <v>1</v>
      </c>
      <c r="X25" s="40">
        <f t="shared" si="21"/>
        <v>1</v>
      </c>
      <c r="Y25" s="40">
        <f t="shared" si="21"/>
        <v>1</v>
      </c>
      <c r="Z25" s="40">
        <f t="shared" si="21"/>
        <v>1</v>
      </c>
      <c r="AA25" s="41">
        <f t="shared" si="21"/>
        <v>2</v>
      </c>
      <c r="AB25" s="39">
        <f t="shared" si="21"/>
        <v>1</v>
      </c>
      <c r="AC25" s="40">
        <f t="shared" si="21"/>
        <v>2</v>
      </c>
      <c r="AD25" s="40">
        <f t="shared" si="21"/>
        <v>2</v>
      </c>
      <c r="AE25" s="40">
        <f t="shared" si="21"/>
        <v>3</v>
      </c>
      <c r="AF25" s="40">
        <f t="shared" si="21"/>
        <v>1</v>
      </c>
      <c r="AG25" s="40">
        <f t="shared" si="21"/>
        <v>3</v>
      </c>
      <c r="AH25" s="40">
        <f t="shared" si="21"/>
        <v>4</v>
      </c>
      <c r="AI25" s="40">
        <f t="shared" si="21"/>
        <v>3</v>
      </c>
      <c r="AJ25" s="40">
        <f t="shared" si="21"/>
        <v>2</v>
      </c>
      <c r="AK25" s="40">
        <f t="shared" si="21"/>
        <v>3</v>
      </c>
      <c r="AL25" s="40">
        <f t="shared" si="21"/>
        <v>2</v>
      </c>
      <c r="AM25" s="40">
        <f t="shared" si="21"/>
        <v>3</v>
      </c>
      <c r="AN25" s="40">
        <f t="shared" si="21"/>
        <v>1</v>
      </c>
      <c r="AO25" s="40">
        <f t="shared" si="21"/>
        <v>2</v>
      </c>
      <c r="AP25" s="40">
        <f t="shared" si="21"/>
        <v>2</v>
      </c>
      <c r="AQ25" s="40">
        <f t="shared" si="21"/>
        <v>1</v>
      </c>
      <c r="AR25" s="40">
        <f t="shared" si="21"/>
        <v>1</v>
      </c>
      <c r="AS25" s="40">
        <f t="shared" si="21"/>
        <v>2</v>
      </c>
      <c r="AT25" s="40">
        <f t="shared" si="21"/>
        <v>2</v>
      </c>
      <c r="AU25" s="40">
        <f t="shared" si="21"/>
        <v>1</v>
      </c>
      <c r="AV25" s="40">
        <f t="shared" si="21"/>
        <v>1</v>
      </c>
      <c r="AW25" s="40">
        <f t="shared" si="21"/>
        <v>2</v>
      </c>
      <c r="AX25" s="40">
        <f t="shared" si="21"/>
        <v>2</v>
      </c>
      <c r="AY25" s="40">
        <f t="shared" si="21"/>
        <v>1</v>
      </c>
      <c r="AZ25" s="40">
        <f t="shared" si="21"/>
        <v>1</v>
      </c>
      <c r="BA25" s="41">
        <f t="shared" si="21"/>
        <v>1</v>
      </c>
    </row>
    <row r="26" ht="36.75" customHeight="1">
      <c r="A26" s="37" t="s">
        <v>80</v>
      </c>
      <c r="B26" s="34"/>
      <c r="C26" s="34"/>
      <c r="D26" s="34"/>
      <c r="E26" s="36">
        <v>1.0</v>
      </c>
      <c r="F26" s="39">
        <f t="shared" ref="F26:BA26" si="22">IF(OR($E26="",F$4=""),"",F$4*$E26)</f>
        <v>4</v>
      </c>
      <c r="G26" s="40">
        <f t="shared" si="22"/>
        <v>1</v>
      </c>
      <c r="H26" s="40">
        <f t="shared" si="22"/>
        <v>1</v>
      </c>
      <c r="I26" s="40">
        <f t="shared" si="22"/>
        <v>2</v>
      </c>
      <c r="J26" s="40">
        <f t="shared" si="22"/>
        <v>1</v>
      </c>
      <c r="K26" s="40">
        <f t="shared" si="22"/>
        <v>2</v>
      </c>
      <c r="L26" s="40">
        <f t="shared" si="22"/>
        <v>1</v>
      </c>
      <c r="M26" s="40">
        <f t="shared" si="22"/>
        <v>1</v>
      </c>
      <c r="N26" s="40">
        <f t="shared" si="22"/>
        <v>3</v>
      </c>
      <c r="O26" s="40">
        <f t="shared" si="22"/>
        <v>3</v>
      </c>
      <c r="P26" s="40">
        <f t="shared" si="22"/>
        <v>3</v>
      </c>
      <c r="Q26" s="40">
        <f t="shared" si="22"/>
        <v>4</v>
      </c>
      <c r="R26" s="41">
        <f t="shared" si="22"/>
        <v>2</v>
      </c>
      <c r="S26" s="39">
        <f t="shared" si="22"/>
        <v>1</v>
      </c>
      <c r="T26" s="40">
        <f t="shared" si="22"/>
        <v>1</v>
      </c>
      <c r="U26" s="40">
        <f t="shared" si="22"/>
        <v>1</v>
      </c>
      <c r="V26" s="40">
        <f t="shared" si="22"/>
        <v>1</v>
      </c>
      <c r="W26" s="40">
        <f t="shared" si="22"/>
        <v>1</v>
      </c>
      <c r="X26" s="40">
        <f t="shared" si="22"/>
        <v>1</v>
      </c>
      <c r="Y26" s="40">
        <f t="shared" si="22"/>
        <v>1</v>
      </c>
      <c r="Z26" s="40">
        <f t="shared" si="22"/>
        <v>1</v>
      </c>
      <c r="AA26" s="41">
        <f t="shared" si="22"/>
        <v>2</v>
      </c>
      <c r="AB26" s="39">
        <f t="shared" si="22"/>
        <v>1</v>
      </c>
      <c r="AC26" s="40">
        <f t="shared" si="22"/>
        <v>2</v>
      </c>
      <c r="AD26" s="40">
        <f t="shared" si="22"/>
        <v>2</v>
      </c>
      <c r="AE26" s="40">
        <f t="shared" si="22"/>
        <v>3</v>
      </c>
      <c r="AF26" s="40">
        <f t="shared" si="22"/>
        <v>1</v>
      </c>
      <c r="AG26" s="40">
        <f t="shared" si="22"/>
        <v>3</v>
      </c>
      <c r="AH26" s="40">
        <f t="shared" si="22"/>
        <v>4</v>
      </c>
      <c r="AI26" s="40">
        <f t="shared" si="22"/>
        <v>3</v>
      </c>
      <c r="AJ26" s="40">
        <f t="shared" si="22"/>
        <v>2</v>
      </c>
      <c r="AK26" s="40">
        <f t="shared" si="22"/>
        <v>3</v>
      </c>
      <c r="AL26" s="40">
        <f t="shared" si="22"/>
        <v>2</v>
      </c>
      <c r="AM26" s="40">
        <f t="shared" si="22"/>
        <v>3</v>
      </c>
      <c r="AN26" s="40">
        <f t="shared" si="22"/>
        <v>1</v>
      </c>
      <c r="AO26" s="40">
        <f t="shared" si="22"/>
        <v>2</v>
      </c>
      <c r="AP26" s="40">
        <f t="shared" si="22"/>
        <v>2</v>
      </c>
      <c r="AQ26" s="40">
        <f t="shared" si="22"/>
        <v>1</v>
      </c>
      <c r="AR26" s="40">
        <f t="shared" si="22"/>
        <v>1</v>
      </c>
      <c r="AS26" s="40">
        <f t="shared" si="22"/>
        <v>2</v>
      </c>
      <c r="AT26" s="40">
        <f t="shared" si="22"/>
        <v>2</v>
      </c>
      <c r="AU26" s="40">
        <f t="shared" si="22"/>
        <v>1</v>
      </c>
      <c r="AV26" s="40">
        <f t="shared" si="22"/>
        <v>1</v>
      </c>
      <c r="AW26" s="40">
        <f t="shared" si="22"/>
        <v>2</v>
      </c>
      <c r="AX26" s="40">
        <f t="shared" si="22"/>
        <v>2</v>
      </c>
      <c r="AY26" s="40">
        <f t="shared" si="22"/>
        <v>1</v>
      </c>
      <c r="AZ26" s="40">
        <f t="shared" si="22"/>
        <v>1</v>
      </c>
      <c r="BA26" s="41">
        <f t="shared" si="22"/>
        <v>1</v>
      </c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6">
    <mergeCell ref="A1:E1"/>
    <mergeCell ref="A2:A4"/>
    <mergeCell ref="E2:E4"/>
    <mergeCell ref="B3:B4"/>
    <mergeCell ref="C3:C4"/>
    <mergeCell ref="D3:D4"/>
  </mergeCells>
  <conditionalFormatting sqref="F5:BA26">
    <cfRule type="cellIs" dxfId="0" priority="1" operator="between">
      <formula>1</formula>
      <formula>6</formula>
    </cfRule>
  </conditionalFormatting>
  <conditionalFormatting sqref="F5:BA26">
    <cfRule type="cellIs" dxfId="1" priority="2" operator="between">
      <formula>8</formula>
      <formula>9</formula>
    </cfRule>
  </conditionalFormatting>
  <conditionalFormatting sqref="F5:BA26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F4:BA4 E5:E26">
      <formula1>Escala</formula1>
    </dataValidation>
    <dataValidation type="list" allowBlank="1" showInputMessage="1" showErrorMessage="1" prompt=" - " sqref="B5:D26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1" width="28.67"/>
    <col customWidth="1" min="2" max="4" width="6.22"/>
    <col customWidth="1" min="5" max="5" width="17.44"/>
    <col customWidth="1" min="6" max="53" width="6.22"/>
  </cols>
  <sheetData>
    <row r="1" ht="27.75" customHeight="1">
      <c r="A1" s="43" t="str">
        <f>'1_Datos'!A1</f>
        <v>Matriz de Análisis de Riesgo</v>
      </c>
      <c r="B1" s="44"/>
      <c r="C1" s="44"/>
      <c r="D1" s="44"/>
      <c r="E1" s="45"/>
      <c r="F1" s="15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81</v>
      </c>
      <c r="B2" s="8" t="str">
        <f>'1_Datos'!B2</f>
        <v>Clasificación</v>
      </c>
      <c r="C2" s="9"/>
      <c r="D2" s="10"/>
      <c r="E2" s="46" t="str">
        <f>'1_Datos'!E2:E4</f>
        <v>Magnitud de Daño:
[1 = Insignificante
2 = Bajo
3 = Mediano
4 = Alto]</v>
      </c>
      <c r="F2" s="12" t="str">
        <f>'1_Datos'!F2</f>
        <v>Actos originados por la criminalidad común y motivación política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tr">
        <f>'1_Datos'!S2</f>
        <v>Sucesos de origen físico</v>
      </c>
      <c r="T2" s="16"/>
      <c r="U2" s="16"/>
      <c r="V2" s="16"/>
      <c r="W2" s="16"/>
      <c r="X2" s="16"/>
      <c r="Y2" s="16"/>
      <c r="Z2" s="16"/>
      <c r="AA2" s="17"/>
      <c r="AB2" s="12" t="str">
        <f>'1_Datos'!AB2</f>
        <v>Sucesos derivados de la impericia, negligencia de usuarios/as y decisiones institucionales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82</v>
      </c>
      <c r="C3" s="19" t="s">
        <v>83</v>
      </c>
      <c r="D3" s="19" t="str">
        <f>'1_Datos'!D3</f>
        <v>Costo de recuperación (tiempo, económico, material, imagen, emocional)</v>
      </c>
      <c r="E3" s="20"/>
      <c r="F3" s="21" t="str">
        <f>'1_Datos'!F3</f>
        <v>Allanamiento (ilegal, legal)</v>
      </c>
      <c r="G3" s="22" t="str">
        <f>'1_Datos'!G3</f>
        <v>Persecución (civil, fiscal, penal)</v>
      </c>
      <c r="H3" s="22" t="str">
        <f>'1_Datos'!H3</f>
        <v>Orden de secuestro / Detención</v>
      </c>
      <c r="I3" s="22" t="str">
        <f>'1_Datos'!I3</f>
        <v>Sabotaje (ataque físico y electrónico)</v>
      </c>
      <c r="J3" s="22" t="str">
        <f>'1_Datos'!J3</f>
        <v>Daños por vandalismo</v>
      </c>
      <c r="K3" s="22" t="str">
        <f>'1_Datos'!K3</f>
        <v>Extorsión</v>
      </c>
      <c r="L3" s="22" t="str">
        <f>'1_Datos'!L3</f>
        <v>Fraude / Estafa</v>
      </c>
      <c r="M3" s="22" t="str">
        <f>'1_Datos'!M3</f>
        <v>Robo / Hurto (físico)</v>
      </c>
      <c r="N3" s="22" t="str">
        <f>'1_Datos'!N3</f>
        <v>Robo / Hurto de información electrónica</v>
      </c>
      <c r="O3" s="22" t="str">
        <f>'1_Datos'!O3</f>
        <v>Intrusión a Red interna</v>
      </c>
      <c r="P3" s="22" t="str">
        <f>'1_Datos'!P3</f>
        <v>Infiltración</v>
      </c>
      <c r="Q3" s="22" t="str">
        <f>'1_Datos'!Q3</f>
        <v>Virus / Ejecución no autorizado de programas</v>
      </c>
      <c r="R3" s="24" t="str">
        <f>'1_Datos'!R3</f>
        <v>Violación a derechos de autor</v>
      </c>
      <c r="S3" s="25" t="str">
        <f>'1_Datos'!S3</f>
        <v>Incendio</v>
      </c>
      <c r="T3" s="26" t="str">
        <f>'1_Datos'!T3</f>
        <v>Inundación / deslave</v>
      </c>
      <c r="U3" s="26" t="str">
        <f>'1_Datos'!U3</f>
        <v>Sismo</v>
      </c>
      <c r="V3" s="26" t="str">
        <f>'1_Datos'!V3</f>
        <v>Polvo</v>
      </c>
      <c r="W3" s="26" t="str">
        <f>'1_Datos'!W3</f>
        <v>Falta de ventilación</v>
      </c>
      <c r="X3" s="26" t="str">
        <f>'1_Datos'!X3</f>
        <v>Electromagnetismo</v>
      </c>
      <c r="Y3" s="26" t="str">
        <f>'1_Datos'!Y3</f>
        <v>Sobrecarga eléctrica</v>
      </c>
      <c r="Z3" s="26" t="str">
        <f>'1_Datos'!Z3</f>
        <v>Falla de corriente (apagones)</v>
      </c>
      <c r="AA3" s="27" t="str">
        <f>'1_Datos'!AA3</f>
        <v>Falla de sistema / Daño disco duro</v>
      </c>
      <c r="AB3" s="21" t="str">
        <f>'1_Datos'!AB3</f>
        <v>Falta de inducción, capacitación y sensibilización sobre riesgos</v>
      </c>
      <c r="AC3" s="22" t="str">
        <f>'1_Datos'!AC3</f>
        <v>Mal manejo de sistemas y herramientas</v>
      </c>
      <c r="AD3" s="22" t="str">
        <f>'1_Datos'!AD3</f>
        <v>Utilización de programas no autorizados / software 'pirateado'</v>
      </c>
      <c r="AE3" s="22" t="str">
        <f>'1_Datos'!AE3</f>
        <v>Falta de pruebas de software nuevo con datos productivos</v>
      </c>
      <c r="AF3" s="22" t="str">
        <f>'1_Datos'!AF3</f>
        <v>Perdida de datos</v>
      </c>
      <c r="AG3" s="22" t="str">
        <f>'1_Datos'!AG3</f>
        <v>Infección de sistemas a través de unidades portables sin escaneo</v>
      </c>
      <c r="AH3" s="22" t="str">
        <f>'1_Datos'!AH3</f>
        <v>Manejo inadecuado de datos críticos (codificar, borrar, etc.)</v>
      </c>
      <c r="AI3" s="22" t="str">
        <f>'1_Datos'!AI3</f>
        <v>Unidades portables con información sin cifrado</v>
      </c>
      <c r="AJ3" s="22" t="str">
        <f>'1_Datos'!AJ3</f>
        <v>Transmisión no cifrada de datos críticos</v>
      </c>
      <c r="AK3" s="22" t="str">
        <f>'1_Datos'!AK3</f>
        <v>Manejo inadecuado de contraseñas (inseguras, no cambiar, compartidas, BD centralizada)</v>
      </c>
      <c r="AL3" s="22" t="str">
        <f>'1_Datos'!AL3</f>
        <v>Compartir contraseñas o permisos a terceros no autorizados</v>
      </c>
      <c r="AM3" s="22" t="str">
        <f>'1_Datos'!AM3</f>
        <v>Transmisión de contraseñas por teléfono</v>
      </c>
      <c r="AN3" s="22" t="str">
        <f>'1_Datos'!AN3</f>
        <v>Exposición o extravío de equipo, unidades de almacenamiento, etc</v>
      </c>
      <c r="AO3" s="22" t="str">
        <f>'1_Datos'!AO3</f>
        <v>Sobrepasar autoridades</v>
      </c>
      <c r="AP3" s="22" t="str">
        <f>'1_Datos'!AP3</f>
        <v>Falta de definición de perfil, privilegios y restricciones del personal</v>
      </c>
      <c r="AQ3" s="22" t="str">
        <f>'1_Datos'!AQ3</f>
        <v>Falta de mantenimiento físico (proceso, repuestos e insumos)</v>
      </c>
      <c r="AR3" s="22" t="str">
        <f>'1_Datos'!AR3</f>
        <v>Falta de actualización de software (proceso y recursos)</v>
      </c>
      <c r="AS3" s="22" t="str">
        <f>'1_Datos'!AS3</f>
        <v>Fallas en permisos de usuarios (acceso a archivos)</v>
      </c>
      <c r="AT3" s="22" t="str">
        <f>'1_Datos'!AT3</f>
        <v>Acceso electrónico no autorizado a sistemas externos</v>
      </c>
      <c r="AU3" s="22" t="str">
        <f>'1_Datos'!AU3</f>
        <v>Acceso electrónico no autorizado a sistemas internos</v>
      </c>
      <c r="AV3" s="22" t="str">
        <f>'1_Datos'!AV3</f>
        <v>Red cableada expuesta para el acceso no autorizado</v>
      </c>
      <c r="AW3" s="22" t="str">
        <f>'1_Datos'!AW3</f>
        <v>Red inalámbrica expuesta al acceso no autorizado</v>
      </c>
      <c r="AX3" s="22" t="str">
        <f>'1_Datos'!AX3</f>
        <v>Dependencia a servicio técnico externo</v>
      </c>
      <c r="AY3" s="22" t="str">
        <f>'1_Datos'!AY3</f>
        <v>Falta de normas y reglas claras (no institucionalizar el estudio de los riesgos)</v>
      </c>
      <c r="AZ3" s="22" t="str">
        <f>'1_Datos'!AZ3</f>
        <v>Falta de mecanismos de verificación de normas y reglas / Análisis inadecuado de datos de control</v>
      </c>
      <c r="BA3" s="24" t="str">
        <f>'1_Datos'!BA3</f>
        <v>Ausencia de documentación</v>
      </c>
    </row>
    <row r="4" ht="27.75" customHeight="1">
      <c r="A4" s="29"/>
      <c r="B4" s="30"/>
      <c r="C4" s="30"/>
      <c r="D4" s="30"/>
      <c r="E4" s="31"/>
      <c r="F4" s="32">
        <v>3.0</v>
      </c>
      <c r="G4" s="33">
        <v>1.0</v>
      </c>
      <c r="H4" s="33">
        <v>1.0</v>
      </c>
      <c r="I4" s="33">
        <v>2.0</v>
      </c>
      <c r="J4" s="33">
        <v>1.0</v>
      </c>
      <c r="K4" s="33">
        <v>2.0</v>
      </c>
      <c r="L4" s="33">
        <v>1.0</v>
      </c>
      <c r="M4" s="33">
        <v>1.0</v>
      </c>
      <c r="N4" s="34">
        <v>3.0</v>
      </c>
      <c r="O4" s="33">
        <v>3.0</v>
      </c>
      <c r="P4" s="34">
        <v>3.0</v>
      </c>
      <c r="Q4" s="33">
        <v>4.0</v>
      </c>
      <c r="R4" s="33">
        <v>2.0</v>
      </c>
      <c r="S4" s="35">
        <v>1.0</v>
      </c>
      <c r="T4" s="33">
        <v>1.0</v>
      </c>
      <c r="U4" s="33">
        <v>1.0</v>
      </c>
      <c r="V4" s="33">
        <v>1.0</v>
      </c>
      <c r="W4" s="33">
        <v>1.0</v>
      </c>
      <c r="X4" s="33">
        <v>1.0</v>
      </c>
      <c r="Y4" s="33">
        <v>1.0</v>
      </c>
      <c r="Z4" s="33">
        <v>1.0</v>
      </c>
      <c r="AA4" s="36">
        <v>2.0</v>
      </c>
      <c r="AB4" s="35">
        <v>1.0</v>
      </c>
      <c r="AC4" s="33">
        <v>2.0</v>
      </c>
      <c r="AD4" s="33">
        <v>2.0</v>
      </c>
      <c r="AE4" s="34">
        <v>3.0</v>
      </c>
      <c r="AF4" s="33">
        <v>1.0</v>
      </c>
      <c r="AG4" s="34">
        <v>3.0</v>
      </c>
      <c r="AH4" s="34">
        <v>4.0</v>
      </c>
      <c r="AI4" s="34">
        <v>3.0</v>
      </c>
      <c r="AJ4" s="33">
        <v>2.0</v>
      </c>
      <c r="AK4" s="33">
        <v>3.0</v>
      </c>
      <c r="AL4" s="33">
        <v>2.0</v>
      </c>
      <c r="AM4" s="33">
        <v>3.0</v>
      </c>
      <c r="AN4" s="33">
        <v>1.0</v>
      </c>
      <c r="AO4" s="33">
        <v>2.0</v>
      </c>
      <c r="AP4" s="33">
        <v>2.0</v>
      </c>
      <c r="AQ4" s="33">
        <v>1.0</v>
      </c>
      <c r="AR4" s="33">
        <v>1.0</v>
      </c>
      <c r="AS4" s="33">
        <v>2.0</v>
      </c>
      <c r="AT4" s="33">
        <v>2.0</v>
      </c>
      <c r="AU4" s="33">
        <v>1.0</v>
      </c>
      <c r="AV4" s="33">
        <v>1.0</v>
      </c>
      <c r="AW4" s="33">
        <v>2.0</v>
      </c>
      <c r="AX4" s="33">
        <v>2.0</v>
      </c>
      <c r="AY4" s="33">
        <v>1.0</v>
      </c>
      <c r="AZ4" s="33">
        <v>1.0</v>
      </c>
      <c r="BA4" s="36">
        <v>1.0</v>
      </c>
    </row>
    <row r="5" ht="36.75" customHeight="1">
      <c r="A5" s="37" t="s">
        <v>84</v>
      </c>
      <c r="B5" s="33" t="s">
        <v>85</v>
      </c>
      <c r="C5" s="34"/>
      <c r="D5" s="34"/>
      <c r="E5" s="36">
        <v>1.0</v>
      </c>
      <c r="F5" s="39">
        <f t="shared" ref="F5:BA5" si="1">IF(OR($E5="",F$4=""),"",F$4*$E5)</f>
        <v>3</v>
      </c>
      <c r="G5" s="40">
        <f t="shared" si="1"/>
        <v>1</v>
      </c>
      <c r="H5" s="40">
        <f t="shared" si="1"/>
        <v>1</v>
      </c>
      <c r="I5" s="40">
        <f t="shared" si="1"/>
        <v>2</v>
      </c>
      <c r="J5" s="40">
        <f t="shared" si="1"/>
        <v>1</v>
      </c>
      <c r="K5" s="40">
        <f t="shared" si="1"/>
        <v>2</v>
      </c>
      <c r="L5" s="40">
        <f t="shared" si="1"/>
        <v>1</v>
      </c>
      <c r="M5" s="40">
        <f t="shared" si="1"/>
        <v>1</v>
      </c>
      <c r="N5" s="40">
        <f t="shared" si="1"/>
        <v>3</v>
      </c>
      <c r="O5" s="40">
        <f t="shared" si="1"/>
        <v>3</v>
      </c>
      <c r="P5" s="40">
        <f t="shared" si="1"/>
        <v>3</v>
      </c>
      <c r="Q5" s="40">
        <f t="shared" si="1"/>
        <v>4</v>
      </c>
      <c r="R5" s="41">
        <f t="shared" si="1"/>
        <v>2</v>
      </c>
      <c r="S5" s="39">
        <f t="shared" si="1"/>
        <v>1</v>
      </c>
      <c r="T5" s="40">
        <f t="shared" si="1"/>
        <v>1</v>
      </c>
      <c r="U5" s="40">
        <f t="shared" si="1"/>
        <v>1</v>
      </c>
      <c r="V5" s="40">
        <f t="shared" si="1"/>
        <v>1</v>
      </c>
      <c r="W5" s="40">
        <f t="shared" si="1"/>
        <v>1</v>
      </c>
      <c r="X5" s="40">
        <f t="shared" si="1"/>
        <v>1</v>
      </c>
      <c r="Y5" s="40">
        <f t="shared" si="1"/>
        <v>1</v>
      </c>
      <c r="Z5" s="40">
        <f t="shared" si="1"/>
        <v>1</v>
      </c>
      <c r="AA5" s="41">
        <f t="shared" si="1"/>
        <v>2</v>
      </c>
      <c r="AB5" s="39">
        <f t="shared" si="1"/>
        <v>1</v>
      </c>
      <c r="AC5" s="40">
        <f t="shared" si="1"/>
        <v>2</v>
      </c>
      <c r="AD5" s="40">
        <f t="shared" si="1"/>
        <v>2</v>
      </c>
      <c r="AE5" s="40">
        <f t="shared" si="1"/>
        <v>3</v>
      </c>
      <c r="AF5" s="40">
        <f t="shared" si="1"/>
        <v>1</v>
      </c>
      <c r="AG5" s="40">
        <f t="shared" si="1"/>
        <v>3</v>
      </c>
      <c r="AH5" s="40">
        <f t="shared" si="1"/>
        <v>4</v>
      </c>
      <c r="AI5" s="40">
        <f t="shared" si="1"/>
        <v>3</v>
      </c>
      <c r="AJ5" s="40">
        <f t="shared" si="1"/>
        <v>2</v>
      </c>
      <c r="AK5" s="40">
        <f t="shared" si="1"/>
        <v>3</v>
      </c>
      <c r="AL5" s="40">
        <f t="shared" si="1"/>
        <v>2</v>
      </c>
      <c r="AM5" s="40">
        <f t="shared" si="1"/>
        <v>3</v>
      </c>
      <c r="AN5" s="40">
        <f t="shared" si="1"/>
        <v>1</v>
      </c>
      <c r="AO5" s="40">
        <f t="shared" si="1"/>
        <v>2</v>
      </c>
      <c r="AP5" s="40">
        <f t="shared" si="1"/>
        <v>2</v>
      </c>
      <c r="AQ5" s="40">
        <f t="shared" si="1"/>
        <v>1</v>
      </c>
      <c r="AR5" s="40">
        <f t="shared" si="1"/>
        <v>1</v>
      </c>
      <c r="AS5" s="40">
        <f t="shared" si="1"/>
        <v>2</v>
      </c>
      <c r="AT5" s="40">
        <f t="shared" si="1"/>
        <v>2</v>
      </c>
      <c r="AU5" s="40">
        <f t="shared" si="1"/>
        <v>1</v>
      </c>
      <c r="AV5" s="40">
        <f t="shared" si="1"/>
        <v>1</v>
      </c>
      <c r="AW5" s="40">
        <f t="shared" si="1"/>
        <v>2</v>
      </c>
      <c r="AX5" s="40">
        <f t="shared" si="1"/>
        <v>2</v>
      </c>
      <c r="AY5" s="40">
        <f t="shared" si="1"/>
        <v>1</v>
      </c>
      <c r="AZ5" s="40">
        <f t="shared" si="1"/>
        <v>1</v>
      </c>
      <c r="BA5" s="41">
        <f t="shared" si="1"/>
        <v>1</v>
      </c>
    </row>
    <row r="6" ht="36.75" customHeight="1">
      <c r="A6" s="37" t="s">
        <v>86</v>
      </c>
      <c r="B6" s="33" t="s">
        <v>85</v>
      </c>
      <c r="C6" s="34"/>
      <c r="D6" s="34"/>
      <c r="E6" s="38">
        <v>1.0</v>
      </c>
      <c r="F6" s="39">
        <f t="shared" ref="F6:BA6" si="2">IF(OR($E6="",F$4=""),"",F$4*$E6)</f>
        <v>3</v>
      </c>
      <c r="G6" s="40">
        <f t="shared" si="2"/>
        <v>1</v>
      </c>
      <c r="H6" s="40">
        <f t="shared" si="2"/>
        <v>1</v>
      </c>
      <c r="I6" s="40">
        <f t="shared" si="2"/>
        <v>2</v>
      </c>
      <c r="J6" s="40">
        <f t="shared" si="2"/>
        <v>1</v>
      </c>
      <c r="K6" s="40">
        <f t="shared" si="2"/>
        <v>2</v>
      </c>
      <c r="L6" s="40">
        <f t="shared" si="2"/>
        <v>1</v>
      </c>
      <c r="M6" s="40">
        <f t="shared" si="2"/>
        <v>1</v>
      </c>
      <c r="N6" s="40">
        <f t="shared" si="2"/>
        <v>3</v>
      </c>
      <c r="O6" s="40">
        <f t="shared" si="2"/>
        <v>3</v>
      </c>
      <c r="P6" s="40">
        <f t="shared" si="2"/>
        <v>3</v>
      </c>
      <c r="Q6" s="40">
        <f t="shared" si="2"/>
        <v>4</v>
      </c>
      <c r="R6" s="41">
        <f t="shared" si="2"/>
        <v>2</v>
      </c>
      <c r="S6" s="39">
        <f t="shared" si="2"/>
        <v>1</v>
      </c>
      <c r="T6" s="40">
        <f t="shared" si="2"/>
        <v>1</v>
      </c>
      <c r="U6" s="40">
        <f t="shared" si="2"/>
        <v>1</v>
      </c>
      <c r="V6" s="40">
        <f t="shared" si="2"/>
        <v>1</v>
      </c>
      <c r="W6" s="40">
        <f t="shared" si="2"/>
        <v>1</v>
      </c>
      <c r="X6" s="40">
        <f t="shared" si="2"/>
        <v>1</v>
      </c>
      <c r="Y6" s="40">
        <f t="shared" si="2"/>
        <v>1</v>
      </c>
      <c r="Z6" s="40">
        <f t="shared" si="2"/>
        <v>1</v>
      </c>
      <c r="AA6" s="41">
        <f t="shared" si="2"/>
        <v>2</v>
      </c>
      <c r="AB6" s="39">
        <f t="shared" si="2"/>
        <v>1</v>
      </c>
      <c r="AC6" s="40">
        <f t="shared" si="2"/>
        <v>2</v>
      </c>
      <c r="AD6" s="40">
        <f t="shared" si="2"/>
        <v>2</v>
      </c>
      <c r="AE6" s="40">
        <f t="shared" si="2"/>
        <v>3</v>
      </c>
      <c r="AF6" s="40">
        <f t="shared" si="2"/>
        <v>1</v>
      </c>
      <c r="AG6" s="40">
        <f t="shared" si="2"/>
        <v>3</v>
      </c>
      <c r="AH6" s="40">
        <f t="shared" si="2"/>
        <v>4</v>
      </c>
      <c r="AI6" s="40">
        <f t="shared" si="2"/>
        <v>3</v>
      </c>
      <c r="AJ6" s="40">
        <f t="shared" si="2"/>
        <v>2</v>
      </c>
      <c r="AK6" s="40">
        <f t="shared" si="2"/>
        <v>3</v>
      </c>
      <c r="AL6" s="40">
        <f t="shared" si="2"/>
        <v>2</v>
      </c>
      <c r="AM6" s="40">
        <f t="shared" si="2"/>
        <v>3</v>
      </c>
      <c r="AN6" s="40">
        <f t="shared" si="2"/>
        <v>1</v>
      </c>
      <c r="AO6" s="40">
        <f t="shared" si="2"/>
        <v>2</v>
      </c>
      <c r="AP6" s="40">
        <f t="shared" si="2"/>
        <v>2</v>
      </c>
      <c r="AQ6" s="40">
        <f t="shared" si="2"/>
        <v>1</v>
      </c>
      <c r="AR6" s="40">
        <f t="shared" si="2"/>
        <v>1</v>
      </c>
      <c r="AS6" s="40">
        <f t="shared" si="2"/>
        <v>2</v>
      </c>
      <c r="AT6" s="40">
        <f t="shared" si="2"/>
        <v>2</v>
      </c>
      <c r="AU6" s="40">
        <f t="shared" si="2"/>
        <v>1</v>
      </c>
      <c r="AV6" s="40">
        <f t="shared" si="2"/>
        <v>1</v>
      </c>
      <c r="AW6" s="40">
        <f t="shared" si="2"/>
        <v>2</v>
      </c>
      <c r="AX6" s="40">
        <f t="shared" si="2"/>
        <v>2</v>
      </c>
      <c r="AY6" s="40">
        <f t="shared" si="2"/>
        <v>1</v>
      </c>
      <c r="AZ6" s="40">
        <f t="shared" si="2"/>
        <v>1</v>
      </c>
      <c r="BA6" s="41">
        <f t="shared" si="2"/>
        <v>1</v>
      </c>
    </row>
    <row r="7" ht="36.75" customHeight="1">
      <c r="A7" s="37" t="s">
        <v>87</v>
      </c>
      <c r="B7" s="34"/>
      <c r="C7" s="34"/>
      <c r="D7" s="34"/>
      <c r="E7" s="36">
        <v>4.0</v>
      </c>
      <c r="F7" s="39">
        <f t="shared" ref="F7:BA7" si="3">IF(OR($E7="",F$4=""),"",F$4*$E7)</f>
        <v>12</v>
      </c>
      <c r="G7" s="40">
        <f t="shared" si="3"/>
        <v>4</v>
      </c>
      <c r="H7" s="40">
        <f t="shared" si="3"/>
        <v>4</v>
      </c>
      <c r="I7" s="40">
        <f t="shared" si="3"/>
        <v>8</v>
      </c>
      <c r="J7" s="40">
        <f t="shared" si="3"/>
        <v>4</v>
      </c>
      <c r="K7" s="40">
        <f t="shared" si="3"/>
        <v>8</v>
      </c>
      <c r="L7" s="40">
        <f t="shared" si="3"/>
        <v>4</v>
      </c>
      <c r="M7" s="40">
        <f t="shared" si="3"/>
        <v>4</v>
      </c>
      <c r="N7" s="40">
        <f t="shared" si="3"/>
        <v>12</v>
      </c>
      <c r="O7" s="40">
        <f t="shared" si="3"/>
        <v>12</v>
      </c>
      <c r="P7" s="40">
        <f t="shared" si="3"/>
        <v>12</v>
      </c>
      <c r="Q7" s="40">
        <f t="shared" si="3"/>
        <v>16</v>
      </c>
      <c r="R7" s="41">
        <f t="shared" si="3"/>
        <v>8</v>
      </c>
      <c r="S7" s="39">
        <f t="shared" si="3"/>
        <v>4</v>
      </c>
      <c r="T7" s="40">
        <f t="shared" si="3"/>
        <v>4</v>
      </c>
      <c r="U7" s="40">
        <f t="shared" si="3"/>
        <v>4</v>
      </c>
      <c r="V7" s="40">
        <f t="shared" si="3"/>
        <v>4</v>
      </c>
      <c r="W7" s="40">
        <f t="shared" si="3"/>
        <v>4</v>
      </c>
      <c r="X7" s="40">
        <f t="shared" si="3"/>
        <v>4</v>
      </c>
      <c r="Y7" s="40">
        <f t="shared" si="3"/>
        <v>4</v>
      </c>
      <c r="Z7" s="40">
        <f t="shared" si="3"/>
        <v>4</v>
      </c>
      <c r="AA7" s="41">
        <f t="shared" si="3"/>
        <v>8</v>
      </c>
      <c r="AB7" s="39">
        <f t="shared" si="3"/>
        <v>4</v>
      </c>
      <c r="AC7" s="40">
        <f t="shared" si="3"/>
        <v>8</v>
      </c>
      <c r="AD7" s="40">
        <f t="shared" si="3"/>
        <v>8</v>
      </c>
      <c r="AE7" s="40">
        <f t="shared" si="3"/>
        <v>12</v>
      </c>
      <c r="AF7" s="40">
        <f t="shared" si="3"/>
        <v>4</v>
      </c>
      <c r="AG7" s="40">
        <f t="shared" si="3"/>
        <v>12</v>
      </c>
      <c r="AH7" s="40">
        <f t="shared" si="3"/>
        <v>16</v>
      </c>
      <c r="AI7" s="40">
        <f t="shared" si="3"/>
        <v>12</v>
      </c>
      <c r="AJ7" s="40">
        <f t="shared" si="3"/>
        <v>8</v>
      </c>
      <c r="AK7" s="40">
        <f t="shared" si="3"/>
        <v>12</v>
      </c>
      <c r="AL7" s="40">
        <f t="shared" si="3"/>
        <v>8</v>
      </c>
      <c r="AM7" s="40">
        <f t="shared" si="3"/>
        <v>12</v>
      </c>
      <c r="AN7" s="40">
        <f t="shared" si="3"/>
        <v>4</v>
      </c>
      <c r="AO7" s="40">
        <f t="shared" si="3"/>
        <v>8</v>
      </c>
      <c r="AP7" s="40">
        <f t="shared" si="3"/>
        <v>8</v>
      </c>
      <c r="AQ7" s="40">
        <f t="shared" si="3"/>
        <v>4</v>
      </c>
      <c r="AR7" s="40">
        <f t="shared" si="3"/>
        <v>4</v>
      </c>
      <c r="AS7" s="40">
        <f t="shared" si="3"/>
        <v>8</v>
      </c>
      <c r="AT7" s="40">
        <f t="shared" si="3"/>
        <v>8</v>
      </c>
      <c r="AU7" s="40">
        <f t="shared" si="3"/>
        <v>4</v>
      </c>
      <c r="AV7" s="40">
        <f t="shared" si="3"/>
        <v>4</v>
      </c>
      <c r="AW7" s="40">
        <f t="shared" si="3"/>
        <v>8</v>
      </c>
      <c r="AX7" s="40">
        <f t="shared" si="3"/>
        <v>8</v>
      </c>
      <c r="AY7" s="40">
        <f t="shared" si="3"/>
        <v>4</v>
      </c>
      <c r="AZ7" s="40">
        <f t="shared" si="3"/>
        <v>4</v>
      </c>
      <c r="BA7" s="41">
        <f t="shared" si="3"/>
        <v>4</v>
      </c>
    </row>
    <row r="8" ht="36.75" customHeight="1">
      <c r="A8" s="37" t="s">
        <v>88</v>
      </c>
      <c r="B8" s="34"/>
      <c r="C8" s="33" t="s">
        <v>85</v>
      </c>
      <c r="D8" s="34"/>
      <c r="E8" s="38">
        <v>3.0</v>
      </c>
      <c r="F8" s="39">
        <f t="shared" ref="F8:BA8" si="4">IF(OR($E8="",F$4=""),"",F$4*$E8)</f>
        <v>9</v>
      </c>
      <c r="G8" s="40">
        <f t="shared" si="4"/>
        <v>3</v>
      </c>
      <c r="H8" s="40">
        <f t="shared" si="4"/>
        <v>3</v>
      </c>
      <c r="I8" s="40">
        <f t="shared" si="4"/>
        <v>6</v>
      </c>
      <c r="J8" s="40">
        <f t="shared" si="4"/>
        <v>3</v>
      </c>
      <c r="K8" s="40">
        <f t="shared" si="4"/>
        <v>6</v>
      </c>
      <c r="L8" s="40">
        <f t="shared" si="4"/>
        <v>3</v>
      </c>
      <c r="M8" s="40">
        <f t="shared" si="4"/>
        <v>3</v>
      </c>
      <c r="N8" s="40">
        <f t="shared" si="4"/>
        <v>9</v>
      </c>
      <c r="O8" s="40">
        <f t="shared" si="4"/>
        <v>9</v>
      </c>
      <c r="P8" s="40">
        <f t="shared" si="4"/>
        <v>9</v>
      </c>
      <c r="Q8" s="40">
        <f t="shared" si="4"/>
        <v>12</v>
      </c>
      <c r="R8" s="41">
        <f t="shared" si="4"/>
        <v>6</v>
      </c>
      <c r="S8" s="39">
        <f t="shared" si="4"/>
        <v>3</v>
      </c>
      <c r="T8" s="40">
        <f t="shared" si="4"/>
        <v>3</v>
      </c>
      <c r="U8" s="40">
        <f t="shared" si="4"/>
        <v>3</v>
      </c>
      <c r="V8" s="40">
        <f t="shared" si="4"/>
        <v>3</v>
      </c>
      <c r="W8" s="40">
        <f t="shared" si="4"/>
        <v>3</v>
      </c>
      <c r="X8" s="40">
        <f t="shared" si="4"/>
        <v>3</v>
      </c>
      <c r="Y8" s="40">
        <f t="shared" si="4"/>
        <v>3</v>
      </c>
      <c r="Z8" s="40">
        <f t="shared" si="4"/>
        <v>3</v>
      </c>
      <c r="AA8" s="41">
        <f t="shared" si="4"/>
        <v>6</v>
      </c>
      <c r="AB8" s="39">
        <f t="shared" si="4"/>
        <v>3</v>
      </c>
      <c r="AC8" s="40">
        <f t="shared" si="4"/>
        <v>6</v>
      </c>
      <c r="AD8" s="40">
        <f t="shared" si="4"/>
        <v>6</v>
      </c>
      <c r="AE8" s="40">
        <f t="shared" si="4"/>
        <v>9</v>
      </c>
      <c r="AF8" s="40">
        <f t="shared" si="4"/>
        <v>3</v>
      </c>
      <c r="AG8" s="40">
        <f t="shared" si="4"/>
        <v>9</v>
      </c>
      <c r="AH8" s="40">
        <f t="shared" si="4"/>
        <v>12</v>
      </c>
      <c r="AI8" s="40">
        <f t="shared" si="4"/>
        <v>9</v>
      </c>
      <c r="AJ8" s="40">
        <f t="shared" si="4"/>
        <v>6</v>
      </c>
      <c r="AK8" s="40">
        <f t="shared" si="4"/>
        <v>9</v>
      </c>
      <c r="AL8" s="40">
        <f t="shared" si="4"/>
        <v>6</v>
      </c>
      <c r="AM8" s="40">
        <f t="shared" si="4"/>
        <v>9</v>
      </c>
      <c r="AN8" s="40">
        <f t="shared" si="4"/>
        <v>3</v>
      </c>
      <c r="AO8" s="40">
        <f t="shared" si="4"/>
        <v>6</v>
      </c>
      <c r="AP8" s="40">
        <f t="shared" si="4"/>
        <v>6</v>
      </c>
      <c r="AQ8" s="40">
        <f t="shared" si="4"/>
        <v>3</v>
      </c>
      <c r="AR8" s="40">
        <f t="shared" si="4"/>
        <v>3</v>
      </c>
      <c r="AS8" s="40">
        <f t="shared" si="4"/>
        <v>6</v>
      </c>
      <c r="AT8" s="40">
        <f t="shared" si="4"/>
        <v>6</v>
      </c>
      <c r="AU8" s="40">
        <f t="shared" si="4"/>
        <v>3</v>
      </c>
      <c r="AV8" s="40">
        <f t="shared" si="4"/>
        <v>3</v>
      </c>
      <c r="AW8" s="40">
        <f t="shared" si="4"/>
        <v>6</v>
      </c>
      <c r="AX8" s="40">
        <f t="shared" si="4"/>
        <v>6</v>
      </c>
      <c r="AY8" s="40">
        <f t="shared" si="4"/>
        <v>3</v>
      </c>
      <c r="AZ8" s="40">
        <f t="shared" si="4"/>
        <v>3</v>
      </c>
      <c r="BA8" s="41">
        <f t="shared" si="4"/>
        <v>3</v>
      </c>
    </row>
    <row r="9" ht="36.75" customHeight="1">
      <c r="A9" s="37" t="s">
        <v>89</v>
      </c>
      <c r="B9" s="33" t="s">
        <v>85</v>
      </c>
      <c r="C9" s="34"/>
      <c r="D9" s="34"/>
      <c r="E9" s="36">
        <v>2.0</v>
      </c>
      <c r="F9" s="39">
        <f t="shared" ref="F9:BA9" si="5">IF(OR($E9="",F$4=""),"",F$4*$E9)</f>
        <v>6</v>
      </c>
      <c r="G9" s="40">
        <f t="shared" si="5"/>
        <v>2</v>
      </c>
      <c r="H9" s="40">
        <f t="shared" si="5"/>
        <v>2</v>
      </c>
      <c r="I9" s="40">
        <f t="shared" si="5"/>
        <v>4</v>
      </c>
      <c r="J9" s="40">
        <f t="shared" si="5"/>
        <v>2</v>
      </c>
      <c r="K9" s="40">
        <f t="shared" si="5"/>
        <v>4</v>
      </c>
      <c r="L9" s="40">
        <f t="shared" si="5"/>
        <v>2</v>
      </c>
      <c r="M9" s="40">
        <f t="shared" si="5"/>
        <v>2</v>
      </c>
      <c r="N9" s="40">
        <f t="shared" si="5"/>
        <v>6</v>
      </c>
      <c r="O9" s="40">
        <f t="shared" si="5"/>
        <v>6</v>
      </c>
      <c r="P9" s="40">
        <f t="shared" si="5"/>
        <v>6</v>
      </c>
      <c r="Q9" s="40">
        <f t="shared" si="5"/>
        <v>8</v>
      </c>
      <c r="R9" s="41">
        <f t="shared" si="5"/>
        <v>4</v>
      </c>
      <c r="S9" s="39">
        <f t="shared" si="5"/>
        <v>2</v>
      </c>
      <c r="T9" s="40">
        <f t="shared" si="5"/>
        <v>2</v>
      </c>
      <c r="U9" s="40">
        <f t="shared" si="5"/>
        <v>2</v>
      </c>
      <c r="V9" s="40">
        <f t="shared" si="5"/>
        <v>2</v>
      </c>
      <c r="W9" s="40">
        <f t="shared" si="5"/>
        <v>2</v>
      </c>
      <c r="X9" s="40">
        <f t="shared" si="5"/>
        <v>2</v>
      </c>
      <c r="Y9" s="40">
        <f t="shared" si="5"/>
        <v>2</v>
      </c>
      <c r="Z9" s="40">
        <f t="shared" si="5"/>
        <v>2</v>
      </c>
      <c r="AA9" s="41">
        <f t="shared" si="5"/>
        <v>4</v>
      </c>
      <c r="AB9" s="39">
        <f t="shared" si="5"/>
        <v>2</v>
      </c>
      <c r="AC9" s="40">
        <f t="shared" si="5"/>
        <v>4</v>
      </c>
      <c r="AD9" s="40">
        <f t="shared" si="5"/>
        <v>4</v>
      </c>
      <c r="AE9" s="40">
        <f t="shared" si="5"/>
        <v>6</v>
      </c>
      <c r="AF9" s="40">
        <f t="shared" si="5"/>
        <v>2</v>
      </c>
      <c r="AG9" s="40">
        <f t="shared" si="5"/>
        <v>6</v>
      </c>
      <c r="AH9" s="40">
        <f t="shared" si="5"/>
        <v>8</v>
      </c>
      <c r="AI9" s="40">
        <f t="shared" si="5"/>
        <v>6</v>
      </c>
      <c r="AJ9" s="40">
        <f t="shared" si="5"/>
        <v>4</v>
      </c>
      <c r="AK9" s="40">
        <f t="shared" si="5"/>
        <v>6</v>
      </c>
      <c r="AL9" s="40">
        <f t="shared" si="5"/>
        <v>4</v>
      </c>
      <c r="AM9" s="40">
        <f t="shared" si="5"/>
        <v>6</v>
      </c>
      <c r="AN9" s="40">
        <f t="shared" si="5"/>
        <v>2</v>
      </c>
      <c r="AO9" s="40">
        <f t="shared" si="5"/>
        <v>4</v>
      </c>
      <c r="AP9" s="40">
        <f t="shared" si="5"/>
        <v>4</v>
      </c>
      <c r="AQ9" s="40">
        <f t="shared" si="5"/>
        <v>2</v>
      </c>
      <c r="AR9" s="40">
        <f t="shared" si="5"/>
        <v>2</v>
      </c>
      <c r="AS9" s="40">
        <f t="shared" si="5"/>
        <v>4</v>
      </c>
      <c r="AT9" s="40">
        <f t="shared" si="5"/>
        <v>4</v>
      </c>
      <c r="AU9" s="40">
        <f t="shared" si="5"/>
        <v>2</v>
      </c>
      <c r="AV9" s="40">
        <f t="shared" si="5"/>
        <v>2</v>
      </c>
      <c r="AW9" s="40">
        <f t="shared" si="5"/>
        <v>4</v>
      </c>
      <c r="AX9" s="40">
        <f t="shared" si="5"/>
        <v>4</v>
      </c>
      <c r="AY9" s="40">
        <f t="shared" si="5"/>
        <v>2</v>
      </c>
      <c r="AZ9" s="40">
        <f t="shared" si="5"/>
        <v>2</v>
      </c>
      <c r="BA9" s="41">
        <f t="shared" si="5"/>
        <v>2</v>
      </c>
    </row>
    <row r="10" ht="36.75" customHeight="1">
      <c r="A10" s="37" t="s">
        <v>90</v>
      </c>
      <c r="B10" s="33" t="s">
        <v>85</v>
      </c>
      <c r="C10" s="34"/>
      <c r="D10" s="34"/>
      <c r="E10" s="36">
        <v>2.0</v>
      </c>
      <c r="F10" s="39">
        <f t="shared" ref="F10:BA10" si="6">IF(OR($E10="",F$4=""),"",F$4*$E10)</f>
        <v>6</v>
      </c>
      <c r="G10" s="40">
        <f t="shared" si="6"/>
        <v>2</v>
      </c>
      <c r="H10" s="40">
        <f t="shared" si="6"/>
        <v>2</v>
      </c>
      <c r="I10" s="40">
        <f t="shared" si="6"/>
        <v>4</v>
      </c>
      <c r="J10" s="40">
        <f t="shared" si="6"/>
        <v>2</v>
      </c>
      <c r="K10" s="40">
        <f t="shared" si="6"/>
        <v>4</v>
      </c>
      <c r="L10" s="40">
        <f t="shared" si="6"/>
        <v>2</v>
      </c>
      <c r="M10" s="40">
        <f t="shared" si="6"/>
        <v>2</v>
      </c>
      <c r="N10" s="40">
        <f t="shared" si="6"/>
        <v>6</v>
      </c>
      <c r="O10" s="40">
        <f t="shared" si="6"/>
        <v>6</v>
      </c>
      <c r="P10" s="40">
        <f t="shared" si="6"/>
        <v>6</v>
      </c>
      <c r="Q10" s="40">
        <f t="shared" si="6"/>
        <v>8</v>
      </c>
      <c r="R10" s="41">
        <f t="shared" si="6"/>
        <v>4</v>
      </c>
      <c r="S10" s="39">
        <f t="shared" si="6"/>
        <v>2</v>
      </c>
      <c r="T10" s="40">
        <f t="shared" si="6"/>
        <v>2</v>
      </c>
      <c r="U10" s="40">
        <f t="shared" si="6"/>
        <v>2</v>
      </c>
      <c r="V10" s="40">
        <f t="shared" si="6"/>
        <v>2</v>
      </c>
      <c r="W10" s="40">
        <f t="shared" si="6"/>
        <v>2</v>
      </c>
      <c r="X10" s="40">
        <f t="shared" si="6"/>
        <v>2</v>
      </c>
      <c r="Y10" s="40">
        <f t="shared" si="6"/>
        <v>2</v>
      </c>
      <c r="Z10" s="40">
        <f t="shared" si="6"/>
        <v>2</v>
      </c>
      <c r="AA10" s="41">
        <f t="shared" si="6"/>
        <v>4</v>
      </c>
      <c r="AB10" s="39">
        <f t="shared" si="6"/>
        <v>2</v>
      </c>
      <c r="AC10" s="40">
        <f t="shared" si="6"/>
        <v>4</v>
      </c>
      <c r="AD10" s="40">
        <f t="shared" si="6"/>
        <v>4</v>
      </c>
      <c r="AE10" s="40">
        <f t="shared" si="6"/>
        <v>6</v>
      </c>
      <c r="AF10" s="40">
        <f t="shared" si="6"/>
        <v>2</v>
      </c>
      <c r="AG10" s="40">
        <f t="shared" si="6"/>
        <v>6</v>
      </c>
      <c r="AH10" s="40">
        <f t="shared" si="6"/>
        <v>8</v>
      </c>
      <c r="AI10" s="40">
        <f t="shared" si="6"/>
        <v>6</v>
      </c>
      <c r="AJ10" s="40">
        <f t="shared" si="6"/>
        <v>4</v>
      </c>
      <c r="AK10" s="40">
        <f t="shared" si="6"/>
        <v>6</v>
      </c>
      <c r="AL10" s="40">
        <f t="shared" si="6"/>
        <v>4</v>
      </c>
      <c r="AM10" s="40">
        <f t="shared" si="6"/>
        <v>6</v>
      </c>
      <c r="AN10" s="40">
        <f t="shared" si="6"/>
        <v>2</v>
      </c>
      <c r="AO10" s="40">
        <f t="shared" si="6"/>
        <v>4</v>
      </c>
      <c r="AP10" s="40">
        <f t="shared" si="6"/>
        <v>4</v>
      </c>
      <c r="AQ10" s="40">
        <f t="shared" si="6"/>
        <v>2</v>
      </c>
      <c r="AR10" s="40">
        <f t="shared" si="6"/>
        <v>2</v>
      </c>
      <c r="AS10" s="40">
        <f t="shared" si="6"/>
        <v>4</v>
      </c>
      <c r="AT10" s="40">
        <f t="shared" si="6"/>
        <v>4</v>
      </c>
      <c r="AU10" s="40">
        <f t="shared" si="6"/>
        <v>2</v>
      </c>
      <c r="AV10" s="40">
        <f t="shared" si="6"/>
        <v>2</v>
      </c>
      <c r="AW10" s="40">
        <f t="shared" si="6"/>
        <v>4</v>
      </c>
      <c r="AX10" s="40">
        <f t="shared" si="6"/>
        <v>4</v>
      </c>
      <c r="AY10" s="40">
        <f t="shared" si="6"/>
        <v>2</v>
      </c>
      <c r="AZ10" s="40">
        <f t="shared" si="6"/>
        <v>2</v>
      </c>
      <c r="BA10" s="41">
        <f t="shared" si="6"/>
        <v>2</v>
      </c>
    </row>
    <row r="11" ht="36.75" customHeight="1">
      <c r="A11" s="37" t="s">
        <v>91</v>
      </c>
      <c r="B11" s="34"/>
      <c r="C11" s="33" t="s">
        <v>85</v>
      </c>
      <c r="D11" s="34"/>
      <c r="E11" s="36">
        <v>1.0</v>
      </c>
      <c r="F11" s="39">
        <f t="shared" ref="F11:BA11" si="7">IF(OR($E11="",F$4=""),"",F$4*$E11)</f>
        <v>3</v>
      </c>
      <c r="G11" s="40">
        <f t="shared" si="7"/>
        <v>1</v>
      </c>
      <c r="H11" s="40">
        <f t="shared" si="7"/>
        <v>1</v>
      </c>
      <c r="I11" s="40">
        <f t="shared" si="7"/>
        <v>2</v>
      </c>
      <c r="J11" s="40">
        <f t="shared" si="7"/>
        <v>1</v>
      </c>
      <c r="K11" s="40">
        <f t="shared" si="7"/>
        <v>2</v>
      </c>
      <c r="L11" s="40">
        <f t="shared" si="7"/>
        <v>1</v>
      </c>
      <c r="M11" s="40">
        <f t="shared" si="7"/>
        <v>1</v>
      </c>
      <c r="N11" s="40">
        <f t="shared" si="7"/>
        <v>3</v>
      </c>
      <c r="O11" s="40">
        <f t="shared" si="7"/>
        <v>3</v>
      </c>
      <c r="P11" s="40">
        <f t="shared" si="7"/>
        <v>3</v>
      </c>
      <c r="Q11" s="40">
        <f t="shared" si="7"/>
        <v>4</v>
      </c>
      <c r="R11" s="41">
        <f t="shared" si="7"/>
        <v>2</v>
      </c>
      <c r="S11" s="39">
        <f t="shared" si="7"/>
        <v>1</v>
      </c>
      <c r="T11" s="40">
        <f t="shared" si="7"/>
        <v>1</v>
      </c>
      <c r="U11" s="40">
        <f t="shared" si="7"/>
        <v>1</v>
      </c>
      <c r="V11" s="40">
        <f t="shared" si="7"/>
        <v>1</v>
      </c>
      <c r="W11" s="40">
        <f t="shared" si="7"/>
        <v>1</v>
      </c>
      <c r="X11" s="40">
        <f t="shared" si="7"/>
        <v>1</v>
      </c>
      <c r="Y11" s="40">
        <f t="shared" si="7"/>
        <v>1</v>
      </c>
      <c r="Z11" s="40">
        <f t="shared" si="7"/>
        <v>1</v>
      </c>
      <c r="AA11" s="41">
        <f t="shared" si="7"/>
        <v>2</v>
      </c>
      <c r="AB11" s="39">
        <f t="shared" si="7"/>
        <v>1</v>
      </c>
      <c r="AC11" s="40">
        <f t="shared" si="7"/>
        <v>2</v>
      </c>
      <c r="AD11" s="40">
        <f t="shared" si="7"/>
        <v>2</v>
      </c>
      <c r="AE11" s="40">
        <f t="shared" si="7"/>
        <v>3</v>
      </c>
      <c r="AF11" s="40">
        <f t="shared" si="7"/>
        <v>1</v>
      </c>
      <c r="AG11" s="40">
        <f t="shared" si="7"/>
        <v>3</v>
      </c>
      <c r="AH11" s="40">
        <f t="shared" si="7"/>
        <v>4</v>
      </c>
      <c r="AI11" s="40">
        <f t="shared" si="7"/>
        <v>3</v>
      </c>
      <c r="AJ11" s="40">
        <f t="shared" si="7"/>
        <v>2</v>
      </c>
      <c r="AK11" s="40">
        <f t="shared" si="7"/>
        <v>3</v>
      </c>
      <c r="AL11" s="40">
        <f t="shared" si="7"/>
        <v>2</v>
      </c>
      <c r="AM11" s="40">
        <f t="shared" si="7"/>
        <v>3</v>
      </c>
      <c r="AN11" s="40">
        <f t="shared" si="7"/>
        <v>1</v>
      </c>
      <c r="AO11" s="40">
        <f t="shared" si="7"/>
        <v>2</v>
      </c>
      <c r="AP11" s="40">
        <f t="shared" si="7"/>
        <v>2</v>
      </c>
      <c r="AQ11" s="40">
        <f t="shared" si="7"/>
        <v>1</v>
      </c>
      <c r="AR11" s="40">
        <f t="shared" si="7"/>
        <v>1</v>
      </c>
      <c r="AS11" s="40">
        <f t="shared" si="7"/>
        <v>2</v>
      </c>
      <c r="AT11" s="40">
        <f t="shared" si="7"/>
        <v>2</v>
      </c>
      <c r="AU11" s="40">
        <f t="shared" si="7"/>
        <v>1</v>
      </c>
      <c r="AV11" s="40">
        <f t="shared" si="7"/>
        <v>1</v>
      </c>
      <c r="AW11" s="40">
        <f t="shared" si="7"/>
        <v>2</v>
      </c>
      <c r="AX11" s="40">
        <f t="shared" si="7"/>
        <v>2</v>
      </c>
      <c r="AY11" s="40">
        <f t="shared" si="7"/>
        <v>1</v>
      </c>
      <c r="AZ11" s="40">
        <f t="shared" si="7"/>
        <v>1</v>
      </c>
      <c r="BA11" s="41">
        <f t="shared" si="7"/>
        <v>1</v>
      </c>
    </row>
    <row r="12" ht="36.75" customHeight="1">
      <c r="A12" s="37" t="s">
        <v>92</v>
      </c>
      <c r="B12" s="34"/>
      <c r="C12" s="33" t="s">
        <v>85</v>
      </c>
      <c r="D12" s="34"/>
      <c r="E12" s="36">
        <v>1.0</v>
      </c>
      <c r="F12" s="39">
        <f t="shared" ref="F12:BA12" si="8">IF(OR($E12="",F$4=""),"",F$4*$E12)</f>
        <v>3</v>
      </c>
      <c r="G12" s="40">
        <f t="shared" si="8"/>
        <v>1</v>
      </c>
      <c r="H12" s="40">
        <f t="shared" si="8"/>
        <v>1</v>
      </c>
      <c r="I12" s="40">
        <f t="shared" si="8"/>
        <v>2</v>
      </c>
      <c r="J12" s="40">
        <f t="shared" si="8"/>
        <v>1</v>
      </c>
      <c r="K12" s="40">
        <f t="shared" si="8"/>
        <v>2</v>
      </c>
      <c r="L12" s="40">
        <f t="shared" si="8"/>
        <v>1</v>
      </c>
      <c r="M12" s="40">
        <f t="shared" si="8"/>
        <v>1</v>
      </c>
      <c r="N12" s="40">
        <f t="shared" si="8"/>
        <v>3</v>
      </c>
      <c r="O12" s="40">
        <f t="shared" si="8"/>
        <v>3</v>
      </c>
      <c r="P12" s="40">
        <f t="shared" si="8"/>
        <v>3</v>
      </c>
      <c r="Q12" s="40">
        <f t="shared" si="8"/>
        <v>4</v>
      </c>
      <c r="R12" s="41">
        <f t="shared" si="8"/>
        <v>2</v>
      </c>
      <c r="S12" s="39">
        <f t="shared" si="8"/>
        <v>1</v>
      </c>
      <c r="T12" s="40">
        <f t="shared" si="8"/>
        <v>1</v>
      </c>
      <c r="U12" s="40">
        <f t="shared" si="8"/>
        <v>1</v>
      </c>
      <c r="V12" s="40">
        <f t="shared" si="8"/>
        <v>1</v>
      </c>
      <c r="W12" s="40">
        <f t="shared" si="8"/>
        <v>1</v>
      </c>
      <c r="X12" s="40">
        <f t="shared" si="8"/>
        <v>1</v>
      </c>
      <c r="Y12" s="40">
        <f t="shared" si="8"/>
        <v>1</v>
      </c>
      <c r="Z12" s="40">
        <f t="shared" si="8"/>
        <v>1</v>
      </c>
      <c r="AA12" s="41">
        <f t="shared" si="8"/>
        <v>2</v>
      </c>
      <c r="AB12" s="39">
        <f t="shared" si="8"/>
        <v>1</v>
      </c>
      <c r="AC12" s="40">
        <f t="shared" si="8"/>
        <v>2</v>
      </c>
      <c r="AD12" s="40">
        <f t="shared" si="8"/>
        <v>2</v>
      </c>
      <c r="AE12" s="40">
        <f t="shared" si="8"/>
        <v>3</v>
      </c>
      <c r="AF12" s="40">
        <f t="shared" si="8"/>
        <v>1</v>
      </c>
      <c r="AG12" s="40">
        <f t="shared" si="8"/>
        <v>3</v>
      </c>
      <c r="AH12" s="40">
        <f t="shared" si="8"/>
        <v>4</v>
      </c>
      <c r="AI12" s="40">
        <f t="shared" si="8"/>
        <v>3</v>
      </c>
      <c r="AJ12" s="40">
        <f t="shared" si="8"/>
        <v>2</v>
      </c>
      <c r="AK12" s="40">
        <f t="shared" si="8"/>
        <v>3</v>
      </c>
      <c r="AL12" s="40">
        <f t="shared" si="8"/>
        <v>2</v>
      </c>
      <c r="AM12" s="40">
        <f t="shared" si="8"/>
        <v>3</v>
      </c>
      <c r="AN12" s="40">
        <f t="shared" si="8"/>
        <v>1</v>
      </c>
      <c r="AO12" s="40">
        <f t="shared" si="8"/>
        <v>2</v>
      </c>
      <c r="AP12" s="40">
        <f t="shared" si="8"/>
        <v>2</v>
      </c>
      <c r="AQ12" s="40">
        <f t="shared" si="8"/>
        <v>1</v>
      </c>
      <c r="AR12" s="40">
        <f t="shared" si="8"/>
        <v>1</v>
      </c>
      <c r="AS12" s="40">
        <f t="shared" si="8"/>
        <v>2</v>
      </c>
      <c r="AT12" s="40">
        <f t="shared" si="8"/>
        <v>2</v>
      </c>
      <c r="AU12" s="40">
        <f t="shared" si="8"/>
        <v>1</v>
      </c>
      <c r="AV12" s="40">
        <f t="shared" si="8"/>
        <v>1</v>
      </c>
      <c r="AW12" s="40">
        <f t="shared" si="8"/>
        <v>2</v>
      </c>
      <c r="AX12" s="40">
        <f t="shared" si="8"/>
        <v>2</v>
      </c>
      <c r="AY12" s="40">
        <f t="shared" si="8"/>
        <v>1</v>
      </c>
      <c r="AZ12" s="40">
        <f t="shared" si="8"/>
        <v>1</v>
      </c>
      <c r="BA12" s="41">
        <f t="shared" si="8"/>
        <v>1</v>
      </c>
    </row>
    <row r="13" ht="36.75" customHeight="1">
      <c r="A13" s="37" t="s">
        <v>93</v>
      </c>
      <c r="B13" s="34"/>
      <c r="C13" s="33" t="s">
        <v>85</v>
      </c>
      <c r="D13" s="34"/>
      <c r="E13" s="36">
        <v>1.0</v>
      </c>
      <c r="F13" s="39">
        <f t="shared" ref="F13:BA13" si="9">IF(OR($E13="",F$4=""),"",F$4*$E13)</f>
        <v>3</v>
      </c>
      <c r="G13" s="40">
        <f t="shared" si="9"/>
        <v>1</v>
      </c>
      <c r="H13" s="40">
        <f t="shared" si="9"/>
        <v>1</v>
      </c>
      <c r="I13" s="40">
        <f t="shared" si="9"/>
        <v>2</v>
      </c>
      <c r="J13" s="40">
        <f t="shared" si="9"/>
        <v>1</v>
      </c>
      <c r="K13" s="40">
        <f t="shared" si="9"/>
        <v>2</v>
      </c>
      <c r="L13" s="40">
        <f t="shared" si="9"/>
        <v>1</v>
      </c>
      <c r="M13" s="40">
        <f t="shared" si="9"/>
        <v>1</v>
      </c>
      <c r="N13" s="40">
        <f t="shared" si="9"/>
        <v>3</v>
      </c>
      <c r="O13" s="40">
        <f t="shared" si="9"/>
        <v>3</v>
      </c>
      <c r="P13" s="40">
        <f t="shared" si="9"/>
        <v>3</v>
      </c>
      <c r="Q13" s="40">
        <f t="shared" si="9"/>
        <v>4</v>
      </c>
      <c r="R13" s="41">
        <f t="shared" si="9"/>
        <v>2</v>
      </c>
      <c r="S13" s="39">
        <f t="shared" si="9"/>
        <v>1</v>
      </c>
      <c r="T13" s="40">
        <f t="shared" si="9"/>
        <v>1</v>
      </c>
      <c r="U13" s="40">
        <f t="shared" si="9"/>
        <v>1</v>
      </c>
      <c r="V13" s="40">
        <f t="shared" si="9"/>
        <v>1</v>
      </c>
      <c r="W13" s="40">
        <f t="shared" si="9"/>
        <v>1</v>
      </c>
      <c r="X13" s="40">
        <f t="shared" si="9"/>
        <v>1</v>
      </c>
      <c r="Y13" s="40">
        <f t="shared" si="9"/>
        <v>1</v>
      </c>
      <c r="Z13" s="40">
        <f t="shared" si="9"/>
        <v>1</v>
      </c>
      <c r="AA13" s="41">
        <f t="shared" si="9"/>
        <v>2</v>
      </c>
      <c r="AB13" s="39">
        <f t="shared" si="9"/>
        <v>1</v>
      </c>
      <c r="AC13" s="40">
        <f t="shared" si="9"/>
        <v>2</v>
      </c>
      <c r="AD13" s="40">
        <f t="shared" si="9"/>
        <v>2</v>
      </c>
      <c r="AE13" s="40">
        <f t="shared" si="9"/>
        <v>3</v>
      </c>
      <c r="AF13" s="40">
        <f t="shared" si="9"/>
        <v>1</v>
      </c>
      <c r="AG13" s="40">
        <f t="shared" si="9"/>
        <v>3</v>
      </c>
      <c r="AH13" s="40">
        <f t="shared" si="9"/>
        <v>4</v>
      </c>
      <c r="AI13" s="40">
        <f t="shared" si="9"/>
        <v>3</v>
      </c>
      <c r="AJ13" s="40">
        <f t="shared" si="9"/>
        <v>2</v>
      </c>
      <c r="AK13" s="40">
        <f t="shared" si="9"/>
        <v>3</v>
      </c>
      <c r="AL13" s="40">
        <f t="shared" si="9"/>
        <v>2</v>
      </c>
      <c r="AM13" s="40">
        <f t="shared" si="9"/>
        <v>3</v>
      </c>
      <c r="AN13" s="40">
        <f t="shared" si="9"/>
        <v>1</v>
      </c>
      <c r="AO13" s="40">
        <f t="shared" si="9"/>
        <v>2</v>
      </c>
      <c r="AP13" s="40">
        <f t="shared" si="9"/>
        <v>2</v>
      </c>
      <c r="AQ13" s="40">
        <f t="shared" si="9"/>
        <v>1</v>
      </c>
      <c r="AR13" s="40">
        <f t="shared" si="9"/>
        <v>1</v>
      </c>
      <c r="AS13" s="40">
        <f t="shared" si="9"/>
        <v>2</v>
      </c>
      <c r="AT13" s="40">
        <f t="shared" si="9"/>
        <v>2</v>
      </c>
      <c r="AU13" s="40">
        <f t="shared" si="9"/>
        <v>1</v>
      </c>
      <c r="AV13" s="40">
        <f t="shared" si="9"/>
        <v>1</v>
      </c>
      <c r="AW13" s="40">
        <f t="shared" si="9"/>
        <v>2</v>
      </c>
      <c r="AX13" s="40">
        <f t="shared" si="9"/>
        <v>2</v>
      </c>
      <c r="AY13" s="40">
        <f t="shared" si="9"/>
        <v>1</v>
      </c>
      <c r="AZ13" s="40">
        <f t="shared" si="9"/>
        <v>1</v>
      </c>
      <c r="BA13" s="41">
        <f t="shared" si="9"/>
        <v>1</v>
      </c>
    </row>
    <row r="14" ht="36.75" customHeight="1">
      <c r="A14" s="37" t="s">
        <v>94</v>
      </c>
      <c r="B14" s="34"/>
      <c r="C14" s="33" t="s">
        <v>85</v>
      </c>
      <c r="D14" s="34"/>
      <c r="E14" s="38">
        <v>1.0</v>
      </c>
      <c r="F14" s="39">
        <f t="shared" ref="F14:BA14" si="10">IF(OR($E14="",F$4=""),"",F$4*$E14)</f>
        <v>3</v>
      </c>
      <c r="G14" s="40">
        <f t="shared" si="10"/>
        <v>1</v>
      </c>
      <c r="H14" s="40">
        <f t="shared" si="10"/>
        <v>1</v>
      </c>
      <c r="I14" s="40">
        <f t="shared" si="10"/>
        <v>2</v>
      </c>
      <c r="J14" s="40">
        <f t="shared" si="10"/>
        <v>1</v>
      </c>
      <c r="K14" s="40">
        <f t="shared" si="10"/>
        <v>2</v>
      </c>
      <c r="L14" s="40">
        <f t="shared" si="10"/>
        <v>1</v>
      </c>
      <c r="M14" s="40">
        <f t="shared" si="10"/>
        <v>1</v>
      </c>
      <c r="N14" s="40">
        <f t="shared" si="10"/>
        <v>3</v>
      </c>
      <c r="O14" s="40">
        <f t="shared" si="10"/>
        <v>3</v>
      </c>
      <c r="P14" s="40">
        <f t="shared" si="10"/>
        <v>3</v>
      </c>
      <c r="Q14" s="40">
        <f t="shared" si="10"/>
        <v>4</v>
      </c>
      <c r="R14" s="41">
        <f t="shared" si="10"/>
        <v>2</v>
      </c>
      <c r="S14" s="39">
        <f t="shared" si="10"/>
        <v>1</v>
      </c>
      <c r="T14" s="40">
        <f t="shared" si="10"/>
        <v>1</v>
      </c>
      <c r="U14" s="40">
        <f t="shared" si="10"/>
        <v>1</v>
      </c>
      <c r="V14" s="40">
        <f t="shared" si="10"/>
        <v>1</v>
      </c>
      <c r="W14" s="40">
        <f t="shared" si="10"/>
        <v>1</v>
      </c>
      <c r="X14" s="40">
        <f t="shared" si="10"/>
        <v>1</v>
      </c>
      <c r="Y14" s="40">
        <f t="shared" si="10"/>
        <v>1</v>
      </c>
      <c r="Z14" s="40">
        <f t="shared" si="10"/>
        <v>1</v>
      </c>
      <c r="AA14" s="41">
        <f t="shared" si="10"/>
        <v>2</v>
      </c>
      <c r="AB14" s="39">
        <f t="shared" si="10"/>
        <v>1</v>
      </c>
      <c r="AC14" s="40">
        <f t="shared" si="10"/>
        <v>2</v>
      </c>
      <c r="AD14" s="40">
        <f t="shared" si="10"/>
        <v>2</v>
      </c>
      <c r="AE14" s="40">
        <f t="shared" si="10"/>
        <v>3</v>
      </c>
      <c r="AF14" s="40">
        <f t="shared" si="10"/>
        <v>1</v>
      </c>
      <c r="AG14" s="40">
        <f t="shared" si="10"/>
        <v>3</v>
      </c>
      <c r="AH14" s="40">
        <f t="shared" si="10"/>
        <v>4</v>
      </c>
      <c r="AI14" s="40">
        <f t="shared" si="10"/>
        <v>3</v>
      </c>
      <c r="AJ14" s="40">
        <f t="shared" si="10"/>
        <v>2</v>
      </c>
      <c r="AK14" s="40">
        <f t="shared" si="10"/>
        <v>3</v>
      </c>
      <c r="AL14" s="40">
        <f t="shared" si="10"/>
        <v>2</v>
      </c>
      <c r="AM14" s="40">
        <f t="shared" si="10"/>
        <v>3</v>
      </c>
      <c r="AN14" s="40">
        <f t="shared" si="10"/>
        <v>1</v>
      </c>
      <c r="AO14" s="40">
        <f t="shared" si="10"/>
        <v>2</v>
      </c>
      <c r="AP14" s="40">
        <f t="shared" si="10"/>
        <v>2</v>
      </c>
      <c r="AQ14" s="40">
        <f t="shared" si="10"/>
        <v>1</v>
      </c>
      <c r="AR14" s="40">
        <f t="shared" si="10"/>
        <v>1</v>
      </c>
      <c r="AS14" s="40">
        <f t="shared" si="10"/>
        <v>2</v>
      </c>
      <c r="AT14" s="40">
        <f t="shared" si="10"/>
        <v>2</v>
      </c>
      <c r="AU14" s="40">
        <f t="shared" si="10"/>
        <v>1</v>
      </c>
      <c r="AV14" s="40">
        <f t="shared" si="10"/>
        <v>1</v>
      </c>
      <c r="AW14" s="40">
        <f t="shared" si="10"/>
        <v>2</v>
      </c>
      <c r="AX14" s="40">
        <f t="shared" si="10"/>
        <v>2</v>
      </c>
      <c r="AY14" s="40">
        <f t="shared" si="10"/>
        <v>1</v>
      </c>
      <c r="AZ14" s="40">
        <f t="shared" si="10"/>
        <v>1</v>
      </c>
      <c r="BA14" s="41">
        <f t="shared" si="10"/>
        <v>1</v>
      </c>
    </row>
    <row r="15" ht="36.75" customHeight="1">
      <c r="A15" s="37" t="s">
        <v>95</v>
      </c>
      <c r="B15" s="34"/>
      <c r="C15" s="33" t="s">
        <v>85</v>
      </c>
      <c r="D15" s="34"/>
      <c r="E15" s="36">
        <v>1.0</v>
      </c>
      <c r="F15" s="39">
        <f t="shared" ref="F15:BA15" si="11">IF(OR($E15="",F$4=""),"",F$4*$E15)</f>
        <v>3</v>
      </c>
      <c r="G15" s="40">
        <f t="shared" si="11"/>
        <v>1</v>
      </c>
      <c r="H15" s="40">
        <f t="shared" si="11"/>
        <v>1</v>
      </c>
      <c r="I15" s="40">
        <f t="shared" si="11"/>
        <v>2</v>
      </c>
      <c r="J15" s="40">
        <f t="shared" si="11"/>
        <v>1</v>
      </c>
      <c r="K15" s="40">
        <f t="shared" si="11"/>
        <v>2</v>
      </c>
      <c r="L15" s="40">
        <f t="shared" si="11"/>
        <v>1</v>
      </c>
      <c r="M15" s="40">
        <f t="shared" si="11"/>
        <v>1</v>
      </c>
      <c r="N15" s="40">
        <f t="shared" si="11"/>
        <v>3</v>
      </c>
      <c r="O15" s="40">
        <f t="shared" si="11"/>
        <v>3</v>
      </c>
      <c r="P15" s="40">
        <f t="shared" si="11"/>
        <v>3</v>
      </c>
      <c r="Q15" s="40">
        <f t="shared" si="11"/>
        <v>4</v>
      </c>
      <c r="R15" s="41">
        <f t="shared" si="11"/>
        <v>2</v>
      </c>
      <c r="S15" s="39">
        <f t="shared" si="11"/>
        <v>1</v>
      </c>
      <c r="T15" s="40">
        <f t="shared" si="11"/>
        <v>1</v>
      </c>
      <c r="U15" s="40">
        <f t="shared" si="11"/>
        <v>1</v>
      </c>
      <c r="V15" s="40">
        <f t="shared" si="11"/>
        <v>1</v>
      </c>
      <c r="W15" s="40">
        <f t="shared" si="11"/>
        <v>1</v>
      </c>
      <c r="X15" s="40">
        <f t="shared" si="11"/>
        <v>1</v>
      </c>
      <c r="Y15" s="40">
        <f t="shared" si="11"/>
        <v>1</v>
      </c>
      <c r="Z15" s="40">
        <f t="shared" si="11"/>
        <v>1</v>
      </c>
      <c r="AA15" s="41">
        <f t="shared" si="11"/>
        <v>2</v>
      </c>
      <c r="AB15" s="39">
        <f t="shared" si="11"/>
        <v>1</v>
      </c>
      <c r="AC15" s="40">
        <f t="shared" si="11"/>
        <v>2</v>
      </c>
      <c r="AD15" s="40">
        <f t="shared" si="11"/>
        <v>2</v>
      </c>
      <c r="AE15" s="40">
        <f t="shared" si="11"/>
        <v>3</v>
      </c>
      <c r="AF15" s="40">
        <f t="shared" si="11"/>
        <v>1</v>
      </c>
      <c r="AG15" s="40">
        <f t="shared" si="11"/>
        <v>3</v>
      </c>
      <c r="AH15" s="40">
        <f t="shared" si="11"/>
        <v>4</v>
      </c>
      <c r="AI15" s="40">
        <f t="shared" si="11"/>
        <v>3</v>
      </c>
      <c r="AJ15" s="40">
        <f t="shared" si="11"/>
        <v>2</v>
      </c>
      <c r="AK15" s="40">
        <f t="shared" si="11"/>
        <v>3</v>
      </c>
      <c r="AL15" s="40">
        <f t="shared" si="11"/>
        <v>2</v>
      </c>
      <c r="AM15" s="40">
        <f t="shared" si="11"/>
        <v>3</v>
      </c>
      <c r="AN15" s="40">
        <f t="shared" si="11"/>
        <v>1</v>
      </c>
      <c r="AO15" s="40">
        <f t="shared" si="11"/>
        <v>2</v>
      </c>
      <c r="AP15" s="40">
        <f t="shared" si="11"/>
        <v>2</v>
      </c>
      <c r="AQ15" s="40">
        <f t="shared" si="11"/>
        <v>1</v>
      </c>
      <c r="AR15" s="40">
        <f t="shared" si="11"/>
        <v>1</v>
      </c>
      <c r="AS15" s="40">
        <f t="shared" si="11"/>
        <v>2</v>
      </c>
      <c r="AT15" s="40">
        <f t="shared" si="11"/>
        <v>2</v>
      </c>
      <c r="AU15" s="40">
        <f t="shared" si="11"/>
        <v>1</v>
      </c>
      <c r="AV15" s="40">
        <f t="shared" si="11"/>
        <v>1</v>
      </c>
      <c r="AW15" s="40">
        <f t="shared" si="11"/>
        <v>2</v>
      </c>
      <c r="AX15" s="40">
        <f t="shared" si="11"/>
        <v>2</v>
      </c>
      <c r="AY15" s="40">
        <f t="shared" si="11"/>
        <v>1</v>
      </c>
      <c r="AZ15" s="40">
        <f t="shared" si="11"/>
        <v>1</v>
      </c>
      <c r="BA15" s="41">
        <f t="shared" si="11"/>
        <v>1</v>
      </c>
    </row>
    <row r="16" ht="36.75" customHeight="1">
      <c r="A16" s="37" t="s">
        <v>96</v>
      </c>
      <c r="B16" s="33" t="s">
        <v>85</v>
      </c>
      <c r="C16" s="34"/>
      <c r="D16" s="34"/>
      <c r="E16" s="38">
        <v>2.0</v>
      </c>
      <c r="F16" s="39">
        <f t="shared" ref="F16:BA16" si="12">IF(OR($E16="",F$4=""),"",F$4*$E16)</f>
        <v>6</v>
      </c>
      <c r="G16" s="40">
        <f t="shared" si="12"/>
        <v>2</v>
      </c>
      <c r="H16" s="40">
        <f t="shared" si="12"/>
        <v>2</v>
      </c>
      <c r="I16" s="40">
        <f t="shared" si="12"/>
        <v>4</v>
      </c>
      <c r="J16" s="40">
        <f t="shared" si="12"/>
        <v>2</v>
      </c>
      <c r="K16" s="40">
        <f t="shared" si="12"/>
        <v>4</v>
      </c>
      <c r="L16" s="40">
        <f t="shared" si="12"/>
        <v>2</v>
      </c>
      <c r="M16" s="40">
        <f t="shared" si="12"/>
        <v>2</v>
      </c>
      <c r="N16" s="40">
        <f t="shared" si="12"/>
        <v>6</v>
      </c>
      <c r="O16" s="40">
        <f t="shared" si="12"/>
        <v>6</v>
      </c>
      <c r="P16" s="40">
        <f t="shared" si="12"/>
        <v>6</v>
      </c>
      <c r="Q16" s="40">
        <f t="shared" si="12"/>
        <v>8</v>
      </c>
      <c r="R16" s="41">
        <f t="shared" si="12"/>
        <v>4</v>
      </c>
      <c r="S16" s="39">
        <f t="shared" si="12"/>
        <v>2</v>
      </c>
      <c r="T16" s="40">
        <f t="shared" si="12"/>
        <v>2</v>
      </c>
      <c r="U16" s="40">
        <f t="shared" si="12"/>
        <v>2</v>
      </c>
      <c r="V16" s="40">
        <f t="shared" si="12"/>
        <v>2</v>
      </c>
      <c r="W16" s="40">
        <f t="shared" si="12"/>
        <v>2</v>
      </c>
      <c r="X16" s="40">
        <f t="shared" si="12"/>
        <v>2</v>
      </c>
      <c r="Y16" s="40">
        <f t="shared" si="12"/>
        <v>2</v>
      </c>
      <c r="Z16" s="40">
        <f t="shared" si="12"/>
        <v>2</v>
      </c>
      <c r="AA16" s="41">
        <f t="shared" si="12"/>
        <v>4</v>
      </c>
      <c r="AB16" s="39">
        <f t="shared" si="12"/>
        <v>2</v>
      </c>
      <c r="AC16" s="40">
        <f t="shared" si="12"/>
        <v>4</v>
      </c>
      <c r="AD16" s="40">
        <f t="shared" si="12"/>
        <v>4</v>
      </c>
      <c r="AE16" s="40">
        <f t="shared" si="12"/>
        <v>6</v>
      </c>
      <c r="AF16" s="40">
        <f t="shared" si="12"/>
        <v>2</v>
      </c>
      <c r="AG16" s="40">
        <f t="shared" si="12"/>
        <v>6</v>
      </c>
      <c r="AH16" s="40">
        <f t="shared" si="12"/>
        <v>8</v>
      </c>
      <c r="AI16" s="40">
        <f t="shared" si="12"/>
        <v>6</v>
      </c>
      <c r="AJ16" s="40">
        <f t="shared" si="12"/>
        <v>4</v>
      </c>
      <c r="AK16" s="40">
        <f t="shared" si="12"/>
        <v>6</v>
      </c>
      <c r="AL16" s="40">
        <f t="shared" si="12"/>
        <v>4</v>
      </c>
      <c r="AM16" s="40">
        <f t="shared" si="12"/>
        <v>6</v>
      </c>
      <c r="AN16" s="40">
        <f t="shared" si="12"/>
        <v>2</v>
      </c>
      <c r="AO16" s="40">
        <f t="shared" si="12"/>
        <v>4</v>
      </c>
      <c r="AP16" s="40">
        <f t="shared" si="12"/>
        <v>4</v>
      </c>
      <c r="AQ16" s="40">
        <f t="shared" si="12"/>
        <v>2</v>
      </c>
      <c r="AR16" s="40">
        <f t="shared" si="12"/>
        <v>2</v>
      </c>
      <c r="AS16" s="40">
        <f t="shared" si="12"/>
        <v>4</v>
      </c>
      <c r="AT16" s="40">
        <f t="shared" si="12"/>
        <v>4</v>
      </c>
      <c r="AU16" s="40">
        <f t="shared" si="12"/>
        <v>2</v>
      </c>
      <c r="AV16" s="40">
        <f t="shared" si="12"/>
        <v>2</v>
      </c>
      <c r="AW16" s="40">
        <f t="shared" si="12"/>
        <v>4</v>
      </c>
      <c r="AX16" s="40">
        <f t="shared" si="12"/>
        <v>4</v>
      </c>
      <c r="AY16" s="40">
        <f t="shared" si="12"/>
        <v>2</v>
      </c>
      <c r="AZ16" s="40">
        <f t="shared" si="12"/>
        <v>2</v>
      </c>
      <c r="BA16" s="41">
        <f t="shared" si="12"/>
        <v>2</v>
      </c>
    </row>
    <row r="17" ht="36.75" customHeight="1">
      <c r="A17" s="37" t="s">
        <v>97</v>
      </c>
      <c r="B17" s="34"/>
      <c r="C17" s="34"/>
      <c r="D17" s="34"/>
      <c r="E17" s="36">
        <v>4.0</v>
      </c>
      <c r="F17" s="39">
        <f t="shared" ref="F17:BA17" si="13">IF(OR($E17="",F$4=""),"",F$4*$E17)</f>
        <v>12</v>
      </c>
      <c r="G17" s="40">
        <f t="shared" si="13"/>
        <v>4</v>
      </c>
      <c r="H17" s="40">
        <f t="shared" si="13"/>
        <v>4</v>
      </c>
      <c r="I17" s="40">
        <f t="shared" si="13"/>
        <v>8</v>
      </c>
      <c r="J17" s="40">
        <f t="shared" si="13"/>
        <v>4</v>
      </c>
      <c r="K17" s="40">
        <f t="shared" si="13"/>
        <v>8</v>
      </c>
      <c r="L17" s="40">
        <f t="shared" si="13"/>
        <v>4</v>
      </c>
      <c r="M17" s="40">
        <f t="shared" si="13"/>
        <v>4</v>
      </c>
      <c r="N17" s="40">
        <f t="shared" si="13"/>
        <v>12</v>
      </c>
      <c r="O17" s="40">
        <f t="shared" si="13"/>
        <v>12</v>
      </c>
      <c r="P17" s="40">
        <f t="shared" si="13"/>
        <v>12</v>
      </c>
      <c r="Q17" s="40">
        <f t="shared" si="13"/>
        <v>16</v>
      </c>
      <c r="R17" s="41">
        <f t="shared" si="13"/>
        <v>8</v>
      </c>
      <c r="S17" s="39">
        <f t="shared" si="13"/>
        <v>4</v>
      </c>
      <c r="T17" s="40">
        <f t="shared" si="13"/>
        <v>4</v>
      </c>
      <c r="U17" s="40">
        <f t="shared" si="13"/>
        <v>4</v>
      </c>
      <c r="V17" s="40">
        <f t="shared" si="13"/>
        <v>4</v>
      </c>
      <c r="W17" s="40">
        <f t="shared" si="13"/>
        <v>4</v>
      </c>
      <c r="X17" s="40">
        <f t="shared" si="13"/>
        <v>4</v>
      </c>
      <c r="Y17" s="40">
        <f t="shared" si="13"/>
        <v>4</v>
      </c>
      <c r="Z17" s="40">
        <f t="shared" si="13"/>
        <v>4</v>
      </c>
      <c r="AA17" s="41">
        <f t="shared" si="13"/>
        <v>8</v>
      </c>
      <c r="AB17" s="39">
        <f t="shared" si="13"/>
        <v>4</v>
      </c>
      <c r="AC17" s="40">
        <f t="shared" si="13"/>
        <v>8</v>
      </c>
      <c r="AD17" s="40">
        <f t="shared" si="13"/>
        <v>8</v>
      </c>
      <c r="AE17" s="40">
        <f t="shared" si="13"/>
        <v>12</v>
      </c>
      <c r="AF17" s="40">
        <f t="shared" si="13"/>
        <v>4</v>
      </c>
      <c r="AG17" s="40">
        <f t="shared" si="13"/>
        <v>12</v>
      </c>
      <c r="AH17" s="40">
        <f t="shared" si="13"/>
        <v>16</v>
      </c>
      <c r="AI17" s="40">
        <f t="shared" si="13"/>
        <v>12</v>
      </c>
      <c r="AJ17" s="40">
        <f t="shared" si="13"/>
        <v>8</v>
      </c>
      <c r="AK17" s="40">
        <f t="shared" si="13"/>
        <v>12</v>
      </c>
      <c r="AL17" s="40">
        <f t="shared" si="13"/>
        <v>8</v>
      </c>
      <c r="AM17" s="40">
        <f t="shared" si="13"/>
        <v>12</v>
      </c>
      <c r="AN17" s="40">
        <f t="shared" si="13"/>
        <v>4</v>
      </c>
      <c r="AO17" s="40">
        <f t="shared" si="13"/>
        <v>8</v>
      </c>
      <c r="AP17" s="40">
        <f t="shared" si="13"/>
        <v>8</v>
      </c>
      <c r="AQ17" s="40">
        <f t="shared" si="13"/>
        <v>4</v>
      </c>
      <c r="AR17" s="40">
        <f t="shared" si="13"/>
        <v>4</v>
      </c>
      <c r="AS17" s="40">
        <f t="shared" si="13"/>
        <v>8</v>
      </c>
      <c r="AT17" s="40">
        <f t="shared" si="13"/>
        <v>8</v>
      </c>
      <c r="AU17" s="40">
        <f t="shared" si="13"/>
        <v>4</v>
      </c>
      <c r="AV17" s="40">
        <f t="shared" si="13"/>
        <v>4</v>
      </c>
      <c r="AW17" s="40">
        <f t="shared" si="13"/>
        <v>8</v>
      </c>
      <c r="AX17" s="40">
        <f t="shared" si="13"/>
        <v>8</v>
      </c>
      <c r="AY17" s="40">
        <f t="shared" si="13"/>
        <v>4</v>
      </c>
      <c r="AZ17" s="40">
        <f t="shared" si="13"/>
        <v>4</v>
      </c>
      <c r="BA17" s="41">
        <f t="shared" si="13"/>
        <v>4</v>
      </c>
    </row>
    <row r="18" ht="36.75" customHeight="1">
      <c r="A18" s="37" t="s">
        <v>98</v>
      </c>
      <c r="B18" s="33" t="s">
        <v>85</v>
      </c>
      <c r="C18" s="33" t="s">
        <v>85</v>
      </c>
      <c r="D18" s="34"/>
      <c r="E18" s="36">
        <v>1.0</v>
      </c>
      <c r="F18" s="39">
        <f t="shared" ref="F18:BA18" si="14">IF(OR($E18="",F$4=""),"",F$4*$E18)</f>
        <v>3</v>
      </c>
      <c r="G18" s="40">
        <f t="shared" si="14"/>
        <v>1</v>
      </c>
      <c r="H18" s="40">
        <f t="shared" si="14"/>
        <v>1</v>
      </c>
      <c r="I18" s="40">
        <f t="shared" si="14"/>
        <v>2</v>
      </c>
      <c r="J18" s="40">
        <f t="shared" si="14"/>
        <v>1</v>
      </c>
      <c r="K18" s="40">
        <f t="shared" si="14"/>
        <v>2</v>
      </c>
      <c r="L18" s="40">
        <f t="shared" si="14"/>
        <v>1</v>
      </c>
      <c r="M18" s="40">
        <f t="shared" si="14"/>
        <v>1</v>
      </c>
      <c r="N18" s="40">
        <f t="shared" si="14"/>
        <v>3</v>
      </c>
      <c r="O18" s="40">
        <f t="shared" si="14"/>
        <v>3</v>
      </c>
      <c r="P18" s="40">
        <f t="shared" si="14"/>
        <v>3</v>
      </c>
      <c r="Q18" s="40">
        <f t="shared" si="14"/>
        <v>4</v>
      </c>
      <c r="R18" s="41">
        <f t="shared" si="14"/>
        <v>2</v>
      </c>
      <c r="S18" s="39">
        <f t="shared" si="14"/>
        <v>1</v>
      </c>
      <c r="T18" s="40">
        <f t="shared" si="14"/>
        <v>1</v>
      </c>
      <c r="U18" s="40">
        <f t="shared" si="14"/>
        <v>1</v>
      </c>
      <c r="V18" s="40">
        <f t="shared" si="14"/>
        <v>1</v>
      </c>
      <c r="W18" s="40">
        <f t="shared" si="14"/>
        <v>1</v>
      </c>
      <c r="X18" s="40">
        <f t="shared" si="14"/>
        <v>1</v>
      </c>
      <c r="Y18" s="40">
        <f t="shared" si="14"/>
        <v>1</v>
      </c>
      <c r="Z18" s="40">
        <f t="shared" si="14"/>
        <v>1</v>
      </c>
      <c r="AA18" s="41">
        <f t="shared" si="14"/>
        <v>2</v>
      </c>
      <c r="AB18" s="39">
        <f t="shared" si="14"/>
        <v>1</v>
      </c>
      <c r="AC18" s="40">
        <f t="shared" si="14"/>
        <v>2</v>
      </c>
      <c r="AD18" s="40">
        <f t="shared" si="14"/>
        <v>2</v>
      </c>
      <c r="AE18" s="40">
        <f t="shared" si="14"/>
        <v>3</v>
      </c>
      <c r="AF18" s="40">
        <f t="shared" si="14"/>
        <v>1</v>
      </c>
      <c r="AG18" s="40">
        <f t="shared" si="14"/>
        <v>3</v>
      </c>
      <c r="AH18" s="40">
        <f t="shared" si="14"/>
        <v>4</v>
      </c>
      <c r="AI18" s="40">
        <f t="shared" si="14"/>
        <v>3</v>
      </c>
      <c r="AJ18" s="40">
        <f t="shared" si="14"/>
        <v>2</v>
      </c>
      <c r="AK18" s="40">
        <f t="shared" si="14"/>
        <v>3</v>
      </c>
      <c r="AL18" s="40">
        <f t="shared" si="14"/>
        <v>2</v>
      </c>
      <c r="AM18" s="40">
        <f t="shared" si="14"/>
        <v>3</v>
      </c>
      <c r="AN18" s="40">
        <f t="shared" si="14"/>
        <v>1</v>
      </c>
      <c r="AO18" s="40">
        <f t="shared" si="14"/>
        <v>2</v>
      </c>
      <c r="AP18" s="40">
        <f t="shared" si="14"/>
        <v>2</v>
      </c>
      <c r="AQ18" s="40">
        <f t="shared" si="14"/>
        <v>1</v>
      </c>
      <c r="AR18" s="40">
        <f t="shared" si="14"/>
        <v>1</v>
      </c>
      <c r="AS18" s="40">
        <f t="shared" si="14"/>
        <v>2</v>
      </c>
      <c r="AT18" s="40">
        <f t="shared" si="14"/>
        <v>2</v>
      </c>
      <c r="AU18" s="40">
        <f t="shared" si="14"/>
        <v>1</v>
      </c>
      <c r="AV18" s="40">
        <f t="shared" si="14"/>
        <v>1</v>
      </c>
      <c r="AW18" s="40">
        <f t="shared" si="14"/>
        <v>2</v>
      </c>
      <c r="AX18" s="40">
        <f t="shared" si="14"/>
        <v>2</v>
      </c>
      <c r="AY18" s="40">
        <f t="shared" si="14"/>
        <v>1</v>
      </c>
      <c r="AZ18" s="40">
        <f t="shared" si="14"/>
        <v>1</v>
      </c>
      <c r="BA18" s="41">
        <f t="shared" si="14"/>
        <v>1</v>
      </c>
    </row>
    <row r="19" ht="36.75" customHeight="1">
      <c r="A19" s="37" t="s">
        <v>99</v>
      </c>
      <c r="B19" s="34"/>
      <c r="C19" s="34"/>
      <c r="D19" s="34"/>
      <c r="E19" s="36">
        <v>3.0</v>
      </c>
      <c r="F19" s="39">
        <f t="shared" ref="F19:BA19" si="15">IF(OR($E19="",F$4=""),"",F$4*$E19)</f>
        <v>9</v>
      </c>
      <c r="G19" s="40">
        <f t="shared" si="15"/>
        <v>3</v>
      </c>
      <c r="H19" s="40">
        <f t="shared" si="15"/>
        <v>3</v>
      </c>
      <c r="I19" s="40">
        <f t="shared" si="15"/>
        <v>6</v>
      </c>
      <c r="J19" s="40">
        <f t="shared" si="15"/>
        <v>3</v>
      </c>
      <c r="K19" s="40">
        <f t="shared" si="15"/>
        <v>6</v>
      </c>
      <c r="L19" s="40">
        <f t="shared" si="15"/>
        <v>3</v>
      </c>
      <c r="M19" s="40">
        <f t="shared" si="15"/>
        <v>3</v>
      </c>
      <c r="N19" s="40">
        <f t="shared" si="15"/>
        <v>9</v>
      </c>
      <c r="O19" s="40">
        <f t="shared" si="15"/>
        <v>9</v>
      </c>
      <c r="P19" s="40">
        <f t="shared" si="15"/>
        <v>9</v>
      </c>
      <c r="Q19" s="40">
        <f t="shared" si="15"/>
        <v>12</v>
      </c>
      <c r="R19" s="41">
        <f t="shared" si="15"/>
        <v>6</v>
      </c>
      <c r="S19" s="39">
        <f t="shared" si="15"/>
        <v>3</v>
      </c>
      <c r="T19" s="40">
        <f t="shared" si="15"/>
        <v>3</v>
      </c>
      <c r="U19" s="40">
        <f t="shared" si="15"/>
        <v>3</v>
      </c>
      <c r="V19" s="40">
        <f t="shared" si="15"/>
        <v>3</v>
      </c>
      <c r="W19" s="40">
        <f t="shared" si="15"/>
        <v>3</v>
      </c>
      <c r="X19" s="40">
        <f t="shared" si="15"/>
        <v>3</v>
      </c>
      <c r="Y19" s="40">
        <f t="shared" si="15"/>
        <v>3</v>
      </c>
      <c r="Z19" s="40">
        <f t="shared" si="15"/>
        <v>3</v>
      </c>
      <c r="AA19" s="41">
        <f t="shared" si="15"/>
        <v>6</v>
      </c>
      <c r="AB19" s="39">
        <f t="shared" si="15"/>
        <v>3</v>
      </c>
      <c r="AC19" s="40">
        <f t="shared" si="15"/>
        <v>6</v>
      </c>
      <c r="AD19" s="40">
        <f t="shared" si="15"/>
        <v>6</v>
      </c>
      <c r="AE19" s="40">
        <f t="shared" si="15"/>
        <v>9</v>
      </c>
      <c r="AF19" s="40">
        <f t="shared" si="15"/>
        <v>3</v>
      </c>
      <c r="AG19" s="40">
        <f t="shared" si="15"/>
        <v>9</v>
      </c>
      <c r="AH19" s="40">
        <f t="shared" si="15"/>
        <v>12</v>
      </c>
      <c r="AI19" s="40">
        <f t="shared" si="15"/>
        <v>9</v>
      </c>
      <c r="AJ19" s="40">
        <f t="shared" si="15"/>
        <v>6</v>
      </c>
      <c r="AK19" s="40">
        <f t="shared" si="15"/>
        <v>9</v>
      </c>
      <c r="AL19" s="40">
        <f t="shared" si="15"/>
        <v>6</v>
      </c>
      <c r="AM19" s="40">
        <f t="shared" si="15"/>
        <v>9</v>
      </c>
      <c r="AN19" s="40">
        <f t="shared" si="15"/>
        <v>3</v>
      </c>
      <c r="AO19" s="40">
        <f t="shared" si="15"/>
        <v>6</v>
      </c>
      <c r="AP19" s="40">
        <f t="shared" si="15"/>
        <v>6</v>
      </c>
      <c r="AQ19" s="40">
        <f t="shared" si="15"/>
        <v>3</v>
      </c>
      <c r="AR19" s="40">
        <f t="shared" si="15"/>
        <v>3</v>
      </c>
      <c r="AS19" s="40">
        <f t="shared" si="15"/>
        <v>6</v>
      </c>
      <c r="AT19" s="40">
        <f t="shared" si="15"/>
        <v>6</v>
      </c>
      <c r="AU19" s="40">
        <f t="shared" si="15"/>
        <v>3</v>
      </c>
      <c r="AV19" s="40">
        <f t="shared" si="15"/>
        <v>3</v>
      </c>
      <c r="AW19" s="40">
        <f t="shared" si="15"/>
        <v>6</v>
      </c>
      <c r="AX19" s="40">
        <f t="shared" si="15"/>
        <v>6</v>
      </c>
      <c r="AY19" s="40">
        <f t="shared" si="15"/>
        <v>3</v>
      </c>
      <c r="AZ19" s="40">
        <f t="shared" si="15"/>
        <v>3</v>
      </c>
      <c r="BA19" s="41">
        <f t="shared" si="15"/>
        <v>3</v>
      </c>
    </row>
    <row r="20" ht="36.75" customHeight="1">
      <c r="A20" s="37" t="s">
        <v>100</v>
      </c>
      <c r="B20" s="33" t="s">
        <v>85</v>
      </c>
      <c r="C20" s="34"/>
      <c r="D20" s="34"/>
      <c r="E20" s="36">
        <v>3.0</v>
      </c>
      <c r="F20" s="39">
        <f t="shared" ref="F20:BA20" si="16">IF(OR($E20="",F$4=""),"",F$4*$E20)</f>
        <v>9</v>
      </c>
      <c r="G20" s="40">
        <f t="shared" si="16"/>
        <v>3</v>
      </c>
      <c r="H20" s="40">
        <f t="shared" si="16"/>
        <v>3</v>
      </c>
      <c r="I20" s="40">
        <f t="shared" si="16"/>
        <v>6</v>
      </c>
      <c r="J20" s="40">
        <f t="shared" si="16"/>
        <v>3</v>
      </c>
      <c r="K20" s="40">
        <f t="shared" si="16"/>
        <v>6</v>
      </c>
      <c r="L20" s="40">
        <f t="shared" si="16"/>
        <v>3</v>
      </c>
      <c r="M20" s="40">
        <f t="shared" si="16"/>
        <v>3</v>
      </c>
      <c r="N20" s="40">
        <f t="shared" si="16"/>
        <v>9</v>
      </c>
      <c r="O20" s="40">
        <f t="shared" si="16"/>
        <v>9</v>
      </c>
      <c r="P20" s="40">
        <f t="shared" si="16"/>
        <v>9</v>
      </c>
      <c r="Q20" s="40">
        <f t="shared" si="16"/>
        <v>12</v>
      </c>
      <c r="R20" s="41">
        <f t="shared" si="16"/>
        <v>6</v>
      </c>
      <c r="S20" s="39">
        <f t="shared" si="16"/>
        <v>3</v>
      </c>
      <c r="T20" s="40">
        <f t="shared" si="16"/>
        <v>3</v>
      </c>
      <c r="U20" s="40">
        <f t="shared" si="16"/>
        <v>3</v>
      </c>
      <c r="V20" s="40">
        <f t="shared" si="16"/>
        <v>3</v>
      </c>
      <c r="W20" s="40">
        <f t="shared" si="16"/>
        <v>3</v>
      </c>
      <c r="X20" s="40">
        <f t="shared" si="16"/>
        <v>3</v>
      </c>
      <c r="Y20" s="40">
        <f t="shared" si="16"/>
        <v>3</v>
      </c>
      <c r="Z20" s="40">
        <f t="shared" si="16"/>
        <v>3</v>
      </c>
      <c r="AA20" s="41">
        <f t="shared" si="16"/>
        <v>6</v>
      </c>
      <c r="AB20" s="39">
        <f t="shared" si="16"/>
        <v>3</v>
      </c>
      <c r="AC20" s="40">
        <f t="shared" si="16"/>
        <v>6</v>
      </c>
      <c r="AD20" s="40">
        <f t="shared" si="16"/>
        <v>6</v>
      </c>
      <c r="AE20" s="40">
        <f t="shared" si="16"/>
        <v>9</v>
      </c>
      <c r="AF20" s="40">
        <f t="shared" si="16"/>
        <v>3</v>
      </c>
      <c r="AG20" s="40">
        <f t="shared" si="16"/>
        <v>9</v>
      </c>
      <c r="AH20" s="40">
        <f t="shared" si="16"/>
        <v>12</v>
      </c>
      <c r="AI20" s="40">
        <f t="shared" si="16"/>
        <v>9</v>
      </c>
      <c r="AJ20" s="40">
        <f t="shared" si="16"/>
        <v>6</v>
      </c>
      <c r="AK20" s="40">
        <f t="shared" si="16"/>
        <v>9</v>
      </c>
      <c r="AL20" s="40">
        <f t="shared" si="16"/>
        <v>6</v>
      </c>
      <c r="AM20" s="40">
        <f t="shared" si="16"/>
        <v>9</v>
      </c>
      <c r="AN20" s="40">
        <f t="shared" si="16"/>
        <v>3</v>
      </c>
      <c r="AO20" s="40">
        <f t="shared" si="16"/>
        <v>6</v>
      </c>
      <c r="AP20" s="40">
        <f t="shared" si="16"/>
        <v>6</v>
      </c>
      <c r="AQ20" s="40">
        <f t="shared" si="16"/>
        <v>3</v>
      </c>
      <c r="AR20" s="40">
        <f t="shared" si="16"/>
        <v>3</v>
      </c>
      <c r="AS20" s="40">
        <f t="shared" si="16"/>
        <v>6</v>
      </c>
      <c r="AT20" s="40">
        <f t="shared" si="16"/>
        <v>6</v>
      </c>
      <c r="AU20" s="40">
        <f t="shared" si="16"/>
        <v>3</v>
      </c>
      <c r="AV20" s="40">
        <f t="shared" si="16"/>
        <v>3</v>
      </c>
      <c r="AW20" s="40">
        <f t="shared" si="16"/>
        <v>6</v>
      </c>
      <c r="AX20" s="40">
        <f t="shared" si="16"/>
        <v>6</v>
      </c>
      <c r="AY20" s="40">
        <f t="shared" si="16"/>
        <v>3</v>
      </c>
      <c r="AZ20" s="40">
        <f t="shared" si="16"/>
        <v>3</v>
      </c>
      <c r="BA20" s="41">
        <f t="shared" si="16"/>
        <v>3</v>
      </c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5">
    <mergeCell ref="A2:A4"/>
    <mergeCell ref="E2:E4"/>
    <mergeCell ref="B3:B4"/>
    <mergeCell ref="C3:C4"/>
    <mergeCell ref="D3:D4"/>
  </mergeCells>
  <conditionalFormatting sqref="F5:BA20">
    <cfRule type="cellIs" dxfId="0" priority="1" operator="between">
      <formula>1</formula>
      <formula>6</formula>
    </cfRule>
  </conditionalFormatting>
  <conditionalFormatting sqref="F5:BA20">
    <cfRule type="cellIs" dxfId="1" priority="2" operator="between">
      <formula>8</formula>
      <formula>9</formula>
    </cfRule>
  </conditionalFormatting>
  <conditionalFormatting sqref="F5:BA20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F4:BA4 E5:E20">
      <formula1>Escala</formula1>
    </dataValidation>
    <dataValidation type="list" allowBlank="1" showInputMessage="1" showErrorMessage="1" prompt=" - " sqref="B5:D20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1" width="28.67"/>
    <col customWidth="1" min="2" max="4" width="6.22"/>
    <col customWidth="1" min="5" max="5" width="17.44"/>
    <col customWidth="1" min="6" max="53" width="6.22"/>
  </cols>
  <sheetData>
    <row r="1" ht="27.75" customHeight="1">
      <c r="A1" s="43" t="str">
        <f>'1_Datos'!A1</f>
        <v>Matriz de Análisis de Riesgo</v>
      </c>
      <c r="B1" s="44"/>
      <c r="C1" s="44"/>
      <c r="D1" s="44"/>
      <c r="E1" s="45"/>
      <c r="F1" s="4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101</v>
      </c>
      <c r="B2" s="8" t="str">
        <f>'1_Datos'!B2</f>
        <v>Clasificación</v>
      </c>
      <c r="C2" s="9"/>
      <c r="D2" s="10"/>
      <c r="E2" s="46" t="str">
        <f>'1_Datos'!E2:E4</f>
        <v>Magnitud de Daño:
[1 = Insignificante
2 = Bajo
3 = Mediano
4 = Alto]</v>
      </c>
      <c r="F2" s="12" t="str">
        <f>'1_Datos'!F2</f>
        <v>Actos originados por la criminalidad común y motivación política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tr">
        <f>'1_Datos'!S2</f>
        <v>Sucesos de origen físico</v>
      </c>
      <c r="T2" s="16"/>
      <c r="U2" s="16"/>
      <c r="V2" s="16"/>
      <c r="W2" s="16"/>
      <c r="X2" s="16"/>
      <c r="Y2" s="16"/>
      <c r="Z2" s="16"/>
      <c r="AA2" s="17"/>
      <c r="AB2" s="12" t="str">
        <f>'1_Datos'!AB2</f>
        <v>Sucesos derivados de la impericia, negligencia de usuarios/as y decisiones institucionales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102</v>
      </c>
      <c r="C3" s="47" t="s">
        <v>103</v>
      </c>
      <c r="D3" s="19" t="s">
        <v>104</v>
      </c>
      <c r="E3" s="20"/>
      <c r="F3" s="21" t="str">
        <f>'1_Datos'!F3</f>
        <v>Allanamiento (ilegal, legal)</v>
      </c>
      <c r="G3" s="22" t="str">
        <f>'1_Datos'!G3</f>
        <v>Persecución (civil, fiscal, penal)</v>
      </c>
      <c r="H3" s="22" t="str">
        <f>'1_Datos'!H3</f>
        <v>Orden de secuestro / Detención</v>
      </c>
      <c r="I3" s="22" t="str">
        <f>'1_Datos'!I3</f>
        <v>Sabotaje (ataque físico y electrónico)</v>
      </c>
      <c r="J3" s="23" t="str">
        <f>'1_Datos'!J3</f>
        <v>Daños por vandalismo</v>
      </c>
      <c r="K3" s="22" t="str">
        <f>'1_Datos'!K3</f>
        <v>Extorsión</v>
      </c>
      <c r="L3" s="22" t="str">
        <f>'1_Datos'!L3</f>
        <v>Fraude / Estafa</v>
      </c>
      <c r="M3" s="22" t="str">
        <f>'1_Datos'!M3</f>
        <v>Robo / Hurto (físico)</v>
      </c>
      <c r="N3" s="22" t="str">
        <f>'1_Datos'!N3</f>
        <v>Robo / Hurto de información electrónica</v>
      </c>
      <c r="O3" s="22" t="str">
        <f>'1_Datos'!O3</f>
        <v>Intrusión a Red interna</v>
      </c>
      <c r="P3" s="22" t="str">
        <f>'1_Datos'!P3</f>
        <v>Infiltración</v>
      </c>
      <c r="Q3" s="22" t="str">
        <f>'1_Datos'!Q3</f>
        <v>Virus / Ejecución no autorizado de programas</v>
      </c>
      <c r="R3" s="24" t="str">
        <f>'1_Datos'!R3</f>
        <v>Violación a derechos de autor</v>
      </c>
      <c r="S3" s="25" t="str">
        <f>'1_Datos'!S3</f>
        <v>Incendio</v>
      </c>
      <c r="T3" s="26" t="str">
        <f>'1_Datos'!T3</f>
        <v>Inundación / deslave</v>
      </c>
      <c r="U3" s="26" t="str">
        <f>'1_Datos'!U3</f>
        <v>Sismo</v>
      </c>
      <c r="V3" s="26" t="str">
        <f>'1_Datos'!V3</f>
        <v>Polvo</v>
      </c>
      <c r="W3" s="26" t="str">
        <f>'1_Datos'!W3</f>
        <v>Falta de ventilación</v>
      </c>
      <c r="X3" s="26" t="str">
        <f>'1_Datos'!X3</f>
        <v>Electromagnetismo</v>
      </c>
      <c r="Y3" s="26" t="str">
        <f>'1_Datos'!Y3</f>
        <v>Sobrecarga eléctrica</v>
      </c>
      <c r="Z3" s="26" t="str">
        <f>'1_Datos'!Z3</f>
        <v>Falla de corriente (apagones)</v>
      </c>
      <c r="AA3" s="27" t="str">
        <f>'1_Datos'!AA3</f>
        <v>Falla de sistema / Daño disco duro</v>
      </c>
      <c r="AB3" s="21" t="str">
        <f>'1_Datos'!AB3</f>
        <v>Falta de inducción, capacitación y sensibilización sobre riesgos</v>
      </c>
      <c r="AC3" s="22" t="str">
        <f>'1_Datos'!AC3</f>
        <v>Mal manejo de sistemas y herramientas</v>
      </c>
      <c r="AD3" s="22" t="str">
        <f>'1_Datos'!AD3</f>
        <v>Utilización de programas no autorizados / software 'pirateado'</v>
      </c>
      <c r="AE3" s="22" t="str">
        <f>'1_Datos'!AE3</f>
        <v>Falta de pruebas de software nuevo con datos productivos</v>
      </c>
      <c r="AF3" s="22" t="str">
        <f>'1_Datos'!AF3</f>
        <v>Perdida de datos</v>
      </c>
      <c r="AG3" s="22" t="str">
        <f>'1_Datos'!AG3</f>
        <v>Infección de sistemas a través de unidades portables sin escaneo</v>
      </c>
      <c r="AH3" s="22" t="str">
        <f>'1_Datos'!AH3</f>
        <v>Manejo inadecuado de datos críticos (codificar, borrar, etc.)</v>
      </c>
      <c r="AI3" s="22" t="str">
        <f>'1_Datos'!AI3</f>
        <v>Unidades portables con información sin cifrado</v>
      </c>
      <c r="AJ3" s="22" t="str">
        <f>'1_Datos'!AJ3</f>
        <v>Transmisión no cifrada de datos críticos</v>
      </c>
      <c r="AK3" s="22" t="str">
        <f>'1_Datos'!AK3</f>
        <v>Manejo inadecuado de contraseñas (inseguras, no cambiar, compartidas, BD centralizada)</v>
      </c>
      <c r="AL3" s="22" t="str">
        <f>'1_Datos'!AL3</f>
        <v>Compartir contraseñas o permisos a terceros no autorizados</v>
      </c>
      <c r="AM3" s="22" t="str">
        <f>'1_Datos'!AM3</f>
        <v>Transmisión de contraseñas por teléfono</v>
      </c>
      <c r="AN3" s="22" t="str">
        <f>'1_Datos'!AN3</f>
        <v>Exposición o extravío de equipo, unidades de almacenamiento, etc</v>
      </c>
      <c r="AO3" s="22" t="str">
        <f>'1_Datos'!AO3</f>
        <v>Sobrepasar autoridades</v>
      </c>
      <c r="AP3" s="22" t="str">
        <f>'1_Datos'!AP3</f>
        <v>Falta de definición de perfil, privilegios y restricciones del personal</v>
      </c>
      <c r="AQ3" s="22" t="str">
        <f>'1_Datos'!AQ3</f>
        <v>Falta de mantenimiento físico (proceso, repuestos e insumos)</v>
      </c>
      <c r="AR3" s="22" t="str">
        <f>'1_Datos'!AR3</f>
        <v>Falta de actualización de software (proceso y recursos)</v>
      </c>
      <c r="AS3" s="22" t="str">
        <f>'1_Datos'!AS3</f>
        <v>Fallas en permisos de usuarios (acceso a archivos)</v>
      </c>
      <c r="AT3" s="22" t="str">
        <f>'1_Datos'!AT3</f>
        <v>Acceso electrónico no autorizado a sistemas externos</v>
      </c>
      <c r="AU3" s="22" t="str">
        <f>'1_Datos'!AU3</f>
        <v>Acceso electrónico no autorizado a sistemas internos</v>
      </c>
      <c r="AV3" s="22" t="str">
        <f>'1_Datos'!AV3</f>
        <v>Red cableada expuesta para el acceso no autorizado</v>
      </c>
      <c r="AW3" s="22" t="str">
        <f>'1_Datos'!AW3</f>
        <v>Red inalámbrica expuesta al acceso no autorizado</v>
      </c>
      <c r="AX3" s="22" t="str">
        <f>'1_Datos'!AX3</f>
        <v>Dependencia a servicio técnico externo</v>
      </c>
      <c r="AY3" s="22" t="str">
        <f>'1_Datos'!AY3</f>
        <v>Falta de normas y reglas claras (no institucionalizar el estudio de los riesgos)</v>
      </c>
      <c r="AZ3" s="22" t="str">
        <f>'1_Datos'!AZ3</f>
        <v>Falta de mecanismos de verificación de normas y reglas / Análisis inadecuado de datos de control</v>
      </c>
      <c r="BA3" s="24" t="str">
        <f>'1_Datos'!BA3</f>
        <v>Ausencia de documentación</v>
      </c>
    </row>
    <row r="4" ht="27.75" customHeight="1">
      <c r="A4" s="29"/>
      <c r="B4" s="30"/>
      <c r="C4" s="30"/>
      <c r="D4" s="30"/>
      <c r="E4" s="31"/>
      <c r="F4" s="32">
        <v>3.0</v>
      </c>
      <c r="G4" s="33">
        <v>1.0</v>
      </c>
      <c r="H4" s="33">
        <v>1.0</v>
      </c>
      <c r="I4" s="33">
        <v>2.0</v>
      </c>
      <c r="J4" s="33">
        <v>1.0</v>
      </c>
      <c r="K4" s="33">
        <v>2.0</v>
      </c>
      <c r="L4" s="33">
        <v>1.0</v>
      </c>
      <c r="M4" s="33">
        <v>1.0</v>
      </c>
      <c r="N4" s="34">
        <v>3.0</v>
      </c>
      <c r="O4" s="33">
        <v>3.0</v>
      </c>
      <c r="P4" s="34">
        <v>3.0</v>
      </c>
      <c r="Q4" s="33">
        <v>4.0</v>
      </c>
      <c r="R4" s="33">
        <v>2.0</v>
      </c>
      <c r="S4" s="35">
        <v>1.0</v>
      </c>
      <c r="T4" s="33">
        <v>1.0</v>
      </c>
      <c r="U4" s="33">
        <v>1.0</v>
      </c>
      <c r="V4" s="33">
        <v>1.0</v>
      </c>
      <c r="W4" s="33">
        <v>1.0</v>
      </c>
      <c r="X4" s="33">
        <v>1.0</v>
      </c>
      <c r="Y4" s="33">
        <v>1.0</v>
      </c>
      <c r="Z4" s="33">
        <v>1.0</v>
      </c>
      <c r="AA4" s="36">
        <v>2.0</v>
      </c>
      <c r="AB4" s="35">
        <v>1.0</v>
      </c>
      <c r="AC4" s="33">
        <v>2.0</v>
      </c>
      <c r="AD4" s="33">
        <v>2.0</v>
      </c>
      <c r="AE4" s="34">
        <v>3.0</v>
      </c>
      <c r="AF4" s="33">
        <v>1.0</v>
      </c>
      <c r="AG4" s="34">
        <v>3.0</v>
      </c>
      <c r="AH4" s="34">
        <v>4.0</v>
      </c>
      <c r="AI4" s="34">
        <v>3.0</v>
      </c>
      <c r="AJ4" s="33">
        <v>2.0</v>
      </c>
      <c r="AK4" s="33">
        <v>3.0</v>
      </c>
      <c r="AL4" s="33">
        <v>2.0</v>
      </c>
      <c r="AM4" s="33">
        <v>3.0</v>
      </c>
      <c r="AN4" s="33">
        <v>1.0</v>
      </c>
      <c r="AO4" s="33">
        <v>2.0</v>
      </c>
      <c r="AP4" s="33">
        <v>2.0</v>
      </c>
      <c r="AQ4" s="33">
        <v>1.0</v>
      </c>
      <c r="AR4" s="33">
        <v>1.0</v>
      </c>
      <c r="AS4" s="33">
        <v>2.0</v>
      </c>
      <c r="AT4" s="33">
        <v>2.0</v>
      </c>
      <c r="AU4" s="33">
        <v>1.0</v>
      </c>
      <c r="AV4" s="33">
        <v>1.0</v>
      </c>
      <c r="AW4" s="33">
        <v>2.0</v>
      </c>
      <c r="AX4" s="33">
        <v>2.0</v>
      </c>
      <c r="AY4" s="33">
        <v>1.0</v>
      </c>
      <c r="AZ4" s="33">
        <v>1.0</v>
      </c>
      <c r="BA4" s="36">
        <v>1.0</v>
      </c>
    </row>
    <row r="5" ht="36.75" customHeight="1">
      <c r="A5" s="37" t="s">
        <v>105</v>
      </c>
      <c r="B5" s="33"/>
      <c r="C5" s="33" t="s">
        <v>85</v>
      </c>
      <c r="D5" s="34"/>
      <c r="E5" s="36">
        <v>1.0</v>
      </c>
      <c r="F5" s="39">
        <f t="shared" ref="F5:BA5" si="1">IF(OR($E5="",F$4=""),"",F$4*$E5)</f>
        <v>3</v>
      </c>
      <c r="G5" s="40">
        <f t="shared" si="1"/>
        <v>1</v>
      </c>
      <c r="H5" s="40">
        <f t="shared" si="1"/>
        <v>1</v>
      </c>
      <c r="I5" s="40">
        <f t="shared" si="1"/>
        <v>2</v>
      </c>
      <c r="J5" s="40">
        <f t="shared" si="1"/>
        <v>1</v>
      </c>
      <c r="K5" s="40">
        <f t="shared" si="1"/>
        <v>2</v>
      </c>
      <c r="L5" s="40">
        <f t="shared" si="1"/>
        <v>1</v>
      </c>
      <c r="M5" s="40">
        <f t="shared" si="1"/>
        <v>1</v>
      </c>
      <c r="N5" s="40">
        <f t="shared" si="1"/>
        <v>3</v>
      </c>
      <c r="O5" s="40">
        <f t="shared" si="1"/>
        <v>3</v>
      </c>
      <c r="P5" s="40">
        <f t="shared" si="1"/>
        <v>3</v>
      </c>
      <c r="Q5" s="40">
        <f t="shared" si="1"/>
        <v>4</v>
      </c>
      <c r="R5" s="41">
        <f t="shared" si="1"/>
        <v>2</v>
      </c>
      <c r="S5" s="39">
        <f t="shared" si="1"/>
        <v>1</v>
      </c>
      <c r="T5" s="40">
        <f t="shared" si="1"/>
        <v>1</v>
      </c>
      <c r="U5" s="40">
        <f t="shared" si="1"/>
        <v>1</v>
      </c>
      <c r="V5" s="40">
        <f t="shared" si="1"/>
        <v>1</v>
      </c>
      <c r="W5" s="40">
        <f t="shared" si="1"/>
        <v>1</v>
      </c>
      <c r="X5" s="40">
        <f t="shared" si="1"/>
        <v>1</v>
      </c>
      <c r="Y5" s="40">
        <f t="shared" si="1"/>
        <v>1</v>
      </c>
      <c r="Z5" s="40">
        <f t="shared" si="1"/>
        <v>1</v>
      </c>
      <c r="AA5" s="41">
        <f t="shared" si="1"/>
        <v>2</v>
      </c>
      <c r="AB5" s="39">
        <f t="shared" si="1"/>
        <v>1</v>
      </c>
      <c r="AC5" s="40">
        <f t="shared" si="1"/>
        <v>2</v>
      </c>
      <c r="AD5" s="40">
        <f t="shared" si="1"/>
        <v>2</v>
      </c>
      <c r="AE5" s="40">
        <f t="shared" si="1"/>
        <v>3</v>
      </c>
      <c r="AF5" s="40">
        <f t="shared" si="1"/>
        <v>1</v>
      </c>
      <c r="AG5" s="40">
        <f t="shared" si="1"/>
        <v>3</v>
      </c>
      <c r="AH5" s="40">
        <f t="shared" si="1"/>
        <v>4</v>
      </c>
      <c r="AI5" s="40">
        <f t="shared" si="1"/>
        <v>3</v>
      </c>
      <c r="AJ5" s="40">
        <f t="shared" si="1"/>
        <v>2</v>
      </c>
      <c r="AK5" s="40">
        <f t="shared" si="1"/>
        <v>3</v>
      </c>
      <c r="AL5" s="40">
        <f t="shared" si="1"/>
        <v>2</v>
      </c>
      <c r="AM5" s="40">
        <f t="shared" si="1"/>
        <v>3</v>
      </c>
      <c r="AN5" s="40">
        <f t="shared" si="1"/>
        <v>1</v>
      </c>
      <c r="AO5" s="40">
        <f t="shared" si="1"/>
        <v>2</v>
      </c>
      <c r="AP5" s="40">
        <f t="shared" si="1"/>
        <v>2</v>
      </c>
      <c r="AQ5" s="40">
        <f t="shared" si="1"/>
        <v>1</v>
      </c>
      <c r="AR5" s="40">
        <f t="shared" si="1"/>
        <v>1</v>
      </c>
      <c r="AS5" s="40">
        <f t="shared" si="1"/>
        <v>2</v>
      </c>
      <c r="AT5" s="40">
        <f t="shared" si="1"/>
        <v>2</v>
      </c>
      <c r="AU5" s="40">
        <f t="shared" si="1"/>
        <v>1</v>
      </c>
      <c r="AV5" s="40">
        <f t="shared" si="1"/>
        <v>1</v>
      </c>
      <c r="AW5" s="40">
        <f t="shared" si="1"/>
        <v>2</v>
      </c>
      <c r="AX5" s="40">
        <f t="shared" si="1"/>
        <v>2</v>
      </c>
      <c r="AY5" s="40">
        <f t="shared" si="1"/>
        <v>1</v>
      </c>
      <c r="AZ5" s="40">
        <f t="shared" si="1"/>
        <v>1</v>
      </c>
      <c r="BA5" s="41">
        <f t="shared" si="1"/>
        <v>1</v>
      </c>
    </row>
    <row r="6" ht="36.75" customHeight="1">
      <c r="A6" s="37" t="s">
        <v>106</v>
      </c>
      <c r="B6" s="33" t="s">
        <v>85</v>
      </c>
      <c r="C6" s="34"/>
      <c r="D6" s="34"/>
      <c r="E6" s="36">
        <v>1.0</v>
      </c>
      <c r="F6" s="39">
        <f t="shared" ref="F6:BA6" si="2">IF(OR($E6="",F$4=""),"",F$4*$E6)</f>
        <v>3</v>
      </c>
      <c r="G6" s="40">
        <f t="shared" si="2"/>
        <v>1</v>
      </c>
      <c r="H6" s="40">
        <f t="shared" si="2"/>
        <v>1</v>
      </c>
      <c r="I6" s="40">
        <f t="shared" si="2"/>
        <v>2</v>
      </c>
      <c r="J6" s="40">
        <f t="shared" si="2"/>
        <v>1</v>
      </c>
      <c r="K6" s="40">
        <f t="shared" si="2"/>
        <v>2</v>
      </c>
      <c r="L6" s="40">
        <f t="shared" si="2"/>
        <v>1</v>
      </c>
      <c r="M6" s="40">
        <f t="shared" si="2"/>
        <v>1</v>
      </c>
      <c r="N6" s="40">
        <f t="shared" si="2"/>
        <v>3</v>
      </c>
      <c r="O6" s="40">
        <f t="shared" si="2"/>
        <v>3</v>
      </c>
      <c r="P6" s="40">
        <f t="shared" si="2"/>
        <v>3</v>
      </c>
      <c r="Q6" s="40">
        <f t="shared" si="2"/>
        <v>4</v>
      </c>
      <c r="R6" s="41">
        <f t="shared" si="2"/>
        <v>2</v>
      </c>
      <c r="S6" s="39">
        <f t="shared" si="2"/>
        <v>1</v>
      </c>
      <c r="T6" s="40">
        <f t="shared" si="2"/>
        <v>1</v>
      </c>
      <c r="U6" s="40">
        <f t="shared" si="2"/>
        <v>1</v>
      </c>
      <c r="V6" s="40">
        <f t="shared" si="2"/>
        <v>1</v>
      </c>
      <c r="W6" s="40">
        <f t="shared" si="2"/>
        <v>1</v>
      </c>
      <c r="X6" s="40">
        <f t="shared" si="2"/>
        <v>1</v>
      </c>
      <c r="Y6" s="40">
        <f t="shared" si="2"/>
        <v>1</v>
      </c>
      <c r="Z6" s="40">
        <f t="shared" si="2"/>
        <v>1</v>
      </c>
      <c r="AA6" s="41">
        <f t="shared" si="2"/>
        <v>2</v>
      </c>
      <c r="AB6" s="39">
        <f t="shared" si="2"/>
        <v>1</v>
      </c>
      <c r="AC6" s="40">
        <f t="shared" si="2"/>
        <v>2</v>
      </c>
      <c r="AD6" s="40">
        <f t="shared" si="2"/>
        <v>2</v>
      </c>
      <c r="AE6" s="40">
        <f t="shared" si="2"/>
        <v>3</v>
      </c>
      <c r="AF6" s="40">
        <f t="shared" si="2"/>
        <v>1</v>
      </c>
      <c r="AG6" s="40">
        <f t="shared" si="2"/>
        <v>3</v>
      </c>
      <c r="AH6" s="40">
        <f t="shared" si="2"/>
        <v>4</v>
      </c>
      <c r="AI6" s="40">
        <f t="shared" si="2"/>
        <v>3</v>
      </c>
      <c r="AJ6" s="40">
        <f t="shared" si="2"/>
        <v>2</v>
      </c>
      <c r="AK6" s="40">
        <f t="shared" si="2"/>
        <v>3</v>
      </c>
      <c r="AL6" s="40">
        <f t="shared" si="2"/>
        <v>2</v>
      </c>
      <c r="AM6" s="40">
        <f t="shared" si="2"/>
        <v>3</v>
      </c>
      <c r="AN6" s="40">
        <f t="shared" si="2"/>
        <v>1</v>
      </c>
      <c r="AO6" s="40">
        <f t="shared" si="2"/>
        <v>2</v>
      </c>
      <c r="AP6" s="40">
        <f t="shared" si="2"/>
        <v>2</v>
      </c>
      <c r="AQ6" s="40">
        <f t="shared" si="2"/>
        <v>1</v>
      </c>
      <c r="AR6" s="40">
        <f t="shared" si="2"/>
        <v>1</v>
      </c>
      <c r="AS6" s="40">
        <f t="shared" si="2"/>
        <v>2</v>
      </c>
      <c r="AT6" s="40">
        <f t="shared" si="2"/>
        <v>2</v>
      </c>
      <c r="AU6" s="40">
        <f t="shared" si="2"/>
        <v>1</v>
      </c>
      <c r="AV6" s="40">
        <f t="shared" si="2"/>
        <v>1</v>
      </c>
      <c r="AW6" s="40">
        <f t="shared" si="2"/>
        <v>2</v>
      </c>
      <c r="AX6" s="40">
        <f t="shared" si="2"/>
        <v>2</v>
      </c>
      <c r="AY6" s="40">
        <f t="shared" si="2"/>
        <v>1</v>
      </c>
      <c r="AZ6" s="40">
        <f t="shared" si="2"/>
        <v>1</v>
      </c>
      <c r="BA6" s="41">
        <f t="shared" si="2"/>
        <v>1</v>
      </c>
    </row>
    <row r="7" ht="36.75" customHeight="1">
      <c r="A7" s="37" t="s">
        <v>107</v>
      </c>
      <c r="B7" s="34"/>
      <c r="C7" s="33" t="s">
        <v>85</v>
      </c>
      <c r="D7" s="34"/>
      <c r="E7" s="36">
        <v>1.0</v>
      </c>
      <c r="F7" s="39">
        <f t="shared" ref="F7:BA7" si="3">IF(OR($E7="",F$4=""),"",F$4*$E7)</f>
        <v>3</v>
      </c>
      <c r="G7" s="40">
        <f t="shared" si="3"/>
        <v>1</v>
      </c>
      <c r="H7" s="40">
        <f t="shared" si="3"/>
        <v>1</v>
      </c>
      <c r="I7" s="40">
        <f t="shared" si="3"/>
        <v>2</v>
      </c>
      <c r="J7" s="40">
        <f t="shared" si="3"/>
        <v>1</v>
      </c>
      <c r="K7" s="40">
        <f t="shared" si="3"/>
        <v>2</v>
      </c>
      <c r="L7" s="40">
        <f t="shared" si="3"/>
        <v>1</v>
      </c>
      <c r="M7" s="40">
        <f t="shared" si="3"/>
        <v>1</v>
      </c>
      <c r="N7" s="40">
        <f t="shared" si="3"/>
        <v>3</v>
      </c>
      <c r="O7" s="40">
        <f t="shared" si="3"/>
        <v>3</v>
      </c>
      <c r="P7" s="40">
        <f t="shared" si="3"/>
        <v>3</v>
      </c>
      <c r="Q7" s="40">
        <f t="shared" si="3"/>
        <v>4</v>
      </c>
      <c r="R7" s="41">
        <f t="shared" si="3"/>
        <v>2</v>
      </c>
      <c r="S7" s="39">
        <f t="shared" si="3"/>
        <v>1</v>
      </c>
      <c r="T7" s="40">
        <f t="shared" si="3"/>
        <v>1</v>
      </c>
      <c r="U7" s="40">
        <f t="shared" si="3"/>
        <v>1</v>
      </c>
      <c r="V7" s="40">
        <f t="shared" si="3"/>
        <v>1</v>
      </c>
      <c r="W7" s="40">
        <f t="shared" si="3"/>
        <v>1</v>
      </c>
      <c r="X7" s="40">
        <f t="shared" si="3"/>
        <v>1</v>
      </c>
      <c r="Y7" s="40">
        <f t="shared" si="3"/>
        <v>1</v>
      </c>
      <c r="Z7" s="40">
        <f t="shared" si="3"/>
        <v>1</v>
      </c>
      <c r="AA7" s="41">
        <f t="shared" si="3"/>
        <v>2</v>
      </c>
      <c r="AB7" s="39">
        <f t="shared" si="3"/>
        <v>1</v>
      </c>
      <c r="AC7" s="40">
        <f t="shared" si="3"/>
        <v>2</v>
      </c>
      <c r="AD7" s="40">
        <f t="shared" si="3"/>
        <v>2</v>
      </c>
      <c r="AE7" s="40">
        <f t="shared" si="3"/>
        <v>3</v>
      </c>
      <c r="AF7" s="40">
        <f t="shared" si="3"/>
        <v>1</v>
      </c>
      <c r="AG7" s="40">
        <f t="shared" si="3"/>
        <v>3</v>
      </c>
      <c r="AH7" s="40">
        <f t="shared" si="3"/>
        <v>4</v>
      </c>
      <c r="AI7" s="40">
        <f t="shared" si="3"/>
        <v>3</v>
      </c>
      <c r="AJ7" s="40">
        <f t="shared" si="3"/>
        <v>2</v>
      </c>
      <c r="AK7" s="40">
        <f t="shared" si="3"/>
        <v>3</v>
      </c>
      <c r="AL7" s="40">
        <f t="shared" si="3"/>
        <v>2</v>
      </c>
      <c r="AM7" s="40">
        <f t="shared" si="3"/>
        <v>3</v>
      </c>
      <c r="AN7" s="40">
        <f t="shared" si="3"/>
        <v>1</v>
      </c>
      <c r="AO7" s="40">
        <f t="shared" si="3"/>
        <v>2</v>
      </c>
      <c r="AP7" s="40">
        <f t="shared" si="3"/>
        <v>2</v>
      </c>
      <c r="AQ7" s="40">
        <f t="shared" si="3"/>
        <v>1</v>
      </c>
      <c r="AR7" s="40">
        <f t="shared" si="3"/>
        <v>1</v>
      </c>
      <c r="AS7" s="40">
        <f t="shared" si="3"/>
        <v>2</v>
      </c>
      <c r="AT7" s="40">
        <f t="shared" si="3"/>
        <v>2</v>
      </c>
      <c r="AU7" s="40">
        <f t="shared" si="3"/>
        <v>1</v>
      </c>
      <c r="AV7" s="40">
        <f t="shared" si="3"/>
        <v>1</v>
      </c>
      <c r="AW7" s="40">
        <f t="shared" si="3"/>
        <v>2</v>
      </c>
      <c r="AX7" s="40">
        <f t="shared" si="3"/>
        <v>2</v>
      </c>
      <c r="AY7" s="40">
        <f t="shared" si="3"/>
        <v>1</v>
      </c>
      <c r="AZ7" s="40">
        <f t="shared" si="3"/>
        <v>1</v>
      </c>
      <c r="BA7" s="41">
        <f t="shared" si="3"/>
        <v>1</v>
      </c>
    </row>
    <row r="8" ht="36.75" customHeight="1">
      <c r="A8" s="37" t="s">
        <v>108</v>
      </c>
      <c r="B8" s="34"/>
      <c r="C8" s="33" t="s">
        <v>85</v>
      </c>
      <c r="D8" s="34"/>
      <c r="E8" s="36">
        <v>2.0</v>
      </c>
      <c r="F8" s="39">
        <f t="shared" ref="F8:BA8" si="4">IF(OR($E8="",F$4=""),"",F$4*$E8)</f>
        <v>6</v>
      </c>
      <c r="G8" s="40">
        <f t="shared" si="4"/>
        <v>2</v>
      </c>
      <c r="H8" s="40">
        <f t="shared" si="4"/>
        <v>2</v>
      </c>
      <c r="I8" s="40">
        <f t="shared" si="4"/>
        <v>4</v>
      </c>
      <c r="J8" s="40">
        <f t="shared" si="4"/>
        <v>2</v>
      </c>
      <c r="K8" s="40">
        <f t="shared" si="4"/>
        <v>4</v>
      </c>
      <c r="L8" s="40">
        <f t="shared" si="4"/>
        <v>2</v>
      </c>
      <c r="M8" s="40">
        <f t="shared" si="4"/>
        <v>2</v>
      </c>
      <c r="N8" s="40">
        <f t="shared" si="4"/>
        <v>6</v>
      </c>
      <c r="O8" s="40">
        <f t="shared" si="4"/>
        <v>6</v>
      </c>
      <c r="P8" s="40">
        <f t="shared" si="4"/>
        <v>6</v>
      </c>
      <c r="Q8" s="40">
        <f t="shared" si="4"/>
        <v>8</v>
      </c>
      <c r="R8" s="41">
        <f t="shared" si="4"/>
        <v>4</v>
      </c>
      <c r="S8" s="39">
        <f t="shared" si="4"/>
        <v>2</v>
      </c>
      <c r="T8" s="40">
        <f t="shared" si="4"/>
        <v>2</v>
      </c>
      <c r="U8" s="40">
        <f t="shared" si="4"/>
        <v>2</v>
      </c>
      <c r="V8" s="40">
        <f t="shared" si="4"/>
        <v>2</v>
      </c>
      <c r="W8" s="40">
        <f t="shared" si="4"/>
        <v>2</v>
      </c>
      <c r="X8" s="40">
        <f t="shared" si="4"/>
        <v>2</v>
      </c>
      <c r="Y8" s="40">
        <f t="shared" si="4"/>
        <v>2</v>
      </c>
      <c r="Z8" s="40">
        <f t="shared" si="4"/>
        <v>2</v>
      </c>
      <c r="AA8" s="41">
        <f t="shared" si="4"/>
        <v>4</v>
      </c>
      <c r="AB8" s="39">
        <f t="shared" si="4"/>
        <v>2</v>
      </c>
      <c r="AC8" s="40">
        <f t="shared" si="4"/>
        <v>4</v>
      </c>
      <c r="AD8" s="40">
        <f t="shared" si="4"/>
        <v>4</v>
      </c>
      <c r="AE8" s="40">
        <f t="shared" si="4"/>
        <v>6</v>
      </c>
      <c r="AF8" s="40">
        <f t="shared" si="4"/>
        <v>2</v>
      </c>
      <c r="AG8" s="40">
        <f t="shared" si="4"/>
        <v>6</v>
      </c>
      <c r="AH8" s="40">
        <f t="shared" si="4"/>
        <v>8</v>
      </c>
      <c r="AI8" s="40">
        <f t="shared" si="4"/>
        <v>6</v>
      </c>
      <c r="AJ8" s="40">
        <f t="shared" si="4"/>
        <v>4</v>
      </c>
      <c r="AK8" s="40">
        <f t="shared" si="4"/>
        <v>6</v>
      </c>
      <c r="AL8" s="40">
        <f t="shared" si="4"/>
        <v>4</v>
      </c>
      <c r="AM8" s="40">
        <f t="shared" si="4"/>
        <v>6</v>
      </c>
      <c r="AN8" s="40">
        <f t="shared" si="4"/>
        <v>2</v>
      </c>
      <c r="AO8" s="40">
        <f t="shared" si="4"/>
        <v>4</v>
      </c>
      <c r="AP8" s="40">
        <f t="shared" si="4"/>
        <v>4</v>
      </c>
      <c r="AQ8" s="40">
        <f t="shared" si="4"/>
        <v>2</v>
      </c>
      <c r="AR8" s="40">
        <f t="shared" si="4"/>
        <v>2</v>
      </c>
      <c r="AS8" s="40">
        <f t="shared" si="4"/>
        <v>4</v>
      </c>
      <c r="AT8" s="40">
        <f t="shared" si="4"/>
        <v>4</v>
      </c>
      <c r="AU8" s="40">
        <f t="shared" si="4"/>
        <v>2</v>
      </c>
      <c r="AV8" s="40">
        <f t="shared" si="4"/>
        <v>2</v>
      </c>
      <c r="AW8" s="40">
        <f t="shared" si="4"/>
        <v>4</v>
      </c>
      <c r="AX8" s="40">
        <f t="shared" si="4"/>
        <v>4</v>
      </c>
      <c r="AY8" s="40">
        <f t="shared" si="4"/>
        <v>2</v>
      </c>
      <c r="AZ8" s="40">
        <f t="shared" si="4"/>
        <v>2</v>
      </c>
      <c r="BA8" s="41">
        <f t="shared" si="4"/>
        <v>2</v>
      </c>
    </row>
    <row r="9" ht="36.75" customHeight="1">
      <c r="A9" s="37" t="s">
        <v>109</v>
      </c>
      <c r="B9" s="34"/>
      <c r="C9" s="34"/>
      <c r="D9" s="33" t="s">
        <v>85</v>
      </c>
      <c r="E9" s="36">
        <v>1.0</v>
      </c>
      <c r="F9" s="39">
        <f t="shared" ref="F9:BA9" si="5">IF(OR($E9="",F$4=""),"",F$4*$E9)</f>
        <v>3</v>
      </c>
      <c r="G9" s="40">
        <f t="shared" si="5"/>
        <v>1</v>
      </c>
      <c r="H9" s="40">
        <f t="shared" si="5"/>
        <v>1</v>
      </c>
      <c r="I9" s="40">
        <f t="shared" si="5"/>
        <v>2</v>
      </c>
      <c r="J9" s="40">
        <f t="shared" si="5"/>
        <v>1</v>
      </c>
      <c r="K9" s="40">
        <f t="shared" si="5"/>
        <v>2</v>
      </c>
      <c r="L9" s="40">
        <f t="shared" si="5"/>
        <v>1</v>
      </c>
      <c r="M9" s="40">
        <f t="shared" si="5"/>
        <v>1</v>
      </c>
      <c r="N9" s="40">
        <f t="shared" si="5"/>
        <v>3</v>
      </c>
      <c r="O9" s="40">
        <f t="shared" si="5"/>
        <v>3</v>
      </c>
      <c r="P9" s="40">
        <f t="shared" si="5"/>
        <v>3</v>
      </c>
      <c r="Q9" s="40">
        <f t="shared" si="5"/>
        <v>4</v>
      </c>
      <c r="R9" s="41">
        <f t="shared" si="5"/>
        <v>2</v>
      </c>
      <c r="S9" s="39">
        <f t="shared" si="5"/>
        <v>1</v>
      </c>
      <c r="T9" s="40">
        <f t="shared" si="5"/>
        <v>1</v>
      </c>
      <c r="U9" s="40">
        <f t="shared" si="5"/>
        <v>1</v>
      </c>
      <c r="V9" s="40">
        <f t="shared" si="5"/>
        <v>1</v>
      </c>
      <c r="W9" s="40">
        <f t="shared" si="5"/>
        <v>1</v>
      </c>
      <c r="X9" s="40">
        <f t="shared" si="5"/>
        <v>1</v>
      </c>
      <c r="Y9" s="40">
        <f t="shared" si="5"/>
        <v>1</v>
      </c>
      <c r="Z9" s="40">
        <f t="shared" si="5"/>
        <v>1</v>
      </c>
      <c r="AA9" s="41">
        <f t="shared" si="5"/>
        <v>2</v>
      </c>
      <c r="AB9" s="39">
        <f t="shared" si="5"/>
        <v>1</v>
      </c>
      <c r="AC9" s="40">
        <f t="shared" si="5"/>
        <v>2</v>
      </c>
      <c r="AD9" s="40">
        <f t="shared" si="5"/>
        <v>2</v>
      </c>
      <c r="AE9" s="40">
        <f t="shared" si="5"/>
        <v>3</v>
      </c>
      <c r="AF9" s="40">
        <f t="shared" si="5"/>
        <v>1</v>
      </c>
      <c r="AG9" s="40">
        <f t="shared" si="5"/>
        <v>3</v>
      </c>
      <c r="AH9" s="40">
        <f t="shared" si="5"/>
        <v>4</v>
      </c>
      <c r="AI9" s="40">
        <f t="shared" si="5"/>
        <v>3</v>
      </c>
      <c r="AJ9" s="40">
        <f t="shared" si="5"/>
        <v>2</v>
      </c>
      <c r="AK9" s="40">
        <f t="shared" si="5"/>
        <v>3</v>
      </c>
      <c r="AL9" s="40">
        <f t="shared" si="5"/>
        <v>2</v>
      </c>
      <c r="AM9" s="40">
        <f t="shared" si="5"/>
        <v>3</v>
      </c>
      <c r="AN9" s="40">
        <f t="shared" si="5"/>
        <v>1</v>
      </c>
      <c r="AO9" s="40">
        <f t="shared" si="5"/>
        <v>2</v>
      </c>
      <c r="AP9" s="40">
        <f t="shared" si="5"/>
        <v>2</v>
      </c>
      <c r="AQ9" s="40">
        <f t="shared" si="5"/>
        <v>1</v>
      </c>
      <c r="AR9" s="40">
        <f t="shared" si="5"/>
        <v>1</v>
      </c>
      <c r="AS9" s="40">
        <f t="shared" si="5"/>
        <v>2</v>
      </c>
      <c r="AT9" s="40">
        <f t="shared" si="5"/>
        <v>2</v>
      </c>
      <c r="AU9" s="40">
        <f t="shared" si="5"/>
        <v>1</v>
      </c>
      <c r="AV9" s="40">
        <f t="shared" si="5"/>
        <v>1</v>
      </c>
      <c r="AW9" s="40">
        <f t="shared" si="5"/>
        <v>2</v>
      </c>
      <c r="AX9" s="40">
        <f t="shared" si="5"/>
        <v>2</v>
      </c>
      <c r="AY9" s="40">
        <f t="shared" si="5"/>
        <v>1</v>
      </c>
      <c r="AZ9" s="40">
        <f t="shared" si="5"/>
        <v>1</v>
      </c>
      <c r="BA9" s="41">
        <f t="shared" si="5"/>
        <v>1</v>
      </c>
    </row>
    <row r="10" ht="36.75" customHeight="1">
      <c r="A10" s="37" t="s">
        <v>110</v>
      </c>
      <c r="B10" s="34"/>
      <c r="C10" s="34"/>
      <c r="D10" s="33" t="s">
        <v>85</v>
      </c>
      <c r="E10" s="36">
        <v>4.0</v>
      </c>
      <c r="F10" s="39">
        <f t="shared" ref="F10:BA10" si="6">IF(OR($E10="",F$4=""),"",F$4*$E10)</f>
        <v>12</v>
      </c>
      <c r="G10" s="40">
        <f t="shared" si="6"/>
        <v>4</v>
      </c>
      <c r="H10" s="40">
        <f t="shared" si="6"/>
        <v>4</v>
      </c>
      <c r="I10" s="40">
        <f t="shared" si="6"/>
        <v>8</v>
      </c>
      <c r="J10" s="40">
        <f t="shared" si="6"/>
        <v>4</v>
      </c>
      <c r="K10" s="40">
        <f t="shared" si="6"/>
        <v>8</v>
      </c>
      <c r="L10" s="40">
        <f t="shared" si="6"/>
        <v>4</v>
      </c>
      <c r="M10" s="40">
        <f t="shared" si="6"/>
        <v>4</v>
      </c>
      <c r="N10" s="40">
        <f t="shared" si="6"/>
        <v>12</v>
      </c>
      <c r="O10" s="40">
        <f t="shared" si="6"/>
        <v>12</v>
      </c>
      <c r="P10" s="40">
        <f t="shared" si="6"/>
        <v>12</v>
      </c>
      <c r="Q10" s="40">
        <f t="shared" si="6"/>
        <v>16</v>
      </c>
      <c r="R10" s="41">
        <f t="shared" si="6"/>
        <v>8</v>
      </c>
      <c r="S10" s="39">
        <f t="shared" si="6"/>
        <v>4</v>
      </c>
      <c r="T10" s="40">
        <f t="shared" si="6"/>
        <v>4</v>
      </c>
      <c r="U10" s="40">
        <f t="shared" si="6"/>
        <v>4</v>
      </c>
      <c r="V10" s="40">
        <f t="shared" si="6"/>
        <v>4</v>
      </c>
      <c r="W10" s="40">
        <f t="shared" si="6"/>
        <v>4</v>
      </c>
      <c r="X10" s="40">
        <f t="shared" si="6"/>
        <v>4</v>
      </c>
      <c r="Y10" s="40">
        <f t="shared" si="6"/>
        <v>4</v>
      </c>
      <c r="Z10" s="40">
        <f t="shared" si="6"/>
        <v>4</v>
      </c>
      <c r="AA10" s="41">
        <f t="shared" si="6"/>
        <v>8</v>
      </c>
      <c r="AB10" s="39">
        <f t="shared" si="6"/>
        <v>4</v>
      </c>
      <c r="AC10" s="40">
        <f t="shared" si="6"/>
        <v>8</v>
      </c>
      <c r="AD10" s="40">
        <f t="shared" si="6"/>
        <v>8</v>
      </c>
      <c r="AE10" s="40">
        <f t="shared" si="6"/>
        <v>12</v>
      </c>
      <c r="AF10" s="40">
        <f t="shared" si="6"/>
        <v>4</v>
      </c>
      <c r="AG10" s="40">
        <f t="shared" si="6"/>
        <v>12</v>
      </c>
      <c r="AH10" s="40">
        <f t="shared" si="6"/>
        <v>16</v>
      </c>
      <c r="AI10" s="40">
        <f t="shared" si="6"/>
        <v>12</v>
      </c>
      <c r="AJ10" s="40">
        <f t="shared" si="6"/>
        <v>8</v>
      </c>
      <c r="AK10" s="40">
        <f t="shared" si="6"/>
        <v>12</v>
      </c>
      <c r="AL10" s="40">
        <f t="shared" si="6"/>
        <v>8</v>
      </c>
      <c r="AM10" s="40">
        <f t="shared" si="6"/>
        <v>12</v>
      </c>
      <c r="AN10" s="40">
        <f t="shared" si="6"/>
        <v>4</v>
      </c>
      <c r="AO10" s="40">
        <f t="shared" si="6"/>
        <v>8</v>
      </c>
      <c r="AP10" s="40">
        <f t="shared" si="6"/>
        <v>8</v>
      </c>
      <c r="AQ10" s="40">
        <f t="shared" si="6"/>
        <v>4</v>
      </c>
      <c r="AR10" s="40">
        <f t="shared" si="6"/>
        <v>4</v>
      </c>
      <c r="AS10" s="40">
        <f t="shared" si="6"/>
        <v>8</v>
      </c>
      <c r="AT10" s="40">
        <f t="shared" si="6"/>
        <v>8</v>
      </c>
      <c r="AU10" s="40">
        <f t="shared" si="6"/>
        <v>4</v>
      </c>
      <c r="AV10" s="40">
        <f t="shared" si="6"/>
        <v>4</v>
      </c>
      <c r="AW10" s="40">
        <f t="shared" si="6"/>
        <v>8</v>
      </c>
      <c r="AX10" s="40">
        <f t="shared" si="6"/>
        <v>8</v>
      </c>
      <c r="AY10" s="40">
        <f t="shared" si="6"/>
        <v>4</v>
      </c>
      <c r="AZ10" s="40">
        <f t="shared" si="6"/>
        <v>4</v>
      </c>
      <c r="BA10" s="41">
        <f t="shared" si="6"/>
        <v>4</v>
      </c>
    </row>
    <row r="11" ht="36.75" customHeight="1">
      <c r="A11" s="37" t="s">
        <v>111</v>
      </c>
      <c r="B11" s="34"/>
      <c r="C11" s="33" t="s">
        <v>85</v>
      </c>
      <c r="D11" s="34"/>
      <c r="E11" s="36">
        <v>2.0</v>
      </c>
      <c r="F11" s="39">
        <f t="shared" ref="F11:BA11" si="7">IF(OR($E11="",F$4=""),"",F$4*$E11)</f>
        <v>6</v>
      </c>
      <c r="G11" s="40">
        <f t="shared" si="7"/>
        <v>2</v>
      </c>
      <c r="H11" s="40">
        <f t="shared" si="7"/>
        <v>2</v>
      </c>
      <c r="I11" s="40">
        <f t="shared" si="7"/>
        <v>4</v>
      </c>
      <c r="J11" s="40">
        <f t="shared" si="7"/>
        <v>2</v>
      </c>
      <c r="K11" s="40">
        <f t="shared" si="7"/>
        <v>4</v>
      </c>
      <c r="L11" s="40">
        <f t="shared" si="7"/>
        <v>2</v>
      </c>
      <c r="M11" s="40">
        <f t="shared" si="7"/>
        <v>2</v>
      </c>
      <c r="N11" s="40">
        <f t="shared" si="7"/>
        <v>6</v>
      </c>
      <c r="O11" s="40">
        <f t="shared" si="7"/>
        <v>6</v>
      </c>
      <c r="P11" s="40">
        <f t="shared" si="7"/>
        <v>6</v>
      </c>
      <c r="Q11" s="40">
        <f t="shared" si="7"/>
        <v>8</v>
      </c>
      <c r="R11" s="41">
        <f t="shared" si="7"/>
        <v>4</v>
      </c>
      <c r="S11" s="39">
        <f t="shared" si="7"/>
        <v>2</v>
      </c>
      <c r="T11" s="40">
        <f t="shared" si="7"/>
        <v>2</v>
      </c>
      <c r="U11" s="40">
        <f t="shared" si="7"/>
        <v>2</v>
      </c>
      <c r="V11" s="40">
        <f t="shared" si="7"/>
        <v>2</v>
      </c>
      <c r="W11" s="40">
        <f t="shared" si="7"/>
        <v>2</v>
      </c>
      <c r="X11" s="40">
        <f t="shared" si="7"/>
        <v>2</v>
      </c>
      <c r="Y11" s="40">
        <f t="shared" si="7"/>
        <v>2</v>
      </c>
      <c r="Z11" s="40">
        <f t="shared" si="7"/>
        <v>2</v>
      </c>
      <c r="AA11" s="41">
        <f t="shared" si="7"/>
        <v>4</v>
      </c>
      <c r="AB11" s="39">
        <f t="shared" si="7"/>
        <v>2</v>
      </c>
      <c r="AC11" s="40">
        <f t="shared" si="7"/>
        <v>4</v>
      </c>
      <c r="AD11" s="40">
        <f t="shared" si="7"/>
        <v>4</v>
      </c>
      <c r="AE11" s="40">
        <f t="shared" si="7"/>
        <v>6</v>
      </c>
      <c r="AF11" s="40">
        <f t="shared" si="7"/>
        <v>2</v>
      </c>
      <c r="AG11" s="40">
        <f t="shared" si="7"/>
        <v>6</v>
      </c>
      <c r="AH11" s="40">
        <f t="shared" si="7"/>
        <v>8</v>
      </c>
      <c r="AI11" s="40">
        <f t="shared" si="7"/>
        <v>6</v>
      </c>
      <c r="AJ11" s="40">
        <f t="shared" si="7"/>
        <v>4</v>
      </c>
      <c r="AK11" s="40">
        <f t="shared" si="7"/>
        <v>6</v>
      </c>
      <c r="AL11" s="40">
        <f t="shared" si="7"/>
        <v>4</v>
      </c>
      <c r="AM11" s="40">
        <f t="shared" si="7"/>
        <v>6</v>
      </c>
      <c r="AN11" s="40">
        <f t="shared" si="7"/>
        <v>2</v>
      </c>
      <c r="AO11" s="40">
        <f t="shared" si="7"/>
        <v>4</v>
      </c>
      <c r="AP11" s="40">
        <f t="shared" si="7"/>
        <v>4</v>
      </c>
      <c r="AQ11" s="40">
        <f t="shared" si="7"/>
        <v>2</v>
      </c>
      <c r="AR11" s="40">
        <f t="shared" si="7"/>
        <v>2</v>
      </c>
      <c r="AS11" s="40">
        <f t="shared" si="7"/>
        <v>4</v>
      </c>
      <c r="AT11" s="40">
        <f t="shared" si="7"/>
        <v>4</v>
      </c>
      <c r="AU11" s="40">
        <f t="shared" si="7"/>
        <v>2</v>
      </c>
      <c r="AV11" s="40">
        <f t="shared" si="7"/>
        <v>2</v>
      </c>
      <c r="AW11" s="40">
        <f t="shared" si="7"/>
        <v>4</v>
      </c>
      <c r="AX11" s="40">
        <f t="shared" si="7"/>
        <v>4</v>
      </c>
      <c r="AY11" s="40">
        <f t="shared" si="7"/>
        <v>2</v>
      </c>
      <c r="AZ11" s="40">
        <f t="shared" si="7"/>
        <v>2</v>
      </c>
      <c r="BA11" s="41">
        <f t="shared" si="7"/>
        <v>2</v>
      </c>
    </row>
    <row r="12" ht="36.75" customHeight="1">
      <c r="A12" s="37" t="s">
        <v>112</v>
      </c>
      <c r="B12" s="34"/>
      <c r="C12" s="33" t="s">
        <v>85</v>
      </c>
      <c r="D12" s="34"/>
      <c r="E12" s="36">
        <v>2.0</v>
      </c>
      <c r="F12" s="39">
        <f t="shared" ref="F12:BA12" si="8">IF(OR($E12="",F$4=""),"",F$4*$E12)</f>
        <v>6</v>
      </c>
      <c r="G12" s="40">
        <f t="shared" si="8"/>
        <v>2</v>
      </c>
      <c r="H12" s="40">
        <f t="shared" si="8"/>
        <v>2</v>
      </c>
      <c r="I12" s="40">
        <f t="shared" si="8"/>
        <v>4</v>
      </c>
      <c r="J12" s="40">
        <f t="shared" si="8"/>
        <v>2</v>
      </c>
      <c r="K12" s="40">
        <f t="shared" si="8"/>
        <v>4</v>
      </c>
      <c r="L12" s="40">
        <f t="shared" si="8"/>
        <v>2</v>
      </c>
      <c r="M12" s="40">
        <f t="shared" si="8"/>
        <v>2</v>
      </c>
      <c r="N12" s="40">
        <f t="shared" si="8"/>
        <v>6</v>
      </c>
      <c r="O12" s="40">
        <f t="shared" si="8"/>
        <v>6</v>
      </c>
      <c r="P12" s="40">
        <f t="shared" si="8"/>
        <v>6</v>
      </c>
      <c r="Q12" s="40">
        <f t="shared" si="8"/>
        <v>8</v>
      </c>
      <c r="R12" s="41">
        <f t="shared" si="8"/>
        <v>4</v>
      </c>
      <c r="S12" s="39">
        <f t="shared" si="8"/>
        <v>2</v>
      </c>
      <c r="T12" s="40">
        <f t="shared" si="8"/>
        <v>2</v>
      </c>
      <c r="U12" s="40">
        <f t="shared" si="8"/>
        <v>2</v>
      </c>
      <c r="V12" s="40">
        <f t="shared" si="8"/>
        <v>2</v>
      </c>
      <c r="W12" s="40">
        <f t="shared" si="8"/>
        <v>2</v>
      </c>
      <c r="X12" s="40">
        <f t="shared" si="8"/>
        <v>2</v>
      </c>
      <c r="Y12" s="40">
        <f t="shared" si="8"/>
        <v>2</v>
      </c>
      <c r="Z12" s="40">
        <f t="shared" si="8"/>
        <v>2</v>
      </c>
      <c r="AA12" s="41">
        <f t="shared" si="8"/>
        <v>4</v>
      </c>
      <c r="AB12" s="39">
        <f t="shared" si="8"/>
        <v>2</v>
      </c>
      <c r="AC12" s="40">
        <f t="shared" si="8"/>
        <v>4</v>
      </c>
      <c r="AD12" s="40">
        <f t="shared" si="8"/>
        <v>4</v>
      </c>
      <c r="AE12" s="40">
        <f t="shared" si="8"/>
        <v>6</v>
      </c>
      <c r="AF12" s="40">
        <f t="shared" si="8"/>
        <v>2</v>
      </c>
      <c r="AG12" s="40">
        <f t="shared" si="8"/>
        <v>6</v>
      </c>
      <c r="AH12" s="40">
        <f t="shared" si="8"/>
        <v>8</v>
      </c>
      <c r="AI12" s="40">
        <f t="shared" si="8"/>
        <v>6</v>
      </c>
      <c r="AJ12" s="40">
        <f t="shared" si="8"/>
        <v>4</v>
      </c>
      <c r="AK12" s="40">
        <f t="shared" si="8"/>
        <v>6</v>
      </c>
      <c r="AL12" s="40">
        <f t="shared" si="8"/>
        <v>4</v>
      </c>
      <c r="AM12" s="40">
        <f t="shared" si="8"/>
        <v>6</v>
      </c>
      <c r="AN12" s="40">
        <f t="shared" si="8"/>
        <v>2</v>
      </c>
      <c r="AO12" s="40">
        <f t="shared" si="8"/>
        <v>4</v>
      </c>
      <c r="AP12" s="40">
        <f t="shared" si="8"/>
        <v>4</v>
      </c>
      <c r="AQ12" s="40">
        <f t="shared" si="8"/>
        <v>2</v>
      </c>
      <c r="AR12" s="40">
        <f t="shared" si="8"/>
        <v>2</v>
      </c>
      <c r="AS12" s="40">
        <f t="shared" si="8"/>
        <v>4</v>
      </c>
      <c r="AT12" s="40">
        <f t="shared" si="8"/>
        <v>4</v>
      </c>
      <c r="AU12" s="40">
        <f t="shared" si="8"/>
        <v>2</v>
      </c>
      <c r="AV12" s="40">
        <f t="shared" si="8"/>
        <v>2</v>
      </c>
      <c r="AW12" s="40">
        <f t="shared" si="8"/>
        <v>4</v>
      </c>
      <c r="AX12" s="40">
        <f t="shared" si="8"/>
        <v>4</v>
      </c>
      <c r="AY12" s="40">
        <f t="shared" si="8"/>
        <v>2</v>
      </c>
      <c r="AZ12" s="40">
        <f t="shared" si="8"/>
        <v>2</v>
      </c>
      <c r="BA12" s="41">
        <f t="shared" si="8"/>
        <v>2</v>
      </c>
    </row>
    <row r="13" ht="36.75" customHeight="1">
      <c r="A13" s="37" t="s">
        <v>113</v>
      </c>
      <c r="B13" s="34"/>
      <c r="C13" s="34"/>
      <c r="D13" s="33" t="s">
        <v>85</v>
      </c>
      <c r="E13" s="36">
        <v>4.0</v>
      </c>
      <c r="F13" s="39">
        <f t="shared" ref="F13:BA13" si="9">IF(OR($E13="",F$4=""),"",F$4*$E13)</f>
        <v>12</v>
      </c>
      <c r="G13" s="40">
        <f t="shared" si="9"/>
        <v>4</v>
      </c>
      <c r="H13" s="40">
        <f t="shared" si="9"/>
        <v>4</v>
      </c>
      <c r="I13" s="40">
        <f t="shared" si="9"/>
        <v>8</v>
      </c>
      <c r="J13" s="40">
        <f t="shared" si="9"/>
        <v>4</v>
      </c>
      <c r="K13" s="40">
        <f t="shared" si="9"/>
        <v>8</v>
      </c>
      <c r="L13" s="40">
        <f t="shared" si="9"/>
        <v>4</v>
      </c>
      <c r="M13" s="40">
        <f t="shared" si="9"/>
        <v>4</v>
      </c>
      <c r="N13" s="40">
        <f t="shared" si="9"/>
        <v>12</v>
      </c>
      <c r="O13" s="40">
        <f t="shared" si="9"/>
        <v>12</v>
      </c>
      <c r="P13" s="40">
        <f t="shared" si="9"/>
        <v>12</v>
      </c>
      <c r="Q13" s="40">
        <f t="shared" si="9"/>
        <v>16</v>
      </c>
      <c r="R13" s="41">
        <f t="shared" si="9"/>
        <v>8</v>
      </c>
      <c r="S13" s="39">
        <f t="shared" si="9"/>
        <v>4</v>
      </c>
      <c r="T13" s="40">
        <f t="shared" si="9"/>
        <v>4</v>
      </c>
      <c r="U13" s="40">
        <f t="shared" si="9"/>
        <v>4</v>
      </c>
      <c r="V13" s="40">
        <f t="shared" si="9"/>
        <v>4</v>
      </c>
      <c r="W13" s="40">
        <f t="shared" si="9"/>
        <v>4</v>
      </c>
      <c r="X13" s="40">
        <f t="shared" si="9"/>
        <v>4</v>
      </c>
      <c r="Y13" s="40">
        <f t="shared" si="9"/>
        <v>4</v>
      </c>
      <c r="Z13" s="40">
        <f t="shared" si="9"/>
        <v>4</v>
      </c>
      <c r="AA13" s="41">
        <f t="shared" si="9"/>
        <v>8</v>
      </c>
      <c r="AB13" s="39">
        <f t="shared" si="9"/>
        <v>4</v>
      </c>
      <c r="AC13" s="40">
        <f t="shared" si="9"/>
        <v>8</v>
      </c>
      <c r="AD13" s="40">
        <f t="shared" si="9"/>
        <v>8</v>
      </c>
      <c r="AE13" s="40">
        <f t="shared" si="9"/>
        <v>12</v>
      </c>
      <c r="AF13" s="40">
        <f t="shared" si="9"/>
        <v>4</v>
      </c>
      <c r="AG13" s="40">
        <f t="shared" si="9"/>
        <v>12</v>
      </c>
      <c r="AH13" s="40">
        <f t="shared" si="9"/>
        <v>16</v>
      </c>
      <c r="AI13" s="40">
        <f t="shared" si="9"/>
        <v>12</v>
      </c>
      <c r="AJ13" s="40">
        <f t="shared" si="9"/>
        <v>8</v>
      </c>
      <c r="AK13" s="40">
        <f t="shared" si="9"/>
        <v>12</v>
      </c>
      <c r="AL13" s="40">
        <f t="shared" si="9"/>
        <v>8</v>
      </c>
      <c r="AM13" s="40">
        <f t="shared" si="9"/>
        <v>12</v>
      </c>
      <c r="AN13" s="40">
        <f t="shared" si="9"/>
        <v>4</v>
      </c>
      <c r="AO13" s="40">
        <f t="shared" si="9"/>
        <v>8</v>
      </c>
      <c r="AP13" s="40">
        <f t="shared" si="9"/>
        <v>8</v>
      </c>
      <c r="AQ13" s="40">
        <f t="shared" si="9"/>
        <v>4</v>
      </c>
      <c r="AR13" s="40">
        <f t="shared" si="9"/>
        <v>4</v>
      </c>
      <c r="AS13" s="40">
        <f t="shared" si="9"/>
        <v>8</v>
      </c>
      <c r="AT13" s="40">
        <f t="shared" si="9"/>
        <v>8</v>
      </c>
      <c r="AU13" s="40">
        <f t="shared" si="9"/>
        <v>4</v>
      </c>
      <c r="AV13" s="40">
        <f t="shared" si="9"/>
        <v>4</v>
      </c>
      <c r="AW13" s="40">
        <f t="shared" si="9"/>
        <v>8</v>
      </c>
      <c r="AX13" s="40">
        <f t="shared" si="9"/>
        <v>8</v>
      </c>
      <c r="AY13" s="40">
        <f t="shared" si="9"/>
        <v>4</v>
      </c>
      <c r="AZ13" s="40">
        <f t="shared" si="9"/>
        <v>4</v>
      </c>
      <c r="BA13" s="41">
        <f t="shared" si="9"/>
        <v>4</v>
      </c>
    </row>
    <row r="14" ht="36.75" customHeight="1">
      <c r="A14" s="37" t="s">
        <v>114</v>
      </c>
      <c r="B14" s="34"/>
      <c r="C14" s="34"/>
      <c r="D14" s="33" t="s">
        <v>85</v>
      </c>
      <c r="E14" s="36">
        <v>4.0</v>
      </c>
      <c r="F14" s="39">
        <f t="shared" ref="F14:BA14" si="10">IF(OR($E14="",F$4=""),"",F$4*$E14)</f>
        <v>12</v>
      </c>
      <c r="G14" s="40">
        <f t="shared" si="10"/>
        <v>4</v>
      </c>
      <c r="H14" s="40">
        <f t="shared" si="10"/>
        <v>4</v>
      </c>
      <c r="I14" s="40">
        <f t="shared" si="10"/>
        <v>8</v>
      </c>
      <c r="J14" s="40">
        <f t="shared" si="10"/>
        <v>4</v>
      </c>
      <c r="K14" s="40">
        <f t="shared" si="10"/>
        <v>8</v>
      </c>
      <c r="L14" s="40">
        <f t="shared" si="10"/>
        <v>4</v>
      </c>
      <c r="M14" s="40">
        <f t="shared" si="10"/>
        <v>4</v>
      </c>
      <c r="N14" s="40">
        <f t="shared" si="10"/>
        <v>12</v>
      </c>
      <c r="O14" s="40">
        <f t="shared" si="10"/>
        <v>12</v>
      </c>
      <c r="P14" s="40">
        <f t="shared" si="10"/>
        <v>12</v>
      </c>
      <c r="Q14" s="40">
        <f t="shared" si="10"/>
        <v>16</v>
      </c>
      <c r="R14" s="41">
        <f t="shared" si="10"/>
        <v>8</v>
      </c>
      <c r="S14" s="39">
        <f t="shared" si="10"/>
        <v>4</v>
      </c>
      <c r="T14" s="40">
        <f t="shared" si="10"/>
        <v>4</v>
      </c>
      <c r="U14" s="40">
        <f t="shared" si="10"/>
        <v>4</v>
      </c>
      <c r="V14" s="40">
        <f t="shared" si="10"/>
        <v>4</v>
      </c>
      <c r="W14" s="40">
        <f t="shared" si="10"/>
        <v>4</v>
      </c>
      <c r="X14" s="40">
        <f t="shared" si="10"/>
        <v>4</v>
      </c>
      <c r="Y14" s="40">
        <f t="shared" si="10"/>
        <v>4</v>
      </c>
      <c r="Z14" s="40">
        <f t="shared" si="10"/>
        <v>4</v>
      </c>
      <c r="AA14" s="41">
        <f t="shared" si="10"/>
        <v>8</v>
      </c>
      <c r="AB14" s="39">
        <f t="shared" si="10"/>
        <v>4</v>
      </c>
      <c r="AC14" s="40">
        <f t="shared" si="10"/>
        <v>8</v>
      </c>
      <c r="AD14" s="40">
        <f t="shared" si="10"/>
        <v>8</v>
      </c>
      <c r="AE14" s="40">
        <f t="shared" si="10"/>
        <v>12</v>
      </c>
      <c r="AF14" s="40">
        <f t="shared" si="10"/>
        <v>4</v>
      </c>
      <c r="AG14" s="40">
        <f t="shared" si="10"/>
        <v>12</v>
      </c>
      <c r="AH14" s="40">
        <f t="shared" si="10"/>
        <v>16</v>
      </c>
      <c r="AI14" s="40">
        <f t="shared" si="10"/>
        <v>12</v>
      </c>
      <c r="AJ14" s="40">
        <f t="shared" si="10"/>
        <v>8</v>
      </c>
      <c r="AK14" s="40">
        <f t="shared" si="10"/>
        <v>12</v>
      </c>
      <c r="AL14" s="40">
        <f t="shared" si="10"/>
        <v>8</v>
      </c>
      <c r="AM14" s="40">
        <f t="shared" si="10"/>
        <v>12</v>
      </c>
      <c r="AN14" s="40">
        <f t="shared" si="10"/>
        <v>4</v>
      </c>
      <c r="AO14" s="40">
        <f t="shared" si="10"/>
        <v>8</v>
      </c>
      <c r="AP14" s="40">
        <f t="shared" si="10"/>
        <v>8</v>
      </c>
      <c r="AQ14" s="40">
        <f t="shared" si="10"/>
        <v>4</v>
      </c>
      <c r="AR14" s="40">
        <f t="shared" si="10"/>
        <v>4</v>
      </c>
      <c r="AS14" s="40">
        <f t="shared" si="10"/>
        <v>8</v>
      </c>
      <c r="AT14" s="40">
        <f t="shared" si="10"/>
        <v>8</v>
      </c>
      <c r="AU14" s="40">
        <f t="shared" si="10"/>
        <v>4</v>
      </c>
      <c r="AV14" s="40">
        <f t="shared" si="10"/>
        <v>4</v>
      </c>
      <c r="AW14" s="40">
        <f t="shared" si="10"/>
        <v>8</v>
      </c>
      <c r="AX14" s="40">
        <f t="shared" si="10"/>
        <v>8</v>
      </c>
      <c r="AY14" s="40">
        <f t="shared" si="10"/>
        <v>4</v>
      </c>
      <c r="AZ14" s="40">
        <f t="shared" si="10"/>
        <v>4</v>
      </c>
      <c r="BA14" s="41">
        <f t="shared" si="10"/>
        <v>4</v>
      </c>
    </row>
    <row r="15" ht="36.75" customHeight="1">
      <c r="A15" s="37" t="s">
        <v>115</v>
      </c>
      <c r="B15" s="34"/>
      <c r="C15" s="34"/>
      <c r="D15" s="33" t="s">
        <v>85</v>
      </c>
      <c r="E15" s="38">
        <v>2.0</v>
      </c>
      <c r="F15" s="39">
        <f t="shared" ref="F15:BA15" si="11">IF(OR($E15="",F$4=""),"",F$4*$E15)</f>
        <v>6</v>
      </c>
      <c r="G15" s="40">
        <f t="shared" si="11"/>
        <v>2</v>
      </c>
      <c r="H15" s="40">
        <f t="shared" si="11"/>
        <v>2</v>
      </c>
      <c r="I15" s="40">
        <f t="shared" si="11"/>
        <v>4</v>
      </c>
      <c r="J15" s="40">
        <f t="shared" si="11"/>
        <v>2</v>
      </c>
      <c r="K15" s="40">
        <f t="shared" si="11"/>
        <v>4</v>
      </c>
      <c r="L15" s="40">
        <f t="shared" si="11"/>
        <v>2</v>
      </c>
      <c r="M15" s="40">
        <f t="shared" si="11"/>
        <v>2</v>
      </c>
      <c r="N15" s="40">
        <f t="shared" si="11"/>
        <v>6</v>
      </c>
      <c r="O15" s="40">
        <f t="shared" si="11"/>
        <v>6</v>
      </c>
      <c r="P15" s="40">
        <f t="shared" si="11"/>
        <v>6</v>
      </c>
      <c r="Q15" s="40">
        <f t="shared" si="11"/>
        <v>8</v>
      </c>
      <c r="R15" s="41">
        <f t="shared" si="11"/>
        <v>4</v>
      </c>
      <c r="S15" s="39">
        <f t="shared" si="11"/>
        <v>2</v>
      </c>
      <c r="T15" s="40">
        <f t="shared" si="11"/>
        <v>2</v>
      </c>
      <c r="U15" s="40">
        <f t="shared" si="11"/>
        <v>2</v>
      </c>
      <c r="V15" s="40">
        <f t="shared" si="11"/>
        <v>2</v>
      </c>
      <c r="W15" s="40">
        <f t="shared" si="11"/>
        <v>2</v>
      </c>
      <c r="X15" s="40">
        <f t="shared" si="11"/>
        <v>2</v>
      </c>
      <c r="Y15" s="40">
        <f t="shared" si="11"/>
        <v>2</v>
      </c>
      <c r="Z15" s="40">
        <f t="shared" si="11"/>
        <v>2</v>
      </c>
      <c r="AA15" s="41">
        <f t="shared" si="11"/>
        <v>4</v>
      </c>
      <c r="AB15" s="39">
        <f t="shared" si="11"/>
        <v>2</v>
      </c>
      <c r="AC15" s="40">
        <f t="shared" si="11"/>
        <v>4</v>
      </c>
      <c r="AD15" s="40">
        <f t="shared" si="11"/>
        <v>4</v>
      </c>
      <c r="AE15" s="40">
        <f t="shared" si="11"/>
        <v>6</v>
      </c>
      <c r="AF15" s="40">
        <f t="shared" si="11"/>
        <v>2</v>
      </c>
      <c r="AG15" s="40">
        <f t="shared" si="11"/>
        <v>6</v>
      </c>
      <c r="AH15" s="40">
        <f t="shared" si="11"/>
        <v>8</v>
      </c>
      <c r="AI15" s="40">
        <f t="shared" si="11"/>
        <v>6</v>
      </c>
      <c r="AJ15" s="40">
        <f t="shared" si="11"/>
        <v>4</v>
      </c>
      <c r="AK15" s="40">
        <f t="shared" si="11"/>
        <v>6</v>
      </c>
      <c r="AL15" s="40">
        <f t="shared" si="11"/>
        <v>4</v>
      </c>
      <c r="AM15" s="40">
        <f t="shared" si="11"/>
        <v>6</v>
      </c>
      <c r="AN15" s="40">
        <f t="shared" si="11"/>
        <v>2</v>
      </c>
      <c r="AO15" s="40">
        <f t="shared" si="11"/>
        <v>4</v>
      </c>
      <c r="AP15" s="40">
        <f t="shared" si="11"/>
        <v>4</v>
      </c>
      <c r="AQ15" s="40">
        <f t="shared" si="11"/>
        <v>2</v>
      </c>
      <c r="AR15" s="40">
        <f t="shared" si="11"/>
        <v>2</v>
      </c>
      <c r="AS15" s="40">
        <f t="shared" si="11"/>
        <v>4</v>
      </c>
      <c r="AT15" s="40">
        <f t="shared" si="11"/>
        <v>4</v>
      </c>
      <c r="AU15" s="40">
        <f t="shared" si="11"/>
        <v>2</v>
      </c>
      <c r="AV15" s="40">
        <f t="shared" si="11"/>
        <v>2</v>
      </c>
      <c r="AW15" s="40">
        <f t="shared" si="11"/>
        <v>4</v>
      </c>
      <c r="AX15" s="40">
        <f t="shared" si="11"/>
        <v>4</v>
      </c>
      <c r="AY15" s="40">
        <f t="shared" si="11"/>
        <v>2</v>
      </c>
      <c r="AZ15" s="40">
        <f t="shared" si="11"/>
        <v>2</v>
      </c>
      <c r="BA15" s="41">
        <f t="shared" si="11"/>
        <v>2</v>
      </c>
    </row>
    <row r="16" ht="36.75" customHeight="1">
      <c r="A16" s="48" t="s">
        <v>116</v>
      </c>
      <c r="B16" s="49"/>
      <c r="C16" s="49"/>
      <c r="D16" s="50" t="s">
        <v>85</v>
      </c>
      <c r="E16" s="51">
        <v>2.0</v>
      </c>
      <c r="F16" s="52">
        <f t="shared" ref="F16:BA16" si="12">IF(OR($E16="",F$4=""),"",F$4*$E16)</f>
        <v>6</v>
      </c>
      <c r="G16" s="53">
        <f t="shared" si="12"/>
        <v>2</v>
      </c>
      <c r="H16" s="53">
        <f t="shared" si="12"/>
        <v>2</v>
      </c>
      <c r="I16" s="53">
        <f t="shared" si="12"/>
        <v>4</v>
      </c>
      <c r="J16" s="53">
        <f t="shared" si="12"/>
        <v>2</v>
      </c>
      <c r="K16" s="53">
        <f t="shared" si="12"/>
        <v>4</v>
      </c>
      <c r="L16" s="53">
        <f t="shared" si="12"/>
        <v>2</v>
      </c>
      <c r="M16" s="53">
        <f t="shared" si="12"/>
        <v>2</v>
      </c>
      <c r="N16" s="53">
        <f t="shared" si="12"/>
        <v>6</v>
      </c>
      <c r="O16" s="53">
        <f t="shared" si="12"/>
        <v>6</v>
      </c>
      <c r="P16" s="53">
        <f t="shared" si="12"/>
        <v>6</v>
      </c>
      <c r="Q16" s="53">
        <f t="shared" si="12"/>
        <v>8</v>
      </c>
      <c r="R16" s="54">
        <f t="shared" si="12"/>
        <v>4</v>
      </c>
      <c r="S16" s="52">
        <f t="shared" si="12"/>
        <v>2</v>
      </c>
      <c r="T16" s="53">
        <f t="shared" si="12"/>
        <v>2</v>
      </c>
      <c r="U16" s="53">
        <f t="shared" si="12"/>
        <v>2</v>
      </c>
      <c r="V16" s="53">
        <f t="shared" si="12"/>
        <v>2</v>
      </c>
      <c r="W16" s="53">
        <f t="shared" si="12"/>
        <v>2</v>
      </c>
      <c r="X16" s="53">
        <f t="shared" si="12"/>
        <v>2</v>
      </c>
      <c r="Y16" s="53">
        <f t="shared" si="12"/>
        <v>2</v>
      </c>
      <c r="Z16" s="53">
        <f t="shared" si="12"/>
        <v>2</v>
      </c>
      <c r="AA16" s="54">
        <f t="shared" si="12"/>
        <v>4</v>
      </c>
      <c r="AB16" s="52">
        <f t="shared" si="12"/>
        <v>2</v>
      </c>
      <c r="AC16" s="53">
        <f t="shared" si="12"/>
        <v>4</v>
      </c>
      <c r="AD16" s="53">
        <f t="shared" si="12"/>
        <v>4</v>
      </c>
      <c r="AE16" s="53">
        <f t="shared" si="12"/>
        <v>6</v>
      </c>
      <c r="AF16" s="53">
        <f t="shared" si="12"/>
        <v>2</v>
      </c>
      <c r="AG16" s="53">
        <f t="shared" si="12"/>
        <v>6</v>
      </c>
      <c r="AH16" s="53">
        <f t="shared" si="12"/>
        <v>8</v>
      </c>
      <c r="AI16" s="53">
        <f t="shared" si="12"/>
        <v>6</v>
      </c>
      <c r="AJ16" s="53">
        <f t="shared" si="12"/>
        <v>4</v>
      </c>
      <c r="AK16" s="53">
        <f t="shared" si="12"/>
        <v>6</v>
      </c>
      <c r="AL16" s="53">
        <f t="shared" si="12"/>
        <v>4</v>
      </c>
      <c r="AM16" s="53">
        <f t="shared" si="12"/>
        <v>6</v>
      </c>
      <c r="AN16" s="53">
        <f t="shared" si="12"/>
        <v>2</v>
      </c>
      <c r="AO16" s="53">
        <f t="shared" si="12"/>
        <v>4</v>
      </c>
      <c r="AP16" s="53">
        <f t="shared" si="12"/>
        <v>4</v>
      </c>
      <c r="AQ16" s="53">
        <f t="shared" si="12"/>
        <v>2</v>
      </c>
      <c r="AR16" s="53">
        <f t="shared" si="12"/>
        <v>2</v>
      </c>
      <c r="AS16" s="53">
        <f t="shared" si="12"/>
        <v>4</v>
      </c>
      <c r="AT16" s="53">
        <f t="shared" si="12"/>
        <v>4</v>
      </c>
      <c r="AU16" s="53">
        <f t="shared" si="12"/>
        <v>2</v>
      </c>
      <c r="AV16" s="53">
        <f t="shared" si="12"/>
        <v>2</v>
      </c>
      <c r="AW16" s="53">
        <f t="shared" si="12"/>
        <v>4</v>
      </c>
      <c r="AX16" s="53">
        <f t="shared" si="12"/>
        <v>4</v>
      </c>
      <c r="AY16" s="53">
        <f t="shared" si="12"/>
        <v>2</v>
      </c>
      <c r="AZ16" s="53">
        <f t="shared" si="12"/>
        <v>2</v>
      </c>
      <c r="BA16" s="54">
        <f t="shared" si="12"/>
        <v>2</v>
      </c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5">
    <mergeCell ref="A2:A4"/>
    <mergeCell ref="E2:E4"/>
    <mergeCell ref="B3:B4"/>
    <mergeCell ref="C3:C4"/>
    <mergeCell ref="D3:D4"/>
  </mergeCells>
  <conditionalFormatting sqref="F5:BA16">
    <cfRule type="cellIs" dxfId="0" priority="1" operator="between">
      <formula>1</formula>
      <formula>6</formula>
    </cfRule>
  </conditionalFormatting>
  <conditionalFormatting sqref="F5:BA16">
    <cfRule type="cellIs" dxfId="1" priority="2" operator="between">
      <formula>8</formula>
      <formula>9</formula>
    </cfRule>
  </conditionalFormatting>
  <conditionalFormatting sqref="F5:BA16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F4:BA4 E5:E16">
      <formula1>Escala</formula1>
    </dataValidation>
    <dataValidation type="list" allowBlank="1" showInputMessage="1" showErrorMessage="1" prompt=" - " sqref="B5:D16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hidden="1" min="1" max="1" width="10.0"/>
    <col customWidth="1" min="2" max="2" width="18.0"/>
    <col customWidth="1" min="3" max="3" width="25.11"/>
    <col customWidth="1" min="4" max="6" width="22.33"/>
    <col customWidth="1" min="7" max="26" width="10.0"/>
  </cols>
  <sheetData>
    <row r="1" ht="35.25" customHeight="1">
      <c r="A1" s="55"/>
      <c r="B1" s="56" t="s">
        <v>117</v>
      </c>
      <c r="D1" s="55"/>
      <c r="E1" s="55"/>
      <c r="F1" s="55"/>
    </row>
    <row r="2" ht="12.75" hidden="1" customHeight="1">
      <c r="A2" s="55"/>
      <c r="B2" s="55"/>
      <c r="C2" s="57" t="s">
        <v>118</v>
      </c>
      <c r="D2" s="58">
        <f>AVERAGEA('1_Datos'!F4:R4)</f>
        <v>2.153846154</v>
      </c>
      <c r="E2" s="58">
        <f>AVERAGEA('1_Datos'!S4:AA4)</f>
        <v>1.111111111</v>
      </c>
      <c r="F2" s="58">
        <f>AVERAGEA('1_Datos'!AB4:BA4)</f>
        <v>1.884615385</v>
      </c>
    </row>
    <row r="3" ht="37.5" customHeight="1">
      <c r="A3" s="55"/>
      <c r="B3" s="55"/>
      <c r="C3" s="55"/>
      <c r="D3" s="59" t="s">
        <v>119</v>
      </c>
      <c r="E3" s="60"/>
      <c r="F3" s="61"/>
    </row>
    <row r="4" ht="56.25" customHeight="1">
      <c r="A4" s="62" t="s">
        <v>118</v>
      </c>
      <c r="B4" s="63"/>
      <c r="C4" s="64"/>
      <c r="D4" s="65" t="s">
        <v>120</v>
      </c>
      <c r="E4" s="65" t="str">
        <f>'1_Datos'!S2</f>
        <v>Sucesos de origen físico</v>
      </c>
      <c r="F4" s="65" t="s">
        <v>121</v>
      </c>
    </row>
    <row r="5" ht="56.25" customHeight="1">
      <c r="A5" s="58">
        <f>AVERAGEA('1_Datos'!E5:E26)</f>
        <v>1.863636364</v>
      </c>
      <c r="B5" s="66"/>
      <c r="C5" s="67" t="str">
        <f>'1_Datos'!A2</f>
        <v>Datos e Información</v>
      </c>
      <c r="D5" s="68">
        <f>AVERAGEA('1_Datos'!F5:R26)</f>
        <v>4.013986014</v>
      </c>
      <c r="E5" s="68">
        <f>AVERAGEA('1_Datos'!S5:AA26)</f>
        <v>2.070707071</v>
      </c>
      <c r="F5" s="68">
        <f>AVERAGEA('1_Datos'!AB5:BA26)</f>
        <v>3.512237762</v>
      </c>
    </row>
    <row r="6" ht="56.25" customHeight="1">
      <c r="A6" s="58">
        <f>AVERAGEA('2_Sistemas'!E5:E20)</f>
        <v>1.9375</v>
      </c>
      <c r="B6" s="69" t="s">
        <v>122</v>
      </c>
      <c r="C6" s="67" t="str">
        <f>'2_Sistemas'!A2</f>
        <v>Sistemas e Infraestructura</v>
      </c>
      <c r="D6" s="68">
        <f>AVERAGEA('2_Sistemas'!F5:R20)</f>
        <v>4.024038462</v>
      </c>
      <c r="E6" s="68">
        <f>AVERAGEA('2_Sistemas'!S5:AA20)</f>
        <v>2.152777778</v>
      </c>
      <c r="F6" s="68">
        <f>AVERAGEA('2_Sistemas'!AB5:BA20)</f>
        <v>3.651442308</v>
      </c>
    </row>
    <row r="7" ht="56.25" customHeight="1">
      <c r="A7" s="58">
        <f>AVERAGEA('3_Personal'!E5:E16)</f>
        <v>2.166666667</v>
      </c>
      <c r="B7" s="70"/>
      <c r="C7" s="67" t="str">
        <f>'3_Personal'!A2</f>
        <v>Personal</v>
      </c>
      <c r="D7" s="68">
        <f>AVERAGEA('3_Personal'!F5:R16)</f>
        <v>4.5</v>
      </c>
      <c r="E7" s="68">
        <f>AVERAGEA('3_Personal'!S5:AA16)</f>
        <v>2.407407407</v>
      </c>
      <c r="F7" s="68">
        <f>AVERAGEA('3_Personal'!AB5:BA16)</f>
        <v>4.083333333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5:F7">
    <cfRule type="cellIs" dxfId="3" priority="1" operator="between">
      <formula>1</formula>
      <formula>(6+8)/2</formula>
    </cfRule>
  </conditionalFormatting>
  <conditionalFormatting sqref="D5:F7">
    <cfRule type="cellIs" dxfId="4" priority="2" operator="between">
      <formula>(6+8)/2</formula>
      <formula>(9+12)/2</formula>
    </cfRule>
  </conditionalFormatting>
  <conditionalFormatting sqref="D5:F7">
    <cfRule type="cellIs" dxfId="5" priority="3" operator="greaterThan">
      <formula>(9+12)/2</formula>
    </cfRule>
  </conditionalFormatting>
  <printOptions/>
  <pageMargins bottom="0.75" footer="0.0" header="0.0" left="0.7" right="0.7" top="0.75"/>
  <pageSetup orientation="landscape"/>
  <headerFooter>
    <oddHeader>&amp;L&amp;F&amp;C&amp;A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22"/>
    <col customWidth="1" min="2" max="9" width="8.89"/>
    <col customWidth="1" min="10" max="10" width="51.89"/>
    <col customWidth="1" min="11" max="13" width="12.89"/>
    <col customWidth="1" min="14" max="22" width="23.11"/>
    <col customWidth="1" min="23" max="26" width="10.0"/>
  </cols>
  <sheetData>
    <row r="1" ht="51.0" customHeight="1">
      <c r="M1" s="71" t="s">
        <v>123</v>
      </c>
      <c r="N1" s="72" t="str">
        <f>Analisis_Promedio!$D$4&amp;" / "&amp;Analisis_Promedio!C5</f>
        <v>Criminalidad y Político / Datos e Información</v>
      </c>
      <c r="O1" s="72" t="str">
        <f>Analisis_Promedio!$D$4&amp;" / "&amp;Analisis_Promedio!C6</f>
        <v>Criminalidad y Político / Sistemas e Infraestructura</v>
      </c>
      <c r="P1" s="72" t="str">
        <f>Analisis_Promedio!$D$4&amp;" / "&amp;Analisis_Promedio!C7</f>
        <v>Criminalidad y Político / Personal</v>
      </c>
      <c r="Q1" s="72" t="str">
        <f>Analisis_Promedio!$E$4&amp;" / "&amp;Analisis_Promedio!C5</f>
        <v>Sucesos de origen físico / Datos e Información</v>
      </c>
      <c r="R1" s="72" t="str">
        <f>Analisis_Promedio!$E$4&amp;" / "&amp;Analisis_Promedio!C6</f>
        <v>Sucesos de origen físico / Sistemas e Infraestructura</v>
      </c>
      <c r="S1" s="72" t="str">
        <f>Analisis_Promedio!$E$4&amp;" / "&amp;Analisis_Promedio!C7</f>
        <v>Sucesos de origen físico / Personal</v>
      </c>
      <c r="T1" s="72" t="str">
        <f>Analisis_Promedio!$F$4&amp;" / "&amp;Analisis_Promedio!C5</f>
        <v>Negligencia y Institucional / Datos e Información</v>
      </c>
      <c r="U1" s="72" t="str">
        <f>Analisis_Promedio!$F$4&amp;" / "&amp;Analisis_Promedio!C6</f>
        <v>Negligencia y Institucional / Sistemas e Infraestructura</v>
      </c>
      <c r="V1" s="72" t="str">
        <f>Analisis_Promedio!$F$4&amp;" / "&amp;Analisis_Promedio!C7</f>
        <v>Negligencia y Institucional / Personal</v>
      </c>
    </row>
    <row r="2" ht="16.5" customHeight="1">
      <c r="M2" s="71" t="s">
        <v>124</v>
      </c>
      <c r="N2" s="55">
        <f>AVERAGEA('1_Datos'!F4:R4)</f>
        <v>2.153846154</v>
      </c>
      <c r="O2" s="55">
        <f t="shared" ref="O2:P2" si="1">$N$2</f>
        <v>2.153846154</v>
      </c>
      <c r="P2" s="55">
        <f t="shared" si="1"/>
        <v>2.153846154</v>
      </c>
      <c r="Q2" s="55">
        <f>AVERAGEA('1_Datos'!S4:AA4)</f>
        <v>1.111111111</v>
      </c>
      <c r="R2" s="55">
        <f t="shared" ref="R2:S2" si="2">$Q$2</f>
        <v>1.111111111</v>
      </c>
      <c r="S2" s="55">
        <f t="shared" si="2"/>
        <v>1.111111111</v>
      </c>
      <c r="T2" s="55">
        <f>AVERAGEA('1_Datos'!AB4:BA4)</f>
        <v>1.884615385</v>
      </c>
      <c r="U2" s="55">
        <f t="shared" ref="U2:V2" si="3">$T$2</f>
        <v>1.884615385</v>
      </c>
      <c r="V2" s="55">
        <f t="shared" si="3"/>
        <v>1.884615385</v>
      </c>
    </row>
    <row r="3" ht="27.75" customHeight="1">
      <c r="M3" s="71" t="s">
        <v>125</v>
      </c>
      <c r="N3" s="55">
        <f>AVERAGEA('1_Datos'!E5:E26)</f>
        <v>1.863636364</v>
      </c>
      <c r="O3" s="55">
        <f>AVERAGEA('2_Sistemas'!E5:E20)</f>
        <v>1.9375</v>
      </c>
      <c r="P3" s="55">
        <f>AVERAGEA('3_Personal'!E5:E16)</f>
        <v>2.166666667</v>
      </c>
      <c r="Q3" s="55">
        <f>$N$3</f>
        <v>1.863636364</v>
      </c>
      <c r="R3" s="55">
        <f>$O$3</f>
        <v>1.9375</v>
      </c>
      <c r="S3" s="55">
        <f>$P$3</f>
        <v>2.166666667</v>
      </c>
      <c r="T3" s="55">
        <f>$N$3</f>
        <v>1.863636364</v>
      </c>
      <c r="U3" s="55">
        <f>$O$3</f>
        <v>1.9375</v>
      </c>
      <c r="V3" s="55">
        <f>$P$3</f>
        <v>2.166666667</v>
      </c>
    </row>
    <row r="4" ht="43.5" customHeight="1">
      <c r="M4" s="71"/>
      <c r="N4" s="55"/>
      <c r="O4" s="55"/>
      <c r="P4" s="55"/>
      <c r="Q4" s="55"/>
      <c r="R4" s="55"/>
      <c r="S4" s="55"/>
      <c r="T4" s="55"/>
      <c r="U4" s="55"/>
      <c r="V4" s="55"/>
    </row>
    <row r="5" ht="56.25" customHeight="1">
      <c r="B5" s="73"/>
      <c r="C5" s="73"/>
      <c r="D5" s="73"/>
      <c r="E5" s="73"/>
      <c r="F5" s="73"/>
      <c r="G5" s="73"/>
      <c r="H5" s="73"/>
      <c r="I5" s="73"/>
      <c r="M5" s="71"/>
      <c r="N5" s="55"/>
      <c r="O5" s="55"/>
      <c r="P5" s="55"/>
      <c r="Q5" s="55"/>
      <c r="R5" s="55"/>
      <c r="S5" s="55"/>
      <c r="T5" s="55"/>
      <c r="U5" s="55"/>
      <c r="V5" s="55"/>
    </row>
    <row r="6" ht="56.25" customHeight="1">
      <c r="B6" s="73"/>
      <c r="C6" s="73"/>
      <c r="D6" s="73"/>
      <c r="E6" s="73"/>
      <c r="F6" s="73"/>
      <c r="G6" s="73"/>
      <c r="H6" s="73"/>
      <c r="I6" s="73"/>
      <c r="M6" s="71"/>
      <c r="N6" s="55"/>
      <c r="O6" s="55"/>
      <c r="P6" s="55"/>
      <c r="Q6" s="55"/>
      <c r="R6" s="55"/>
      <c r="S6" s="55"/>
      <c r="T6" s="55"/>
      <c r="U6" s="55"/>
      <c r="V6" s="55"/>
    </row>
    <row r="7" ht="56.25" customHeight="1">
      <c r="B7" s="73"/>
      <c r="C7" s="73"/>
      <c r="D7" s="73"/>
      <c r="E7" s="73"/>
      <c r="F7" s="73"/>
      <c r="G7" s="73"/>
      <c r="H7" s="73"/>
      <c r="I7" s="73"/>
      <c r="M7" s="71"/>
      <c r="N7" s="55"/>
      <c r="O7" s="55"/>
      <c r="P7" s="55"/>
      <c r="Q7" s="55"/>
      <c r="R7" s="55"/>
      <c r="S7" s="55"/>
      <c r="T7" s="55"/>
      <c r="U7" s="55"/>
      <c r="V7" s="55"/>
    </row>
    <row r="8" ht="56.25" customHeight="1">
      <c r="B8" s="73"/>
      <c r="C8" s="73"/>
      <c r="D8" s="73"/>
      <c r="E8" s="73"/>
      <c r="F8" s="73"/>
      <c r="G8" s="73"/>
      <c r="H8" s="73"/>
      <c r="I8" s="73"/>
      <c r="M8" s="71"/>
      <c r="N8" s="55"/>
      <c r="O8" s="55"/>
      <c r="P8" s="55"/>
      <c r="Q8" s="55"/>
      <c r="R8" s="55"/>
      <c r="S8" s="55"/>
      <c r="T8" s="55"/>
      <c r="U8" s="55"/>
      <c r="V8" s="55"/>
    </row>
    <row r="9" ht="56.25" customHeight="1">
      <c r="B9" s="73"/>
      <c r="C9" s="73"/>
      <c r="D9" s="73"/>
      <c r="E9" s="73"/>
      <c r="F9" s="73"/>
      <c r="G9" s="73"/>
      <c r="H9" s="73"/>
      <c r="I9" s="73"/>
    </row>
    <row r="10" ht="56.25" customHeight="1">
      <c r="B10" s="73"/>
      <c r="C10" s="73"/>
      <c r="D10" s="73"/>
      <c r="E10" s="73"/>
      <c r="F10" s="73"/>
      <c r="G10" s="73"/>
      <c r="H10" s="73"/>
      <c r="I10" s="73"/>
    </row>
    <row r="11" ht="56.25" customHeight="1">
      <c r="B11" s="73"/>
      <c r="C11" s="73"/>
      <c r="D11" s="73"/>
      <c r="E11" s="73"/>
      <c r="F11" s="73"/>
      <c r="G11" s="73"/>
      <c r="H11" s="73"/>
      <c r="I11" s="73"/>
    </row>
    <row r="12" ht="56.25" customHeight="1">
      <c r="B12" s="73"/>
      <c r="C12" s="73"/>
      <c r="D12" s="73"/>
      <c r="E12" s="73"/>
      <c r="F12" s="73"/>
      <c r="G12" s="73"/>
      <c r="H12" s="73"/>
      <c r="I12" s="73"/>
    </row>
    <row r="13" ht="56.25" customHeight="1"/>
    <row r="14" ht="12.0" customHeight="1">
      <c r="F14" s="73"/>
    </row>
    <row r="15" ht="12.0" customHeight="1">
      <c r="F15" s="73"/>
    </row>
    <row r="16" ht="12.0" customHeight="1">
      <c r="F16" s="73"/>
      <c r="H16" s="73"/>
      <c r="I16" s="73"/>
    </row>
    <row r="17" ht="12.0" customHeight="1">
      <c r="H17" s="73"/>
      <c r="I17" s="73"/>
      <c r="J17" s="73"/>
      <c r="K17" s="73"/>
    </row>
    <row r="18" ht="12.0" customHeight="1">
      <c r="H18" s="73"/>
      <c r="I18" s="73"/>
      <c r="J18" s="73"/>
      <c r="K18" s="73"/>
    </row>
    <row r="19" ht="12.0" customHeight="1">
      <c r="H19" s="73"/>
      <c r="I19" s="73"/>
      <c r="J19" s="73"/>
      <c r="K19" s="73"/>
    </row>
    <row r="20" ht="12.0" customHeight="1"/>
    <row r="21" ht="12.0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&amp;L&amp;F&amp;C&amp;A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0"/>
    <col customWidth="1" min="2" max="2" width="10.0"/>
    <col customWidth="1" min="3" max="3" width="10.33"/>
    <col customWidth="1" min="4" max="4" width="10.89"/>
    <col customWidth="1" min="5" max="26" width="10.0"/>
  </cols>
  <sheetData>
    <row r="1" ht="38.25" customHeight="1">
      <c r="A1" s="72" t="s">
        <v>126</v>
      </c>
      <c r="B1" s="72" t="s">
        <v>127</v>
      </c>
      <c r="C1" s="72" t="s">
        <v>128</v>
      </c>
      <c r="D1" s="72" t="s">
        <v>129</v>
      </c>
      <c r="E1" s="72"/>
      <c r="F1" s="72" t="s">
        <v>130</v>
      </c>
      <c r="G1" s="72" t="s">
        <v>131</v>
      </c>
      <c r="H1" s="72" t="s">
        <v>132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2.75" customHeight="1">
      <c r="A2" s="74" t="s">
        <v>133</v>
      </c>
      <c r="B2" s="74">
        <v>1.0</v>
      </c>
      <c r="C2" s="74">
        <v>1.0</v>
      </c>
      <c r="D2" s="74">
        <v>3.0</v>
      </c>
      <c r="E2" s="74"/>
      <c r="F2" s="72"/>
      <c r="G2" s="75">
        <f>(D3+C4)/2</f>
        <v>7</v>
      </c>
      <c r="H2" s="75">
        <f>(D4+C5)/2</f>
        <v>10.5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2.75" customHeight="1">
      <c r="A3" s="74" t="s">
        <v>134</v>
      </c>
      <c r="B3" s="74">
        <v>2.0</v>
      </c>
      <c r="C3" s="74">
        <v>4.0</v>
      </c>
      <c r="D3" s="74">
        <v>6.0</v>
      </c>
      <c r="E3" s="74"/>
      <c r="F3" s="75" t="s">
        <v>85</v>
      </c>
      <c r="G3" s="75" t="s">
        <v>135</v>
      </c>
      <c r="H3" s="75" t="s">
        <v>135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2.75" customHeight="1">
      <c r="A4" s="74" t="s">
        <v>136</v>
      </c>
      <c r="B4" s="74">
        <v>3.0</v>
      </c>
      <c r="C4" s="74">
        <v>8.0</v>
      </c>
      <c r="D4" s="74">
        <v>9.0</v>
      </c>
      <c r="E4" s="73"/>
      <c r="F4" s="76">
        <v>1.0</v>
      </c>
      <c r="G4" s="76">
        <f t="shared" ref="G4:H4" si="1">G$2/$F4</f>
        <v>7</v>
      </c>
      <c r="H4" s="76">
        <f t="shared" si="1"/>
        <v>10.5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2.75" customHeight="1">
      <c r="A5" s="74" t="s">
        <v>137</v>
      </c>
      <c r="B5" s="74">
        <v>4.0</v>
      </c>
      <c r="C5" s="74">
        <v>12.0</v>
      </c>
      <c r="D5" s="74">
        <v>16.0</v>
      </c>
      <c r="E5" s="73"/>
      <c r="F5" s="76">
        <v>1.1</v>
      </c>
      <c r="G5" s="76">
        <f t="shared" ref="G5:H5" si="2">G$2/$F5</f>
        <v>6.363636364</v>
      </c>
      <c r="H5" s="76">
        <f t="shared" si="2"/>
        <v>9.545454545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2.75" customHeight="1">
      <c r="A6" s="73"/>
      <c r="B6" s="73"/>
      <c r="C6" s="73"/>
      <c r="D6" s="73"/>
      <c r="E6" s="73"/>
      <c r="F6" s="76">
        <v>1.2</v>
      </c>
      <c r="G6" s="76">
        <f t="shared" ref="G6:H6" si="3">G$2/$F6</f>
        <v>5.833333333</v>
      </c>
      <c r="H6" s="76">
        <f t="shared" si="3"/>
        <v>8.75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2.75" customHeight="1">
      <c r="A7" s="73"/>
      <c r="B7" s="73"/>
      <c r="C7" s="73"/>
      <c r="D7" s="73"/>
      <c r="E7" s="73"/>
      <c r="F7" s="76">
        <v>1.3</v>
      </c>
      <c r="G7" s="76">
        <f t="shared" ref="G7:H7" si="4">G$2/$F7</f>
        <v>5.384615385</v>
      </c>
      <c r="H7" s="76">
        <f t="shared" si="4"/>
        <v>8.076923077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2.75" customHeight="1">
      <c r="A8" s="73"/>
      <c r="B8" s="73"/>
      <c r="C8" s="73"/>
      <c r="D8" s="73"/>
      <c r="E8" s="73"/>
      <c r="F8" s="76">
        <v>1.4</v>
      </c>
      <c r="G8" s="76">
        <f t="shared" ref="G8:H8" si="5">G$2/$F8</f>
        <v>5</v>
      </c>
      <c r="H8" s="76">
        <f t="shared" si="5"/>
        <v>7.5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2.75" customHeight="1">
      <c r="A9" s="73"/>
      <c r="B9" s="73"/>
      <c r="C9" s="73"/>
      <c r="D9" s="73"/>
      <c r="E9" s="73"/>
      <c r="F9" s="76">
        <v>1.5</v>
      </c>
      <c r="G9" s="76">
        <f t="shared" ref="G9:H9" si="6">G$2/$F9</f>
        <v>4.666666667</v>
      </c>
      <c r="H9" s="76">
        <f t="shared" si="6"/>
        <v>7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2.75" customHeight="1">
      <c r="A10" s="73"/>
      <c r="B10" s="73"/>
      <c r="C10" s="73"/>
      <c r="D10" s="73"/>
      <c r="E10" s="73"/>
      <c r="F10" s="76">
        <v>1.6</v>
      </c>
      <c r="G10" s="76">
        <f t="shared" ref="G10:H10" si="7">G$2/$F10</f>
        <v>4.375</v>
      </c>
      <c r="H10" s="76">
        <f t="shared" si="7"/>
        <v>6.5625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2.75" customHeight="1">
      <c r="A11" s="73"/>
      <c r="B11" s="73"/>
      <c r="C11" s="73"/>
      <c r="D11" s="73"/>
      <c r="E11" s="73"/>
      <c r="F11" s="76">
        <v>1.75</v>
      </c>
      <c r="G11" s="77">
        <f t="shared" ref="G11:H11" si="8">G$2/$F11</f>
        <v>4</v>
      </c>
      <c r="H11" s="76">
        <f t="shared" si="8"/>
        <v>6</v>
      </c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2.75" customHeight="1">
      <c r="A12" s="73"/>
      <c r="B12" s="73"/>
      <c r="C12" s="73"/>
      <c r="D12" s="73"/>
      <c r="E12" s="73"/>
      <c r="F12" s="76">
        <v>1.8</v>
      </c>
      <c r="G12" s="77">
        <f t="shared" ref="G12:H12" si="9">G$2/$F12</f>
        <v>3.888888889</v>
      </c>
      <c r="H12" s="76">
        <f t="shared" si="9"/>
        <v>5.833333333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2.75" customHeight="1">
      <c r="A13" s="73"/>
      <c r="B13" s="73"/>
      <c r="C13" s="73"/>
      <c r="D13" s="73"/>
      <c r="E13" s="73"/>
      <c r="F13" s="76">
        <v>1.9</v>
      </c>
      <c r="G13" s="77">
        <f t="shared" ref="G13:H13" si="10">G$2/$F13</f>
        <v>3.684210526</v>
      </c>
      <c r="H13" s="76">
        <f t="shared" si="10"/>
        <v>5.526315789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12.75" customHeight="1">
      <c r="A14" s="73"/>
      <c r="B14" s="73"/>
      <c r="C14" s="73"/>
      <c r="D14" s="73"/>
      <c r="E14" s="73"/>
      <c r="F14" s="76">
        <v>2.0</v>
      </c>
      <c r="G14" s="77">
        <f t="shared" ref="G14:H14" si="11">G$2/$F14</f>
        <v>3.5</v>
      </c>
      <c r="H14" s="76">
        <f t="shared" si="11"/>
        <v>5.25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2.75" customHeight="1">
      <c r="A15" s="73"/>
      <c r="B15" s="73"/>
      <c r="C15" s="73"/>
      <c r="D15" s="73"/>
      <c r="E15" s="73"/>
      <c r="F15" s="76">
        <v>2.1</v>
      </c>
      <c r="G15" s="77">
        <f t="shared" ref="G15:H15" si="12">G$2/$F15</f>
        <v>3.333333333</v>
      </c>
      <c r="H15" s="76">
        <f t="shared" si="12"/>
        <v>5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2.75" customHeight="1">
      <c r="A16" s="73"/>
      <c r="B16" s="73"/>
      <c r="C16" s="73"/>
      <c r="D16" s="73"/>
      <c r="E16" s="73"/>
      <c r="F16" s="76">
        <v>2.2</v>
      </c>
      <c r="G16" s="77">
        <f t="shared" ref="G16:H16" si="13">G$2/$F16</f>
        <v>3.181818182</v>
      </c>
      <c r="H16" s="76">
        <f t="shared" si="13"/>
        <v>4.772727273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2.75" customHeight="1">
      <c r="A17" s="73"/>
      <c r="B17" s="73"/>
      <c r="C17" s="73"/>
      <c r="D17" s="73"/>
      <c r="E17" s="73"/>
      <c r="F17" s="76">
        <v>2.3</v>
      </c>
      <c r="G17" s="77">
        <f t="shared" ref="G17:H17" si="14">G$2/$F17</f>
        <v>3.043478261</v>
      </c>
      <c r="H17" s="76">
        <f t="shared" si="14"/>
        <v>4.565217391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2.75" customHeight="1">
      <c r="A18" s="73"/>
      <c r="B18" s="73"/>
      <c r="C18" s="73"/>
      <c r="D18" s="73"/>
      <c r="E18" s="73"/>
      <c r="F18" s="76">
        <v>2.4</v>
      </c>
      <c r="G18" s="77">
        <f t="shared" ref="G18:H18" si="15">G$2/$F18</f>
        <v>2.916666667</v>
      </c>
      <c r="H18" s="76">
        <f t="shared" si="15"/>
        <v>4.375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2.75" customHeight="1">
      <c r="A19" s="73"/>
      <c r="B19" s="73"/>
      <c r="C19" s="73"/>
      <c r="D19" s="73"/>
      <c r="E19" s="73"/>
      <c r="F19" s="76">
        <v>2.5</v>
      </c>
      <c r="G19" s="77">
        <f t="shared" ref="G19:H19" si="16">G$2/$F19</f>
        <v>2.8</v>
      </c>
      <c r="H19" s="76">
        <f t="shared" si="16"/>
        <v>4.2</v>
      </c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2.75" customHeight="1">
      <c r="A20" s="73"/>
      <c r="B20" s="73"/>
      <c r="C20" s="73"/>
      <c r="D20" s="73"/>
      <c r="E20" s="73"/>
      <c r="F20" s="76">
        <v>2.625</v>
      </c>
      <c r="G20" s="77">
        <f t="shared" ref="G20:H20" si="17">G$2/$F20</f>
        <v>2.666666667</v>
      </c>
      <c r="H20" s="78">
        <f t="shared" si="17"/>
        <v>4</v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2.75" customHeight="1">
      <c r="A21" s="73"/>
      <c r="B21" s="73"/>
      <c r="C21" s="73"/>
      <c r="D21" s="73"/>
      <c r="E21" s="73"/>
      <c r="F21" s="76">
        <v>2.7</v>
      </c>
      <c r="G21" s="77">
        <f t="shared" ref="G21:H21" si="18">G$2/$F21</f>
        <v>2.592592593</v>
      </c>
      <c r="H21" s="78">
        <f t="shared" si="18"/>
        <v>3.888888889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2.75" customHeight="1">
      <c r="A22" s="73"/>
      <c r="B22" s="73"/>
      <c r="C22" s="73"/>
      <c r="D22" s="73"/>
      <c r="E22" s="73"/>
      <c r="F22" s="76">
        <v>2.8</v>
      </c>
      <c r="G22" s="77">
        <f t="shared" ref="G22:H22" si="19">G$2/$F22</f>
        <v>2.5</v>
      </c>
      <c r="H22" s="78">
        <f t="shared" si="19"/>
        <v>3.75</v>
      </c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2.75" customHeight="1">
      <c r="A23" s="73"/>
      <c r="B23" s="73"/>
      <c r="C23" s="73"/>
      <c r="D23" s="73"/>
      <c r="E23" s="73"/>
      <c r="F23" s="76">
        <v>2.9</v>
      </c>
      <c r="G23" s="77">
        <f t="shared" ref="G23:H23" si="20">G$2/$F23</f>
        <v>2.413793103</v>
      </c>
      <c r="H23" s="78">
        <f t="shared" si="20"/>
        <v>3.620689655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2.75" customHeight="1">
      <c r="A24" s="73"/>
      <c r="B24" s="73"/>
      <c r="C24" s="73"/>
      <c r="D24" s="73"/>
      <c r="E24" s="73"/>
      <c r="F24" s="76">
        <v>3.0</v>
      </c>
      <c r="G24" s="77">
        <f t="shared" ref="G24:H24" si="21">G$2/$F24</f>
        <v>2.333333333</v>
      </c>
      <c r="H24" s="78">
        <f t="shared" si="21"/>
        <v>3.5</v>
      </c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2.75" customHeight="1">
      <c r="A25" s="73"/>
      <c r="B25" s="73"/>
      <c r="C25" s="73"/>
      <c r="D25" s="73"/>
      <c r="E25" s="73"/>
      <c r="F25" s="76">
        <v>3.1</v>
      </c>
      <c r="G25" s="77">
        <f t="shared" ref="G25:H25" si="22">G$2/$F25</f>
        <v>2.258064516</v>
      </c>
      <c r="H25" s="78">
        <f t="shared" si="22"/>
        <v>3.387096774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2.75" customHeight="1">
      <c r="A26" s="73"/>
      <c r="B26" s="73"/>
      <c r="C26" s="73"/>
      <c r="D26" s="73"/>
      <c r="E26" s="73"/>
      <c r="F26" s="76">
        <v>3.2</v>
      </c>
      <c r="G26" s="77">
        <f t="shared" ref="G26:H26" si="23">G$2/$F26</f>
        <v>2.1875</v>
      </c>
      <c r="H26" s="78">
        <f t="shared" si="23"/>
        <v>3.28125</v>
      </c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2.75" customHeight="1">
      <c r="A27" s="73"/>
      <c r="B27" s="73"/>
      <c r="C27" s="73"/>
      <c r="D27" s="73"/>
      <c r="E27" s="73"/>
      <c r="F27" s="76">
        <v>3.3</v>
      </c>
      <c r="G27" s="77">
        <f t="shared" ref="G27:H27" si="24">G$2/$F27</f>
        <v>2.121212121</v>
      </c>
      <c r="H27" s="78">
        <f t="shared" si="24"/>
        <v>3.181818182</v>
      </c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2.75" customHeight="1">
      <c r="A28" s="73"/>
      <c r="B28" s="73"/>
      <c r="C28" s="73"/>
      <c r="D28" s="73"/>
      <c r="E28" s="73"/>
      <c r="F28" s="76">
        <v>3.4</v>
      </c>
      <c r="G28" s="77">
        <f t="shared" ref="G28:H28" si="25">G$2/$F28</f>
        <v>2.058823529</v>
      </c>
      <c r="H28" s="78">
        <f t="shared" si="25"/>
        <v>3.088235294</v>
      </c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2.75" customHeight="1">
      <c r="A29" s="73"/>
      <c r="B29" s="73"/>
      <c r="C29" s="73"/>
      <c r="D29" s="73"/>
      <c r="E29" s="73"/>
      <c r="F29" s="76">
        <v>3.5</v>
      </c>
      <c r="G29" s="77">
        <f t="shared" ref="G29:H29" si="26">G$2/$F29</f>
        <v>2</v>
      </c>
      <c r="H29" s="78">
        <f t="shared" si="26"/>
        <v>3</v>
      </c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2.75" customHeight="1">
      <c r="A30" s="73"/>
      <c r="B30" s="73"/>
      <c r="C30" s="73"/>
      <c r="D30" s="73"/>
      <c r="E30" s="73"/>
      <c r="F30" s="76">
        <v>3.6</v>
      </c>
      <c r="G30" s="77">
        <f t="shared" ref="G30:H30" si="27">G$2/$F30</f>
        <v>1.944444444</v>
      </c>
      <c r="H30" s="78">
        <f t="shared" si="27"/>
        <v>2.916666667</v>
      </c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2.75" customHeight="1">
      <c r="A31" s="73"/>
      <c r="B31" s="73"/>
      <c r="C31" s="73"/>
      <c r="D31" s="73"/>
      <c r="E31" s="73"/>
      <c r="F31" s="76">
        <v>3.7</v>
      </c>
      <c r="G31" s="77">
        <f t="shared" ref="G31:H31" si="28">G$2/$F31</f>
        <v>1.891891892</v>
      </c>
      <c r="H31" s="78">
        <f t="shared" si="28"/>
        <v>2.837837838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2.75" customHeight="1">
      <c r="A32" s="73"/>
      <c r="B32" s="73"/>
      <c r="C32" s="73"/>
      <c r="D32" s="73"/>
      <c r="E32" s="73"/>
      <c r="F32" s="76">
        <v>3.8</v>
      </c>
      <c r="G32" s="77">
        <f t="shared" ref="G32:H32" si="29">G$2/$F32</f>
        <v>1.842105263</v>
      </c>
      <c r="H32" s="78">
        <f t="shared" si="29"/>
        <v>2.763157895</v>
      </c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2.75" customHeight="1">
      <c r="A33" s="73"/>
      <c r="B33" s="73"/>
      <c r="C33" s="73"/>
      <c r="D33" s="73"/>
      <c r="E33" s="73"/>
      <c r="F33" s="76">
        <v>3.9</v>
      </c>
      <c r="G33" s="77">
        <f t="shared" ref="G33:H33" si="30">G$2/$F33</f>
        <v>1.794871795</v>
      </c>
      <c r="H33" s="78">
        <f t="shared" si="30"/>
        <v>2.692307692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2.75" customHeight="1">
      <c r="A34" s="73"/>
      <c r="B34" s="73"/>
      <c r="C34" s="73"/>
      <c r="D34" s="73"/>
      <c r="E34" s="73"/>
      <c r="F34" s="76">
        <v>4.0</v>
      </c>
      <c r="G34" s="77">
        <f t="shared" ref="G34:H34" si="31">G$2/$F34</f>
        <v>1.75</v>
      </c>
      <c r="H34" s="78">
        <f t="shared" si="31"/>
        <v>2.625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2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2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2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2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2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2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2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2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2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2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2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2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2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2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2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2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2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2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2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2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2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2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2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2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2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2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2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2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2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2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2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2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2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2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2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2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2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2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2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2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2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2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2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2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2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2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2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2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2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2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2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2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2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2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2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2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2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2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2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2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2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2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2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2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2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2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2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2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2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2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2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2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2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2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2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2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2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2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2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2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2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2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2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2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2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2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2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2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2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2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2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2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2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2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2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2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2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2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2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2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2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2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2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2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2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2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2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2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2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2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2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2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2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2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2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2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2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2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2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2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2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2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2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2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2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2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2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2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2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2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2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2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2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2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2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2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2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2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2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2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2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2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2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2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2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2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2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2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2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2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2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2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2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2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2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2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2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2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2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2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2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2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2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2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2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2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2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2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2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2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2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2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2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2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2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2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2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2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2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2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2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2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2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2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2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2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2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2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2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2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2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2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2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2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2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2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2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2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2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2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2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2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2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2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2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2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2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2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2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2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2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2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2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2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2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2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2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2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2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2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2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2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2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2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2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2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2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2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2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2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2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2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2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2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2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2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2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2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2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2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2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2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2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2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2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2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2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2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2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2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2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2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2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2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2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2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2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2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2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2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2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2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2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2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2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2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2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2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2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2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2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2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2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2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2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2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2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2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2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2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2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2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2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2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2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2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2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2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2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2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2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2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2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2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2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2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2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2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2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2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2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2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2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2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2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2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2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2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2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2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2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2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2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2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2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2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2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2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2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2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2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2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2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2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2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2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2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2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2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2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2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2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2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2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2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2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2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2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2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2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2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2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2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2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2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2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2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2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2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2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2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2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2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2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2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2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2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2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2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2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2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2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2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2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2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2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2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2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2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2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2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2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2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2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2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2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2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2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2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2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2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2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2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2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2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2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2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2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2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2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2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2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2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2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2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2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2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2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2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2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2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2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2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2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2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2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2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2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2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2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2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2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2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2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2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2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2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2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2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2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2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2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2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2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2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2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2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2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2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2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2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2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2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2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2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2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2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2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2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2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2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2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2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2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2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2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2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2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2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2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2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2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2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2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2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2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2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2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2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2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2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2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2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2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2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2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2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2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2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2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2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2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2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2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2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2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2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2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2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2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2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2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2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2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2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2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2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2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2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2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2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2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2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2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2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2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2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2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2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2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2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2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2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2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2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2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2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2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2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2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2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2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2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2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2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2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2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2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2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2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2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2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2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2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2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2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2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2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2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2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2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2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2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2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2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2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2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2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2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2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2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2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2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2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2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2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2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2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2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2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2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2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2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2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2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2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2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2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2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2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2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2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2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2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2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2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2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2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2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2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2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2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2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2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2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2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2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2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2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2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2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2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2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2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2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2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2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2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2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2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2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2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2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2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2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2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2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2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2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2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2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2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2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2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2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2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2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2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2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2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2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2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2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2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2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2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2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2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2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2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2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2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2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2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2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2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2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2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2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2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2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2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2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2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2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2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2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2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2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2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2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2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2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2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2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2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2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2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2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2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2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2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2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2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2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2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2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2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2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2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2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2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2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2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2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2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2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2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2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2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2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2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2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2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2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2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2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2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2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2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2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2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2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2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2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2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2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2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2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2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2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2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2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2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2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2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2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2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2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2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2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2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2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2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2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2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2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2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2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2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2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2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2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2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2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2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2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2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2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2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2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2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2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2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2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2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2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2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2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2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2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2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2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2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2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2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2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2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2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2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2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2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2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2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2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2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2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2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2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2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2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2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2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2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2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2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2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2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2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2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2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2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2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2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2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2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2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2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2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2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2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2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2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2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2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2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2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2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2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2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2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2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2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2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2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2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2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2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2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2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2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2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2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2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2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2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2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2012-08-07T15:37:12Z</dcterms:created>
  <dc:creator>GRACE</dc:creator>
</cp:coreProperties>
</file>