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Big J\Documents\FIRST DA PROJECT\"/>
    </mc:Choice>
  </mc:AlternateContent>
  <xr:revisionPtr revIDLastSave="0" documentId="8_{2C551949-8199-4957-9146-43BB2E75CC5E}" xr6:coauthVersionLast="47" xr6:coauthVersionMax="47" xr10:uidLastSave="{00000000-0000-0000-0000-000000000000}"/>
  <bookViews>
    <workbookView xWindow="-120" yWindow="-120" windowWidth="29040" windowHeight="16440" activeTab="5" xr2:uid="{3D1FCCFC-D72B-425B-88EB-336F4CAC3CCF}"/>
  </bookViews>
  <sheets>
    <sheet name="Overview" sheetId="7" r:id="rId1"/>
    <sheet name="Raw data" sheetId="1" r:id="rId2"/>
    <sheet name="Charts" sheetId="3" r:id="rId3"/>
    <sheet name="Summary Table" sheetId="4" r:id="rId4"/>
    <sheet name="Process Notes" sheetId="5" r:id="rId5"/>
    <sheet name="Analysis Summary"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4" l="1"/>
  <c r="B4" i="4"/>
  <c r="B3" i="4"/>
  <c r="L3" i="4"/>
  <c r="B2" i="4"/>
  <c r="L2" i="4"/>
  <c r="B199" i="1"/>
  <c r="M204" i="1" s="1"/>
  <c r="B200" i="1"/>
  <c r="B201" i="1"/>
  <c r="M201" i="1" s="1"/>
  <c r="M202" i="1" l="1"/>
  <c r="M203" i="1"/>
  <c r="M200" i="1" l="1"/>
</calcChain>
</file>

<file path=xl/sharedStrings.xml><?xml version="1.0" encoding="utf-8"?>
<sst xmlns="http://schemas.openxmlformats.org/spreadsheetml/2006/main" count="465" uniqueCount="257">
  <si>
    <t>text</t>
  </si>
  <si>
    <t>sentiment</t>
  </si>
  <si>
    <t>label</t>
  </si>
  <si>
    <t>Notifications donâ€™t get pushed to my phone no matter how much I fiddle with my phoneâ€™s notification settings or the appâ€™s settings. Sure it will buzz and play a noise when I have the app open, but I donâ€™t get alerts at all anymore. Iâ€™ve followed the guides on zoomâ€™s faq and they didnâ€™t help.</t>
  </si>
  <si>
    <t>positive</t>
  </si>
  <si>
    <t>After over month, I finally got my app working properly. Thatâ€™s a lot of money and time wasted for an app I couldnâ€™t use. This couldâ€™ve been avoided if Zoom provided live representation to resolve this problem.
Zoom, youâ€™re a highly successful company which can easily hire live personal tech support. Some of us still need this in lieu of chat BOTTS. 
Thank you</t>
  </si>
  <si>
    <t>Bad UI. Made a business meeting and nobody could share screen. It was embarrassing</t>
  </si>
  <si>
    <t>negative</t>
  </si>
  <si>
    <t>Everyone should be careful with this app with all the features</t>
  </si>
  <si>
    <t>Itâ€™s simple and easy once you iron out the understanding of how it it actually works. Itâ€™s actually simple.</t>
  </si>
  <si>
    <t>I love zoom, all of the add ons are easy for me. brings everyone together</t>
  </si>
  <si>
    <t>Forcing update to opem up. So slow to download.</t>
  </si>
  <si>
    <t>Has worked impeccably while saving time, money, and resources.</t>
  </si>
  <si>
    <t>Ai is honestly such a cheap and toxic way of â€œimprovingâ€. Turn back</t>
  </si>
  <si>
    <t>It was nice until they added a pay wall to be able to stay in a zoom session for 40 mins</t>
  </si>
  <si>
    <t>Very bad ,useless thing google meet is better</t>
  </si>
  <si>
    <t>At a lot of sound u canâ€™t hear when people are talking</t>
  </si>
  <si>
    <t>You guys are so great. I wish I could own this company. but I am only seven years old. when I get older. Iâ€™ll try to be like you guys. and also other people that are seven will try to be like you guys like I wanted to be. But youâ€™re always have a chance to own the company. And if you donâ€™t get chosen, itâ€™s fine because youâ€™re the best!!!!!!!!!!!!!!!!!
Sincerely Rhyan Sanders.</t>
  </si>
  <si>
    <t>No complaints does what it needs to do. Just wish there were more features to enhance your beauty</t>
  </si>
  <si>
    <t>Experience divine alignment with  the Laws of Supply, Receiving and Compensation , understanding obedience in faith unlocks our souls to  believe and stay in the flow of giving and receiving.  Trust in the Lord with all of your heart.</t>
  </si>
  <si>
    <t>neutral</t>
  </si>
  <si>
    <t>No support from Zoom.</t>
  </si>
  <si>
    <t>Roni Ramos did an amazing job of covering just about every aspect of multi media and digital marketing, as well as very comprehensive instruction and examples of the use of Canva and ChatGPT</t>
  </si>
  <si>
    <t>Always works and is easy to use.
Thanks.</t>
  </si>
  <si>
    <t>Email invites donâ€™t go through and there is no live support. Very disappointed</t>
  </si>
  <si>
    <t>I just love to zoom and do adult things at night!</t>
  </si>
  <si>
    <t>Zoom has played an amazing role in my mental health recovery when I havenâ€™t been able to make it to the doctors office. Thank you, Zoom!ðŸ¤ðŸ©µ</t>
  </si>
  <si>
    <t>You can spend time with long distance friends, host conference calls, and do business meetings and such, but when it comes to spending longer than 30 minutes, itâ€™ll stop your call unless you pay for the subscriptions. Very good virtual backgrounds and connectivity. So if you got money to blow, zoom is the way to go. Itâ€™s a part of the flow donâ€™t you know? Corporate greed, choose your creed, in my steed.</t>
  </si>
  <si>
    <t>It signs you into a webpage inside the app instead of logging into the app.</t>
  </si>
  <si>
    <t>Really overcomplicated on inviting people</t>
  </si>
  <si>
    <t>Not the easiest thing to get used to and use.</t>
  </si>
  <si>
    <t>I can not connect to Bluetooth or speakers</t>
  </si>
  <si>
    <t>When sharing certain file types in a browser (PDF, for example), this stupid application permanently adds itself to the iOS Share Sheet and there is no way to remove it. I vehemently hate apps that force themselves into usersâ€™ lives and workflows without choice. This company does not care about its users.</t>
  </si>
  <si>
    <t>Self view is stuck in fixed position at fixed size. Terrible UI compared to other versions.</t>
  </si>
  <si>
    <t>Vary stable grate backgrounds and vary user friendly</t>
  </si>
  <si>
    <t>Every time I use zoom and CarPlay at the same time zoom crashes CarPlay</t>
  </si>
  <si>
    <t>AI firstðŸ‘ŽðŸ½terrible for the environment and the long term economy</t>
  </si>
  <si>
    <t>I give it a three cus I lost my acount I try to sign in but it says sign in failed</t>
  </si>
  <si>
    <t>I havenâ€™t even been using the app!!</t>
  </si>
  <si>
    <t>Bad audio quality when using Bluetooth headphone on iphone.</t>
  </si>
  <si>
    <t>Zoom has banned me no apparent reason. How do I fix this issue?</t>
  </si>
  <si>
    <t>We use it since Skype went away</t>
  </si>
  <si>
    <t>What a miraculous way to connect with loved ones who are thousands of miles away. Using our iPads means we can pick them up to show room features, outdoor scenes, family or what needs to be included in chats. Thank you so much Zoom inventors, techs and all responsible. Lovin it.</t>
  </si>
  <si>
    <t>On zoom on Desktop, there are color-filters that subtly alter lighting which makes me look better (not so pale). On iPhone (what Iâ€™m reviewing here) there are only three color-filtersâ€¦ and like 10 stupid cartoon-addition type â€œfiltersâ€ that are more appropriate for five year olds (emojis, silly hats, etc).  Those of us who use Zoom for business want to have tools for adults.  Please put some more color-filters on the iPhone version of Zoom.</t>
  </si>
  <si>
    <t>Great way to communicate and learn from other people.</t>
  </si>
  <si>
    <t>We have used this for years</t>
  </si>
  <si>
    <t>The worst! Difficult to use, canâ€™t find recordings in cloud, canâ€™t sync phone to computer, no supoor!</t>
  </si>
  <si>
    <t>Asks for non existing code for a meeting that I did not plan</t>
  </si>
  <si>
    <t>Zoom has seen many of us through a great deal of turmoil. Iâ€™ve continued to use it because I have people that enjoy taking online classes every time thereâ€™s an upgrade itâ€™s always frustrating to figure out how to make things work in a fashion I have grown accustomed to,  even if itâ€™s just one item The roadmap sometimes are not clear. Thank you for the tools. Hopefully, the next upgrade wonâ€™t become another three week confusion.</t>
  </si>
  <si>
    <t>Terrible experience and they donâ€™t give chances once youâ€™re banned thatâ€™s it and thatâ€™s not good. Everyone deserves a chance.</t>
  </si>
  <si>
    <t>Why does it take sooooooo much effort to switch between accounts? It's literally easier to switch between apps, which is what I might start doing instead of paying for multiple Zoom licenses at a time</t>
  </si>
  <si>
    <t>Cannot use my zoom account on my new iPad.  It will not allow me to sign in on the device I bought solely for the purpose of zoom meetings</t>
  </si>
  <si>
    <t>I think zoom is good because you can hear the people in the meeting clearly, and their picture is very clear. I think zoom should tell everyone how to change their backdrop and how some people change their heads to animal heads.</t>
  </si>
  <si>
    <t>My kids can have fun i. The app and they lern alot of dtuff by the meeting and thx for the app to make it free</t>
  </si>
  <si>
    <t>Great and informative webinar. Paul showed and explained the entire process as well as answered all the questions (100%) we attendees asked. I learned a great deal just by listening to and yes I did take pictures of the slides and took almost 2 pages of notes. Iâ€™m ready to go forward and continue serving and leading as I once did in the Army for 26 years. Thank you Paul</t>
  </si>
  <si>
    <t>I can sign in but it behaves as though there are restrictions on the client settings</t>
  </si>
  <si>
    <t>Always glitches at the wrong time</t>
  </si>
  <si>
    <t>The best reliable platform to have productive conference meetings!</t>
  </si>
  <si>
    <t>A wonderful useful platform to connect with others.</t>
  </si>
  <si>
    <t>We had a large group of women, talking over everyone, Voices clear and distinct, pictures spot on.  A pleasure to use.</t>
  </si>
  <si>
    <t>Make a dark icon already whatâ€™s taking so long??!!!</t>
  </si>
  <si>
    <t>Everything is in working order ðŸ‘</t>
  </si>
  <si>
    <t>I put it on save on my Apple tablet but for some reason it wouldnâ€™t bring it back up so I took a guess and the guest too many times and got locked out.
I really wanna start because thereâ€™s no way to get them to unlock it within 48 hours without online Questionnaire. I have a landline not a cell phone.
I have Skype. I also have FaceTime in Messenger donâ€™t have any problems with them but zoom is the worst managed system everâ€¦ I would not do business unless I absolutely have too. 
Zoom is unreliable! Theyâ€™re just overbearing and canâ€™t reply back to their emails it says non-reply. How am I supposed to get customer service and tell them?  Iâ€™m elderly only two people I talk with my Rabbi and a chat group on discrimination against Jewish!</t>
  </si>
  <si>
    <t>If only this could function like Zoom for Mac, where you can choose to share a specific window, app, or your entire desktop. This would be perfect for online tutoring, allowing us to use the iPad Pro for portability when we're on the go instead of bringing our macbook.</t>
  </si>
  <si>
    <t>Itâ€™s really hard to get on from my iPad because itâ€™s hard for me to get the password from my phone to my iPad 
:) =ðŸ™‚ðŸ¥”ðŸ¥”ðŸ¥”ðŸ¥”ðŸ¥”ðŸšï¸ðŸšï¸ðŸšï¸ðŸšï¸ðŸ‘¾ðŸ‘¾ðŸ‘¾ðŸ‘¾ðŸŽ°ðŸŽ°ðŸŽ°ðŸŽ«ðŸŽ«ðŸŽ«ðŸ‘–ðŸ‘–ðŸ‘–ðŸ˜ðŸ”¥ðŸ«šðŸ‘•ðŸ¦¶ðŸ§¢ðŸ¥”ðŸ¦ ðŸš—ðŸ‘¨â€ðŸ¦°ðŸŽ¬ðŸ˜­ðŸ˜‚ðŸ¥¸ðŸ§ŠðŸšï¸ðŸš—ðŸŽ¬ðŸŽ¬ðŸŽ¬ðŸ‘¨â€ðŸ¦°ðŸ‡¨ðŸ‡³ðŸ‡¨ðŸ‡³ðŸ‡¨ðŸ‡³ðŸ‡¨ðŸ‡³ðŸ‡¨ðŸ‡³ðŸ‡¨ðŸ‡³ðŸ‡¨ðŸ‡³ðŸ‡¨ðŸ‡³ðŸ‡¨ðŸ‡³ðŸ‡¨ðŸ‡³ðŸ‡¨ðŸ‡³ðŸ‡¨ðŸ‡³ðŸ‡¨ðŸ‡³ðŸ‡¨ðŸ‡³ðŸ‡¨ðŸ‡³ðŸ‡¨ðŸ‡³ðŸ‡¨ðŸ‡³ðŸ‡¨ðŸ‡³ðŸ‡¨ðŸ‡³ðŸ‡¨ðŸ‡³ðŸ‡¨ðŸ‡³ðŸ‡¨ðŸ‡³ðŸ‡µðŸ‡±ðŸ‡¨ðŸ‡³ðŸ‡¨ðŸ‡³ðŸ‡¨ðŸ‡³ðŸ‡¨ðŸ‡³ðŸ‡¨ðŸ‡³ðŸ‡¨ðŸ‡³ðŸ‡¨ðŸ‡³ðŸ‡¨ðŸ‡³ðŸ‡¨ðŸ‡³ðŸ‡¨ðŸ‡³ðŸ‡¨ðŸ‡³ðŸ‡¨ðŸ‡³ðŸ‡¨ðŸ‡³ðŸ‡¨ðŸ‡³ðŸ‡¨ðŸ‡³ðŸ‡¨ðŸ‡³ðŸ‡¨ðŸ‡³ðŸ‡¨ðŸ‡³ðŸ‡¨ðŸ‡³ðŸ‡¨ðŸ‡³ðŸ‡¨ðŸ‡³ðŸ‡¨ðŸ‡³
   ðŸ˜ˆðŸ˜ˆHE. HE. HE.ðŸ˜ˆðŸ˜ˆ</t>
  </si>
  <si>
    <t>I like using zoom. Itâ€™s easy and convenient.</t>
  </si>
  <si>
    <t>I love zoom but it can more time</t>
  </si>
  <si>
    <t>The product ever. Iâ€™m forced to use it. I dread using it. Itâ€™s so clunky and hasnâ€™t improved in the year. Constant pointless updates and garbage performance.</t>
  </si>
  <si>
    <t>Thank you for making it possible to continue having a social life and being part of my community and be with family and friends during sip!! You're made life good!</t>
  </si>
  <si>
    <t>Itâ€™s okay and all but it keeps signing me OUT</t>
  </si>
  <si>
    <t>Today was very poor quality hearing The Priest and could not hear what the Readers were saying! The audio volume just wasnâ€™t there today! I usually hear the whole thing with no problems! I checked my phone twice to see if it was my phone! But I think it was from your end!</t>
  </si>
  <si>
    <t>I enjoy zoom for times as these to praise the Lord with others. Amen</t>
  </si>
  <si>
    <t>Zoom has to start answering the phone like Apple.  Support is not sufficient at al!! Impossible to figure out how to even give the Zoom host position to another volunteer who wants to do the job or admit someone who was removed from the mtg by mistake. Online help does NOT work. 
Also to keep Microsoft out of the competition It needs to be simple enough for a grandmother to use with ease. It isnâ€™t.. I use it to host meetings a lot. But it took forever to get comfortable as a host. It needs to be as simple as a childâ€™s toy by Fisher Price. Then you will have everyone using it. I have to train hosts and they are terrified. It is difficult to recruit people. I dislike Microsoft more and more so I hope you succeed. Zoom has changed my life because as someone who used to be isolated in a small town at an old age I now have friends all over the world on a Twelve Step program.  But you have to start answering tech questions via phone!</t>
  </si>
  <si>
    <t>Itâ€™s not a good on the go all</t>
  </si>
  <si>
    <t>I got a notification that I was going to renew my account I went and canceled it, and 10 hours later my card was charged. Their refund policy is no refund, not even if you cancel it at 1 in the morning the day your account is started. So you literally donâ€™t even use it.
They also have poor customer service. The first person I tried talking to just ended the chat in the middle of me trying to talk to them cause I request a refund. They said we donâ€™t offer them and ended the chat I couldnâ€™t even try and talk with them anymore.</t>
  </si>
  <si>
    <t>I've been attending zoom meetings multiple times a day for several weeks now.  I was relying on the PiP feature on my phone in every meeting because they are meetings that are for group support while doing other tasks.  It is not necessary for me to be sitting and just focus on the meeting.  I created an account a few days ago so that I wouldn't need to fix my name every time I joined.  But now that I'm logged in, the PiP feature no longer works.  I have submitted a request for this to be included in an update, but unfortunately I don't have much faith that those requests and feedback are ever really acknowledged even if it's not planned to be added.</t>
  </si>
  <si>
    <t>Itâ€™s a great tool, love it.</t>
  </si>
  <si>
    <t>I am so thankful to Zoom for being available.  I have used for work, family meetings and Church activities.  Through zoom our church has been able to connect with people in different cities or countries.  Itâ€™s so amazing.  I thank God for the creativity of your owners and developers!  May your company always prosper!</t>
  </si>
  <si>
    <t>I had a few issues with some students leaving from school following me from school all the way from my house stalking me. One of them is an automobile I could point her out. I remember the cars when I see him in school and Iâ€™m gonna report them when I see them.</t>
  </si>
  <si>
    <t>This app is horrible does not work at all</t>
  </si>
  <si>
    <t>I cannot access my mike three different phones. Same carrier</t>
  </si>
  <si>
    <t>Nearly impossible to log on thereâ€™s no alert or instructions</t>
  </si>
  <si>
    <t>Do not want zoom or use it but the took a full year subscription from my checking account automatically</t>
  </si>
  <si>
    <t>Easy to use. Great video quality. Use the auto video on for calling elderly mom who had trouble turning Skype and zoom video on herself. Great for group and individual calls. Really happy with the shift from Skype to zoom.  Thanks!</t>
  </si>
  <si>
    <t>Very informative 
Thanks so much</t>
  </si>
  <si>
    <t>I signed up so I can actually talk to somebody but they kept telling me to do 10 minute increments of trial and error most of which I've already done ,which ate up my minimum of 40 minutes Tech Help..</t>
  </si>
  <si>
    <t>I canceled my account, thought I was good. Found another charge on my card later. Spent hours with their garbage customer support with no explanation or resolution. Ultimately had to go through the chargeback process. What a bunch of jokers.</t>
  </si>
  <si>
    <t>Canâ€™t use this app on  iPhone 6 because you canâ€™t update that to iOS 13.1. It canâ€™t be that difficult for you to let me use the app.</t>
  </si>
  <si>
    <t>I hate this app so much because when you put your age in it always tell you you are not eligible</t>
  </si>
  <si>
    <t>Volume didnâ€™t work, wouldnâ€™t let me access my microphone.</t>
  </si>
  <si>
    <t>Despite numerous attempts to decouple my work account from my personal account, I keep get messages that my business meetings are limited to 40 minutes. Even when I am signed out of my home account and only signed into my work account I am tired of wasting my time on this.</t>
  </si>
  <si>
    <t>Zoom is a perfect thing to do when the homies get they shi tooken and they canâ€™t call u or if ur girl canâ€™t call cuh she got her shi taken trust Ts app can help hella jus do it on ur computer and send the shi to ur homies / girls gmail thank me later gng</t>
  </si>
  <si>
    <t>We are so thankful that God put the creation of Zoom into someoneâ€™s heart and mind to create whether or not it was meant for evil, the LORD made it for our good.  And if Zoom was created for good what a double blessing for the founder whomever they may be.  So, I thank you in Jesusâ€™ name.</t>
  </si>
  <si>
    <t>The video and sound quality are exceptional with no lagging</t>
  </si>
  <si>
    <t>Iâ€™ve been using the Zoom app for several years now off and on and I e had No Problems using the app!</t>
  </si>
  <si>
    <t>Zoom meetings are lifesavers for us in recovery. Thanks for your support</t>
  </si>
  <si>
    <t>I was tricked into buying a full subscription to my Zoom Workplace app in order to access my account. Shame on Zoom.</t>
  </si>
  <si>
    <t>I was asked to join a Zoom meeting one time. When I tried to open this app, I got inundated with all kinds of ads to buy an upgrade. I simply want to join a Zoom meeting. I donâ€™t need upgrades. I canâ€™t get through all of the advertising and flashing of upgrade upgrade upgrade upgrade. This is a joke</t>
  </si>
  <si>
    <t>I do not like the time restraints</t>
  </si>
  <si>
    <t>Unfortunately for now itâ€™s the only real option for those who want to: hold webinars, show presentations, and let their audience to participate in the conversation from time to time, and record the videos. Other options like are constructed just for office internal use. So Im still here, howeverâ€¦ I find the idea where you canâ€™t get a refund in an HOUR after payment a violation of law. And please donâ€™t tell about its a subscription service. You have to gove money back for unused time. Once I had a refund and was sure its a normal policy then suddenly I faced with â€œwe have the standardsâ€ (while you DO give refunds and I know that). Im disappointed and letâ€™s say I would switch to other app if only someone makes something better. (Not saying how many unnecessary stuff they have and how often you canâ€™t login because of another update).</t>
  </si>
  <si>
    <t>Need help.  I cannot log into Zoom. I cannot log into ZOOM on my Ipad</t>
  </si>
  <si>
    <t>Zoom is a very reliable app and way better than google drive because itâ€™s simple to use. So far, Iâ€™ve never seen anything wrong with it! Thank yaâ€™ll ðŸ™</t>
  </si>
  <si>
    <t>Block Google and chrome from iOS. It is interfering and trying to take advantage of zoom user agreement for its own purposes</t>
  </si>
  <si>
    <t>The app allows me to communicate with other people effortlessly and safely. I love it!!!</t>
  </si>
  <si>
    <t>The app removed my background photo and there is no option to add it back ðŸ‘ŽðŸ¼</t>
  </si>
  <si>
    <t>Use any other app for meetings</t>
  </si>
  <si>
    <t>Clear sound with no interruptions or hick-ups.
Thank you for great service.</t>
  </si>
  <si>
    <t>We have had world wide meetings. Excellent performance,and easy to connect.</t>
  </si>
  <si>
    <t>I had an interview today April 16, 2025. But zoom is down. And I loss this opportunity (final round). I will never use Zoom anymore. Iâ€™m a paid user, but get such a junk experience. The app deserves 0 star!</t>
  </si>
  <si>
    <t>After updating the Zoom app, I canâ€™t log in. This is very frustrating considering I have meetings online everyday and I work from home.</t>
  </si>
  <si>
    <t>Terrible support. My Zoom account was suddenly suspended without any clear explanation or warning. Despite the suspension, they still charged my card â€” and trying to get help or talk to a real person has been nearly impossible. Extremely frustrating experience.</t>
  </si>
  <si>
    <t>Customer service is a absolutely awful.  Bought a new laptop and zoom wonâ€™t let me log on to my PAID account because it doesnâ€™t recognize the new computer even though Iâ€™m definitely using the correct login ID and password.  It emails a confirmation code and then it doesnâ€™t work.</t>
  </si>
  <si>
    <t>Canâ€™t pay using my apple account balance !
You need to have an Apple Card added to your wallet and then pay . 
Skype was better when it comes to that . Iâ€™ll miss Skype</t>
  </si>
  <si>
    <t>Itâ€™s beautiful to be able to connect to the world</t>
  </si>
  <si>
    <t>I need to be in Zoom meetings when Iâ€™m at home. My main computer is too old to use Zoom.</t>
  </si>
  <si>
    <t>Very beneficial. Loved chatting with others</t>
  </si>
  <si>
    <t>Failed too connect and I have WIFI itâ€™s upsetting keeps doing this when I try</t>
  </si>
  <si>
    <t>We are grateful for Zoom, which allows us to conduct a delightful ladies' Bible study on Saturday mornings. I truly appreciate the availability of this app.</t>
  </si>
  <si>
    <t>I have been trying to get this to work for hours and no matter what I do it just isnâ€™t working. I have tried for closing the app. I have tried deleting and re-downloading the app and no matter what I do I cannot join meetings. Is there a reason why when I click join and enter the password that nothing happens? I missed in a very important meeting.</t>
  </si>
  <si>
    <t>From Beata Kwiatkowska, M.D.</t>
  </si>
  <si>
    <t>The intuitve layout on mute and video hidden by keyboard pop-up is annoying. Other than that, no other fingernails against chalkboard complaint.</t>
  </si>
  <si>
    <t>Zoom is great. I love it. But it Bose glitch a lot. I do my Latin classes on it.</t>
  </si>
  <si>
    <t>Zoom Workplace is a fantastic communication app.</t>
  </si>
  <si>
    <t>During Covid, I could see and hear my friends and family. Now I can be connected with hundreds Even thousands of other people at the same time. I like itâ€¦.a lot.</t>
  </si>
  <si>
    <t>ITS SIGMA BUT DEAD AFTER COVID</t>
  </si>
  <si>
    <t>Great connection and video and audio the best</t>
  </si>
  <si>
    <t>Poor controls for sound and muting.  Invasive requests to access phone data.</t>
  </si>
  <si>
    <t>Time limit is very short</t>
  </si>
  <si>
    <t>Es una maravilla, me encanta tener reuniones en grupo, ver clases a distancia sin complicaciones de manejo, es muy fÃ¡cil y sencilla de manejar, en general es muy amigable, no la cambio por otra, 100%  RECOMENDABLE</t>
  </si>
  <si>
    <t>Preferences does not save in Settings. I have to keep selecting â€œVideo Offâ€ at the start of every meeting, which gets annoying! Please FIX!</t>
  </si>
  <si>
    <t>Este app no sirve no funciona y no lo recomiendo</t>
  </si>
  <si>
    <t>When I signed up to zoomphone, it assumed I was a company eventhough I didn't signup to the business plan, so it forced me to enter a company name when there isn't one. Then it disabled sms and made very rediculous requirements and "campaign" forms to fill to enable it. Just rediculous. There is no campaign. I am not using this for business. Other telephony apps you just signup and both calling and sms just work. Imagine that. Then when on signup I specified to use a ported number, it just ignored it, gave me a "temporary number" and then asked me to request the porting afterwards. The forms to signup had me enter my address a hundred times. It's just stunning how awful and unpolished the telephony part of the app is compared to the meeting portion. It is just very amateurish. Almost like it was designed by summer interns working for free.</t>
  </si>
  <si>
    <t>Iâ€™ve been waiting a month for this meeting and cannot login! I have tried everything.</t>
  </si>
  <si>
    <t>Terrible company and app</t>
  </si>
  <si>
    <t>I canceled my renewal 24hrs after renewal and they refused to give me a refund.  Thinks a very desperate company and itâ€™s sad how they are running this into the ground</t>
  </si>
  <si>
    <t>Good dialog about the DQ procedure</t>
  </si>
  <si>
    <t>Updates does not perform on apple ipads.</t>
  </si>
  <si>
    <t>Iâ€™m always able to talk to my father. I would say this is like a number one calling app but itâ€™s better.ðŸ‘ðŸ½</t>
  </si>
  <si>
    <t>Since the major updates I have been unable to join or have meetings from my phone. This is a major since I am an out of classroom teacher/ advisor. I work with LAUSD  and the ZOOM app used to work so well! Now itâ€™s just not working.</t>
  </si>
  <si>
    <t>Coach Aaron â€˜s zoom call was clear &amp; the audio was crisp</t>
  </si>
  <si>
    <t>Zoom does not give me any notifications on my phone even thought theyâ€™re enabled in settings and Do Not Disturb is OFF.</t>
  </si>
  <si>
    <t>Login does not let me into my Workplace Pro account; it forces me into a non-subscription account! No help available!</t>
  </si>
  <si>
    <t>I absolutely love Zoom for all of my daily meetings I attend. I am apart of Narcotics Anonymous and since COVID without Zoom we would have no way of getting our daily dose of recovery everyday. With that being said I am extremely grateful for Zoom and its entire platform.</t>
  </si>
  <si>
    <t>Self serving non customer focused</t>
  </si>
  <si>
    <t>This app provides what you need to have professional meeting. There are many features to help the presenter keep things flowing smoothly.</t>
  </si>
  <si>
    <t>Recordings are supposed to be saved to your computer but they arenâ€™t</t>
  </si>
  <si>
    <t>Excelente herramienta para reuniones y conferencias</t>
  </si>
  <si>
    <t>This app would be spectacular if Apple API would allow Zoom to share individual windows as well as the wearers view of the surroundings through Vision Pro camera.</t>
  </si>
  <si>
    <t>An interactive experience that allows productiveness to flow. Sometimes, the screen glitches or gets some technical difficulties but mostly, itâ€™s a great way for me to videoconference with my educators, and the added-extra AI, makes things more straightforward and comprehensible to me.</t>
  </si>
  <si>
    <t>So zoom is not that bad but you have to sign up to be in a zoom call I hate it pls change the sign in thing</t>
  </si>
  <si>
    <t>itâ€™s the best in the world to speak to you that way</t>
  </si>
  <si>
    <t>I am enjoying this Media itâ€™s very useful especially for people who are not able to leave their homes.</t>
  </si>
  <si>
    <t>This is a fabulous app that connects all kinds of people to share their lives together!  Thank you to the creators.</t>
  </si>
  <si>
    <t>Really enjoy our technology here seems flawless!</t>
  </si>
  <si>
    <t>I really like Zoom &amp; it has helped me so much since 2020 (when I began utilizing its functions). I believe LIVE Zoom video rewinding, pausing, and fast-forward to LIVE functional updates would make ZOOM is better and more user-friendly! Please consider these functions cause Iâ€™d use them often myself if they existed.</t>
  </si>
  <si>
    <t>Itâ€™s very frustrating having the camera move around non stop as it follows me</t>
  </si>
  <si>
    <t>Although I credit zoom with a few of the more negative changes in the film and television business such as a decline in the need for an actor to GO TO an audition, I also have to admit that not having to travel everywhere to cast projects is lovely! Zoom kept us up and running through a pandemic and while it may have become something of a habit, itâ€™s at least a functional and efficient one. I have also seen it take some of the stress and pressure off young actors who would probably be sweating bullets if we were in the same room, so all in all, it changed things but I believe thatâ€™s largely for the better.</t>
  </si>
  <si>
    <t>No sÃ© quÃ© pasa con Zoom. No me permite entrar id para mis reuniones. Ya no puedo usarlo. TendrÃ© que usar otro mÃ©todo de comunicaciÃ³n.</t>
  </si>
  <si>
    <t>Absolutely fantastic!ðŸ‘ðŸ½ðŸ‘ðŸ½</t>
  </si>
  <si>
    <t>I cancelled my plan a year ago. Have a confirmation email and everything. Got a charge on my card for it, and found my account is still active. I submitted the cancellation confirmation email they sent me, and they apologized for the error but said they donâ€™t issue refunds. Do not use</t>
  </si>
  <si>
    <t>This is so convenient for many reasons and helpful for so many appointments that physically cannot be at, due to health. Thank you for the help with this app!</t>
  </si>
  <si>
    <t>Zoom is the best because whenever I need to go on to My class I just have to click and do the password and thatâ€™s all I have to do and zoom is really cool</t>
  </si>
  <si>
    <t>I paid for the pro option but it keeps disrupting the screen sharing</t>
  </si>
  <si>
    <t>When trying to put a picture for the background zoom calls show the picture mirrored on my behalf</t>
  </si>
  <si>
    <t>Overall good experience. It would be beneficial if Zoom had search and other features that it has on the web based platform.  A little uniformity would be nice</t>
  </si>
  <si>
    <t>i have error code 1132</t>
  </si>
  <si>
    <t>stealing peoples money by refusing to refund. be careful guys do not do any automatic payment with them. they will charge you without notice and never refund. terrible customer service.</t>
  </si>
  <si>
    <t>I am unable to type anything when the Zoom app is open. Nothing. I can tap all I want but the keyboard doesnâ€™t come up. Thereâ€™s no easy way to get help, like thereâ€™s no support.</t>
  </si>
  <si>
    <t>It for meetings 
And work calls</t>
  </si>
  <si>
    <t>Iâ€™m trying to play music during the meeting but it is often too loud. I would like an option where you can change the volume of the music separately from the voices. A feature that only shares audio and not screen would also be nice.</t>
  </si>
  <si>
    <t>I am supposed to attend a zoom class and keep be bounced around in a huge circle. Spent $$ to attend the meeting and just a huge waste time</t>
  </si>
  <si>
    <t>Writing a review just so I can laugh at the old geezer whoâ€™s blaming the app for them not understanding how to use it that left a review on Sunday (referring to stoppingsocialism)</t>
  </si>
  <si>
    <t>Not easy to use cannot make or recieve calls like weâ€™re suppose to some in the office can but most of us cant</t>
  </si>
  <si>
    <t>Excellent!! 9am- 5:45 , all presentations fabulous &amp; I never lost connection  !! TY</t>
  </si>
  <si>
    <t>Please make the red slashes (microphone/video) more visible on the phone version. Without readers, we canâ€™t see it. Important function!  And for iPad version, make transcript moveable and resizable</t>
  </si>
  <si>
    <t>I use zoom all the time and itâ€™s usually great; but the one issue Iâ€™ve consistently had is creating events through the app when prompted to send an email invitation. The send button is always disabled and Iâ€™m forced to delete my email invitation draft every time I try to add attendees. I have not had this issue with the desktop version, which is great. But Iâ€™m more often scheduling zoom meetings on the go and with this feature not working properly, the convenience is replaced with annoying workarounds.</t>
  </si>
  <si>
    <t>My audio for the screen wasnâ€™t working and I was just a waste of time</t>
  </si>
  <si>
    <t>The only way to work from home!</t>
  </si>
  <si>
    <t>Very informative, relatable, and totally put me at ease! Which by the way is very hard for me to relax in front of a camera.</t>
  </si>
  <si>
    <t>I just love the convenience of Zoom right in your own home.  It took Covid to awaken people to greater productivity by cutting out travel time and expense to meet together.  I hope we have Zoom forever!</t>
  </si>
  <si>
    <t>The audio is clear, but only on the Zoom platform do I have issues with audio cutting out for a few seconds every 10-15 minutes. No glitch in video or bad connection.</t>
  </si>
  <si>
    <t>Worst zoom ever, poorly filmed, too much furniture distracting, instructor should be against blank wallâ€¦ difficult to see or understand what she was doing. Worst I have attempted to join!</t>
  </si>
  <si>
    <t>I truly enjoy all of Michelleâ€™s seminars.  They are excellent and informative.  The food and nutritious seminars are excellent as well, very informative, and great ideas.  Thank you Michelle.</t>
  </si>
  <si>
    <t>HLLO US ICA ENTER PHINE ONLIN</t>
  </si>
  <si>
    <t>No way to differentiate between Zoom and ZoomGov on the same device. Itâ€™s always difficult to login either platform. I hate zoom!</t>
  </si>
  <si>
    <t>Thank you for all your support in zoo I hope you have a great life</t>
  </si>
  <si>
    <t>Please advice if  this seems to be an issue you can resolve or?</t>
  </si>
  <si>
    <t>Need to offer better costumer services, and create a way to retrieve the chat after closing an event that wasnâ€™t recorded!!</t>
  </si>
  <si>
    <t>I clicked on the zoom link my professor provided, zoom asked my to log in, and then it just takes you to the home page instead of the meeting. Very inconvenient.</t>
  </si>
  <si>
    <t>It is annoying that when viewing a meeting in landscape display, opening the chat will change it to portrait display. It would be nice if a landscape chat window could be implemented.</t>
  </si>
  <si>
    <t>Es una forma de prepararnos desde cualquier lugar ,viajando de un extremo al otro.manteniendonos en el mismo lugar pero volando a donde tenemos la informaciÃ³n profesional de nuestra profesora Elva Rivas. Que la bendiciÃ³n mÃ¡s bella que nuestra escuela nos a brindado.Gracias.</t>
  </si>
  <si>
    <t>This is a good one Zoom meetings thanks ðŸ™ðŸ’•ðŸ˜Š</t>
  </si>
  <si>
    <t>It will not off load the in setting can you fix it please!</t>
  </si>
  <si>
    <t>This is very useful for my church online prayers! ðŸ”¥â¤ï¸</t>
  </si>
  <si>
    <t>Said I could stop immediately have me paying for nothing til 2026!!</t>
  </si>
  <si>
    <t>Nobody asked for AI except your shareholders. Casual users donâ€™t need AI, it is a monumental waste of resources</t>
  </si>
  <si>
    <t>It auto renews with ZERO notice and they wonâ€™t issue a refund. I would give it zero stars if possible.</t>
  </si>
  <si>
    <t>Tried to show a video, no soap. App needs improvement like Apple does. It works better now. I upgraded all my devices to Apple Silicon and Intelligence. I can cast to my Mac with no issues now. Zoom needs to upgrade and update. Still way behind.</t>
  </si>
  <si>
    <t>Said they didnâ€™t charge but they do</t>
  </si>
  <si>
    <t>I am a recovering alcoholic who attends regular AA meetings. When COVID wrecked havoc on our world, the meetings were moved to Zoom. Scared and not sure where I could go, AA and Zoom came together and continued to provide services for those like myself.  Itâ€™s because of the Zoom app that I am still able to attend daily meetings without needing to leave my house. Zoom continues to provide services to those like myself and I am forever grateful. Ox.</t>
  </si>
  <si>
    <t>Everything worked well tonight.</t>
  </si>
  <si>
    <t>Positive</t>
  </si>
  <si>
    <t>Count</t>
  </si>
  <si>
    <t>Negative</t>
  </si>
  <si>
    <t>Neutral</t>
  </si>
  <si>
    <t>Range</t>
  </si>
  <si>
    <t>0.0-0.2</t>
  </si>
  <si>
    <t>0.2-0.4</t>
  </si>
  <si>
    <t>0.4-0.6</t>
  </si>
  <si>
    <t>0.6-0.8</t>
  </si>
  <si>
    <t>0.8-1.0</t>
  </si>
  <si>
    <t>Sentiment</t>
  </si>
  <si>
    <t>Step #</t>
  </si>
  <si>
    <t>Description</t>
  </si>
  <si>
    <r>
      <rPr>
        <b/>
        <sz val="11"/>
        <color theme="1"/>
        <rFont val="Aptos Narrow"/>
        <family val="2"/>
        <scheme val="minor"/>
      </rPr>
      <t>Loaded data into Python</t>
    </r>
    <r>
      <rPr>
        <sz val="11"/>
        <color theme="1"/>
        <rFont val="Aptos Narrow"/>
        <family val="2"/>
        <scheme val="minor"/>
      </rPr>
      <t xml:space="preserve"> to begin text processing.</t>
    </r>
  </si>
  <si>
    <r>
      <rPr>
        <b/>
        <sz val="11"/>
        <color theme="1"/>
        <rFont val="Aptos Narrow"/>
        <family val="2"/>
        <scheme val="minor"/>
      </rPr>
      <t xml:space="preserve">Scraped app reviews </t>
    </r>
    <r>
      <rPr>
        <sz val="11"/>
        <color theme="1"/>
        <rFont val="Aptos Narrow"/>
        <family val="2"/>
        <scheme val="minor"/>
      </rPr>
      <t>by using Python and stored in a CSV file.</t>
    </r>
  </si>
  <si>
    <r>
      <t xml:space="preserve">Cleaned the text: </t>
    </r>
    <r>
      <rPr>
        <sz val="11"/>
        <color theme="1"/>
        <rFont val="Aptos Narrow"/>
        <family val="2"/>
        <scheme val="minor"/>
      </rPr>
      <t>lowercased everything, removed punctuation, and filtered out fluff words.</t>
    </r>
  </si>
  <si>
    <r>
      <rPr>
        <b/>
        <sz val="11"/>
        <color theme="1"/>
        <rFont val="Aptos Narrow"/>
        <family val="2"/>
        <scheme val="minor"/>
      </rPr>
      <t xml:space="preserve">Tokenized the reviews: </t>
    </r>
    <r>
      <rPr>
        <sz val="11"/>
        <color theme="1"/>
        <rFont val="Aptos Narrow"/>
        <family val="2"/>
        <scheme val="minor"/>
      </rPr>
      <t>broke text into individual words using NLTK</t>
    </r>
  </si>
  <si>
    <r>
      <rPr>
        <b/>
        <sz val="11"/>
        <color theme="1"/>
        <rFont val="Aptos Narrow"/>
        <family val="2"/>
        <scheme val="minor"/>
      </rPr>
      <t xml:space="preserve">Applied POS tagging: </t>
    </r>
    <r>
      <rPr>
        <sz val="11"/>
        <color theme="1"/>
        <rFont val="Aptos Narrow"/>
        <family val="2"/>
        <scheme val="minor"/>
      </rPr>
      <t>used NLTK to tag each word as noun, verb, adjective, etc.</t>
    </r>
  </si>
  <si>
    <r>
      <rPr>
        <b/>
        <sz val="11"/>
        <color theme="1"/>
        <rFont val="Aptos Narrow"/>
        <family val="2"/>
        <scheme val="minor"/>
      </rPr>
      <t xml:space="preserve">Attempted keyword extraction: </t>
    </r>
    <r>
      <rPr>
        <sz val="11"/>
        <color theme="1"/>
        <rFont val="Aptos Narrow"/>
        <family val="2"/>
        <scheme val="minor"/>
      </rPr>
      <t xml:space="preserve">Used NLTK and </t>
    </r>
    <r>
      <rPr>
        <i/>
        <sz val="11"/>
        <color theme="1"/>
        <rFont val="Aptos Narrow"/>
        <family val="2"/>
        <scheme val="minor"/>
      </rPr>
      <t xml:space="preserve">Counter </t>
    </r>
    <r>
      <rPr>
        <sz val="11"/>
        <color theme="1"/>
        <rFont val="Aptos Narrow"/>
        <family val="2"/>
        <scheme val="minor"/>
      </rPr>
      <t>to identify common words, but results were overly generic (e.g., "app", "like", "zoom") and not helpful for analysis</t>
    </r>
  </si>
  <si>
    <r>
      <rPr>
        <b/>
        <sz val="11"/>
        <color theme="1"/>
        <rFont val="Aptos Narrow"/>
        <family val="2"/>
        <scheme val="minor"/>
      </rPr>
      <t xml:space="preserve">Pivoted approach: </t>
    </r>
    <r>
      <rPr>
        <sz val="11"/>
        <color theme="1"/>
        <rFont val="Aptos Narrow"/>
        <family val="2"/>
        <scheme val="minor"/>
      </rPr>
      <t>Decided not to use word frequency or a word cloud, since the output didn't offer any meaninful insights. Focused on sentiment classification and visualizing that with bar and pie charts.</t>
    </r>
  </si>
  <si>
    <r>
      <rPr>
        <b/>
        <sz val="11"/>
        <color theme="1"/>
        <rFont val="Aptos Narrow"/>
        <family val="2"/>
        <scheme val="minor"/>
      </rPr>
      <t xml:space="preserve">Visualized sentiment breakdown: </t>
    </r>
    <r>
      <rPr>
        <sz val="11"/>
        <color theme="1"/>
        <rFont val="Aptos Narrow"/>
        <family val="2"/>
        <scheme val="minor"/>
      </rPr>
      <t>created a pie chart showing % of positive vs. negative reviews.</t>
    </r>
  </si>
  <si>
    <r>
      <rPr>
        <b/>
        <sz val="11"/>
        <color theme="1"/>
        <rFont val="Aptos Narrow"/>
        <family val="2"/>
        <scheme val="minor"/>
      </rPr>
      <t xml:space="preserve">Interpreted results: </t>
    </r>
    <r>
      <rPr>
        <sz val="11"/>
        <color theme="1"/>
        <rFont val="Aptos Narrow"/>
        <family val="2"/>
        <scheme val="minor"/>
      </rPr>
      <t>Used these charts to evaluate overall customer satisfaction for the app.</t>
    </r>
  </si>
  <si>
    <r>
      <rPr>
        <b/>
        <sz val="11"/>
        <color theme="1"/>
        <rFont val="Aptos Narrow"/>
        <family val="2"/>
        <scheme val="minor"/>
      </rPr>
      <t xml:space="preserve">Visualizing Sentiment Counts: </t>
    </r>
    <r>
      <rPr>
        <sz val="11"/>
        <color theme="1"/>
        <rFont val="Aptos Narrow"/>
        <family val="2"/>
        <scheme val="minor"/>
      </rPr>
      <t>Created a bar chart to display the number of reviews in each sentiment category. This helps stakeholders see the actual volume of feedback and not just proportions.</t>
    </r>
  </si>
  <si>
    <t>Sentiment Analysis Interpretation</t>
  </si>
  <si>
    <t>Overall Summary</t>
  </si>
  <si>
    <t>71% of users are either positive or neutral, showing favorable overall sentiment.</t>
  </si>
  <si>
    <t>Positive Sentiment</t>
  </si>
  <si>
    <t>49% of users left positive reviews. Indicates strong features and satisfaction.</t>
  </si>
  <si>
    <t>Neutral Sentiment</t>
  </si>
  <si>
    <t>22% neutral – these users may be indifferent or passive. Opportunity to engage more.</t>
  </si>
  <si>
    <t>Negative Sentiment</t>
  </si>
  <si>
    <t>29% negative reviews. Consistent friction points that should be further explored.</t>
  </si>
  <si>
    <t>Analyst Takeaway</t>
  </si>
  <si>
    <t>Convert neutral users, address top negative themes, highlight what's working well.</t>
  </si>
  <si>
    <t>Category</t>
  </si>
  <si>
    <t>Insight</t>
  </si>
  <si>
    <t>Sentiment Analysis of Apple App Store Reviews</t>
  </si>
  <si>
    <t>Project Overview</t>
  </si>
  <si>
    <t>This project analyzes user reviews for an Apple App Store application using sentiment analysis. The data was scraped using Python and cleaned before being visualized in Excel. The goal was to understand customer perceptions through sentiment breakdowns and keyword patterns.</t>
  </si>
  <si>
    <t>Tools Used</t>
  </si>
  <si>
    <t>Tool</t>
  </si>
  <si>
    <t>Purpose</t>
  </si>
  <si>
    <t>Python</t>
  </si>
  <si>
    <t>Web scraping, data cleaning</t>
  </si>
  <si>
    <t>Pandas</t>
  </si>
  <si>
    <t>Data handling &amp; transformation</t>
  </si>
  <si>
    <t>Excel</t>
  </si>
  <si>
    <t>Data visualization</t>
  </si>
  <si>
    <t>Matplotlib</t>
  </si>
  <si>
    <t>Word cloud generation</t>
  </si>
  <si>
    <t>Summary of Results</t>
  </si>
  <si>
    <t>Percentage</t>
  </si>
  <si>
    <t>Key Insights</t>
  </si>
  <si>
    <t>- Most users left positive or neutral reviews, indicating general satisfaction.</t>
  </si>
  <si>
    <t>- Negative reviews made up less than one-third, pointing to specific areas for improvement.</t>
  </si>
  <si>
    <t>- Common complaints centered around app performance and recent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</si>
</sst>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
      <b/>
      <sz val="20"/>
      <color theme="1"/>
      <name val="Aptos Narrow"/>
      <family val="2"/>
      <scheme val="minor"/>
    </font>
    <font>
      <b/>
      <sz val="15"/>
      <color theme="1"/>
      <name val="Aptos Narrow"/>
      <family val="2"/>
      <scheme val="minor"/>
    </font>
    <font>
      <b/>
      <sz val="13"/>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16" fillId="0" borderId="0" xfId="0" applyFont="1"/>
    <xf numFmtId="0" fontId="16" fillId="0" borderId="0" xfId="0" applyFont="1" applyAlignment="1">
      <alignment horizontal="center" vertical="center"/>
    </xf>
    <xf numFmtId="0" fontId="0" fillId="0" borderId="0" xfId="0" applyAlignment="1">
      <alignment vertical="center"/>
    </xf>
    <xf numFmtId="9" fontId="0" fillId="0" borderId="0" xfId="0" applyNumberFormat="1"/>
    <xf numFmtId="0" fontId="19" fillId="0" borderId="0" xfId="0" applyFont="1"/>
    <xf numFmtId="0" fontId="20" fillId="0" borderId="0" xfId="0" applyFont="1"/>
    <xf numFmtId="0" fontId="21" fillId="0" borderId="0" xfId="0" applyFo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Sentiment</a:t>
            </a:r>
            <a:r>
              <a:rPr lang="en-US" baseline="0"/>
              <a: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'Raw data'!$M$199</c:f>
              <c:strCache>
                <c:ptCount val="1"/>
                <c:pt idx="0">
                  <c:v>Count</c:v>
                </c:pt>
              </c:strCache>
            </c:strRef>
          </c:tx>
          <c:spPr>
            <a:solidFill>
              <a:schemeClr val="accent1"/>
            </a:solidFill>
            <a:ln>
              <a:noFill/>
            </a:ln>
            <a:effectLst/>
          </c:spPr>
          <c:invertIfNegative val="0"/>
          <c:cat>
            <c:strRef>
              <c:f>'Raw data'!$L$200:$L$204</c:f>
              <c:strCache>
                <c:ptCount val="5"/>
                <c:pt idx="0">
                  <c:v>0.0-0.2</c:v>
                </c:pt>
                <c:pt idx="1">
                  <c:v>0.2-0.4</c:v>
                </c:pt>
                <c:pt idx="2">
                  <c:v>0.4-0.6</c:v>
                </c:pt>
                <c:pt idx="3">
                  <c:v>0.6-0.8</c:v>
                </c:pt>
                <c:pt idx="4">
                  <c:v>0.8-1.0</c:v>
                </c:pt>
              </c:strCache>
            </c:strRef>
          </c:cat>
          <c:val>
            <c:numRef>
              <c:f>'Raw data'!$M$200:$M$204</c:f>
              <c:numCache>
                <c:formatCode>General</c:formatCode>
                <c:ptCount val="5"/>
                <c:pt idx="0">
                  <c:v>26</c:v>
                </c:pt>
                <c:pt idx="1">
                  <c:v>28</c:v>
                </c:pt>
                <c:pt idx="2">
                  <c:v>25</c:v>
                </c:pt>
                <c:pt idx="3">
                  <c:v>1</c:v>
                </c:pt>
                <c:pt idx="4">
                  <c:v>5</c:v>
                </c:pt>
              </c:numCache>
            </c:numRef>
          </c:val>
          <c:extLst>
            <c:ext xmlns:c16="http://schemas.microsoft.com/office/drawing/2014/chart" uri="{C3380CC4-5D6E-409C-BE32-E72D297353CC}">
              <c16:uniqueId val="{00000000-CB8E-42F1-9CEE-5F2A4C49BE15}"/>
            </c:ext>
          </c:extLst>
        </c:ser>
        <c:dLbls>
          <c:showLegendKey val="0"/>
          <c:showVal val="0"/>
          <c:showCatName val="0"/>
          <c:showSerName val="0"/>
          <c:showPercent val="0"/>
          <c:showBubbleSize val="0"/>
        </c:dLbls>
        <c:gapWidth val="219"/>
        <c:overlap val="-27"/>
        <c:axId val="285105231"/>
        <c:axId val="285104271"/>
      </c:barChart>
      <c:catAx>
        <c:axId val="2851052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04271"/>
        <c:crosses val="autoZero"/>
        <c:auto val="1"/>
        <c:lblAlgn val="ctr"/>
        <c:lblOffset val="100"/>
        <c:noMultiLvlLbl val="0"/>
      </c:catAx>
      <c:valAx>
        <c:axId val="2851042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0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 Sentiment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 Table'!$B$1</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54-4A98-8ACA-8CBE139DA3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54-4A98-8ACA-8CBE139DA3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54-4A98-8ACA-8CBE139DA3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Table'!$A$2:$A$4</c:f>
              <c:strCache>
                <c:ptCount val="3"/>
                <c:pt idx="0">
                  <c:v>Positive</c:v>
                </c:pt>
                <c:pt idx="1">
                  <c:v>Negative</c:v>
                </c:pt>
                <c:pt idx="2">
                  <c:v>Neutral</c:v>
                </c:pt>
              </c:strCache>
            </c:strRef>
          </c:cat>
          <c:val>
            <c:numRef>
              <c:f>'Summary Table'!$B$2:$B$4</c:f>
              <c:numCache>
                <c:formatCode>General</c:formatCode>
                <c:ptCount val="3"/>
                <c:pt idx="0">
                  <c:v>95</c:v>
                </c:pt>
                <c:pt idx="1">
                  <c:v>56</c:v>
                </c:pt>
                <c:pt idx="2">
                  <c:v>44</c:v>
                </c:pt>
              </c:numCache>
            </c:numRef>
          </c:val>
          <c:extLst>
            <c:ext xmlns:c16="http://schemas.microsoft.com/office/drawing/2014/chart" uri="{C3380CC4-5D6E-409C-BE32-E72D297353CC}">
              <c16:uniqueId val="{00000000-F00A-4263-813E-CD089658A6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 Table'!$L$1</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Table'!$K$2:$K$4</c:f>
              <c:strCache>
                <c:ptCount val="3"/>
                <c:pt idx="0">
                  <c:v>Positive</c:v>
                </c:pt>
                <c:pt idx="1">
                  <c:v>Negative</c:v>
                </c:pt>
                <c:pt idx="2">
                  <c:v>Neutral</c:v>
                </c:pt>
              </c:strCache>
            </c:strRef>
          </c:cat>
          <c:val>
            <c:numRef>
              <c:f>'Summary Table'!$L$2:$L$4</c:f>
              <c:numCache>
                <c:formatCode>General</c:formatCode>
                <c:ptCount val="3"/>
                <c:pt idx="0">
                  <c:v>95</c:v>
                </c:pt>
                <c:pt idx="1">
                  <c:v>56</c:v>
                </c:pt>
                <c:pt idx="2">
                  <c:v>44</c:v>
                </c:pt>
              </c:numCache>
            </c:numRef>
          </c:val>
          <c:extLst>
            <c:ext xmlns:c16="http://schemas.microsoft.com/office/drawing/2014/chart" uri="{C3380CC4-5D6E-409C-BE32-E72D297353CC}">
              <c16:uniqueId val="{00000000-75DD-4993-874D-AB8E523C0A6D}"/>
            </c:ext>
          </c:extLst>
        </c:ser>
        <c:dLbls>
          <c:showLegendKey val="0"/>
          <c:showVal val="1"/>
          <c:showCatName val="0"/>
          <c:showSerName val="0"/>
          <c:showPercent val="0"/>
          <c:showBubbleSize val="0"/>
        </c:dLbls>
        <c:gapWidth val="182"/>
        <c:axId val="3901951"/>
        <c:axId val="3902431"/>
      </c:barChart>
      <c:catAx>
        <c:axId val="3901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Sentiment</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431"/>
        <c:crosses val="autoZero"/>
        <c:auto val="1"/>
        <c:lblAlgn val="ctr"/>
        <c:lblOffset val="100"/>
        <c:noMultiLvlLbl val="0"/>
      </c:catAx>
      <c:valAx>
        <c:axId val="39024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Reviews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8</xdr:col>
      <xdr:colOff>9525</xdr:colOff>
      <xdr:row>22</xdr:row>
      <xdr:rowOff>0</xdr:rowOff>
    </xdr:to>
    <xdr:graphicFrame macro="">
      <xdr:nvGraphicFramePr>
        <xdr:cNvPr id="6" name="Chart 5">
          <a:extLst>
            <a:ext uri="{FF2B5EF4-FFF2-40B4-BE49-F238E27FC236}">
              <a16:creationId xmlns:a16="http://schemas.microsoft.com/office/drawing/2014/main" id="{8633641D-BB36-4462-A52E-FB918C352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28574</xdr:colOff>
      <xdr:row>18</xdr:row>
      <xdr:rowOff>38100</xdr:rowOff>
    </xdr:to>
    <xdr:graphicFrame macro="">
      <xdr:nvGraphicFramePr>
        <xdr:cNvPr id="2" name="Chart 1">
          <a:extLst>
            <a:ext uri="{FF2B5EF4-FFF2-40B4-BE49-F238E27FC236}">
              <a16:creationId xmlns:a16="http://schemas.microsoft.com/office/drawing/2014/main" id="{8243BF57-011B-A059-D9A5-DED13F115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33336</xdr:colOff>
      <xdr:row>0</xdr:row>
      <xdr:rowOff>9524</xdr:rowOff>
    </xdr:from>
    <xdr:to>
      <xdr:col>17</xdr:col>
      <xdr:colOff>590549</xdr:colOff>
      <xdr:row>18</xdr:row>
      <xdr:rowOff>19049</xdr:rowOff>
    </xdr:to>
    <xdr:graphicFrame macro="">
      <xdr:nvGraphicFramePr>
        <xdr:cNvPr id="3" name="Chart 2">
          <a:extLst>
            <a:ext uri="{FF2B5EF4-FFF2-40B4-BE49-F238E27FC236}">
              <a16:creationId xmlns:a16="http://schemas.microsoft.com/office/drawing/2014/main" id="{1D43F87A-E1B4-7D29-AC02-407D1A829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9F991-A9AC-4244-9B63-65E04B983523}">
  <dimension ref="A1:E22"/>
  <sheetViews>
    <sheetView workbookViewId="0">
      <selection activeCell="G19" sqref="G19"/>
    </sheetView>
  </sheetViews>
  <sheetFormatPr defaultRowHeight="15" x14ac:dyDescent="0.25"/>
  <cols>
    <col min="1" max="1" width="98.28515625" customWidth="1"/>
    <col min="2" max="2" width="29.28515625" customWidth="1"/>
    <col min="3" max="3" width="11.140625" customWidth="1"/>
  </cols>
  <sheetData>
    <row r="1" spans="1:5" ht="26.25" x14ac:dyDescent="0.4">
      <c r="A1" s="6" t="s">
        <v>237</v>
      </c>
      <c r="B1" s="6"/>
      <c r="C1" s="6"/>
      <c r="D1" s="6"/>
      <c r="E1" s="6"/>
    </row>
    <row r="3" spans="1:5" ht="19.5" x14ac:dyDescent="0.3">
      <c r="A3" s="7" t="s">
        <v>238</v>
      </c>
      <c r="B3" s="7"/>
    </row>
    <row r="4" spans="1:5" ht="45" x14ac:dyDescent="0.25">
      <c r="A4" s="1" t="s">
        <v>239</v>
      </c>
    </row>
    <row r="6" spans="1:5" ht="17.25" x14ac:dyDescent="0.3">
      <c r="A6" s="8" t="s">
        <v>240</v>
      </c>
    </row>
    <row r="7" spans="1:5" x14ac:dyDescent="0.25">
      <c r="A7" s="2" t="s">
        <v>241</v>
      </c>
      <c r="B7" s="2" t="s">
        <v>242</v>
      </c>
    </row>
    <row r="8" spans="1:5" x14ac:dyDescent="0.25">
      <c r="A8" t="s">
        <v>243</v>
      </c>
      <c r="B8" t="s">
        <v>244</v>
      </c>
    </row>
    <row r="9" spans="1:5" x14ac:dyDescent="0.25">
      <c r="A9" t="s">
        <v>245</v>
      </c>
      <c r="B9" t="s">
        <v>246</v>
      </c>
    </row>
    <row r="10" spans="1:5" x14ac:dyDescent="0.25">
      <c r="A10" t="s">
        <v>247</v>
      </c>
      <c r="B10" t="s">
        <v>248</v>
      </c>
    </row>
    <row r="11" spans="1:5" x14ac:dyDescent="0.25">
      <c r="A11" t="s">
        <v>249</v>
      </c>
      <c r="B11" t="s">
        <v>250</v>
      </c>
    </row>
    <row r="13" spans="1:5" ht="17.25" x14ac:dyDescent="0.3">
      <c r="A13" s="8" t="s">
        <v>251</v>
      </c>
    </row>
    <row r="14" spans="1:5" x14ac:dyDescent="0.25">
      <c r="A14" t="s">
        <v>211</v>
      </c>
      <c r="B14" s="9" t="s">
        <v>202</v>
      </c>
      <c r="C14" t="s">
        <v>252</v>
      </c>
    </row>
    <row r="15" spans="1:5" x14ac:dyDescent="0.25">
      <c r="A15" t="s">
        <v>201</v>
      </c>
      <c r="B15">
        <v>95</v>
      </c>
      <c r="C15" s="5">
        <v>0.49</v>
      </c>
    </row>
    <row r="16" spans="1:5" x14ac:dyDescent="0.25">
      <c r="A16" t="s">
        <v>203</v>
      </c>
      <c r="B16">
        <v>56</v>
      </c>
      <c r="C16" s="5">
        <v>0.28999999999999998</v>
      </c>
    </row>
    <row r="17" spans="1:3" x14ac:dyDescent="0.25">
      <c r="A17" t="s">
        <v>204</v>
      </c>
      <c r="B17">
        <v>44</v>
      </c>
      <c r="C17" s="5">
        <v>0.22</v>
      </c>
    </row>
    <row r="19" spans="1:3" x14ac:dyDescent="0.25">
      <c r="A19" t="s">
        <v>253</v>
      </c>
    </row>
    <row r="20" spans="1:3" x14ac:dyDescent="0.25">
      <c r="A20" t="s">
        <v>254</v>
      </c>
    </row>
    <row r="21" spans="1:3" x14ac:dyDescent="0.25">
      <c r="A21" t="s">
        <v>255</v>
      </c>
    </row>
    <row r="22" spans="1:3" x14ac:dyDescent="0.25">
      <c r="A22"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4BC1-37ED-41B4-BD8F-AF9ACAA51535}">
  <dimension ref="A1:M204"/>
  <sheetViews>
    <sheetView workbookViewId="0">
      <selection activeCell="B201" sqref="A198:B201"/>
    </sheetView>
  </sheetViews>
  <sheetFormatPr defaultRowHeight="15" x14ac:dyDescent="0.25"/>
  <sheetData>
    <row r="1" spans="1:3" x14ac:dyDescent="0.25">
      <c r="A1" t="s">
        <v>0</v>
      </c>
      <c r="B1" t="s">
        <v>1</v>
      </c>
      <c r="C1" t="s">
        <v>2</v>
      </c>
    </row>
    <row r="2" spans="1:3" x14ac:dyDescent="0.25">
      <c r="A2" t="s">
        <v>3</v>
      </c>
      <c r="B2">
        <v>0.233333333333333</v>
      </c>
      <c r="C2" t="s">
        <v>4</v>
      </c>
    </row>
    <row r="3" spans="1:3" ht="409.5" x14ac:dyDescent="0.25">
      <c r="A3" s="1" t="s">
        <v>5</v>
      </c>
      <c r="B3">
        <v>0.15700757575757501</v>
      </c>
      <c r="C3" t="s">
        <v>4</v>
      </c>
    </row>
    <row r="4" spans="1:3" x14ac:dyDescent="0.25">
      <c r="A4" t="s">
        <v>6</v>
      </c>
      <c r="B4">
        <v>-0.69999999999999896</v>
      </c>
      <c r="C4" t="s">
        <v>7</v>
      </c>
    </row>
    <row r="5" spans="1:3" x14ac:dyDescent="0.25">
      <c r="A5" t="s">
        <v>8</v>
      </c>
      <c r="B5">
        <v>-0.1</v>
      </c>
      <c r="C5" t="s">
        <v>7</v>
      </c>
    </row>
    <row r="6" spans="1:3" x14ac:dyDescent="0.25">
      <c r="A6" t="s">
        <v>9</v>
      </c>
      <c r="B6">
        <v>0.108333333333333</v>
      </c>
      <c r="C6" t="s">
        <v>4</v>
      </c>
    </row>
    <row r="7" spans="1:3" x14ac:dyDescent="0.25">
      <c r="A7" t="s">
        <v>10</v>
      </c>
      <c r="B7">
        <v>0.46666666666666601</v>
      </c>
      <c r="C7" t="s">
        <v>4</v>
      </c>
    </row>
    <row r="8" spans="1:3" x14ac:dyDescent="0.25">
      <c r="A8" t="s">
        <v>11</v>
      </c>
      <c r="B8">
        <v>-0.3</v>
      </c>
      <c r="C8" t="s">
        <v>7</v>
      </c>
    </row>
    <row r="9" spans="1:3" x14ac:dyDescent="0.25">
      <c r="A9" t="s">
        <v>12</v>
      </c>
      <c r="B9">
        <v>0.75</v>
      </c>
      <c r="C9" t="s">
        <v>4</v>
      </c>
    </row>
    <row r="10" spans="1:3" x14ac:dyDescent="0.25">
      <c r="A10" t="s">
        <v>13</v>
      </c>
      <c r="B10">
        <v>0.133333333333333</v>
      </c>
      <c r="C10" t="s">
        <v>4</v>
      </c>
    </row>
    <row r="11" spans="1:3" x14ac:dyDescent="0.25">
      <c r="A11" t="s">
        <v>14</v>
      </c>
      <c r="B11">
        <v>0.55000000000000004</v>
      </c>
      <c r="C11" t="s">
        <v>4</v>
      </c>
    </row>
    <row r="12" spans="1:3" x14ac:dyDescent="0.25">
      <c r="A12" t="s">
        <v>15</v>
      </c>
      <c r="B12">
        <v>-0.30333333333333301</v>
      </c>
      <c r="C12" t="s">
        <v>7</v>
      </c>
    </row>
    <row r="13" spans="1:3" x14ac:dyDescent="0.25">
      <c r="A13" t="s">
        <v>16</v>
      </c>
      <c r="B13">
        <v>0.4</v>
      </c>
      <c r="C13" t="s">
        <v>4</v>
      </c>
    </row>
    <row r="14" spans="1:3" ht="409.5" x14ac:dyDescent="0.25">
      <c r="A14" s="1" t="s">
        <v>17</v>
      </c>
      <c r="B14">
        <v>0.40583333333333299</v>
      </c>
      <c r="C14" t="s">
        <v>4</v>
      </c>
    </row>
    <row r="15" spans="1:3" x14ac:dyDescent="0.25">
      <c r="A15" t="s">
        <v>18</v>
      </c>
      <c r="B15">
        <v>0.5</v>
      </c>
      <c r="C15" t="s">
        <v>4</v>
      </c>
    </row>
    <row r="16" spans="1:3" x14ac:dyDescent="0.25">
      <c r="A16" t="s">
        <v>19</v>
      </c>
      <c r="B16">
        <v>0</v>
      </c>
      <c r="C16" t="s">
        <v>20</v>
      </c>
    </row>
    <row r="17" spans="1:3" x14ac:dyDescent="0.25">
      <c r="A17" t="s">
        <v>21</v>
      </c>
      <c r="B17">
        <v>0</v>
      </c>
      <c r="C17" t="s">
        <v>20</v>
      </c>
    </row>
    <row r="18" spans="1:3" x14ac:dyDescent="0.25">
      <c r="A18" t="s">
        <v>22</v>
      </c>
      <c r="B18">
        <v>0.266666666666666</v>
      </c>
      <c r="C18" t="s">
        <v>4</v>
      </c>
    </row>
    <row r="19" spans="1:3" x14ac:dyDescent="0.25">
      <c r="A19" s="1" t="s">
        <v>23</v>
      </c>
      <c r="B19">
        <v>0.31666666666666599</v>
      </c>
      <c r="C19" t="s">
        <v>4</v>
      </c>
    </row>
    <row r="20" spans="1:3" x14ac:dyDescent="0.25">
      <c r="A20" t="s">
        <v>24</v>
      </c>
      <c r="B20">
        <v>-0.52159090909090899</v>
      </c>
      <c r="C20" t="s">
        <v>7</v>
      </c>
    </row>
    <row r="21" spans="1:3" x14ac:dyDescent="0.25">
      <c r="A21" t="s">
        <v>25</v>
      </c>
      <c r="B21">
        <v>0.3125</v>
      </c>
      <c r="C21" t="s">
        <v>4</v>
      </c>
    </row>
    <row r="22" spans="1:3" x14ac:dyDescent="0.25">
      <c r="A22" t="s">
        <v>26</v>
      </c>
      <c r="B22">
        <v>0.33333333333333298</v>
      </c>
      <c r="C22" t="s">
        <v>4</v>
      </c>
    </row>
    <row r="23" spans="1:3" x14ac:dyDescent="0.25">
      <c r="A23" t="s">
        <v>27</v>
      </c>
      <c r="B23">
        <v>0.214999999999999</v>
      </c>
      <c r="C23" t="s">
        <v>4</v>
      </c>
    </row>
    <row r="24" spans="1:3" x14ac:dyDescent="0.25">
      <c r="A24" t="s">
        <v>28</v>
      </c>
      <c r="B24">
        <v>0</v>
      </c>
      <c r="C24" t="s">
        <v>20</v>
      </c>
    </row>
    <row r="25" spans="1:3" x14ac:dyDescent="0.25">
      <c r="A25" t="s">
        <v>29</v>
      </c>
      <c r="B25">
        <v>0.2</v>
      </c>
      <c r="C25" t="s">
        <v>4</v>
      </c>
    </row>
    <row r="26" spans="1:3" x14ac:dyDescent="0.25">
      <c r="A26" t="s">
        <v>30</v>
      </c>
      <c r="B26">
        <v>0</v>
      </c>
      <c r="C26" t="s">
        <v>20</v>
      </c>
    </row>
    <row r="27" spans="1:3" x14ac:dyDescent="0.25">
      <c r="A27" t="s">
        <v>31</v>
      </c>
      <c r="B27">
        <v>0</v>
      </c>
      <c r="C27" t="s">
        <v>20</v>
      </c>
    </row>
    <row r="28" spans="1:3" x14ac:dyDescent="0.25">
      <c r="A28" t="s">
        <v>32</v>
      </c>
      <c r="B28">
        <v>-0.46190476190476099</v>
      </c>
      <c r="C28" t="s">
        <v>7</v>
      </c>
    </row>
    <row r="29" spans="1:3" x14ac:dyDescent="0.25">
      <c r="A29" t="s">
        <v>33</v>
      </c>
      <c r="B29">
        <v>-0.23125000000000001</v>
      </c>
      <c r="C29" t="s">
        <v>7</v>
      </c>
    </row>
    <row r="30" spans="1:3" x14ac:dyDescent="0.25">
      <c r="A30" t="s">
        <v>34</v>
      </c>
      <c r="B30">
        <v>0.375</v>
      </c>
      <c r="C30" t="s">
        <v>4</v>
      </c>
    </row>
    <row r="31" spans="1:3" x14ac:dyDescent="0.25">
      <c r="A31" t="s">
        <v>35</v>
      </c>
      <c r="B31">
        <v>0</v>
      </c>
      <c r="C31" t="s">
        <v>20</v>
      </c>
    </row>
    <row r="32" spans="1:3" x14ac:dyDescent="0.25">
      <c r="A32" t="s">
        <v>36</v>
      </c>
      <c r="B32">
        <v>-0.05</v>
      </c>
      <c r="C32" t="s">
        <v>7</v>
      </c>
    </row>
    <row r="33" spans="1:3" x14ac:dyDescent="0.25">
      <c r="A33" t="s">
        <v>37</v>
      </c>
      <c r="B33">
        <v>-0.5</v>
      </c>
      <c r="C33" t="s">
        <v>7</v>
      </c>
    </row>
    <row r="34" spans="1:3" x14ac:dyDescent="0.25">
      <c r="A34" t="s">
        <v>38</v>
      </c>
      <c r="B34">
        <v>0</v>
      </c>
      <c r="C34" t="s">
        <v>20</v>
      </c>
    </row>
    <row r="35" spans="1:3" x14ac:dyDescent="0.25">
      <c r="A35" t="s">
        <v>39</v>
      </c>
      <c r="B35">
        <v>-0.69999999999999896</v>
      </c>
      <c r="C35" t="s">
        <v>7</v>
      </c>
    </row>
    <row r="36" spans="1:3" x14ac:dyDescent="0.25">
      <c r="A36" t="s">
        <v>40</v>
      </c>
      <c r="B36">
        <v>-2.5000000000000001E-2</v>
      </c>
      <c r="C36" t="s">
        <v>7</v>
      </c>
    </row>
    <row r="37" spans="1:3" x14ac:dyDescent="0.25">
      <c r="A37" t="s">
        <v>41</v>
      </c>
      <c r="B37">
        <v>0</v>
      </c>
      <c r="C37" t="s">
        <v>20</v>
      </c>
    </row>
    <row r="38" spans="1:3" x14ac:dyDescent="0.25">
      <c r="A38" t="s">
        <v>42</v>
      </c>
      <c r="B38">
        <v>0.36666666666666597</v>
      </c>
      <c r="C38" t="s">
        <v>4</v>
      </c>
    </row>
    <row r="39" spans="1:3" x14ac:dyDescent="0.25">
      <c r="A39" t="s">
        <v>43</v>
      </c>
      <c r="B39">
        <v>1.7407407407407399E-2</v>
      </c>
      <c r="C39" t="s">
        <v>4</v>
      </c>
    </row>
    <row r="40" spans="1:3" x14ac:dyDescent="0.25">
      <c r="A40" t="s">
        <v>44</v>
      </c>
      <c r="B40">
        <v>0.33750000000000002</v>
      </c>
      <c r="C40" t="s">
        <v>4</v>
      </c>
    </row>
    <row r="41" spans="1:3" x14ac:dyDescent="0.25">
      <c r="A41" t="s">
        <v>45</v>
      </c>
      <c r="B41">
        <v>0</v>
      </c>
      <c r="C41" t="s">
        <v>20</v>
      </c>
    </row>
    <row r="42" spans="1:3" x14ac:dyDescent="0.25">
      <c r="A42" t="s">
        <v>46</v>
      </c>
      <c r="B42">
        <v>-0.8125</v>
      </c>
      <c r="C42" t="s">
        <v>7</v>
      </c>
    </row>
    <row r="43" spans="1:3" x14ac:dyDescent="0.25">
      <c r="A43" t="s">
        <v>47</v>
      </c>
      <c r="B43">
        <v>0</v>
      </c>
      <c r="C43" t="s">
        <v>20</v>
      </c>
    </row>
    <row r="44" spans="1:3" x14ac:dyDescent="0.25">
      <c r="A44" t="s">
        <v>48</v>
      </c>
      <c r="B44">
        <v>0.20833333333333301</v>
      </c>
      <c r="C44" t="s">
        <v>4</v>
      </c>
    </row>
    <row r="45" spans="1:3" x14ac:dyDescent="0.25">
      <c r="A45" t="s">
        <v>49</v>
      </c>
      <c r="B45">
        <v>-0.67500000000000004</v>
      </c>
      <c r="C45" t="s">
        <v>7</v>
      </c>
    </row>
    <row r="46" spans="1:3" x14ac:dyDescent="0.25">
      <c r="A46" t="s">
        <v>50</v>
      </c>
      <c r="B46">
        <v>0.1</v>
      </c>
      <c r="C46" t="s">
        <v>4</v>
      </c>
    </row>
    <row r="47" spans="1:3" x14ac:dyDescent="0.25">
      <c r="A47" t="s">
        <v>51</v>
      </c>
      <c r="B47">
        <v>0.13636363636363599</v>
      </c>
      <c r="C47" t="s">
        <v>4</v>
      </c>
    </row>
    <row r="48" spans="1:3" x14ac:dyDescent="0.25">
      <c r="A48" t="s">
        <v>52</v>
      </c>
      <c r="B48">
        <v>0.31</v>
      </c>
      <c r="C48" t="s">
        <v>4</v>
      </c>
    </row>
    <row r="49" spans="1:3" x14ac:dyDescent="0.25">
      <c r="A49" t="s">
        <v>53</v>
      </c>
      <c r="B49">
        <v>0.35</v>
      </c>
      <c r="C49" t="s">
        <v>4</v>
      </c>
    </row>
    <row r="50" spans="1:3" x14ac:dyDescent="0.25">
      <c r="A50" t="s">
        <v>54</v>
      </c>
      <c r="B50">
        <v>0.45</v>
      </c>
      <c r="C50" t="s">
        <v>4</v>
      </c>
    </row>
    <row r="51" spans="1:3" x14ac:dyDescent="0.25">
      <c r="A51" t="s">
        <v>55</v>
      </c>
      <c r="B51">
        <v>0</v>
      </c>
      <c r="C51" t="s">
        <v>20</v>
      </c>
    </row>
    <row r="52" spans="1:3" x14ac:dyDescent="0.25">
      <c r="A52" t="s">
        <v>56</v>
      </c>
      <c r="B52">
        <v>-0.5</v>
      </c>
      <c r="C52" t="s">
        <v>7</v>
      </c>
    </row>
    <row r="53" spans="1:3" x14ac:dyDescent="0.25">
      <c r="A53" t="s">
        <v>57</v>
      </c>
      <c r="B53">
        <v>1</v>
      </c>
      <c r="C53" t="s">
        <v>4</v>
      </c>
    </row>
    <row r="54" spans="1:3" x14ac:dyDescent="0.25">
      <c r="A54" t="s">
        <v>58</v>
      </c>
      <c r="B54">
        <v>0.65</v>
      </c>
      <c r="C54" t="s">
        <v>4</v>
      </c>
    </row>
    <row r="55" spans="1:3" x14ac:dyDescent="0.25">
      <c r="A55" t="s">
        <v>59</v>
      </c>
      <c r="B55">
        <v>0.20476190476190401</v>
      </c>
      <c r="C55" t="s">
        <v>4</v>
      </c>
    </row>
    <row r="56" spans="1:3" x14ac:dyDescent="0.25">
      <c r="A56" t="s">
        <v>60</v>
      </c>
      <c r="B56">
        <v>-0.123828125</v>
      </c>
      <c r="C56" t="s">
        <v>7</v>
      </c>
    </row>
    <row r="57" spans="1:3" x14ac:dyDescent="0.25">
      <c r="A57" t="s">
        <v>61</v>
      </c>
      <c r="B57">
        <v>0</v>
      </c>
      <c r="C57" t="s">
        <v>20</v>
      </c>
    </row>
    <row r="58" spans="1:3" ht="409.5" x14ac:dyDescent="0.25">
      <c r="A58" s="1" t="s">
        <v>62</v>
      </c>
      <c r="B58">
        <v>-6.2500000000000003E-3</v>
      </c>
      <c r="C58" t="s">
        <v>7</v>
      </c>
    </row>
    <row r="59" spans="1:3" x14ac:dyDescent="0.25">
      <c r="A59" t="s">
        <v>63</v>
      </c>
      <c r="B59">
        <v>0.25</v>
      </c>
      <c r="C59" t="s">
        <v>4</v>
      </c>
    </row>
    <row r="60" spans="1:3" ht="409.5" x14ac:dyDescent="0.25">
      <c r="A60" s="1" t="s">
        <v>64</v>
      </c>
      <c r="B60">
        <v>-2.77777777777777E-2</v>
      </c>
      <c r="C60" t="s">
        <v>7</v>
      </c>
    </row>
    <row r="61" spans="1:3" x14ac:dyDescent="0.25">
      <c r="A61" t="s">
        <v>65</v>
      </c>
      <c r="B61">
        <v>0.43333333333333302</v>
      </c>
      <c r="C61" t="s">
        <v>4</v>
      </c>
    </row>
    <row r="62" spans="1:3" x14ac:dyDescent="0.25">
      <c r="A62" t="s">
        <v>66</v>
      </c>
      <c r="B62">
        <v>0.5</v>
      </c>
      <c r="C62" t="s">
        <v>4</v>
      </c>
    </row>
    <row r="63" spans="1:3" x14ac:dyDescent="0.25">
      <c r="A63" t="s">
        <v>67</v>
      </c>
      <c r="B63">
        <v>-0.18333333333333299</v>
      </c>
      <c r="C63" t="s">
        <v>7</v>
      </c>
    </row>
    <row r="64" spans="1:3" x14ac:dyDescent="0.25">
      <c r="A64" t="s">
        <v>68</v>
      </c>
      <c r="B64">
        <v>0.30902777777777701</v>
      </c>
      <c r="C64" t="s">
        <v>4</v>
      </c>
    </row>
    <row r="65" spans="1:3" x14ac:dyDescent="0.25">
      <c r="A65" t="s">
        <v>69</v>
      </c>
      <c r="B65">
        <v>0.5</v>
      </c>
      <c r="C65" t="s">
        <v>4</v>
      </c>
    </row>
    <row r="66" spans="1:3" x14ac:dyDescent="0.25">
      <c r="A66" t="s">
        <v>70</v>
      </c>
      <c r="B66">
        <v>-0.22395833333333301</v>
      </c>
      <c r="C66" t="s">
        <v>7</v>
      </c>
    </row>
    <row r="67" spans="1:3" x14ac:dyDescent="0.25">
      <c r="A67" t="s">
        <v>71</v>
      </c>
      <c r="B67">
        <v>0.4</v>
      </c>
      <c r="C67" t="s">
        <v>4</v>
      </c>
    </row>
    <row r="68" spans="1:3" ht="409.5" x14ac:dyDescent="0.25">
      <c r="A68" s="1" t="s">
        <v>72</v>
      </c>
      <c r="B68">
        <v>2.8030303030302999E-2</v>
      </c>
      <c r="C68" t="s">
        <v>4</v>
      </c>
    </row>
    <row r="69" spans="1:3" x14ac:dyDescent="0.25">
      <c r="A69" t="s">
        <v>73</v>
      </c>
      <c r="B69">
        <v>-0.35</v>
      </c>
      <c r="C69" t="s">
        <v>7</v>
      </c>
    </row>
    <row r="70" spans="1:3" ht="409.5" x14ac:dyDescent="0.25">
      <c r="A70" s="1" t="s">
        <v>74</v>
      </c>
      <c r="B70">
        <v>-3.7499999999999999E-2</v>
      </c>
      <c r="C70" t="s">
        <v>7</v>
      </c>
    </row>
    <row r="71" spans="1:3" x14ac:dyDescent="0.25">
      <c r="A71" t="s">
        <v>75</v>
      </c>
      <c r="B71">
        <v>-5.3124999999999999E-2</v>
      </c>
      <c r="C71" t="s">
        <v>7</v>
      </c>
    </row>
    <row r="72" spans="1:3" x14ac:dyDescent="0.25">
      <c r="A72" t="s">
        <v>76</v>
      </c>
      <c r="B72">
        <v>0.65</v>
      </c>
      <c r="C72" t="s">
        <v>4</v>
      </c>
    </row>
    <row r="73" spans="1:3" x14ac:dyDescent="0.25">
      <c r="A73" t="s">
        <v>77</v>
      </c>
      <c r="B73">
        <v>0.45937499999999998</v>
      </c>
      <c r="C73" t="s">
        <v>4</v>
      </c>
    </row>
    <row r="74" spans="1:3" x14ac:dyDescent="0.25">
      <c r="A74" t="s">
        <v>78</v>
      </c>
      <c r="B74">
        <v>-0.1</v>
      </c>
      <c r="C74" t="s">
        <v>7</v>
      </c>
    </row>
    <row r="75" spans="1:3" x14ac:dyDescent="0.25">
      <c r="A75" t="s">
        <v>79</v>
      </c>
      <c r="B75">
        <v>-1</v>
      </c>
      <c r="C75" t="s">
        <v>7</v>
      </c>
    </row>
    <row r="76" spans="1:3" x14ac:dyDescent="0.25">
      <c r="A76" t="s">
        <v>80</v>
      </c>
      <c r="B76">
        <v>0</v>
      </c>
      <c r="C76" t="s">
        <v>20</v>
      </c>
    </row>
    <row r="77" spans="1:3" x14ac:dyDescent="0.25">
      <c r="A77" t="s">
        <v>81</v>
      </c>
      <c r="B77">
        <v>-0.66666666666666596</v>
      </c>
      <c r="C77" t="s">
        <v>7</v>
      </c>
    </row>
    <row r="78" spans="1:3" x14ac:dyDescent="0.25">
      <c r="A78" t="s">
        <v>82</v>
      </c>
      <c r="B78">
        <v>0.35</v>
      </c>
      <c r="C78" t="s">
        <v>4</v>
      </c>
    </row>
    <row r="79" spans="1:3" x14ac:dyDescent="0.25">
      <c r="A79" t="s">
        <v>83</v>
      </c>
      <c r="B79">
        <v>0.411904761904761</v>
      </c>
      <c r="C79" t="s">
        <v>4</v>
      </c>
    </row>
    <row r="80" spans="1:3" ht="75" x14ac:dyDescent="0.25">
      <c r="A80" s="1" t="s">
        <v>84</v>
      </c>
      <c r="B80">
        <v>0.2</v>
      </c>
      <c r="C80" t="s">
        <v>4</v>
      </c>
    </row>
    <row r="81" spans="1:3" x14ac:dyDescent="0.25">
      <c r="A81" t="s">
        <v>85</v>
      </c>
      <c r="B81">
        <v>0.25</v>
      </c>
      <c r="C81" t="s">
        <v>4</v>
      </c>
    </row>
    <row r="82" spans="1:3" x14ac:dyDescent="0.25">
      <c r="A82" t="s">
        <v>86</v>
      </c>
      <c r="B82">
        <v>0.15</v>
      </c>
      <c r="C82" t="s">
        <v>4</v>
      </c>
    </row>
    <row r="83" spans="1:3" x14ac:dyDescent="0.25">
      <c r="A83" t="s">
        <v>87</v>
      </c>
      <c r="B83">
        <v>-0.5</v>
      </c>
      <c r="C83" t="s">
        <v>7</v>
      </c>
    </row>
    <row r="84" spans="1:3" x14ac:dyDescent="0.25">
      <c r="A84" t="s">
        <v>88</v>
      </c>
      <c r="B84">
        <v>-0.3</v>
      </c>
      <c r="C84" t="s">
        <v>7</v>
      </c>
    </row>
    <row r="85" spans="1:3" x14ac:dyDescent="0.25">
      <c r="A85" t="s">
        <v>89</v>
      </c>
      <c r="B85">
        <v>0</v>
      </c>
      <c r="C85" t="s">
        <v>20</v>
      </c>
    </row>
    <row r="86" spans="1:3" x14ac:dyDescent="0.25">
      <c r="A86" t="s">
        <v>90</v>
      </c>
      <c r="B86">
        <v>-9.4285714285714195E-2</v>
      </c>
      <c r="C86" t="s">
        <v>7</v>
      </c>
    </row>
    <row r="87" spans="1:3" x14ac:dyDescent="0.25">
      <c r="A87" t="s">
        <v>91</v>
      </c>
      <c r="B87">
        <v>0.5</v>
      </c>
      <c r="C87" t="s">
        <v>4</v>
      </c>
    </row>
    <row r="88" spans="1:3" x14ac:dyDescent="0.25">
      <c r="A88" t="s">
        <v>92</v>
      </c>
      <c r="B88">
        <v>9.9999999999999895E-2</v>
      </c>
      <c r="C88" t="s">
        <v>4</v>
      </c>
    </row>
    <row r="89" spans="1:3" x14ac:dyDescent="0.25">
      <c r="A89" t="s">
        <v>93</v>
      </c>
      <c r="B89">
        <v>0.53333333333333299</v>
      </c>
      <c r="C89" t="s">
        <v>4</v>
      </c>
    </row>
    <row r="90" spans="1:3" x14ac:dyDescent="0.25">
      <c r="A90" t="s">
        <v>94</v>
      </c>
      <c r="B90">
        <v>0</v>
      </c>
      <c r="C90" t="s">
        <v>20</v>
      </c>
    </row>
    <row r="91" spans="1:3" x14ac:dyDescent="0.25">
      <c r="A91" t="s">
        <v>95</v>
      </c>
      <c r="B91">
        <v>0.2</v>
      </c>
      <c r="C91" t="s">
        <v>4</v>
      </c>
    </row>
    <row r="92" spans="1:3" x14ac:dyDescent="0.25">
      <c r="A92" t="s">
        <v>96</v>
      </c>
      <c r="B92">
        <v>0.35</v>
      </c>
      <c r="C92" t="s">
        <v>4</v>
      </c>
    </row>
    <row r="93" spans="1:3" x14ac:dyDescent="0.25">
      <c r="A93" t="s">
        <v>97</v>
      </c>
      <c r="B93">
        <v>0</v>
      </c>
      <c r="C93" t="s">
        <v>20</v>
      </c>
    </row>
    <row r="94" spans="1:3" x14ac:dyDescent="0.25">
      <c r="A94" t="s">
        <v>98</v>
      </c>
      <c r="B94">
        <v>0</v>
      </c>
      <c r="C94" t="s">
        <v>20</v>
      </c>
    </row>
    <row r="95" spans="1:3" x14ac:dyDescent="0.25">
      <c r="A95" t="s">
        <v>99</v>
      </c>
      <c r="B95">
        <v>-3.3333333333333301E-3</v>
      </c>
      <c r="C95" t="s">
        <v>7</v>
      </c>
    </row>
    <row r="96" spans="1:3" x14ac:dyDescent="0.25">
      <c r="A96" t="s">
        <v>100</v>
      </c>
      <c r="B96">
        <v>0</v>
      </c>
      <c r="C96" t="s">
        <v>20</v>
      </c>
    </row>
    <row r="97" spans="1:3" x14ac:dyDescent="0.25">
      <c r="A97" t="s">
        <v>101</v>
      </c>
      <c r="B97">
        <v>3.4999999999999899E-2</v>
      </c>
      <c r="C97" t="s">
        <v>4</v>
      </c>
    </row>
    <row r="98" spans="1:3" x14ac:dyDescent="0.25">
      <c r="A98" t="s">
        <v>102</v>
      </c>
      <c r="B98">
        <v>0.6</v>
      </c>
      <c r="C98" t="s">
        <v>4</v>
      </c>
    </row>
    <row r="99" spans="1:3" x14ac:dyDescent="0.25">
      <c r="A99" t="s">
        <v>103</v>
      </c>
      <c r="B99">
        <v>0.42578125</v>
      </c>
      <c r="C99" t="s">
        <v>4</v>
      </c>
    </row>
    <row r="100" spans="1:3" x14ac:dyDescent="0.25">
      <c r="A100" t="s">
        <v>104</v>
      </c>
      <c r="B100">
        <v>0</v>
      </c>
      <c r="C100" t="s">
        <v>20</v>
      </c>
    </row>
    <row r="101" spans="1:3" x14ac:dyDescent="0.25">
      <c r="A101" t="s">
        <v>105</v>
      </c>
      <c r="B101">
        <v>-0.125</v>
      </c>
      <c r="C101" t="s">
        <v>7</v>
      </c>
    </row>
    <row r="102" spans="1:3" ht="180" x14ac:dyDescent="0.25">
      <c r="A102" s="1" t="s">
        <v>106</v>
      </c>
      <c r="B102">
        <v>0.43333333333333302</v>
      </c>
      <c r="C102" t="s">
        <v>4</v>
      </c>
    </row>
    <row r="103" spans="1:3" x14ac:dyDescent="0.25">
      <c r="A103" t="s">
        <v>107</v>
      </c>
      <c r="B103">
        <v>0.44444444444444398</v>
      </c>
      <c r="C103" t="s">
        <v>4</v>
      </c>
    </row>
    <row r="104" spans="1:3" x14ac:dyDescent="0.25">
      <c r="A104" t="s">
        <v>108</v>
      </c>
      <c r="B104">
        <v>-8.8888888888888795E-2</v>
      </c>
      <c r="C104" t="s">
        <v>7</v>
      </c>
    </row>
    <row r="105" spans="1:3" x14ac:dyDescent="0.25">
      <c r="A105" t="s">
        <v>109</v>
      </c>
      <c r="B105">
        <v>-0.36</v>
      </c>
      <c r="C105" t="s">
        <v>7</v>
      </c>
    </row>
    <row r="106" spans="1:3" x14ac:dyDescent="0.25">
      <c r="A106" t="s">
        <v>110</v>
      </c>
      <c r="B106">
        <v>-0.29444444444444401</v>
      </c>
      <c r="C106" t="s">
        <v>7</v>
      </c>
    </row>
    <row r="107" spans="1:3" x14ac:dyDescent="0.25">
      <c r="A107" t="s">
        <v>111</v>
      </c>
      <c r="B107">
        <v>-0.18181818181818099</v>
      </c>
      <c r="C107" t="s">
        <v>7</v>
      </c>
    </row>
    <row r="108" spans="1:3" ht="375" x14ac:dyDescent="0.25">
      <c r="A108" s="1" t="s">
        <v>112</v>
      </c>
      <c r="B108">
        <v>0.5</v>
      </c>
      <c r="C108" t="s">
        <v>4</v>
      </c>
    </row>
    <row r="109" spans="1:3" x14ac:dyDescent="0.25">
      <c r="A109" t="s">
        <v>113</v>
      </c>
      <c r="B109">
        <v>0.67500000000000004</v>
      </c>
      <c r="C109" t="s">
        <v>4</v>
      </c>
    </row>
    <row r="110" spans="1:3" x14ac:dyDescent="0.25">
      <c r="A110" t="s">
        <v>114</v>
      </c>
      <c r="B110">
        <v>0.133333333333333</v>
      </c>
      <c r="C110" t="s">
        <v>4</v>
      </c>
    </row>
    <row r="111" spans="1:3" x14ac:dyDescent="0.25">
      <c r="A111" t="s">
        <v>115</v>
      </c>
      <c r="B111">
        <v>0.44999999999999901</v>
      </c>
      <c r="C111" t="s">
        <v>4</v>
      </c>
    </row>
    <row r="112" spans="1:3" x14ac:dyDescent="0.25">
      <c r="A112" t="s">
        <v>116</v>
      </c>
      <c r="B112">
        <v>-0.5</v>
      </c>
      <c r="C112" t="s">
        <v>7</v>
      </c>
    </row>
    <row r="113" spans="1:3" x14ac:dyDescent="0.25">
      <c r="A113" t="s">
        <v>117</v>
      </c>
      <c r="B113">
        <v>1</v>
      </c>
      <c r="C113" t="s">
        <v>4</v>
      </c>
    </row>
    <row r="114" spans="1:3" x14ac:dyDescent="0.25">
      <c r="A114" t="s">
        <v>118</v>
      </c>
      <c r="B114">
        <v>0.52</v>
      </c>
      <c r="C114" t="s">
        <v>4</v>
      </c>
    </row>
    <row r="115" spans="1:3" x14ac:dyDescent="0.25">
      <c r="A115" t="s">
        <v>119</v>
      </c>
      <c r="B115">
        <v>0</v>
      </c>
      <c r="C115" t="s">
        <v>20</v>
      </c>
    </row>
    <row r="116" spans="1:3" x14ac:dyDescent="0.25">
      <c r="A116" t="s">
        <v>120</v>
      </c>
      <c r="B116">
        <v>-0.26583333333333298</v>
      </c>
      <c r="C116" t="s">
        <v>7</v>
      </c>
    </row>
    <row r="117" spans="1:3" x14ac:dyDescent="0.25">
      <c r="A117" t="s">
        <v>121</v>
      </c>
      <c r="B117">
        <v>0.65</v>
      </c>
      <c r="C117" t="s">
        <v>4</v>
      </c>
    </row>
    <row r="118" spans="1:3" x14ac:dyDescent="0.25">
      <c r="A118" t="s">
        <v>122</v>
      </c>
      <c r="B118">
        <v>0.4</v>
      </c>
      <c r="C118" t="s">
        <v>4</v>
      </c>
    </row>
    <row r="119" spans="1:3" x14ac:dyDescent="0.25">
      <c r="A119" t="s">
        <v>123</v>
      </c>
      <c r="B119">
        <v>-6.25E-2</v>
      </c>
      <c r="C119" t="s">
        <v>7</v>
      </c>
    </row>
    <row r="120" spans="1:3" x14ac:dyDescent="0.25">
      <c r="A120" t="s">
        <v>124</v>
      </c>
      <c r="B120">
        <v>-0.2</v>
      </c>
      <c r="C120" t="s">
        <v>7</v>
      </c>
    </row>
    <row r="121" spans="1:3" x14ac:dyDescent="0.25">
      <c r="A121" t="s">
        <v>125</v>
      </c>
      <c r="B121">
        <v>0.9</v>
      </c>
      <c r="C121" t="s">
        <v>4</v>
      </c>
    </row>
    <row r="122" spans="1:3" x14ac:dyDescent="0.25">
      <c r="A122" t="s">
        <v>126</v>
      </c>
      <c r="B122">
        <v>0</v>
      </c>
      <c r="C122" t="s">
        <v>20</v>
      </c>
    </row>
    <row r="123" spans="1:3" x14ac:dyDescent="0.25">
      <c r="A123" t="s">
        <v>127</v>
      </c>
      <c r="B123">
        <v>0</v>
      </c>
      <c r="C123" t="s">
        <v>20</v>
      </c>
    </row>
    <row r="124" spans="1:3" x14ac:dyDescent="0.25">
      <c r="A124" t="s">
        <v>128</v>
      </c>
      <c r="B124">
        <v>0.05</v>
      </c>
      <c r="C124" t="s">
        <v>4</v>
      </c>
    </row>
    <row r="125" spans="1:3" x14ac:dyDescent="0.25">
      <c r="A125" t="s">
        <v>129</v>
      </c>
      <c r="B125">
        <v>-1</v>
      </c>
      <c r="C125" t="s">
        <v>7</v>
      </c>
    </row>
    <row r="126" spans="1:3" x14ac:dyDescent="0.25">
      <c r="A126" t="s">
        <v>130</v>
      </c>
      <c r="B126">
        <v>0</v>
      </c>
      <c r="C126" t="s">
        <v>20</v>
      </c>
    </row>
    <row r="127" spans="1:3" x14ac:dyDescent="0.25">
      <c r="A127" t="s">
        <v>131</v>
      </c>
      <c r="B127">
        <v>-0.13062499999999999</v>
      </c>
      <c r="C127" t="s">
        <v>7</v>
      </c>
    </row>
    <row r="128" spans="1:3" x14ac:dyDescent="0.25">
      <c r="A128" t="s">
        <v>132</v>
      </c>
      <c r="B128">
        <v>0</v>
      </c>
      <c r="C128" t="s">
        <v>20</v>
      </c>
    </row>
    <row r="129" spans="1:3" x14ac:dyDescent="0.25">
      <c r="A129" t="s">
        <v>133</v>
      </c>
      <c r="B129">
        <v>-1</v>
      </c>
      <c r="C129" t="s">
        <v>7</v>
      </c>
    </row>
    <row r="130" spans="1:3" x14ac:dyDescent="0.25">
      <c r="A130" t="s">
        <v>134</v>
      </c>
      <c r="B130">
        <v>-0.64</v>
      </c>
      <c r="C130" t="s">
        <v>7</v>
      </c>
    </row>
    <row r="131" spans="1:3" x14ac:dyDescent="0.25">
      <c r="A131" t="s">
        <v>135</v>
      </c>
      <c r="B131">
        <v>0.7</v>
      </c>
      <c r="C131" t="s">
        <v>4</v>
      </c>
    </row>
    <row r="132" spans="1:3" x14ac:dyDescent="0.25">
      <c r="A132" t="s">
        <v>136</v>
      </c>
      <c r="B132">
        <v>0</v>
      </c>
      <c r="C132" t="s">
        <v>20</v>
      </c>
    </row>
    <row r="133" spans="1:3" x14ac:dyDescent="0.25">
      <c r="A133" t="s">
        <v>137</v>
      </c>
      <c r="B133">
        <v>0.5</v>
      </c>
      <c r="C133" t="s">
        <v>4</v>
      </c>
    </row>
    <row r="134" spans="1:3" x14ac:dyDescent="0.25">
      <c r="A134" t="s">
        <v>138</v>
      </c>
      <c r="B134">
        <v>-0.11979166666666601</v>
      </c>
      <c r="C134" t="s">
        <v>7</v>
      </c>
    </row>
    <row r="135" spans="1:3" x14ac:dyDescent="0.25">
      <c r="A135" t="s">
        <v>139</v>
      </c>
      <c r="B135">
        <v>0.17499999999999999</v>
      </c>
      <c r="C135" t="s">
        <v>4</v>
      </c>
    </row>
    <row r="136" spans="1:3" x14ac:dyDescent="0.25">
      <c r="A136" t="s">
        <v>140</v>
      </c>
      <c r="B136">
        <v>0</v>
      </c>
      <c r="C136" t="s">
        <v>20</v>
      </c>
    </row>
    <row r="137" spans="1:3" x14ac:dyDescent="0.25">
      <c r="A137" t="s">
        <v>141</v>
      </c>
      <c r="B137">
        <v>0.5</v>
      </c>
      <c r="C137" t="s">
        <v>4</v>
      </c>
    </row>
    <row r="138" spans="1:3" x14ac:dyDescent="0.25">
      <c r="A138" t="s">
        <v>142</v>
      </c>
      <c r="B138">
        <v>2.9166666666666601E-2</v>
      </c>
      <c r="C138" t="s">
        <v>4</v>
      </c>
    </row>
    <row r="139" spans="1:3" x14ac:dyDescent="0.25">
      <c r="A139" t="s">
        <v>143</v>
      </c>
      <c r="B139">
        <v>0</v>
      </c>
      <c r="C139" t="s">
        <v>20</v>
      </c>
    </row>
    <row r="140" spans="1:3" x14ac:dyDescent="0.25">
      <c r="A140" t="s">
        <v>144</v>
      </c>
      <c r="B140">
        <v>0.33333333333333298</v>
      </c>
      <c r="C140" t="s">
        <v>4</v>
      </c>
    </row>
    <row r="141" spans="1:3" x14ac:dyDescent="0.25">
      <c r="A141" t="s">
        <v>145</v>
      </c>
      <c r="B141">
        <v>0</v>
      </c>
      <c r="C141" t="s">
        <v>20</v>
      </c>
    </row>
    <row r="142" spans="1:3" x14ac:dyDescent="0.25">
      <c r="A142" t="s">
        <v>146</v>
      </c>
      <c r="B142">
        <v>0</v>
      </c>
      <c r="C142" t="s">
        <v>20</v>
      </c>
    </row>
    <row r="143" spans="1:3" x14ac:dyDescent="0.25">
      <c r="A143" t="s">
        <v>147</v>
      </c>
      <c r="B143">
        <v>0.3</v>
      </c>
      <c r="C143" t="s">
        <v>4</v>
      </c>
    </row>
    <row r="144" spans="1:3" x14ac:dyDescent="0.25">
      <c r="A144" t="s">
        <v>148</v>
      </c>
      <c r="B144">
        <v>0.41499999999999998</v>
      </c>
      <c r="C144" t="s">
        <v>4</v>
      </c>
    </row>
    <row r="145" spans="1:3" x14ac:dyDescent="0.25">
      <c r="A145" t="s">
        <v>149</v>
      </c>
      <c r="B145">
        <v>-0.75</v>
      </c>
      <c r="C145" t="s">
        <v>7</v>
      </c>
    </row>
    <row r="146" spans="1:3" x14ac:dyDescent="0.25">
      <c r="A146" t="s">
        <v>150</v>
      </c>
      <c r="B146">
        <v>1</v>
      </c>
      <c r="C146" t="s">
        <v>4</v>
      </c>
    </row>
    <row r="147" spans="1:3" x14ac:dyDescent="0.25">
      <c r="A147" t="s">
        <v>151</v>
      </c>
      <c r="B147">
        <v>0.16</v>
      </c>
      <c r="C147" t="s">
        <v>4</v>
      </c>
    </row>
    <row r="148" spans="1:3" x14ac:dyDescent="0.25">
      <c r="A148" t="s">
        <v>152</v>
      </c>
      <c r="B148">
        <v>0.5</v>
      </c>
      <c r="C148" t="s">
        <v>4</v>
      </c>
    </row>
    <row r="149" spans="1:3" x14ac:dyDescent="0.25">
      <c r="A149" t="s">
        <v>153</v>
      </c>
      <c r="B149">
        <v>0.7</v>
      </c>
      <c r="C149" t="s">
        <v>4</v>
      </c>
    </row>
    <row r="150" spans="1:3" x14ac:dyDescent="0.25">
      <c r="A150" t="s">
        <v>154</v>
      </c>
      <c r="B150">
        <v>0.29962121212121201</v>
      </c>
      <c r="C150" t="s">
        <v>4</v>
      </c>
    </row>
    <row r="151" spans="1:3" x14ac:dyDescent="0.25">
      <c r="A151" t="s">
        <v>155</v>
      </c>
      <c r="B151">
        <v>-0.52</v>
      </c>
      <c r="C151" t="s">
        <v>7</v>
      </c>
    </row>
    <row r="152" spans="1:3" x14ac:dyDescent="0.25">
      <c r="A152" t="s">
        <v>156</v>
      </c>
      <c r="B152">
        <v>0.113928571428571</v>
      </c>
      <c r="C152" t="s">
        <v>4</v>
      </c>
    </row>
    <row r="153" spans="1:3" x14ac:dyDescent="0.25">
      <c r="A153" t="s">
        <v>157</v>
      </c>
      <c r="B153">
        <v>0</v>
      </c>
      <c r="C153" t="s">
        <v>20</v>
      </c>
    </row>
    <row r="154" spans="1:3" x14ac:dyDescent="0.25">
      <c r="A154" t="s">
        <v>158</v>
      </c>
      <c r="B154">
        <v>0.2</v>
      </c>
      <c r="C154" t="s">
        <v>4</v>
      </c>
    </row>
    <row r="155" spans="1:3" x14ac:dyDescent="0.25">
      <c r="A155" t="s">
        <v>159</v>
      </c>
      <c r="B155">
        <v>-0.133333333333333</v>
      </c>
      <c r="C155" t="s">
        <v>7</v>
      </c>
    </row>
    <row r="156" spans="1:3" x14ac:dyDescent="0.25">
      <c r="A156" t="s">
        <v>160</v>
      </c>
      <c r="B156">
        <v>0.2109375</v>
      </c>
      <c r="C156" t="s">
        <v>4</v>
      </c>
    </row>
    <row r="157" spans="1:3" x14ac:dyDescent="0.25">
      <c r="A157" t="s">
        <v>161</v>
      </c>
      <c r="B157">
        <v>0.67500000000000004</v>
      </c>
      <c r="C157" t="s">
        <v>4</v>
      </c>
    </row>
    <row r="158" spans="1:3" x14ac:dyDescent="0.25">
      <c r="A158" t="s">
        <v>162</v>
      </c>
      <c r="B158">
        <v>0</v>
      </c>
      <c r="C158" t="s">
        <v>20</v>
      </c>
    </row>
    <row r="159" spans="1:3" x14ac:dyDescent="0.25">
      <c r="A159" t="s">
        <v>163</v>
      </c>
      <c r="B159">
        <v>0</v>
      </c>
      <c r="C159" t="s">
        <v>20</v>
      </c>
    </row>
    <row r="160" spans="1:3" x14ac:dyDescent="0.25">
      <c r="A160" t="s">
        <v>164</v>
      </c>
      <c r="B160">
        <v>0.19749999999999901</v>
      </c>
      <c r="C160" t="s">
        <v>4</v>
      </c>
    </row>
    <row r="161" spans="1:3" x14ac:dyDescent="0.25">
      <c r="A161" t="s">
        <v>165</v>
      </c>
      <c r="B161">
        <v>0</v>
      </c>
      <c r="C161" t="s">
        <v>20</v>
      </c>
    </row>
    <row r="162" spans="1:3" x14ac:dyDescent="0.25">
      <c r="A162" t="s">
        <v>166</v>
      </c>
      <c r="B162">
        <v>-0.55000000000000004</v>
      </c>
      <c r="C162" t="s">
        <v>7</v>
      </c>
    </row>
    <row r="163" spans="1:3" x14ac:dyDescent="0.25">
      <c r="A163" t="s">
        <v>167</v>
      </c>
      <c r="B163">
        <v>-0.23888888888888801</v>
      </c>
      <c r="C163" t="s">
        <v>7</v>
      </c>
    </row>
    <row r="164" spans="1:3" ht="60" x14ac:dyDescent="0.25">
      <c r="A164" s="1" t="s">
        <v>168</v>
      </c>
      <c r="B164">
        <v>0</v>
      </c>
      <c r="C164" t="s">
        <v>20</v>
      </c>
    </row>
    <row r="165" spans="1:3" x14ac:dyDescent="0.25">
      <c r="A165" t="s">
        <v>169</v>
      </c>
      <c r="B165">
        <v>0.233333333333333</v>
      </c>
      <c r="C165" t="s">
        <v>4</v>
      </c>
    </row>
    <row r="166" spans="1:3" x14ac:dyDescent="0.25">
      <c r="A166" t="s">
        <v>170</v>
      </c>
      <c r="B166">
        <v>0.124999999999999</v>
      </c>
      <c r="C166" t="s">
        <v>4</v>
      </c>
    </row>
    <row r="167" spans="1:3" x14ac:dyDescent="0.25">
      <c r="A167" t="s">
        <v>171</v>
      </c>
      <c r="B167">
        <v>0.133333333333333</v>
      </c>
      <c r="C167" t="s">
        <v>4</v>
      </c>
    </row>
    <row r="168" spans="1:3" x14ac:dyDescent="0.25">
      <c r="A168" t="s">
        <v>172</v>
      </c>
      <c r="B168">
        <v>0.141666666666666</v>
      </c>
      <c r="C168" t="s">
        <v>4</v>
      </c>
    </row>
    <row r="169" spans="1:3" x14ac:dyDescent="0.25">
      <c r="A169" t="s">
        <v>173</v>
      </c>
      <c r="B169">
        <v>0.8125</v>
      </c>
      <c r="C169" t="s">
        <v>4</v>
      </c>
    </row>
    <row r="170" spans="1:3" x14ac:dyDescent="0.25">
      <c r="A170" t="s">
        <v>174</v>
      </c>
      <c r="B170">
        <v>0.33333333333333298</v>
      </c>
      <c r="C170" t="s">
        <v>4</v>
      </c>
    </row>
    <row r="171" spans="1:3" x14ac:dyDescent="0.25">
      <c r="A171" t="s">
        <v>175</v>
      </c>
      <c r="B171">
        <v>0.13125000000000001</v>
      </c>
      <c r="C171" t="s">
        <v>4</v>
      </c>
    </row>
    <row r="172" spans="1:3" x14ac:dyDescent="0.25">
      <c r="A172" t="s">
        <v>176</v>
      </c>
      <c r="B172">
        <v>-0.2</v>
      </c>
      <c r="C172" t="s">
        <v>7</v>
      </c>
    </row>
    <row r="173" spans="1:3" x14ac:dyDescent="0.25">
      <c r="A173" t="s">
        <v>177</v>
      </c>
      <c r="B173">
        <v>0</v>
      </c>
      <c r="C173" t="s">
        <v>20</v>
      </c>
    </row>
    <row r="174" spans="1:3" x14ac:dyDescent="0.25">
      <c r="A174" t="s">
        <v>178</v>
      </c>
      <c r="B174">
        <v>-5.9722222222222197E-2</v>
      </c>
      <c r="C174" t="s">
        <v>7</v>
      </c>
    </row>
    <row r="175" spans="1:3" x14ac:dyDescent="0.25">
      <c r="A175" t="s">
        <v>179</v>
      </c>
      <c r="B175">
        <v>0.22714285714285701</v>
      </c>
      <c r="C175" t="s">
        <v>4</v>
      </c>
    </row>
    <row r="176" spans="1:3" x14ac:dyDescent="0.25">
      <c r="A176" t="s">
        <v>180</v>
      </c>
      <c r="B176">
        <v>-0.27999999999999903</v>
      </c>
      <c r="C176" t="s">
        <v>7</v>
      </c>
    </row>
    <row r="177" spans="1:3" x14ac:dyDescent="0.25">
      <c r="A177" t="s">
        <v>181</v>
      </c>
      <c r="B177">
        <v>-0.45</v>
      </c>
      <c r="C177" t="s">
        <v>7</v>
      </c>
    </row>
    <row r="178" spans="1:3" x14ac:dyDescent="0.25">
      <c r="A178" t="s">
        <v>182</v>
      </c>
      <c r="B178">
        <v>0.68</v>
      </c>
      <c r="C178" t="s">
        <v>4</v>
      </c>
    </row>
    <row r="179" spans="1:3" x14ac:dyDescent="0.25">
      <c r="A179" t="s">
        <v>183</v>
      </c>
      <c r="B179">
        <v>0</v>
      </c>
      <c r="C179" t="s">
        <v>20</v>
      </c>
    </row>
    <row r="180" spans="1:3" x14ac:dyDescent="0.25">
      <c r="A180" t="s">
        <v>184</v>
      </c>
      <c r="B180">
        <v>-0.5</v>
      </c>
      <c r="C180" t="s">
        <v>7</v>
      </c>
    </row>
    <row r="181" spans="1:3" x14ac:dyDescent="0.25">
      <c r="A181" t="s">
        <v>185</v>
      </c>
      <c r="B181">
        <v>0.8</v>
      </c>
      <c r="C181" t="s">
        <v>4</v>
      </c>
    </row>
    <row r="182" spans="1:3" x14ac:dyDescent="0.25">
      <c r="A182" t="s">
        <v>186</v>
      </c>
      <c r="B182">
        <v>0</v>
      </c>
      <c r="C182" t="s">
        <v>20</v>
      </c>
    </row>
    <row r="183" spans="1:3" x14ac:dyDescent="0.25">
      <c r="A183" t="s">
        <v>187</v>
      </c>
      <c r="B183">
        <v>0.78125</v>
      </c>
      <c r="C183" t="s">
        <v>4</v>
      </c>
    </row>
    <row r="184" spans="1:3" x14ac:dyDescent="0.25">
      <c r="A184" t="s">
        <v>188</v>
      </c>
      <c r="B184">
        <v>-0.78</v>
      </c>
      <c r="C184" t="s">
        <v>7</v>
      </c>
    </row>
    <row r="185" spans="1:3" x14ac:dyDescent="0.25">
      <c r="A185" t="s">
        <v>189</v>
      </c>
      <c r="B185">
        <v>-0.1</v>
      </c>
      <c r="C185" t="s">
        <v>7</v>
      </c>
    </row>
    <row r="186" spans="1:3" x14ac:dyDescent="0.25">
      <c r="A186" t="s">
        <v>190</v>
      </c>
      <c r="B186">
        <v>0</v>
      </c>
      <c r="C186" t="s">
        <v>20</v>
      </c>
    </row>
    <row r="187" spans="1:3" x14ac:dyDescent="0.25">
      <c r="A187" t="s">
        <v>191</v>
      </c>
      <c r="B187">
        <v>0.44999999999999901</v>
      </c>
      <c r="C187" t="s">
        <v>4</v>
      </c>
    </row>
    <row r="188" spans="1:3" x14ac:dyDescent="0.25">
      <c r="A188" t="s">
        <v>192</v>
      </c>
      <c r="B188">
        <v>0</v>
      </c>
      <c r="C188" t="s">
        <v>20</v>
      </c>
    </row>
    <row r="189" spans="1:3" x14ac:dyDescent="0.25">
      <c r="A189" t="s">
        <v>193</v>
      </c>
      <c r="B189">
        <v>0.48749999999999999</v>
      </c>
      <c r="C189" t="s">
        <v>4</v>
      </c>
    </row>
    <row r="190" spans="1:3" x14ac:dyDescent="0.25">
      <c r="A190" t="s">
        <v>194</v>
      </c>
      <c r="B190">
        <v>0</v>
      </c>
      <c r="C190" t="s">
        <v>20</v>
      </c>
    </row>
    <row r="191" spans="1:3" x14ac:dyDescent="0.25">
      <c r="A191" t="s">
        <v>195</v>
      </c>
      <c r="B191">
        <v>-0.35</v>
      </c>
      <c r="C191" t="s">
        <v>7</v>
      </c>
    </row>
    <row r="192" spans="1:3" x14ac:dyDescent="0.25">
      <c r="A192" t="s">
        <v>196</v>
      </c>
      <c r="B192">
        <v>0</v>
      </c>
      <c r="C192" t="s">
        <v>20</v>
      </c>
    </row>
    <row r="193" spans="1:13" x14ac:dyDescent="0.25">
      <c r="A193" t="s">
        <v>197</v>
      </c>
      <c r="B193">
        <v>4.9999999999999899E-2</v>
      </c>
      <c r="C193" t="s">
        <v>4</v>
      </c>
    </row>
    <row r="194" spans="1:13" x14ac:dyDescent="0.25">
      <c r="A194" t="s">
        <v>198</v>
      </c>
      <c r="B194">
        <v>0</v>
      </c>
      <c r="C194" t="s">
        <v>20</v>
      </c>
    </row>
    <row r="195" spans="1:13" x14ac:dyDescent="0.25">
      <c r="A195" t="s">
        <v>199</v>
      </c>
      <c r="B195">
        <v>0</v>
      </c>
      <c r="C195" t="s">
        <v>20</v>
      </c>
    </row>
    <row r="196" spans="1:13" x14ac:dyDescent="0.25">
      <c r="A196" t="s">
        <v>200</v>
      </c>
      <c r="B196">
        <v>0</v>
      </c>
      <c r="C196" t="s">
        <v>20</v>
      </c>
    </row>
    <row r="198" spans="1:13" x14ac:dyDescent="0.25">
      <c r="A198" t="s">
        <v>211</v>
      </c>
      <c r="B198" t="s">
        <v>202</v>
      </c>
    </row>
    <row r="199" spans="1:13" x14ac:dyDescent="0.25">
      <c r="A199" t="s">
        <v>201</v>
      </c>
      <c r="B199">
        <f>COUNTIF(C:C, "positive")</f>
        <v>95</v>
      </c>
      <c r="L199" t="s">
        <v>205</v>
      </c>
      <c r="M199" t="s">
        <v>202</v>
      </c>
    </row>
    <row r="200" spans="1:13" x14ac:dyDescent="0.25">
      <c r="A200" t="s">
        <v>203</v>
      </c>
      <c r="B200">
        <f>COUNTIF(C:C, "negative")</f>
        <v>56</v>
      </c>
      <c r="L200" t="s">
        <v>206</v>
      </c>
      <c r="M200">
        <f>COUNTIFS(B:B, "&gt;0", B:B, "&lt;=0.2")</f>
        <v>26</v>
      </c>
    </row>
    <row r="201" spans="1:13" x14ac:dyDescent="0.25">
      <c r="A201" t="s">
        <v>204</v>
      </c>
      <c r="B201">
        <f>COUNTIF(C:C, "neutral")</f>
        <v>44</v>
      </c>
      <c r="L201" t="s">
        <v>207</v>
      </c>
      <c r="M201">
        <f>COUNTIFS(B:B, "&gt;0.2", B:B, "&lt;=0.4")</f>
        <v>28</v>
      </c>
    </row>
    <row r="202" spans="1:13" x14ac:dyDescent="0.25">
      <c r="L202" t="s">
        <v>208</v>
      </c>
      <c r="M202">
        <f>COUNTIFS(B:B, "&gt;0.4", B:B, "&lt;=0.6")</f>
        <v>25</v>
      </c>
    </row>
    <row r="203" spans="1:13" x14ac:dyDescent="0.25">
      <c r="L203" t="s">
        <v>209</v>
      </c>
      <c r="M203">
        <f>COUNTIFS(B:B, "0.6", B:B, "&lt;=0.8")</f>
        <v>1</v>
      </c>
    </row>
    <row r="204" spans="1:13" x14ac:dyDescent="0.25">
      <c r="L204" t="s">
        <v>210</v>
      </c>
      <c r="M204">
        <f>COUNTIFS(B:B, "&gt;0.8", B:B, "&lt;=1.0")</f>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90E5D-F423-4394-A659-53C372F10B41}">
  <dimension ref="A1"/>
  <sheetViews>
    <sheetView workbookViewId="0">
      <selection activeCell="J14" sqref="J14"/>
    </sheetView>
  </sheetViews>
  <sheetFormatPr defaultRowHeight="15" x14ac:dyDescent="0.25"/>
  <cols>
    <col min="1" max="1" width="9.85546875" customWidth="1"/>
    <col min="2" max="2" width="23.85546875"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A116-6C6D-4826-94AE-557FE1AE2E55}">
  <dimension ref="A1:L4"/>
  <sheetViews>
    <sheetView workbookViewId="0">
      <selection activeCell="G27" sqref="G27"/>
    </sheetView>
  </sheetViews>
  <sheetFormatPr defaultRowHeight="15" x14ac:dyDescent="0.25"/>
  <cols>
    <col min="1" max="1" width="10" customWidth="1"/>
    <col min="11" max="11" width="11.7109375" customWidth="1"/>
    <col min="12" max="12" width="14" customWidth="1"/>
  </cols>
  <sheetData>
    <row r="1" spans="1:12" x14ac:dyDescent="0.25">
      <c r="A1" t="s">
        <v>211</v>
      </c>
      <c r="B1" t="s">
        <v>202</v>
      </c>
      <c r="K1" t="s">
        <v>211</v>
      </c>
      <c r="L1" t="s">
        <v>202</v>
      </c>
    </row>
    <row r="2" spans="1:12" x14ac:dyDescent="0.25">
      <c r="A2" t="s">
        <v>201</v>
      </c>
      <c r="B2">
        <f>COUNTIF('Raw data'!C:C, "positive")</f>
        <v>95</v>
      </c>
      <c r="K2" t="s">
        <v>201</v>
      </c>
      <c r="L2">
        <f>COUNTIF('Raw data'!C:C, "positive")</f>
        <v>95</v>
      </c>
    </row>
    <row r="3" spans="1:12" x14ac:dyDescent="0.25">
      <c r="A3" t="s">
        <v>203</v>
      </c>
      <c r="B3">
        <f>COUNTIF('Raw data'!C:C, "Negative")</f>
        <v>56</v>
      </c>
      <c r="K3" t="s">
        <v>203</v>
      </c>
      <c r="L3">
        <f>COUNTIF('Raw data'!C:C, "Negative")</f>
        <v>56</v>
      </c>
    </row>
    <row r="4" spans="1:12" x14ac:dyDescent="0.25">
      <c r="A4" t="s">
        <v>204</v>
      </c>
      <c r="B4">
        <f>COUNTIF('Raw data'!C:C, "Neutral")</f>
        <v>44</v>
      </c>
      <c r="K4" t="s">
        <v>204</v>
      </c>
      <c r="L4">
        <f>COUNTIF('Raw data'!C:C, "Neutral")</f>
        <v>44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163F-C09D-46EE-B45A-797C502A2F10}">
  <dimension ref="A1:B11"/>
  <sheetViews>
    <sheetView workbookViewId="0">
      <selection activeCell="B14" sqref="B14"/>
    </sheetView>
  </sheetViews>
  <sheetFormatPr defaultRowHeight="15" x14ac:dyDescent="0.25"/>
  <cols>
    <col min="2" max="2" width="179.42578125" customWidth="1"/>
  </cols>
  <sheetData>
    <row r="1" spans="1:2" x14ac:dyDescent="0.25">
      <c r="A1" s="2" t="s">
        <v>212</v>
      </c>
      <c r="B1" s="2" t="s">
        <v>213</v>
      </c>
    </row>
    <row r="2" spans="1:2" x14ac:dyDescent="0.25">
      <c r="A2">
        <v>1</v>
      </c>
      <c r="B2" t="s">
        <v>215</v>
      </c>
    </row>
    <row r="3" spans="1:2" x14ac:dyDescent="0.25">
      <c r="A3">
        <v>2</v>
      </c>
      <c r="B3" t="s">
        <v>214</v>
      </c>
    </row>
    <row r="4" spans="1:2" x14ac:dyDescent="0.25">
      <c r="A4">
        <v>3</v>
      </c>
      <c r="B4" s="2" t="s">
        <v>216</v>
      </c>
    </row>
    <row r="5" spans="1:2" x14ac:dyDescent="0.25">
      <c r="A5">
        <v>4</v>
      </c>
      <c r="B5" t="s">
        <v>217</v>
      </c>
    </row>
    <row r="6" spans="1:2" x14ac:dyDescent="0.25">
      <c r="A6">
        <v>5</v>
      </c>
      <c r="B6" t="s">
        <v>218</v>
      </c>
    </row>
    <row r="7" spans="1:2" x14ac:dyDescent="0.25">
      <c r="A7">
        <v>6</v>
      </c>
      <c r="B7" t="s">
        <v>223</v>
      </c>
    </row>
    <row r="8" spans="1:2" x14ac:dyDescent="0.25">
      <c r="A8">
        <v>7</v>
      </c>
      <c r="B8" t="s">
        <v>219</v>
      </c>
    </row>
    <row r="9" spans="1:2" x14ac:dyDescent="0.25">
      <c r="A9">
        <v>8</v>
      </c>
      <c r="B9" t="s">
        <v>220</v>
      </c>
    </row>
    <row r="10" spans="1:2" x14ac:dyDescent="0.25">
      <c r="A10">
        <v>9</v>
      </c>
      <c r="B10" t="s">
        <v>221</v>
      </c>
    </row>
    <row r="11" spans="1:2" x14ac:dyDescent="0.25">
      <c r="A11">
        <v>10</v>
      </c>
      <c r="B11" t="s">
        <v>222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BC7AB-97CD-4C9C-B924-14616F80155E}">
  <dimension ref="A1:B14"/>
  <sheetViews>
    <sheetView tabSelected="1" workbookViewId="0">
      <selection activeCell="B14" sqref="B14"/>
    </sheetView>
  </sheetViews>
  <sheetFormatPr defaultRowHeight="15" x14ac:dyDescent="0.25"/>
  <cols>
    <col min="1" max="1" width="31.42578125" customWidth="1"/>
    <col min="2" max="2" width="74.85546875" customWidth="1"/>
  </cols>
  <sheetData>
    <row r="1" spans="1:2" x14ac:dyDescent="0.25">
      <c r="A1" t="s">
        <v>224</v>
      </c>
    </row>
    <row r="3" spans="1:2" x14ac:dyDescent="0.25">
      <c r="A3" s="3" t="s">
        <v>235</v>
      </c>
      <c r="B3" s="3" t="s">
        <v>236</v>
      </c>
    </row>
    <row r="4" spans="1:2" x14ac:dyDescent="0.25">
      <c r="A4" s="4" t="s">
        <v>225</v>
      </c>
      <c r="B4" s="4" t="s">
        <v>226</v>
      </c>
    </row>
    <row r="5" spans="1:2" x14ac:dyDescent="0.25">
      <c r="A5" s="4" t="s">
        <v>227</v>
      </c>
      <c r="B5" s="4" t="s">
        <v>228</v>
      </c>
    </row>
    <row r="6" spans="1:2" x14ac:dyDescent="0.25">
      <c r="A6" s="4" t="s">
        <v>229</v>
      </c>
      <c r="B6" s="4" t="s">
        <v>230</v>
      </c>
    </row>
    <row r="7" spans="1:2" x14ac:dyDescent="0.25">
      <c r="A7" s="4" t="s">
        <v>231</v>
      </c>
      <c r="B7" s="4" t="s">
        <v>232</v>
      </c>
    </row>
    <row r="8" spans="1:2" x14ac:dyDescent="0.25">
      <c r="A8" s="4" t="s">
        <v>233</v>
      </c>
      <c r="B8" s="4" t="s">
        <v>234</v>
      </c>
    </row>
    <row r="14" spans="1:2" x14ac:dyDescent="0.25">
      <c r="B1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Raw data</vt:lpstr>
      <vt:lpstr>Charts</vt:lpstr>
      <vt:lpstr>Summary Table</vt:lpstr>
      <vt:lpstr>Process Notes</vt:lpstr>
      <vt:lpstr>Analysis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Big J</dc:creator>
  <cp:lastModifiedBy>Brayden Johnson</cp:lastModifiedBy>
  <dcterms:created xsi:type="dcterms:W3CDTF">2025-05-21T00:12:15Z</dcterms:created>
  <dcterms:modified xsi:type="dcterms:W3CDTF">2025-05-23T17:59:13Z</dcterms:modified>
</cp:coreProperties>
</file>