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15"/>
  <workbookPr showInkAnnotation="0" autoCompressPictures="0"/>
  <mc:AlternateContent xmlns:mc="http://schemas.openxmlformats.org/markup-compatibility/2006">
    <mc:Choice Requires="x15">
      <x15ac:absPath xmlns:x15ac="http://schemas.microsoft.com/office/spreadsheetml/2010/11/ac" url="C:\Users\dgar\OneDrive - Bildungszentrum Zürichsee\workspace\wp_bzz\ict\data\lp02\exam\04\lb03\"/>
    </mc:Choice>
  </mc:AlternateContent>
  <xr:revisionPtr revIDLastSave="0" documentId="8_{D254DC16-BA8A-4508-A131-7F3342756CFC}" xr6:coauthVersionLast="43" xr6:coauthVersionMax="43" xr10:uidLastSave="{00000000-0000-0000-0000-000000000000}"/>
  <bookViews>
    <workbookView xWindow="-120" yWindow="-120" windowWidth="21840" windowHeight="13740" tabRatio="717" firstSheet="2" activeTab="2" xr2:uid="{00000000-000D-0000-FFFF-FFFF00000000}"/>
  </bookViews>
  <sheets>
    <sheet name="00" sheetId="27" state="hidden" r:id="rId1"/>
    <sheet name="Name" sheetId="2" r:id="rId2"/>
    <sheet name="Kriterien" sheetId="62" r:id="rId3"/>
    <sheet name="Gütestufen" sheetId="61" r:id="rId4"/>
  </sheets>
  <definedNames>
    <definedName name="_xlnm.Print_Area" localSheetId="0">'00'!$B$1:$F$24</definedName>
    <definedName name="_xlnm.Print_Area" localSheetId="3">Gütestufen!$A$1:$D$21</definedName>
    <definedName name="_xlnm.Print_Area" localSheetId="2">Kriterien!$A$1:$G$22</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61" l="1"/>
  <c r="C19" i="61"/>
  <c r="A19" i="61"/>
  <c r="A11" i="61"/>
  <c r="C6" i="62"/>
  <c r="C4" i="62"/>
  <c r="C11" i="61"/>
  <c r="E16" i="62"/>
  <c r="E17" i="62"/>
  <c r="E18" i="62"/>
  <c r="E19" i="62"/>
  <c r="E20" i="62"/>
  <c r="E21" i="62"/>
  <c r="E15" i="62"/>
  <c r="D11" i="62"/>
  <c r="C9" i="62"/>
  <c r="D9" i="62"/>
  <c r="D10" i="62"/>
  <c r="C28" i="61"/>
  <c r="E8" i="27"/>
  <c r="D35" i="27"/>
  <c r="D36" i="27"/>
  <c r="D34" i="27"/>
  <c r="D16" i="27"/>
  <c r="D15" i="27"/>
  <c r="D17" i="27"/>
  <c r="D18" i="27"/>
  <c r="D19" i="27"/>
  <c r="D20" i="27"/>
  <c r="D21" i="27"/>
  <c r="D22" i="27"/>
  <c r="D23" i="27"/>
  <c r="D24" i="27"/>
  <c r="D25" i="27"/>
  <c r="D26" i="27"/>
  <c r="D27" i="27"/>
  <c r="D28" i="27"/>
  <c r="D29" i="27"/>
  <c r="D30" i="27"/>
  <c r="D31" i="27"/>
  <c r="D32" i="27"/>
  <c r="D33" i="27"/>
  <c r="D37" i="27"/>
  <c r="D38" i="27"/>
  <c r="E11" i="27"/>
  <c r="E9" i="27"/>
  <c r="A28" i="27"/>
  <c r="A22" i="27"/>
  <c r="F14" i="27"/>
  <c r="D14" i="27"/>
  <c r="B14" i="27"/>
  <c r="A14" i="27"/>
  <c r="B38" i="27"/>
  <c r="B37" i="27"/>
  <c r="B36" i="27"/>
  <c r="B35" i="27"/>
  <c r="B34" i="27"/>
  <c r="B33" i="27"/>
  <c r="B32" i="27"/>
  <c r="B31" i="27"/>
  <c r="B30" i="27"/>
  <c r="B29" i="27"/>
  <c r="B28" i="27"/>
  <c r="B27" i="27"/>
  <c r="B26" i="27"/>
  <c r="B25" i="27"/>
  <c r="B24" i="27"/>
  <c r="B22" i="27"/>
  <c r="B23" i="27"/>
  <c r="A15" i="27"/>
  <c r="B2" i="27"/>
  <c r="C8" i="27"/>
  <c r="B16" i="27"/>
  <c r="B17" i="27"/>
  <c r="B18" i="27"/>
  <c r="B19" i="27"/>
  <c r="B20" i="27"/>
  <c r="B21" i="27"/>
  <c r="B15" i="27"/>
  <c r="C5" i="27"/>
  <c r="C6" i="27"/>
  <c r="C7" i="27"/>
  <c r="C4" i="27"/>
  <c r="E2" i="2"/>
  <c r="D16" i="2"/>
  <c r="D13" i="2"/>
  <c r="D11" i="2"/>
  <c r="D9" i="2"/>
  <c r="D7" i="2"/>
  <c r="D5" i="2"/>
  <c r="D3" i="2"/>
  <c r="E3" i="2"/>
  <c r="E5" i="2"/>
  <c r="E7" i="2"/>
  <c r="E9" i="2"/>
  <c r="E11" i="2"/>
  <c r="E13" i="2"/>
  <c r="E15" i="2"/>
  <c r="D14" i="2"/>
  <c r="D15" i="2"/>
  <c r="D12" i="2"/>
  <c r="D10" i="2"/>
  <c r="D8" i="2"/>
  <c r="D6" i="2"/>
  <c r="D4" i="2"/>
  <c r="D2" i="2"/>
  <c r="E4" i="2"/>
  <c r="E6" i="2"/>
  <c r="E8" i="2"/>
  <c r="E10" i="2"/>
  <c r="E12" i="2"/>
  <c r="E14" i="2"/>
  <c r="E16" i="2"/>
  <c r="B8" i="2"/>
  <c r="B11" i="2"/>
  <c r="C15" i="2"/>
  <c r="B6" i="2"/>
  <c r="B13" i="2"/>
  <c r="C4" i="2"/>
  <c r="C7" i="2"/>
  <c r="C6" i="2"/>
  <c r="B10" i="2"/>
  <c r="B16" i="2"/>
  <c r="C12" i="2"/>
  <c r="C10" i="2"/>
  <c r="B4" i="2"/>
  <c r="B7" i="2"/>
  <c r="C9" i="2"/>
  <c r="B15" i="2"/>
  <c r="C3" i="2"/>
  <c r="C16" i="2"/>
  <c r="C14" i="2"/>
  <c r="B9" i="2"/>
  <c r="C11" i="2"/>
  <c r="B5" i="2"/>
  <c r="B14" i="2"/>
  <c r="C5" i="2"/>
  <c r="C13" i="2"/>
  <c r="C8" i="2"/>
  <c r="C2" i="2"/>
  <c r="B3" i="2"/>
  <c r="B12" i="2"/>
  <c r="B2" i="2"/>
  <c r="C3" i="27"/>
  <c r="C1" i="2"/>
  <c r="C10" i="62"/>
  <c r="C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Office-Anwender</author>
  </authors>
  <commentList>
    <comment ref="C17" authorId="0" shapeId="0" xr:uid="{00000000-0006-0000-0100-000001000000}">
      <text>
        <r>
          <rPr>
            <b/>
            <sz val="10"/>
            <color indexed="81"/>
            <rFont val="Calibri"/>
            <family val="2"/>
          </rPr>
          <t>noch zu bewerten</t>
        </r>
      </text>
    </comment>
  </commentList>
</comments>
</file>

<file path=xl/sharedStrings.xml><?xml version="1.0" encoding="utf-8"?>
<sst xmlns="http://schemas.openxmlformats.org/spreadsheetml/2006/main" count="105" uniqueCount="89">
  <si>
    <t>Bewertungsraster</t>
  </si>
  <si>
    <t xml:space="preserve">Klasse, Name: </t>
  </si>
  <si>
    <t>Datum:</t>
  </si>
  <si>
    <t>Testleiter:</t>
  </si>
  <si>
    <t>Korrekturdatum:</t>
  </si>
  <si>
    <t>Abkürzungen</t>
  </si>
  <si>
    <t xml:space="preserve">Punktzahl: </t>
  </si>
  <si>
    <t>Note (arithm.):</t>
  </si>
  <si>
    <t>Notenschlüssel</t>
  </si>
  <si>
    <t>Maximale Punktzahl (Note 6):</t>
  </si>
  <si>
    <t>Err. Pkt.</t>
  </si>
  <si>
    <t>Durchschnitt</t>
  </si>
  <si>
    <t>Reiter</t>
  </si>
  <si>
    <t>MM15a, Bieli_Alisha</t>
  </si>
  <si>
    <t>02</t>
  </si>
  <si>
    <t>MM15a, Braitsch_Julia</t>
  </si>
  <si>
    <t>03</t>
  </si>
  <si>
    <t>MM15a, Dätwiler_Alex</t>
  </si>
  <si>
    <t>04</t>
  </si>
  <si>
    <t>MM15a, Glaus_Tobias</t>
  </si>
  <si>
    <t>05</t>
  </si>
  <si>
    <t>MM15a, Hamburger_Jessica</t>
  </si>
  <si>
    <t>06</t>
  </si>
  <si>
    <t>MM15a, Hofmann_Karl</t>
  </si>
  <si>
    <t>07</t>
  </si>
  <si>
    <t>MM15a, Persano_Philipp</t>
  </si>
  <si>
    <t>08</t>
  </si>
  <si>
    <t>MM15a, Rutz_Sarina</t>
  </si>
  <si>
    <t>09</t>
  </si>
  <si>
    <t>MM15a, Sala_Mirco</t>
  </si>
  <si>
    <t>10</t>
  </si>
  <si>
    <t>MM15a, Siegenthaler_Reto</t>
  </si>
  <si>
    <t>11</t>
  </si>
  <si>
    <t>MM15a, Stamm_Noah</t>
  </si>
  <si>
    <t>12</t>
  </si>
  <si>
    <t>MM15a, Villiger_Sophia</t>
  </si>
  <si>
    <t>13</t>
  </si>
  <si>
    <t>MM15a, Waldesbühl_Vanessa</t>
  </si>
  <si>
    <t>14</t>
  </si>
  <si>
    <t>MM15a, Widmer_Lars Thomas</t>
  </si>
  <si>
    <t>15</t>
  </si>
  <si>
    <t>MM15a, Zehnder_Annika</t>
  </si>
  <si>
    <t>16</t>
  </si>
  <si>
    <t>Name wählen</t>
  </si>
  <si>
    <t>ICT-04_LB03 (Portfolio)</t>
  </si>
  <si>
    <t>Daniel Garavaldi</t>
  </si>
  <si>
    <t>+ = positive , - = negative Bewertung, o = Bemerkung
bei einfacher Gewichtung: 0=nicht erfüllt, 1-2=sehr mangelhaft erfüllt, 3-4= geringfügig mangelhaft erfüllt, 5-6=genügend erfüllt, 7-8=gut erfüllt, 9-10=herrvorragend erfüllt</t>
  </si>
  <si>
    <t>Gütesutfen</t>
  </si>
  <si>
    <t>Siehe separates Blatt</t>
  </si>
  <si>
    <t>Kriterium</t>
  </si>
  <si>
    <t>Beschreibung</t>
  </si>
  <si>
    <t>Max</t>
  </si>
  <si>
    <t>Kommentar</t>
  </si>
  <si>
    <t>Aufbau und Vollständigkeit</t>
  </si>
  <si>
    <r>
      <t xml:space="preserve">1. Sind die Ressourcen (Icon, Bilder, Videos, Audios, Subseiten, Styles, Javascripts, usw.) sinnvoll in eine Verzeichnisstruktur mit Subverzeichnissen eingeteilt </t>
    </r>
    <r>
      <rPr>
        <u/>
        <sz val="10"/>
        <color rgb="FF000000"/>
        <rFont val="Calibri"/>
        <family val="2"/>
        <scheme val="minor"/>
      </rPr>
      <t>und</t>
    </r>
    <r>
      <rPr>
        <sz val="10"/>
        <color rgb="FF000000"/>
        <rFont val="Calibri"/>
        <family val="2"/>
        <scheme val="minor"/>
      </rPr>
      <t xml:space="preserve">  korrekt eingebunden/verlinkt?
2. Befinden sich die JavaScript und Style-Angaben in separaten Dateien?
3. Wurde der Abgabeform eingehalten und sind sämtliche Ressourcen in der Abgabe vorhanden?</t>
    </r>
  </si>
  <si>
    <t>Siehe Gütestufen Allgemein</t>
  </si>
  <si>
    <t>Benutzer-Schnittstelle</t>
  </si>
  <si>
    <t xml:space="preserve">1. Verfügt der Webauftritt über sinnvolle Titel, Navigation, Überschriften, Absätze und Footer? Sind sämtliche Umlaute und Spezialzeichen korrekt kodiert?
2. Besitzt der Webauftritt eine Haupteinstiegsseite? 
3. Sind die Inhalte/Beschreibungen nachvollziehbar und korrekt verfasst?
4. Ist der Webauftritt für einen Besucher leserfreundlich gestyled? 
5. Wird der Besucher durch den Webauftritt sinnvoll geführt?
</t>
  </si>
  <si>
    <t>Basis</t>
  </si>
  <si>
    <t>Zielorientierung, Theorie, Eigenleistung</t>
  </si>
  <si>
    <t>1. Entsprechen die Zielsetzungen (aus der Konzept-Arbeit) dem effektiven Webauftritt?
2. Wenn nein: Werden Abweichung schriftlich und nachvollziehbar begründet?
3. Baut das Portfolio auf die vermittelten Grundlagen/Theorie  des entsprechenden Semesters?
4. Gibt es einen nachvollziehbaren (z.B. tabellarischen) Vergleich zwischen den geplanten und effektiven Aufwänden (SOLL vs. IST-Planung)?</t>
  </si>
  <si>
    <t>Dokumentation</t>
  </si>
  <si>
    <r>
      <t xml:space="preserve">Gibt es einen kompletten, </t>
    </r>
    <r>
      <rPr>
        <u/>
        <sz val="10"/>
        <color theme="1"/>
        <rFont val="Calibri"/>
        <family val="2"/>
        <scheme val="minor"/>
      </rPr>
      <t>selbst erstellten Videocast</t>
    </r>
    <r>
      <rPr>
        <sz val="10"/>
        <color theme="1"/>
        <rFont val="Calibri"/>
        <family val="2"/>
        <scheme val="minor"/>
      </rPr>
      <t xml:space="preserve">, welche den Umsetzungsprozess videotechnisch dokumentiert und folgende Merkmale  besitzt:
</t>
    </r>
    <r>
      <rPr>
        <b/>
        <sz val="10"/>
        <color theme="1"/>
        <rFont val="Calibri"/>
        <family val="2"/>
        <scheme val="minor"/>
      </rPr>
      <t>Drehbuch</t>
    </r>
    <r>
      <rPr>
        <sz val="10"/>
        <color theme="1"/>
        <rFont val="Calibri"/>
        <family val="2"/>
        <scheme val="minor"/>
      </rPr>
      <t xml:space="preserve">
1. </t>
    </r>
    <r>
      <rPr>
        <u/>
        <sz val="10"/>
        <color theme="1"/>
        <rFont val="Calibri"/>
        <family val="2"/>
        <scheme val="minor"/>
      </rPr>
      <t>Features</t>
    </r>
    <r>
      <rPr>
        <sz val="10"/>
        <color theme="1"/>
        <rFont val="Calibri"/>
        <family val="2"/>
        <scheme val="minor"/>
      </rPr>
      <t xml:space="preserve">: Sie demonstrieren mit eigenen audiokommentaren im Videocast die wichtigsten Features der Anwendung (kein stummer oder beschrifteter Videocast, keine Hintergrundmusik).
</t>
    </r>
    <r>
      <rPr>
        <sz val="10"/>
        <color rgb="FF0070C0"/>
        <rFont val="Calibri"/>
        <family val="2"/>
        <scheme val="minor"/>
      </rPr>
      <t>Webframework</t>
    </r>
    <r>
      <rPr>
        <sz val="10"/>
        <color theme="1"/>
        <rFont val="Calibri"/>
        <family val="2"/>
        <scheme val="minor"/>
      </rPr>
      <t xml:space="preserve">:
a. Bezeichnung und Version erwähnen und deren Einbindung und beispielhafte Anwendung zeigen.
b. Eine Componente des Frameworks und zeigen resp. deren Funktionsweise demonstrieren.
c. Sie zeigen mind. eine Anpassungen im Browser und im Code (HTML, CSS oder JavaScript) und kommentieren die Anpassung.
d. Sie zeigen - anschliessend zu den vorhergehenden Punkten - die Browser-Console..
</t>
    </r>
    <r>
      <rPr>
        <sz val="10"/>
        <color rgb="FF0070C0"/>
        <rFont val="Calibri"/>
        <family val="2"/>
        <scheme val="minor"/>
      </rPr>
      <t>Bildgalerie</t>
    </r>
    <r>
      <rPr>
        <sz val="10"/>
        <color theme="1"/>
        <rFont val="Calibri"/>
        <family val="2"/>
        <scheme val="minor"/>
      </rPr>
      <t>: 
a. Bezeichnung, Version erwähnen und deren Einbindung in Ihre Umgebung/Anwendung zeigen.
b. die Bildergalerie und die zwei Anpassungen demonstrieren. 
c</t>
    </r>
    <r>
      <rPr>
        <sz val="10"/>
        <rFont val="Calibri"/>
        <family val="2"/>
        <scheme val="minor"/>
      </rPr>
      <t xml:space="preserve">. Sie zeigen - anschliessend zu den vorhergehenden Punkten - die Browser-Console.
</t>
    </r>
    <r>
      <rPr>
        <sz val="10"/>
        <color rgb="FF0070C0"/>
        <rFont val="Calibri"/>
        <family val="2"/>
        <scheme val="minor"/>
      </rPr>
      <t>Testprotokoll</t>
    </r>
    <r>
      <rPr>
        <sz val="10"/>
        <color theme="1"/>
        <rFont val="Calibri"/>
        <family val="2"/>
        <scheme val="minor"/>
      </rPr>
      <t xml:space="preserve">: 
a. Sie blenden kurz das Testprotokoll mit den durchgeführten Testfällen ein.
2. </t>
    </r>
    <r>
      <rPr>
        <u/>
        <sz val="10"/>
        <color theme="1"/>
        <rFont val="Calibri"/>
        <family val="2"/>
        <scheme val="minor"/>
      </rPr>
      <t>Repository</t>
    </r>
    <r>
      <rPr>
        <sz val="10"/>
        <color theme="1"/>
        <rFont val="Calibri"/>
        <family val="2"/>
        <scheme val="minor"/>
      </rPr>
      <t xml:space="preserve">: Sie zeigen, wo Ihren Quellcode im Versionskontrollsystem eingecheckt haben.
3. </t>
    </r>
    <r>
      <rPr>
        <u/>
        <sz val="10"/>
        <color theme="1"/>
        <rFont val="Calibri"/>
        <family val="2"/>
        <scheme val="minor"/>
      </rPr>
      <t>Reflexion</t>
    </r>
    <r>
      <rPr>
        <sz val="10"/>
        <color theme="1"/>
        <rFont val="Calibri"/>
        <family val="2"/>
        <scheme val="minor"/>
      </rPr>
      <t xml:space="preserve">: Der Videocast enthält eine Schlussreflexion, welche den Umsetzungsprozess reflektiert? Mindestens fünf Reflexionsfragen beantworten!
Möglichen Reflexionsfragen sind: </t>
    </r>
    <r>
      <rPr>
        <i/>
        <sz val="10"/>
        <color theme="1"/>
        <rFont val="Calibri"/>
        <family val="2"/>
        <scheme val="minor"/>
      </rPr>
      <t xml:space="preserve">Was habe ich gelernt? Welche Folgerungen für das Fach kann ziehen? Welche Methoden habe ich gewählt? Was hat mir gefallen, was nicht? Was half mir beim lernen, was nicht? Was gelang mir gut? Was kann ich jetzt gut oder besser? Woran will ich das nächste Mal denken?
</t>
    </r>
    <r>
      <rPr>
        <b/>
        <sz val="10"/>
        <color theme="1"/>
        <rFont val="Calibri"/>
        <family val="2"/>
        <scheme val="minor"/>
      </rPr>
      <t xml:space="preserve">Technische Anforderungen:
</t>
    </r>
    <r>
      <rPr>
        <sz val="10"/>
        <color theme="1"/>
        <rFont val="Calibri"/>
        <family val="2"/>
        <scheme val="minor"/>
      </rPr>
      <t>1. Der Videocast ruckelt nicht und ist mit gut hörbaren Audiokommentaren unterlegt. Vermeiden irgendwelche Background-Musik und störbare Geräusche!
2. Der Videocast ist qualitativ visuell und akustisch nachvollziehbar erstellt (Auflösung mind. 720p, Länge max. 5 Minuten)  
3. Nur .mp4 als Videoformat erlaubt.</t>
    </r>
  </si>
  <si>
    <t>Features</t>
  </si>
  <si>
    <t>Webframework anwenden</t>
  </si>
  <si>
    <r>
      <t xml:space="preserve">Gibt es eine </t>
    </r>
    <r>
      <rPr>
        <u/>
        <sz val="10"/>
        <color theme="1"/>
        <rFont val="Calibri (Textkörper)"/>
      </rPr>
      <t>komplette, selbst erstellte Realisierung</t>
    </r>
    <r>
      <rPr>
        <sz val="10"/>
        <color theme="1"/>
        <rFont val="Calibri"/>
        <family val="2"/>
        <scheme val="minor"/>
      </rPr>
      <t>, welche folgende Merkmale besitzt:
1. Sie haben ein Webframework eingesetzt und angewendet. 
2. Sie haben mindestens drei unterschiedliche Components des Webframeworks verwendet (z.B. https://getbootstrap.com/docs/4.3/components/)
3. Sie haben mindestens drei unterschiedliche Anpassungen aufbauend auf dem Webframework vorgenommen (z.B. https://getbootstrap.com/docs/4.3/utilities anhand sog. CSS-Helperklassen)</t>
    </r>
  </si>
  <si>
    <t>Bildgalerie anwenden</t>
  </si>
  <si>
    <r>
      <t>Gibt es eine komplette, selbst erstellte Realisierung, welche folgende Merkmale besitzt:
1. Sie haben ein Bildgalerie-Framework eingesetzt und angewendet</t>
    </r>
    <r>
      <rPr>
        <sz val="10"/>
        <color rgb="FF0070C0"/>
        <rFont val="Calibri"/>
        <family val="2"/>
        <scheme val="minor"/>
      </rPr>
      <t xml:space="preserve"> </t>
    </r>
    <r>
      <rPr>
        <sz val="10"/>
        <color theme="1"/>
        <rFont val="Calibri"/>
        <family val="2"/>
        <scheme val="minor"/>
      </rPr>
      <t>.
2. Anhand der Bildergalerie stellen Sie mindestens 10 Bilder (eigene oder fremde Bilder) dar mit mindestens zwei grundsätzlich verschiedenen Anpassungen (Übergänge, Rahmen, Drehungen usw.) dar.</t>
    </r>
  </si>
  <si>
    <t>Testprotokoll</t>
  </si>
  <si>
    <t>- Gibt es ein komplettes, selbst erstelltes Testprotokoll, welche folgende Anforderungen erfüllt:
1. Es sind mind. fünf sinnvolle, nachvollziehbare Testfälle erstellt, welche sich auf die aktuelle Umsetzung/Schwerpunkt beziehen. 
2. Die Testfälle wurden mind. einmal überprüft.
3. Das Testprotokoll ist formal sinnvoll (z.B. Tabelle mit Überschriften, jeder Testfall hat eine eindeutige Nummer) aufgebaut.
4. Das Testprotokoll weist mindestens folgende Spalten auf: Test-Nummer, Kurzbeschreibung wie getestet werden soll, erwartetes Resultat, erzieltes Resultat, Status.</t>
  </si>
  <si>
    <t>Siehe Bewertung gemäss Gütestufen Testprotokoll</t>
  </si>
  <si>
    <t>Gütestufen</t>
  </si>
  <si>
    <t>Gütestufen Allgemein</t>
  </si>
  <si>
    <t>Kriterium nicht erfüllt oder die Umsetzung widerspigelt keine, kaum oder eine marginale erkennbare Eigenleistung.</t>
  </si>
  <si>
    <t>Kriterium sehr mangelhaft erfüllt</t>
  </si>
  <si>
    <t>Kriterium geringfügig mangelhaft erfüllt</t>
  </si>
  <si>
    <t>Kriterium genügend erfüllt</t>
  </si>
  <si>
    <t>Kriterium gut erfüllt</t>
  </si>
  <si>
    <t>Kriterium sehr gut bis hervorragend erfüllt</t>
  </si>
  <si>
    <t>Anforderung wurde nicht realisiert (alle Punkte unten)  oder die Umsetzung widerspigelt keine, kaum oder eine marginale erkennbare Eigenleistung.</t>
  </si>
  <si>
    <t xml:space="preserve">1. Sie haben kein Webframework eingesetzt und angewendet.
</t>
  </si>
  <si>
    <t xml:space="preserve">2. Sie haben keine oder weniger als unterschiedliche Components des Webframeworks verwendet
</t>
  </si>
  <si>
    <t>3. Sie haben keine oder weniger als drei unterschiedliche Anpassungen aufbauend auf dem Webframework vorgenommen</t>
  </si>
  <si>
    <t>4. Es gibt syntaktische oder semantische Fehler in der Umsetzung oder die Umsetzung funktioniert nicht!</t>
  </si>
  <si>
    <t>1. Sie haben keine Bildgalerie-Framework eingesetzt und angewendet.</t>
  </si>
  <si>
    <t>2. Anhand der Bildergalerie stellen Sie weniger als 10 Bilder (eigene oder fremde Bilder) dar.</t>
  </si>
  <si>
    <t>3. Die Bilder werden mit weniger als zwei grundsätzlich verschiedenen Anpassungen (Übergänge, Rahmen, Drehungen usw.) dargestellt.</t>
  </si>
  <si>
    <t xml:space="preserve">1a. Es sind keine oder weniger als fünf Testfälle erstellt.
1b. Die Testfälle sind weder sinnvoll noch nachvollziehbar und nicht oder nur marginal die aktuelle Umsetzung, den Schwerpunkt. </t>
  </si>
  <si>
    <t>2. Die Testfälle wurden nicht oder unsorgfältig überprüft.
3. Das Testprotokoll ist formal falsch, sinnlos oder ineffektiv aufgebaut.
4. Das Testprotokoll keine oder weniger der vorgegebenen Spalten auf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</si>
</sst>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x16r2:formatCode16="[$-gsw-CH,1]dd\.mm\.yyyy;@"/>
  </numFmts>
  <fonts count="22">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8"/>
      <color rgb="FF000000"/>
      <name val="Calibri"/>
      <family val="2"/>
      <scheme val="minor"/>
    </font>
    <font>
      <sz val="14"/>
      <color rgb="FF000000"/>
      <name val="Calibri"/>
      <family val="2"/>
      <scheme val="minor"/>
    </font>
    <font>
      <sz val="10"/>
      <color theme="1"/>
      <name val="Calibri"/>
      <family val="2"/>
      <scheme val="minor"/>
    </font>
    <font>
      <b/>
      <sz val="10"/>
      <color theme="1"/>
      <name val="Calibri"/>
      <family val="2"/>
      <scheme val="minor"/>
    </font>
    <font>
      <sz val="9"/>
      <color theme="1"/>
      <name val="Times New Roman"/>
      <family val="1"/>
    </font>
    <font>
      <i/>
      <sz val="10"/>
      <color theme="1"/>
      <name val="Calibri"/>
      <family val="2"/>
      <scheme val="minor"/>
    </font>
    <font>
      <sz val="8"/>
      <name val="Calibri"/>
      <family val="2"/>
      <scheme val="minor"/>
    </font>
    <font>
      <b/>
      <sz val="10"/>
      <color indexed="81"/>
      <name val="Calibri"/>
      <family val="2"/>
    </font>
    <font>
      <sz val="16"/>
      <color theme="1"/>
      <name val="Calibri"/>
      <family val="2"/>
      <scheme val="minor"/>
    </font>
    <font>
      <u/>
      <sz val="10"/>
      <color theme="1"/>
      <name val="Calibri (Textkörper)"/>
    </font>
    <font>
      <i/>
      <sz val="12"/>
      <color theme="1"/>
      <name val="Calibri"/>
      <family val="2"/>
      <scheme val="minor"/>
    </font>
    <font>
      <sz val="11"/>
      <color theme="1"/>
      <name val="Calibri"/>
      <family val="2"/>
      <scheme val="minor"/>
    </font>
    <font>
      <sz val="12"/>
      <color rgb="FF000000"/>
      <name val="Calibri"/>
      <family val="2"/>
      <scheme val="minor"/>
    </font>
    <font>
      <u/>
      <sz val="10"/>
      <color theme="1"/>
      <name val="Calibri"/>
      <family val="2"/>
      <scheme val="minor"/>
    </font>
    <font>
      <sz val="10"/>
      <color rgb="FF000000"/>
      <name val="Calibri"/>
      <family val="2"/>
      <scheme val="minor"/>
    </font>
    <font>
      <u/>
      <sz val="10"/>
      <color rgb="FF000000"/>
      <name val="Calibri"/>
      <family val="2"/>
      <scheme val="minor"/>
    </font>
    <font>
      <sz val="10"/>
      <name val="Calibri"/>
      <family val="2"/>
      <scheme val="minor"/>
    </font>
    <font>
      <sz val="10"/>
      <color rgb="FF0070C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thick">
        <color auto="1"/>
      </left>
      <right/>
      <top style="thick">
        <color auto="1"/>
      </top>
      <bottom/>
      <diagonal/>
    </border>
    <border>
      <left style="thin">
        <color auto="1"/>
      </left>
      <right style="thick">
        <color auto="1"/>
      </right>
      <top style="thick">
        <color auto="1"/>
      </top>
      <bottom style="thin">
        <color auto="1"/>
      </bottom>
      <diagonal/>
    </border>
    <border>
      <left style="thick">
        <color auto="1"/>
      </left>
      <right/>
      <top/>
      <bottom/>
      <diagonal/>
    </border>
    <border>
      <left style="thin">
        <color auto="1"/>
      </left>
      <right style="thick">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n">
        <color auto="1"/>
      </left>
      <right style="hair">
        <color auto="1"/>
      </right>
      <top style="thin">
        <color auto="1"/>
      </top>
      <bottom style="medium">
        <color indexed="64"/>
      </bottom>
      <diagonal/>
    </border>
  </borders>
  <cellStyleXfs count="4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21">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vertical="top"/>
    </xf>
    <xf numFmtId="0" fontId="0" fillId="0" borderId="8" xfId="0" applyBorder="1"/>
    <xf numFmtId="0" fontId="0" fillId="0" borderId="5" xfId="0" applyBorder="1" applyAlignment="1">
      <alignment horizontal="right"/>
    </xf>
    <xf numFmtId="0" fontId="0" fillId="0" borderId="7" xfId="0" applyBorder="1" applyAlignment="1">
      <alignment horizontal="right"/>
    </xf>
    <xf numFmtId="0" fontId="0" fillId="0" borderId="0" xfId="0" applyAlignment="1">
      <alignment vertical="top" wrapText="1"/>
    </xf>
    <xf numFmtId="0" fontId="0" fillId="2" borderId="4" xfId="0" applyFill="1" applyBorder="1"/>
    <xf numFmtId="0" fontId="0" fillId="2" borderId="0" xfId="0" applyFill="1"/>
    <xf numFmtId="2" fontId="0" fillId="2" borderId="5" xfId="0" applyNumberFormat="1" applyFill="1" applyBorder="1"/>
    <xf numFmtId="0" fontId="0" fillId="0" borderId="8" xfId="0" applyBorder="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164" fontId="6" fillId="0" borderId="0" xfId="0" applyNumberFormat="1" applyFont="1" applyAlignment="1">
      <alignment vertical="top" wrapText="1"/>
    </xf>
    <xf numFmtId="0" fontId="7" fillId="0" borderId="1" xfId="0" applyFont="1" applyBorder="1" applyAlignment="1">
      <alignment horizontal="right" vertical="top" wrapText="1"/>
    </xf>
    <xf numFmtId="0" fontId="0" fillId="0" borderId="1" xfId="0" applyBorder="1" applyAlignment="1">
      <alignment vertical="top"/>
    </xf>
    <xf numFmtId="164" fontId="0" fillId="0" borderId="0" xfId="0" applyNumberFormat="1" applyAlignment="1">
      <alignment horizontal="left"/>
    </xf>
    <xf numFmtId="2" fontId="0" fillId="0" borderId="0" xfId="0" applyNumberFormat="1"/>
    <xf numFmtId="0" fontId="0" fillId="0" borderId="0" xfId="0" quotePrefix="1"/>
    <xf numFmtId="164" fontId="0" fillId="0" borderId="0" xfId="0" applyNumberFormat="1"/>
    <xf numFmtId="0" fontId="0" fillId="0" borderId="1" xfId="0" applyBorder="1" applyAlignment="1">
      <alignment vertical="top" wrapText="1"/>
    </xf>
    <xf numFmtId="0" fontId="8" fillId="0" borderId="1" xfId="0" applyFont="1" applyBorder="1" applyAlignment="1">
      <alignment vertical="top" wrapText="1"/>
    </xf>
    <xf numFmtId="0" fontId="9" fillId="2" borderId="0" xfId="0" applyFont="1" applyFill="1" applyAlignment="1">
      <alignment horizontal="left" vertical="top"/>
    </xf>
    <xf numFmtId="14" fontId="6" fillId="0" borderId="0" xfId="0" applyNumberFormat="1" applyFont="1" applyAlignment="1">
      <alignment horizontal="left" vertical="top"/>
    </xf>
    <xf numFmtId="14" fontId="9" fillId="0" borderId="0" xfId="0" applyNumberFormat="1" applyFont="1" applyAlignment="1">
      <alignment horizontal="left" vertical="top"/>
    </xf>
    <xf numFmtId="0" fontId="0" fillId="0" borderId="0" xfId="0" applyAlignment="1">
      <alignment horizontal="center" vertical="center"/>
    </xf>
    <xf numFmtId="0" fontId="0" fillId="0" borderId="1" xfId="0" applyBorder="1" applyAlignment="1">
      <alignment horizontal="center" vertical="top"/>
    </xf>
    <xf numFmtId="0" fontId="0" fillId="0" borderId="13" xfId="0" applyBorder="1" applyAlignment="1">
      <alignment vertical="top"/>
    </xf>
    <xf numFmtId="0" fontId="0" fillId="0" borderId="14" xfId="0" applyBorder="1" applyAlignment="1">
      <alignment vertical="top"/>
    </xf>
    <xf numFmtId="0" fontId="1" fillId="0" borderId="1" xfId="0" applyFont="1" applyBorder="1" applyAlignment="1">
      <alignment horizontal="center" vertical="center" textRotation="90"/>
    </xf>
    <xf numFmtId="0" fontId="1" fillId="0" borderId="1" xfId="0" applyFont="1" applyBorder="1" applyAlignment="1">
      <alignment horizontal="center" vertical="center"/>
    </xf>
    <xf numFmtId="164" fontId="6" fillId="0" borderId="4" xfId="0" quotePrefix="1" applyNumberFormat="1" applyFont="1" applyBorder="1" applyAlignment="1">
      <alignment vertical="top" wrapText="1"/>
    </xf>
    <xf numFmtId="0" fontId="0" fillId="3" borderId="0" xfId="0" applyFill="1" applyAlignment="1">
      <alignment horizontal="center" vertical="center"/>
    </xf>
    <xf numFmtId="0" fontId="2" fillId="3" borderId="0" xfId="434" quotePrefix="1" applyFill="1" applyAlignment="1">
      <alignment horizontal="center" vertical="center"/>
    </xf>
    <xf numFmtId="1" fontId="0" fillId="0" borderId="0" xfId="0" applyNumberFormat="1"/>
    <xf numFmtId="0" fontId="8" fillId="0" borderId="1" xfId="0" quotePrefix="1" applyFont="1" applyBorder="1" applyAlignment="1">
      <alignment vertical="top" wrapText="1"/>
    </xf>
    <xf numFmtId="0" fontId="0" fillId="0" borderId="17" xfId="0" applyBorder="1"/>
    <xf numFmtId="0" fontId="5" fillId="0" borderId="20" xfId="0" applyFont="1" applyBorder="1" applyAlignment="1">
      <alignment horizontal="left" vertical="top" wrapText="1"/>
    </xf>
    <xf numFmtId="0" fontId="0" fillId="0" borderId="15" xfId="0" applyBorder="1"/>
    <xf numFmtId="0" fontId="0" fillId="0" borderId="21" xfId="0" applyBorder="1"/>
    <xf numFmtId="0" fontId="0" fillId="0" borderId="22" xfId="0" applyBorder="1"/>
    <xf numFmtId="0" fontId="0" fillId="2" borderId="21" xfId="0" applyFill="1" applyBorder="1"/>
    <xf numFmtId="2" fontId="0" fillId="2" borderId="22" xfId="0" applyNumberFormat="1" applyFill="1" applyBorder="1"/>
    <xf numFmtId="0" fontId="0" fillId="0" borderId="22" xfId="0" applyBorder="1" applyAlignment="1">
      <alignment horizontal="right"/>
    </xf>
    <xf numFmtId="0" fontId="0" fillId="0" borderId="19" xfId="0" applyBorder="1" applyAlignment="1">
      <alignment horizontal="left" vertical="top"/>
    </xf>
    <xf numFmtId="0" fontId="0" fillId="0" borderId="20" xfId="0" applyBorder="1" applyAlignment="1">
      <alignment horizontal="right"/>
    </xf>
    <xf numFmtId="0" fontId="0" fillId="0" borderId="13" xfId="0" applyBorder="1" applyAlignment="1">
      <alignment horizontal="center"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12" fillId="0" borderId="18" xfId="0" applyFont="1" applyBorder="1" applyAlignment="1">
      <alignment horizontal="left" vertical="top"/>
    </xf>
    <xf numFmtId="0" fontId="12" fillId="0" borderId="19" xfId="0" applyFont="1" applyBorder="1" applyAlignment="1">
      <alignment horizontal="left" vertical="top"/>
    </xf>
    <xf numFmtId="0" fontId="0" fillId="0" borderId="16" xfId="0" applyBorder="1" applyAlignment="1">
      <alignment horizontal="left"/>
    </xf>
    <xf numFmtId="0" fontId="0" fillId="0" borderId="21" xfId="0" applyBorder="1" applyAlignment="1">
      <alignment horizontal="left" vertical="top"/>
    </xf>
    <xf numFmtId="0" fontId="0" fillId="0" borderId="18" xfId="0" applyBorder="1" applyAlignment="1">
      <alignment horizontal="left" vertical="top"/>
    </xf>
    <xf numFmtId="0" fontId="0" fillId="5" borderId="12" xfId="0" applyFill="1" applyBorder="1" applyAlignment="1">
      <alignment vertical="center" textRotation="90"/>
    </xf>
    <xf numFmtId="0" fontId="0" fillId="0" borderId="1" xfId="0" applyBorder="1" applyAlignment="1">
      <alignment horizontal="left" vertical="top"/>
    </xf>
    <xf numFmtId="0" fontId="7" fillId="0" borderId="1" xfId="0" applyFont="1" applyBorder="1" applyAlignment="1">
      <alignment horizontal="center" vertical="center" wrapText="1"/>
    </xf>
    <xf numFmtId="0" fontId="0" fillId="4" borderId="13" xfId="0" applyFill="1" applyBorder="1" applyAlignment="1">
      <alignment horizontal="center" vertical="center" wrapText="1"/>
    </xf>
    <xf numFmtId="0" fontId="14" fillId="0" borderId="0" xfId="0" applyFont="1" applyAlignment="1">
      <alignment horizontal="center" vertical="center"/>
    </xf>
    <xf numFmtId="0" fontId="14" fillId="0" borderId="0" xfId="0" applyFont="1"/>
    <xf numFmtId="0" fontId="14" fillId="0" borderId="0" xfId="0" applyFont="1" applyAlignment="1">
      <alignment horizontal="left" vertical="top"/>
    </xf>
    <xf numFmtId="0" fontId="0" fillId="0" borderId="24" xfId="0" applyBorder="1" applyAlignment="1">
      <alignment horizontal="right" vertical="top"/>
    </xf>
    <xf numFmtId="0" fontId="0" fillId="0" borderId="26" xfId="0" applyBorder="1" applyAlignment="1">
      <alignment vertical="top" wrapText="1"/>
    </xf>
    <xf numFmtId="0" fontId="0" fillId="0" borderId="28" xfId="0" applyBorder="1" applyAlignment="1">
      <alignment horizontal="left" vertical="top"/>
    </xf>
    <xf numFmtId="0" fontId="0" fillId="0" borderId="29" xfId="0" applyBorder="1" applyAlignment="1">
      <alignment vertical="top" wrapText="1"/>
    </xf>
    <xf numFmtId="0" fontId="0" fillId="6" borderId="0" xfId="0" applyFill="1" applyAlignment="1">
      <alignment horizontal="center" vertical="center"/>
    </xf>
    <xf numFmtId="0" fontId="12" fillId="6" borderId="0" xfId="0" applyFont="1" applyFill="1" applyAlignment="1">
      <alignment horizontal="left" vertical="top"/>
    </xf>
    <xf numFmtId="0" fontId="0" fillId="6" borderId="0" xfId="0" applyFill="1"/>
    <xf numFmtId="0" fontId="0" fillId="7" borderId="32" xfId="0" applyFill="1" applyBorder="1"/>
    <xf numFmtId="0" fontId="0" fillId="0" borderId="35" xfId="0" applyBorder="1" applyAlignment="1">
      <alignment horizontal="right" vertical="top"/>
    </xf>
    <xf numFmtId="0" fontId="0" fillId="0" borderId="34" xfId="0" applyBorder="1" applyAlignment="1">
      <alignment horizontal="left" vertical="top" wrapText="1"/>
    </xf>
    <xf numFmtId="0" fontId="0" fillId="0" borderId="35" xfId="0" applyBorder="1" applyAlignment="1">
      <alignment vertical="top" wrapText="1"/>
    </xf>
    <xf numFmtId="0" fontId="0" fillId="0" borderId="38" xfId="0" applyBorder="1" applyAlignment="1">
      <alignment vertical="top" wrapText="1"/>
    </xf>
    <xf numFmtId="0" fontId="0" fillId="5" borderId="12" xfId="0" applyFill="1" applyBorder="1" applyAlignment="1">
      <alignment horizontal="center" vertical="center" textRotation="90"/>
    </xf>
    <xf numFmtId="0" fontId="0" fillId="7" borderId="31" xfId="0" applyFill="1"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right" vertical="top"/>
    </xf>
    <xf numFmtId="0" fontId="1" fillId="0" borderId="10" xfId="0" applyFont="1" applyBorder="1" applyAlignment="1">
      <alignment horizontal="center" vertical="center"/>
    </xf>
    <xf numFmtId="0" fontId="0" fillId="0" borderId="1" xfId="0" applyBorder="1" applyAlignment="1">
      <alignment horizontal="center" vertical="center" wrapText="1"/>
    </xf>
    <xf numFmtId="0" fontId="18" fillId="0" borderId="9"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0" xfId="0" quotePrefix="1" applyFont="1" applyBorder="1" applyAlignment="1">
      <alignment horizontal="left" vertical="top" wrapText="1"/>
    </xf>
    <xf numFmtId="0" fontId="16" fillId="5" borderId="13" xfId="0" applyFont="1" applyFill="1" applyBorder="1" applyAlignment="1">
      <alignment vertical="top" wrapText="1"/>
    </xf>
    <xf numFmtId="0" fontId="0" fillId="5" borderId="13" xfId="0" applyFill="1" applyBorder="1" applyAlignment="1">
      <alignment vertical="top" wrapText="1"/>
    </xf>
    <xf numFmtId="0" fontId="0" fillId="5" borderId="13" xfId="0" applyFill="1" applyBorder="1" applyAlignment="1">
      <alignment horizontal="center" vertical="top"/>
    </xf>
    <xf numFmtId="0" fontId="0" fillId="4" borderId="1" xfId="0" applyFill="1" applyBorder="1" applyAlignment="1">
      <alignment horizontal="center" vertical="center" wrapText="1"/>
    </xf>
    <xf numFmtId="0" fontId="6" fillId="0" borderId="39" xfId="0" quotePrefix="1" applyFont="1" applyBorder="1" applyAlignment="1">
      <alignment horizontal="left" vertical="top" wrapText="1"/>
    </xf>
    <xf numFmtId="165" fontId="0" fillId="0" borderId="0" xfId="0" applyNumberFormat="1" applyAlignment="1">
      <alignment horizontal="left" vertical="top"/>
    </xf>
    <xf numFmtId="0" fontId="6" fillId="0" borderId="10" xfId="0" applyFont="1" applyBorder="1" applyAlignment="1">
      <alignment horizontal="left" vertical="top" wrapText="1"/>
    </xf>
    <xf numFmtId="0" fontId="0" fillId="0" borderId="0" xfId="0" applyAlignment="1">
      <alignment horizontal="left"/>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0" fillId="0" borderId="9" xfId="0" applyBorder="1" applyAlignment="1">
      <alignment horizontal="left"/>
    </xf>
    <xf numFmtId="0" fontId="0" fillId="0" borderId="4" xfId="0" applyBorder="1" applyAlignment="1">
      <alignment horizontal="left" vertical="top"/>
    </xf>
    <xf numFmtId="0" fontId="0" fillId="0" borderId="6" xfId="0" applyBorder="1" applyAlignment="1">
      <alignment horizontal="left" vertical="top"/>
    </xf>
    <xf numFmtId="0" fontId="0" fillId="0" borderId="0" xfId="0" applyAlignment="1">
      <alignment horizontal="left"/>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4" borderId="5" xfId="0" applyFill="1" applyBorder="1" applyAlignment="1">
      <alignment horizontal="center" vertical="center" textRotation="90"/>
    </xf>
    <xf numFmtId="0" fontId="15" fillId="0" borderId="23" xfId="0" applyFont="1" applyBorder="1" applyAlignment="1">
      <alignment horizontal="center" vertical="center" textRotation="90"/>
    </xf>
    <xf numFmtId="0" fontId="15" fillId="0" borderId="25" xfId="0" applyFont="1" applyBorder="1" applyAlignment="1">
      <alignment horizontal="center" vertical="center" textRotation="90"/>
    </xf>
    <xf numFmtId="0" fontId="15" fillId="0" borderId="27" xfId="0" applyFont="1" applyBorder="1" applyAlignment="1">
      <alignment horizontal="center" vertical="center" textRotation="90"/>
    </xf>
    <xf numFmtId="0" fontId="0" fillId="0" borderId="30" xfId="0" applyBorder="1" applyAlignment="1">
      <alignment horizontal="center" vertical="center" textRotation="90"/>
    </xf>
    <xf numFmtId="0" fontId="0" fillId="0" borderId="33" xfId="0" applyBorder="1" applyAlignment="1">
      <alignment horizontal="center" vertical="center" textRotation="90"/>
    </xf>
    <xf numFmtId="0" fontId="0" fillId="0" borderId="36" xfId="0" applyBorder="1" applyAlignment="1">
      <alignment horizontal="center" vertical="center" textRotation="90"/>
    </xf>
  </cellXfs>
  <cellStyles count="435">
    <cellStyle name="Besuchter Hyperlink" xfId="18" builtinId="9" hidden="1"/>
    <cellStyle name="Besuchter Hyperlink" xfId="379" builtinId="9" hidden="1"/>
    <cellStyle name="Besuchter Hyperlink" xfId="103" builtinId="9" hidden="1"/>
    <cellStyle name="Besuchter Hyperlink" xfId="337" builtinId="9" hidden="1"/>
    <cellStyle name="Besuchter Hyperlink" xfId="275" builtinId="9" hidden="1"/>
    <cellStyle name="Besuchter Hyperlink" xfId="211" builtinId="9" hidden="1"/>
    <cellStyle name="Besuchter Hyperlink" xfId="110" builtinId="9" hidden="1"/>
    <cellStyle name="Besuchter Hyperlink" xfId="4" builtinId="9" hidden="1"/>
    <cellStyle name="Besuchter Hyperlink" xfId="369" builtinId="9" hidden="1"/>
    <cellStyle name="Besuchter Hyperlink" xfId="148" builtinId="9" hidden="1"/>
    <cellStyle name="Besuchter Hyperlink" xfId="147" builtinId="9" hidden="1"/>
    <cellStyle name="Besuchter Hyperlink" xfId="169" builtinId="9" hidden="1"/>
    <cellStyle name="Besuchter Hyperlink" xfId="187" builtinId="9" hidden="1"/>
    <cellStyle name="Besuchter Hyperlink" xfId="138" builtinId="9" hidden="1"/>
    <cellStyle name="Besuchter Hyperlink" xfId="237" builtinId="9" hidden="1"/>
    <cellStyle name="Besuchter Hyperlink" xfId="277" builtinId="9" hidden="1"/>
    <cellStyle name="Besuchter Hyperlink" xfId="271" builtinId="9" hidden="1"/>
    <cellStyle name="Besuchter Hyperlink" xfId="90" builtinId="9" hidden="1"/>
    <cellStyle name="Besuchter Hyperlink" xfId="313" builtinId="9" hidden="1"/>
    <cellStyle name="Besuchter Hyperlink" xfId="127" builtinId="9" hidden="1"/>
    <cellStyle name="Besuchter Hyperlink" xfId="355" builtinId="9" hidden="1"/>
    <cellStyle name="Besuchter Hyperlink" xfId="48" builtinId="9" hidden="1"/>
    <cellStyle name="Besuchter Hyperlink" xfId="183" builtinId="9" hidden="1"/>
    <cellStyle name="Besuchter Hyperlink" xfId="333" builtinId="9" hidden="1"/>
    <cellStyle name="Besuchter Hyperlink" xfId="199" builtinId="9" hidden="1"/>
    <cellStyle name="Besuchter Hyperlink" xfId="12" builtinId="9" hidden="1"/>
    <cellStyle name="Besuchter Hyperlink" xfId="387" builtinId="9" hidden="1"/>
    <cellStyle name="Besuchter Hyperlink" xfId="88" builtinId="9" hidden="1"/>
    <cellStyle name="Besuchter Hyperlink" xfId="345" builtinId="9" hidden="1"/>
    <cellStyle name="Besuchter Hyperlink" xfId="58" builtinId="9" hidden="1"/>
    <cellStyle name="Besuchter Hyperlink" xfId="303" builtinId="9" hidden="1"/>
    <cellStyle name="Besuchter Hyperlink" xfId="213" builtinId="9" hidden="1"/>
    <cellStyle name="Besuchter Hyperlink" xfId="221" builtinId="9" hidden="1"/>
    <cellStyle name="Besuchter Hyperlink" xfId="122" builtinId="9" hidden="1"/>
    <cellStyle name="Besuchter Hyperlink" xfId="329" builtinId="9" hidden="1"/>
    <cellStyle name="Besuchter Hyperlink" xfId="219" builtinId="9" hidden="1"/>
    <cellStyle name="Besuchter Hyperlink" xfId="2" builtinId="9" hidden="1"/>
    <cellStyle name="Besuchter Hyperlink" xfId="347" builtinId="9" hidden="1"/>
    <cellStyle name="Besuchter Hyperlink" xfId="111" builtinId="9" hidden="1"/>
    <cellStyle name="Besuchter Hyperlink" xfId="241" builtinId="9" hidden="1"/>
    <cellStyle name="Besuchter Hyperlink" xfId="177" builtinId="9" hidden="1"/>
    <cellStyle name="Besuchter Hyperlink" xfId="60" builtinId="9" hidden="1"/>
    <cellStyle name="Besuchter Hyperlink" xfId="265" builtinId="9" hidden="1"/>
    <cellStyle name="Besuchter Hyperlink" xfId="78" builtinId="9" hidden="1"/>
    <cellStyle name="Besuchter Hyperlink" xfId="155" builtinId="9" hidden="1"/>
    <cellStyle name="Besuchter Hyperlink" xfId="393" builtinId="9" hidden="1"/>
    <cellStyle name="Besuchter Hyperlink" xfId="107" builtinId="9" hidden="1"/>
    <cellStyle name="Besuchter Hyperlink" xfId="389" builtinId="9" hidden="1"/>
    <cellStyle name="Besuchter Hyperlink" xfId="141" builtinId="9" hidden="1"/>
    <cellStyle name="Besuchter Hyperlink" xfId="431" builtinId="9" hidden="1"/>
    <cellStyle name="Besuchter Hyperlink" xfId="16" builtinId="9" hidden="1"/>
    <cellStyle name="Besuchter Hyperlink" xfId="395" builtinId="9" hidden="1"/>
    <cellStyle name="Besuchter Hyperlink" xfId="68" builtinId="9" hidden="1"/>
    <cellStyle name="Besuchter Hyperlink" xfId="353" builtinId="9" hidden="1"/>
    <cellStyle name="Besuchter Hyperlink" xfId="20" builtinId="9" hidden="1"/>
    <cellStyle name="Besuchter Hyperlink" xfId="295" builtinId="9" hidden="1"/>
    <cellStyle name="Besuchter Hyperlink" xfId="423" builtinId="9" hidden="1"/>
    <cellStyle name="Besuchter Hyperlink" xfId="215" builtinId="9" hidden="1"/>
    <cellStyle name="Besuchter Hyperlink" xfId="118" builtinId="9" hidden="1"/>
    <cellStyle name="Besuchter Hyperlink" xfId="227" builtinId="9" hidden="1"/>
    <cellStyle name="Besuchter Hyperlink" xfId="139" builtinId="9" hidden="1"/>
    <cellStyle name="Besuchter Hyperlink" xfId="185" builtinId="9" hidden="1"/>
    <cellStyle name="Besuchter Hyperlink" xfId="171" builtinId="9" hidden="1"/>
    <cellStyle name="Besuchter Hyperlink" xfId="146" builtinId="9" hidden="1"/>
    <cellStyle name="Besuchter Hyperlink" xfId="253" builtinId="9" hidden="1"/>
    <cellStyle name="Besuchter Hyperlink" xfId="309" builtinId="9" hidden="1"/>
    <cellStyle name="Besuchter Hyperlink" xfId="255" builtinId="9" hidden="1"/>
    <cellStyle name="Besuchter Hyperlink" xfId="104" builtinId="9" hidden="1"/>
    <cellStyle name="Besuchter Hyperlink" xfId="297" builtinId="9" hidden="1"/>
    <cellStyle name="Besuchter Hyperlink" xfId="125" builtinId="9" hidden="1"/>
    <cellStyle name="Besuchter Hyperlink" xfId="98" builtinId="9" hidden="1"/>
    <cellStyle name="Besuchter Hyperlink" xfId="403" builtinId="9" hidden="1"/>
    <cellStyle name="Besuchter Hyperlink" xfId="54" builtinId="9" hidden="1"/>
    <cellStyle name="Besuchter Hyperlink" xfId="126" builtinId="9" hidden="1"/>
    <cellStyle name="Besuchter Hyperlink" xfId="52" builtinId="9" hidden="1"/>
    <cellStyle name="Besuchter Hyperlink" xfId="371" builtinId="9" hidden="1"/>
    <cellStyle name="Besuchter Hyperlink" xfId="66" builtinId="9" hidden="1"/>
    <cellStyle name="Besuchter Hyperlink" xfId="76" builtinId="9" hidden="1"/>
    <cellStyle name="Besuchter Hyperlink" xfId="361" builtinId="9" hidden="1"/>
    <cellStyle name="Besuchter Hyperlink" xfId="24" builtinId="9" hidden="1"/>
    <cellStyle name="Besuchter Hyperlink" xfId="319" builtinId="9" hidden="1"/>
    <cellStyle name="Besuchter Hyperlink" xfId="181" builtinId="9" hidden="1"/>
    <cellStyle name="Besuchter Hyperlink" xfId="205" builtinId="9" hidden="1"/>
    <cellStyle name="Besuchter Hyperlink" xfId="114" builtinId="9" hidden="1"/>
    <cellStyle name="Besuchter Hyperlink" xfId="235" builtinId="9" hidden="1"/>
    <cellStyle name="Besuchter Hyperlink" xfId="135" builtinId="9" hidden="1"/>
    <cellStyle name="Besuchter Hyperlink" xfId="193" builtinId="9" hidden="1"/>
    <cellStyle name="Besuchter Hyperlink" xfId="163" builtinId="9" hidden="1"/>
    <cellStyle name="Besuchter Hyperlink" xfId="391" builtinId="9" hidden="1"/>
    <cellStyle name="Besuchter Hyperlink" xfId="343" builtinId="9" hidden="1"/>
    <cellStyle name="Besuchter Hyperlink" xfId="413" builtinId="9" hidden="1"/>
    <cellStyle name="Besuchter Hyperlink" xfId="327" builtinId="9" hidden="1"/>
    <cellStyle name="Besuchter Hyperlink" xfId="108" builtinId="9" hidden="1"/>
    <cellStyle name="Besuchter Hyperlink" xfId="289" builtinId="9" hidden="1"/>
    <cellStyle name="Besuchter Hyperlink" xfId="373" builtinId="9" hidden="1"/>
    <cellStyle name="Besuchter Hyperlink" xfId="130" builtinId="9" hidden="1"/>
    <cellStyle name="Besuchter Hyperlink" xfId="42" builtinId="9" hidden="1"/>
    <cellStyle name="Besuchter Hyperlink" xfId="331" builtinId="9" hidden="1"/>
    <cellStyle name="Besuchter Hyperlink" xfId="153" builtinId="9" hidden="1"/>
    <cellStyle name="Besuchter Hyperlink" xfId="56" builtinId="9" hidden="1"/>
    <cellStyle name="Besuchter Hyperlink" xfId="121" builtinId="9" hidden="1"/>
    <cellStyle name="Besuchter Hyperlink" xfId="112" builtinId="9" hidden="1"/>
    <cellStyle name="Besuchter Hyperlink" xfId="317" builtinId="9" hidden="1"/>
    <cellStyle name="Besuchter Hyperlink" xfId="245" builtinId="9" hidden="1"/>
    <cellStyle name="Besuchter Hyperlink" xfId="165" builtinId="9" hidden="1"/>
    <cellStyle name="Besuchter Hyperlink" xfId="287" builtinId="9" hidden="1"/>
    <cellStyle name="Besuchter Hyperlink" xfId="159" builtinId="9" hidden="1"/>
    <cellStyle name="Besuchter Hyperlink" xfId="415" builtinId="9" hidden="1"/>
    <cellStyle name="Besuchter Hyperlink" xfId="261" builtinId="9" hidden="1"/>
    <cellStyle name="Besuchter Hyperlink" xfId="137" builtinId="9" hidden="1"/>
    <cellStyle name="Besuchter Hyperlink" xfId="325" builtinId="9" hidden="1"/>
    <cellStyle name="Besuchter Hyperlink" xfId="239" builtinId="9" hidden="1"/>
    <cellStyle name="Besuchter Hyperlink" xfId="281" builtinId="9" hidden="1"/>
    <cellStyle name="Besuchter Hyperlink" xfId="161" builtinId="9" hidden="1"/>
    <cellStyle name="Besuchter Hyperlink" xfId="123" builtinId="9" hidden="1"/>
    <cellStyle name="Besuchter Hyperlink" xfId="409" builtinId="9" hidden="1"/>
    <cellStyle name="Besuchter Hyperlink" xfId="203" builtinId="9" hidden="1"/>
    <cellStyle name="Besuchter Hyperlink" xfId="32" builtinId="9" hidden="1"/>
    <cellStyle name="Besuchter Hyperlink" xfId="367" builtinId="9" hidden="1"/>
    <cellStyle name="Besuchter Hyperlink" xfId="229" builtinId="9" hidden="1"/>
    <cellStyle name="Besuchter Hyperlink" xfId="323" builtinId="9" hidden="1"/>
    <cellStyle name="Besuchter Hyperlink" xfId="28" builtinId="9" hidden="1"/>
    <cellStyle name="Besuchter Hyperlink" xfId="167" builtinId="9" hidden="1"/>
    <cellStyle name="Besuchter Hyperlink" xfId="365" builtinId="9" hidden="1"/>
    <cellStyle name="Besuchter Hyperlink" xfId="231" builtinId="9" hidden="1"/>
    <cellStyle name="Besuchter Hyperlink" xfId="6" builtinId="9" hidden="1"/>
    <cellStyle name="Besuchter Hyperlink" xfId="419" builtinId="9" hidden="1"/>
    <cellStyle name="Besuchter Hyperlink" xfId="84" builtinId="9" hidden="1"/>
    <cellStyle name="Besuchter Hyperlink" xfId="377" builtinId="9" hidden="1"/>
    <cellStyle name="Besuchter Hyperlink" xfId="36" builtinId="9" hidden="1"/>
    <cellStyle name="Besuchter Hyperlink" xfId="335" builtinId="9" hidden="1"/>
    <cellStyle name="Besuchter Hyperlink" xfId="145" builtinId="9" hidden="1"/>
    <cellStyle name="Besuchter Hyperlink" xfId="197" builtinId="9" hidden="1"/>
    <cellStyle name="Besuchter Hyperlink" xfId="106" builtinId="9" hidden="1"/>
    <cellStyle name="Besuchter Hyperlink" xfId="251" builtinId="9" hidden="1"/>
    <cellStyle name="Besuchter Hyperlink" xfId="92" builtinId="9" hidden="1"/>
    <cellStyle name="Besuchter Hyperlink" xfId="209" builtinId="9" hidden="1"/>
    <cellStyle name="Besuchter Hyperlink" xfId="179" builtinId="9" hidden="1"/>
    <cellStyle name="Besuchter Hyperlink" xfId="401" builtinId="9" hidden="1"/>
    <cellStyle name="Besuchter Hyperlink" xfId="14" builtinId="9" hidden="1"/>
    <cellStyle name="Besuchter Hyperlink" xfId="38" builtinId="9" hidden="1"/>
    <cellStyle name="Besuchter Hyperlink" xfId="339" builtinId="9" hidden="1"/>
    <cellStyle name="Besuchter Hyperlink" xfId="243" builtinId="9" hidden="1"/>
    <cellStyle name="Besuchter Hyperlink" xfId="273" builtinId="9" hidden="1"/>
    <cellStyle name="Besuchter Hyperlink" xfId="117" builtinId="9" hidden="1"/>
    <cellStyle name="Besuchter Hyperlink" xfId="315" builtinId="9" hidden="1"/>
    <cellStyle name="Besuchter Hyperlink" xfId="22" builtinId="9" hidden="1"/>
    <cellStyle name="Besuchter Hyperlink" xfId="357" builtinId="9" hidden="1"/>
    <cellStyle name="Besuchter Hyperlink" xfId="149" builtinId="9" hidden="1"/>
    <cellStyle name="Besuchter Hyperlink" xfId="399" builtinId="9" hidden="1"/>
    <cellStyle name="Besuchter Hyperlink" xfId="10" builtinId="9" hidden="1"/>
    <cellStyle name="Besuchter Hyperlink" xfId="427" builtinId="9" hidden="1"/>
    <cellStyle name="Besuchter Hyperlink" xfId="72" builtinId="9" hidden="1"/>
    <cellStyle name="Besuchter Hyperlink" xfId="385" builtinId="9" hidden="1"/>
    <cellStyle name="Besuchter Hyperlink" xfId="40" builtinId="9" hidden="1"/>
    <cellStyle name="Besuchter Hyperlink" xfId="263" builtinId="9" hidden="1"/>
    <cellStyle name="Besuchter Hyperlink" xfId="397" builtinId="9" hidden="1"/>
    <cellStyle name="Besuchter Hyperlink" xfId="151" builtinId="9" hidden="1"/>
    <cellStyle name="Besuchter Hyperlink" xfId="102" builtinId="9" hidden="1"/>
    <cellStyle name="Besuchter Hyperlink" xfId="259" builtinId="9" hidden="1"/>
    <cellStyle name="Besuchter Hyperlink" xfId="96" builtinId="9" hidden="1"/>
    <cellStyle name="Besuchter Hyperlink" xfId="217" builtinId="9" hidden="1"/>
    <cellStyle name="Besuchter Hyperlink" xfId="144" builtinId="9" hidden="1"/>
    <cellStyle name="Besuchter Hyperlink" xfId="175" builtinId="9" hidden="1"/>
    <cellStyle name="Besuchter Hyperlink" xfId="269" builtinId="9" hidden="1"/>
    <cellStyle name="Besuchter Hyperlink" xfId="301" builtinId="9" hidden="1"/>
    <cellStyle name="Besuchter Hyperlink" xfId="223" builtinId="9" hidden="1"/>
    <cellStyle name="Besuchter Hyperlink" xfId="201" builtinId="9" hidden="1"/>
    <cellStyle name="Besuchter Hyperlink" xfId="283" builtinId="9" hidden="1"/>
    <cellStyle name="Besuchter Hyperlink" xfId="46" builtinId="9" hidden="1"/>
    <cellStyle name="Besuchter Hyperlink" xfId="120" builtinId="9" hidden="1"/>
    <cellStyle name="Besuchter Hyperlink" xfId="131" builtinId="9" hidden="1"/>
    <cellStyle name="Besuchter Hyperlink" xfId="115" builtinId="9" hidden="1"/>
    <cellStyle name="Besuchter Hyperlink" xfId="305" builtinId="9" hidden="1"/>
    <cellStyle name="Besuchter Hyperlink" xfId="80" builtinId="9" hidden="1"/>
    <cellStyle name="Besuchter Hyperlink" xfId="129" builtinId="9" hidden="1"/>
    <cellStyle name="Besuchter Hyperlink" xfId="44" builtinId="9" hidden="1"/>
    <cellStyle name="Besuchter Hyperlink" xfId="74" builtinId="9" hidden="1"/>
    <cellStyle name="Besuchter Hyperlink" xfId="411" builtinId="9" hidden="1"/>
    <cellStyle name="Besuchter Hyperlink" xfId="143" builtinId="9" hidden="1"/>
    <cellStyle name="Besuchter Hyperlink" xfId="351" builtinId="9" hidden="1"/>
    <cellStyle name="Besuchter Hyperlink" xfId="157" builtinId="9" hidden="1"/>
    <cellStyle name="Besuchter Hyperlink" xfId="189" builtinId="9" hidden="1"/>
    <cellStyle name="Besuchter Hyperlink" xfId="94" builtinId="9" hidden="1"/>
    <cellStyle name="Besuchter Hyperlink" xfId="267" builtinId="9" hidden="1"/>
    <cellStyle name="Besuchter Hyperlink" xfId="100" builtinId="9" hidden="1"/>
    <cellStyle name="Besuchter Hyperlink" xfId="225" builtinId="9" hidden="1"/>
    <cellStyle name="Besuchter Hyperlink" xfId="140" builtinId="9" hidden="1"/>
    <cellStyle name="Besuchter Hyperlink" xfId="375" builtinId="9" hidden="1"/>
    <cellStyle name="Besuchter Hyperlink" xfId="407" builtinId="9" hidden="1"/>
    <cellStyle name="Besuchter Hyperlink" xfId="381" builtinId="9" hidden="1"/>
    <cellStyle name="Besuchter Hyperlink" xfId="359" builtinId="9" hidden="1"/>
    <cellStyle name="Besuchter Hyperlink" xfId="124" builtinId="9" hidden="1"/>
    <cellStyle name="Besuchter Hyperlink" xfId="257" builtinId="9" hidden="1"/>
    <cellStyle name="Besuchter Hyperlink" xfId="113" builtinId="9" hidden="1"/>
    <cellStyle name="Besuchter Hyperlink" xfId="299" builtinId="9" hidden="1"/>
    <cellStyle name="Besuchter Hyperlink" xfId="62" builtinId="9" hidden="1"/>
    <cellStyle name="Besuchter Hyperlink" xfId="341" builtinId="9" hidden="1"/>
    <cellStyle name="Besuchter Hyperlink" xfId="173" builtinId="9" hidden="1"/>
    <cellStyle name="Besuchter Hyperlink" xfId="383" builtinId="9" hidden="1"/>
    <cellStyle name="Besuchter Hyperlink" xfId="8" builtinId="9" hidden="1"/>
    <cellStyle name="Besuchter Hyperlink" xfId="425" builtinId="9" hidden="1"/>
    <cellStyle name="Besuchter Hyperlink" xfId="64" builtinId="9" hidden="1"/>
    <cellStyle name="Besuchter Hyperlink" xfId="30" builtinId="9" hidden="1"/>
    <cellStyle name="Besuchter Hyperlink" xfId="307" builtinId="9" hidden="1"/>
    <cellStyle name="Besuchter Hyperlink" xfId="116" builtinId="9" hidden="1"/>
    <cellStyle name="Besuchter Hyperlink" xfId="86" builtinId="9" hidden="1"/>
    <cellStyle name="Besuchter Hyperlink" xfId="34" builtinId="9" hidden="1"/>
    <cellStyle name="Besuchter Hyperlink" xfId="433" builtinId="9" hidden="1"/>
    <cellStyle name="Besuchter Hyperlink" xfId="132" builtinId="9" hidden="1"/>
    <cellStyle name="Besuchter Hyperlink" xfId="105" builtinId="9" hidden="1"/>
    <cellStyle name="Besuchter Hyperlink" xfId="233" builtinId="9" hidden="1"/>
    <cellStyle name="Besuchter Hyperlink" xfId="136" builtinId="9" hidden="1"/>
    <cellStyle name="Besuchter Hyperlink" xfId="191" builtinId="9" hidden="1"/>
    <cellStyle name="Besuchter Hyperlink" xfId="311" builtinId="9" hidden="1"/>
    <cellStyle name="Besuchter Hyperlink" xfId="70" builtinId="9" hidden="1"/>
    <cellStyle name="Besuchter Hyperlink" xfId="82" builtinId="9" hidden="1"/>
    <cellStyle name="Besuchter Hyperlink" xfId="321" builtinId="9" hidden="1"/>
    <cellStyle name="Besuchter Hyperlink" xfId="109" builtinId="9" hidden="1"/>
    <cellStyle name="Besuchter Hyperlink" xfId="119" builtinId="9" hidden="1"/>
    <cellStyle name="Besuchter Hyperlink" xfId="363" builtinId="9" hidden="1"/>
    <cellStyle name="Besuchter Hyperlink" xfId="128" builtinId="9" hidden="1"/>
    <cellStyle name="Besuchter Hyperlink" xfId="50" builtinId="9" hidden="1"/>
    <cellStyle name="Besuchter Hyperlink" xfId="405" builtinId="9" hidden="1"/>
    <cellStyle name="Besuchter Hyperlink" xfId="293" builtinId="9" hidden="1"/>
    <cellStyle name="Besuchter Hyperlink" xfId="133" builtinId="9" hidden="1"/>
    <cellStyle name="Besuchter Hyperlink" xfId="421" builtinId="9" hidden="1"/>
    <cellStyle name="Besuchter Hyperlink" xfId="285" builtinId="9" hidden="1"/>
    <cellStyle name="Besuchter Hyperlink" xfId="207" builtinId="9" hidden="1"/>
    <cellStyle name="Besuchter Hyperlink" xfId="249" builtinId="9" hidden="1"/>
    <cellStyle name="Besuchter Hyperlink" xfId="291" builtinId="9" hidden="1"/>
    <cellStyle name="Besuchter Hyperlink" xfId="142" builtinId="9" hidden="1"/>
    <cellStyle name="Besuchter Hyperlink" xfId="134" builtinId="9" hidden="1"/>
    <cellStyle name="Besuchter Hyperlink" xfId="279" builtinId="9" hidden="1"/>
    <cellStyle name="Besuchter Hyperlink" xfId="349" builtinId="9" hidden="1"/>
    <cellStyle name="Besuchter Hyperlink" xfId="429" builtinId="9" hidden="1"/>
    <cellStyle name="Besuchter Hyperlink" xfId="247" builtinId="9" hidden="1"/>
    <cellStyle name="Besuchter Hyperlink" xfId="195" builtinId="9" hidden="1"/>
    <cellStyle name="Besuchter Hyperlink" xfId="26" builtinId="9" hidden="1"/>
    <cellStyle name="Besuchter Hyperlink" xfId="417" builtinId="9" hidden="1"/>
    <cellStyle name="Link" xfId="166" builtinId="8" hidden="1"/>
    <cellStyle name="Link" xfId="342" builtinId="8" hidden="1"/>
    <cellStyle name="Link" xfId="400" builtinId="8" hidden="1"/>
    <cellStyle name="Link" xfId="422" builtinId="8" hidden="1"/>
    <cellStyle name="Link" xfId="412" builtinId="8" hidden="1"/>
    <cellStyle name="Link" xfId="384" builtinId="8" hidden="1"/>
    <cellStyle name="Link" xfId="290" builtinId="8" hidden="1"/>
    <cellStyle name="Link" xfId="154" builtinId="8" hidden="1"/>
    <cellStyle name="Link" xfId="51" builtinId="8" hidden="1"/>
    <cellStyle name="Link" xfId="216" builtinId="8" hidden="1"/>
    <cellStyle name="Link" xfId="25" builtinId="8" hidden="1"/>
    <cellStyle name="Link" xfId="312" builtinId="8" hidden="1"/>
    <cellStyle name="Link" xfId="210" builtinId="8" hidden="1"/>
    <cellStyle name="Link" xfId="55" builtinId="8" hidden="1"/>
    <cellStyle name="Link" xfId="63" builtinId="8" hidden="1"/>
    <cellStyle name="Link" xfId="69" builtinId="8" hidden="1"/>
    <cellStyle name="Link" xfId="57" builtinId="8" hidden="1"/>
    <cellStyle name="Link" xfId="27" builtinId="8" hidden="1"/>
    <cellStyle name="Link" xfId="31" builtinId="8" hidden="1"/>
    <cellStyle name="Link" xfId="7" builtinId="8" hidden="1"/>
    <cellStyle name="Link" xfId="3" builtinId="8" hidden="1"/>
    <cellStyle name="Link" xfId="29" builtinId="8" hidden="1"/>
    <cellStyle name="Link" xfId="41" builtinId="8" hidden="1"/>
    <cellStyle name="Link" xfId="9" builtinId="8" hidden="1"/>
    <cellStyle name="Link" xfId="220" builtinId="8" hidden="1"/>
    <cellStyle name="Link" xfId="200" builtinId="8" hidden="1"/>
    <cellStyle name="Link" xfId="37" builtinId="8" hidden="1"/>
    <cellStyle name="Link" xfId="43" builtinId="8" hidden="1"/>
    <cellStyle name="Link" xfId="354" builtinId="8" hidden="1"/>
    <cellStyle name="Link" xfId="340" builtinId="8" hidden="1"/>
    <cellStyle name="Link" xfId="272" builtinId="8" hidden="1"/>
    <cellStyle name="Link" xfId="378" builtinId="8" hidden="1"/>
    <cellStyle name="Link" xfId="402" builtinId="8" hidden="1"/>
    <cellStyle name="Link" xfId="186" builtinId="8" hidden="1"/>
    <cellStyle name="Link" xfId="39" builtinId="8" hidden="1"/>
    <cellStyle name="Link" xfId="224" builtinId="8" hidden="1"/>
    <cellStyle name="Link" xfId="59" builtinId="8" hidden="1"/>
    <cellStyle name="Link" xfId="11" builtinId="8" hidden="1"/>
    <cellStyle name="Link" xfId="65" builtinId="8" hidden="1"/>
    <cellStyle name="Link" xfId="178" builtinId="8" hidden="1"/>
    <cellStyle name="Link" xfId="49" builtinId="8" hidden="1"/>
    <cellStyle name="Link" xfId="202" builtinId="8" hidden="1"/>
    <cellStyle name="Link" xfId="91" builtinId="8" hidden="1"/>
    <cellStyle name="Link" xfId="426" builtinId="8" hidden="1"/>
    <cellStyle name="Link" xfId="47" builtinId="8" hidden="1"/>
    <cellStyle name="Link" xfId="75" builtinId="8" hidden="1"/>
    <cellStyle name="Link" xfId="150" builtinId="8" hidden="1"/>
    <cellStyle name="Link" xfId="182" builtinId="8" hidden="1"/>
    <cellStyle name="Link" xfId="196" builtinId="8" hidden="1"/>
    <cellStyle name="Link" xfId="206" builtinId="8" hidden="1"/>
    <cellStyle name="Link" xfId="218" builtinId="8" hidden="1"/>
    <cellStyle name="Link" xfId="188" builtinId="8" hidden="1"/>
    <cellStyle name="Link" xfId="87" builtinId="8" hidden="1"/>
    <cellStyle name="Link" xfId="95" builtinId="8" hidden="1"/>
    <cellStyle name="Link" xfId="99" builtinId="8" hidden="1"/>
    <cellStyle name="Link" xfId="248" builtinId="8" hidden="1"/>
    <cellStyle name="Link" xfId="280" builtinId="8" hidden="1"/>
    <cellStyle name="Link" xfId="296" builtinId="8" hidden="1"/>
    <cellStyle name="Link" xfId="97" builtinId="8" hidden="1"/>
    <cellStyle name="Link" xfId="81" builtinId="8" hidden="1"/>
    <cellStyle name="Link" xfId="214" builtinId="8" hidden="1"/>
    <cellStyle name="Link" xfId="162" builtinId="8" hidden="1"/>
    <cellStyle name="Link" xfId="264" builtinId="8" hidden="1"/>
    <cellStyle name="Link" xfId="152" builtinId="8" hidden="1"/>
    <cellStyle name="Link" xfId="204" builtinId="8" hidden="1"/>
    <cellStyle name="Link" xfId="1" builtinId="8" hidden="1"/>
    <cellStyle name="Link" xfId="156" builtinId="8" hidden="1"/>
    <cellStyle name="Link" xfId="164" builtinId="8" hidden="1"/>
    <cellStyle name="Link" xfId="172" builtinId="8" hidden="1"/>
    <cellStyle name="Link" xfId="180" builtinId="8" hidden="1"/>
    <cellStyle name="Link" xfId="348" builtinId="8" hidden="1"/>
    <cellStyle name="Link" xfId="328" builtinId="8" hidden="1"/>
    <cellStyle name="Link" xfId="364" builtinId="8" hidden="1"/>
    <cellStyle name="Link" xfId="324" builtinId="8" hidden="1"/>
    <cellStyle name="Link" xfId="310" builtinId="8" hidden="1"/>
    <cellStyle name="Link" xfId="258" builtinId="8" hidden="1"/>
    <cellStyle name="Link" xfId="236" builtinId="8" hidden="1"/>
    <cellStyle name="Link" xfId="35" builtinId="8" hidden="1"/>
    <cellStyle name="Link" xfId="73" builtinId="8" hidden="1"/>
    <cellStyle name="Link" xfId="160" builtinId="8" hidden="1"/>
    <cellStyle name="Link" xfId="222" builtinId="8" hidden="1"/>
    <cellStyle name="Link" xfId="190" builtinId="8" hidden="1"/>
    <cellStyle name="Link" xfId="232" builtinId="8" hidden="1"/>
    <cellStyle name="Link" xfId="256" builtinId="8" hidden="1"/>
    <cellStyle name="Link" xfId="79" builtinId="8" hidden="1"/>
    <cellStyle name="Link" xfId="198" builtinId="8" hidden="1"/>
    <cellStyle name="Link" xfId="23" builtinId="8" hidden="1"/>
    <cellStyle name="Link" xfId="17" builtinId="8" hidden="1"/>
    <cellStyle name="Link" xfId="174" builtinId="8" hidden="1"/>
    <cellStyle name="Link" xfId="15" builtinId="8" hidden="1"/>
    <cellStyle name="Link" xfId="168" builtinId="8" hidden="1"/>
    <cellStyle name="Link" xfId="388" builtinId="8" hidden="1"/>
    <cellStyle name="Link" xfId="53" builtinId="8" hidden="1"/>
    <cellStyle name="Link" xfId="228" builtinId="8" hidden="1"/>
    <cellStyle name="Link" xfId="19" builtinId="8" hidden="1"/>
    <cellStyle name="Link" xfId="13" builtinId="8" hidden="1"/>
    <cellStyle name="Link" xfId="77" builtinId="8" hidden="1"/>
    <cellStyle name="Link" xfId="33" builtinId="8" hidden="1"/>
    <cellStyle name="Link" xfId="67" builtinId="8" hidden="1"/>
    <cellStyle name="Link" xfId="170" builtinId="8" hidden="1"/>
    <cellStyle name="Link" xfId="394" builtinId="8" hidden="1"/>
    <cellStyle name="Link" xfId="372" builtinId="8" hidden="1"/>
    <cellStyle name="Link" xfId="298" builtinId="8" hidden="1"/>
    <cellStyle name="Link" xfId="368" builtinId="8" hidden="1"/>
    <cellStyle name="Link" xfId="318" builtinId="8" hidden="1"/>
    <cellStyle name="Link" xfId="262" builtinId="8" hidden="1"/>
    <cellStyle name="Link" xfId="194" builtinId="8" hidden="1"/>
    <cellStyle name="Link" xfId="392" builtinId="8" hidden="1"/>
    <cellStyle name="Link" xfId="274" builtinId="8" hidden="1"/>
    <cellStyle name="Link" xfId="302" builtinId="8" hidden="1"/>
    <cellStyle name="Link" xfId="314" builtinId="8" hidden="1"/>
    <cellStyle name="Link" xfId="322" builtinId="8" hidden="1"/>
    <cellStyle name="Link" xfId="332" builtinId="8" hidden="1"/>
    <cellStyle name="Link" xfId="306" builtinId="8" hidden="1"/>
    <cellStyle name="Link" xfId="266" builtinId="8" hidden="1"/>
    <cellStyle name="Link" xfId="270" builtinId="8" hidden="1"/>
    <cellStyle name="Link" xfId="246" builtinId="8" hidden="1"/>
    <cellStyle name="Link" xfId="238" builtinId="8" hidden="1"/>
    <cellStyle name="Link" xfId="234" builtinId="8" hidden="1"/>
    <cellStyle name="Link" xfId="268" builtinId="8" hidden="1"/>
    <cellStyle name="Link" xfId="254" builtinId="8" hidden="1"/>
    <cellStyle name="Link" xfId="284" builtinId="8" hidden="1"/>
    <cellStyle name="Link" xfId="242" builtinId="8" hidden="1"/>
    <cellStyle name="Link" xfId="352" builtinId="8" hidden="1"/>
    <cellStyle name="Link" xfId="320" builtinId="8" hidden="1"/>
    <cellStyle name="Link" xfId="432" builtinId="8" hidden="1"/>
    <cellStyle name="Link" xfId="278" builtinId="8" hidden="1"/>
    <cellStyle name="Link" xfId="286" builtinId="8" hidden="1"/>
    <cellStyle name="Link" xfId="300" builtinId="8" hidden="1"/>
    <cellStyle name="Link" xfId="89" builtinId="8" hidden="1"/>
    <cellStyle name="Link" xfId="226" builtinId="8" hidden="1"/>
    <cellStyle name="Link" xfId="101" builtinId="8" hidden="1"/>
    <cellStyle name="Link" xfId="71" builtinId="8" hidden="1"/>
    <cellStyle name="Link" xfId="61" builtinId="8" hidden="1"/>
    <cellStyle name="Link" xfId="21" builtinId="8" hidden="1"/>
    <cellStyle name="Link" xfId="414" builtinId="8" hidden="1"/>
    <cellStyle name="Link" xfId="390" builtinId="8" hidden="1"/>
    <cellStyle name="Link" xfId="282" builtinId="8" hidden="1"/>
    <cellStyle name="Link" xfId="336" builtinId="8" hidden="1"/>
    <cellStyle name="Link" xfId="308" builtinId="8" hidden="1"/>
    <cellStyle name="Link" xfId="250" builtinId="8" hidden="1"/>
    <cellStyle name="Link" xfId="244" builtinId="8" hidden="1"/>
    <cellStyle name="Link" xfId="316" builtinId="8" hidden="1"/>
    <cellStyle name="Link" xfId="404" builtinId="8" hidden="1"/>
    <cellStyle name="Link" xfId="398" builtinId="8" hidden="1"/>
    <cellStyle name="Link" xfId="294" builtinId="8" hidden="1"/>
    <cellStyle name="Link" xfId="424" builtinId="8" hidden="1"/>
    <cellStyle name="Link" xfId="350" builtinId="8" hidden="1"/>
    <cellStyle name="Link" xfId="252" builtinId="8" hidden="1"/>
    <cellStyle name="Link" xfId="5" builtinId="8" hidden="1"/>
    <cellStyle name="Link" xfId="292" builtinId="8" hidden="1"/>
    <cellStyle name="Link" xfId="330" builtinId="8" hidden="1"/>
    <cellStyle name="Link" xfId="260" builtinId="8" hidden="1"/>
    <cellStyle name="Link" xfId="366" builtinId="8" hidden="1"/>
    <cellStyle name="Link" xfId="410" builtinId="8" hidden="1"/>
    <cellStyle name="Link" xfId="428" builtinId="8" hidden="1"/>
    <cellStyle name="Link" xfId="430" builtinId="8" hidden="1"/>
    <cellStyle name="Link" xfId="408" builtinId="8" hidden="1"/>
    <cellStyle name="Link" xfId="360" builtinId="8" hidden="1"/>
    <cellStyle name="Link" xfId="418" builtinId="8" hidden="1"/>
    <cellStyle name="Link" xfId="334" builtinId="8" hidden="1"/>
    <cellStyle name="Link" xfId="346" builtinId="8" hidden="1"/>
    <cellStyle name="Link" xfId="356" builtinId="8" hidden="1"/>
    <cellStyle name="Link" xfId="362" builtinId="8" hidden="1"/>
    <cellStyle name="Link" xfId="83" builtinId="8" hidden="1"/>
    <cellStyle name="Link" xfId="240" builtinId="8" hidden="1"/>
    <cellStyle name="Link" xfId="158" builtinId="8" hidden="1"/>
    <cellStyle name="Link" xfId="176" builtinId="8" hidden="1"/>
    <cellStyle name="Link" xfId="304" builtinId="8" hidden="1"/>
    <cellStyle name="Link" xfId="358" builtinId="8" hidden="1"/>
    <cellStyle name="Link" xfId="338" builtinId="8" hidden="1"/>
    <cellStyle name="Link" xfId="376" builtinId="8" hidden="1"/>
    <cellStyle name="Link" xfId="420" builtinId="8" hidden="1"/>
    <cellStyle name="Link" xfId="382" builtinId="8" hidden="1"/>
    <cellStyle name="Link" xfId="93" builtinId="8" hidden="1"/>
    <cellStyle name="Link" xfId="370" builtinId="8" hidden="1"/>
    <cellStyle name="Link" xfId="344" builtinId="8" hidden="1"/>
    <cellStyle name="Link" xfId="416" builtinId="8" hidden="1"/>
    <cellStyle name="Link" xfId="230" builtinId="8" hidden="1"/>
    <cellStyle name="Link" xfId="374" builtinId="8" hidden="1"/>
    <cellStyle name="Link" xfId="380" builtinId="8" hidden="1"/>
    <cellStyle name="Link" xfId="386" builtinId="8" hidden="1"/>
    <cellStyle name="Link" xfId="396" builtinId="8" hidden="1"/>
    <cellStyle name="Link" xfId="406" builtinId="8" hidden="1"/>
    <cellStyle name="Link" xfId="326" builtinId="8" hidden="1"/>
    <cellStyle name="Link" xfId="184" builtinId="8" hidden="1"/>
    <cellStyle name="Link" xfId="212" builtinId="8" hidden="1"/>
    <cellStyle name="Link" xfId="45" builtinId="8" hidden="1"/>
    <cellStyle name="Link" xfId="276" builtinId="8" hidden="1"/>
    <cellStyle name="Link" xfId="208" builtinId="8" hidden="1"/>
    <cellStyle name="Link" xfId="192" builtinId="8" hidden="1"/>
    <cellStyle name="Link" xfId="85" builtinId="8" hidden="1"/>
    <cellStyle name="Link" xfId="288" builtinId="8" hidden="1"/>
    <cellStyle name="Link" xfId="434"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file://localhost/Users/dgar/Documents/Templates/BZZ/Logo_black_mittel_360_220.gif" TargetMode="Externa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file://localhost/Users/dgar/Documents/Templates/BZZ/Logo_black_mittel_360_220.gif"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865754</xdr:colOff>
      <xdr:row>0</xdr:row>
      <xdr:rowOff>0</xdr:rowOff>
    </xdr:from>
    <xdr:to>
      <xdr:col>5</xdr:col>
      <xdr:colOff>1946951</xdr:colOff>
      <xdr:row>2</xdr:row>
      <xdr:rowOff>101275</xdr:rowOff>
    </xdr:to>
    <xdr:pic>
      <xdr:nvPicPr>
        <xdr:cNvPr id="2" name="B 3" descr="/Users/dgar/Documents/Templates/BZZ/Logo_black_mittel_360_220.gif">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r:link="rId2"/>
        <a:stretch>
          <a:fillRect/>
        </a:stretch>
      </xdr:blipFill>
      <xdr:spPr>
        <a:xfrm>
          <a:off x="6085454" y="0"/>
          <a:ext cx="1073467" cy="621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865754</xdr:colOff>
      <xdr:row>0</xdr:row>
      <xdr:rowOff>0</xdr:rowOff>
    </xdr:from>
    <xdr:to>
      <xdr:col>5</xdr:col>
      <xdr:colOff>1085006</xdr:colOff>
      <xdr:row>1</xdr:row>
      <xdr:rowOff>338342</xdr:rowOff>
    </xdr:to>
    <xdr:pic>
      <xdr:nvPicPr>
        <xdr:cNvPr id="2" name="B 3" descr="/Users/dgar/Documents/Templates/BZZ/Logo_black_mittel_360_220.gif">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r:link="rId2"/>
        <a:stretch>
          <a:fillRect/>
        </a:stretch>
      </xdr:blipFill>
      <xdr:spPr>
        <a:xfrm>
          <a:off x="6860154" y="0"/>
          <a:ext cx="1082853" cy="643142"/>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CC"/>
    <pageSetUpPr fitToPage="1"/>
  </sheetPr>
  <dimension ref="A1:F38"/>
  <sheetViews>
    <sheetView zoomScale="115" zoomScaleNormal="115" zoomScalePageLayoutView="115" workbookViewId="0" xr3:uid="{AEA406A1-0E4B-5B11-9CD5-51D6E497D94C}">
      <selection activeCell="E8" sqref="E8"/>
    </sheetView>
  </sheetViews>
  <sheetFormatPr defaultColWidth="10.625" defaultRowHeight="15.75"/>
  <cols>
    <col min="1" max="1" width="3.5" style="28" bestFit="1" customWidth="1"/>
    <col min="2" max="2" width="14" customWidth="1"/>
    <col min="3" max="3" width="45.125" style="14" customWidth="1"/>
    <col min="4" max="4" width="4.625" bestFit="1" customWidth="1"/>
    <col min="5" max="5" width="7.5" bestFit="1" customWidth="1"/>
    <col min="6" max="6" width="30.625" style="9" customWidth="1"/>
  </cols>
  <sheetData>
    <row r="1" spans="1:6" ht="23.25">
      <c r="B1" s="106" t="s">
        <v>0</v>
      </c>
      <c r="C1" s="106"/>
      <c r="D1" s="106"/>
    </row>
    <row r="2" spans="1:6" ht="18" customHeight="1">
      <c r="B2" s="107" t="e">
        <f>#REF!</f>
        <v>#REF!</v>
      </c>
      <c r="C2" s="107"/>
      <c r="D2" s="107"/>
      <c r="E2" s="107"/>
    </row>
    <row r="3" spans="1:6">
      <c r="B3" s="1" t="s">
        <v>1</v>
      </c>
      <c r="C3" s="108" t="e">
        <f ca="1">Name!B15</f>
        <v>#REF!</v>
      </c>
      <c r="D3" s="108"/>
      <c r="E3" s="2"/>
    </row>
    <row r="4" spans="1:6">
      <c r="B4" s="3" t="s">
        <v>2</v>
      </c>
      <c r="C4" s="15" t="e">
        <f>#REF!</f>
        <v>#REF!</v>
      </c>
      <c r="D4" s="19"/>
      <c r="E4" s="4"/>
    </row>
    <row r="5" spans="1:6">
      <c r="B5" s="3" t="s">
        <v>3</v>
      </c>
      <c r="C5" s="15" t="e">
        <f>#REF!</f>
        <v>#REF!</v>
      </c>
      <c r="D5" s="22"/>
      <c r="E5" s="4"/>
    </row>
    <row r="6" spans="1:6">
      <c r="B6" s="3" t="s">
        <v>4</v>
      </c>
      <c r="C6" s="15" t="e">
        <f>#REF!</f>
        <v>#REF!</v>
      </c>
      <c r="D6" s="19"/>
      <c r="E6" s="4"/>
    </row>
    <row r="7" spans="1:6" ht="15" customHeight="1">
      <c r="B7" s="3" t="s">
        <v>5</v>
      </c>
      <c r="C7" s="26" t="e">
        <f>#REF!</f>
        <v>#REF!</v>
      </c>
      <c r="D7" s="16"/>
      <c r="E7" s="4"/>
    </row>
    <row r="8" spans="1:6">
      <c r="B8" s="3" t="s">
        <v>6</v>
      </c>
      <c r="C8" s="27" t="e">
        <f>#REF!</f>
        <v>#REF!</v>
      </c>
      <c r="E8" s="4">
        <f>SUM(E15:E38)</f>
        <v>0</v>
      </c>
    </row>
    <row r="9" spans="1:6">
      <c r="B9" s="10" t="s">
        <v>7</v>
      </c>
      <c r="C9" s="25"/>
      <c r="D9" s="11"/>
      <c r="E9" s="12" t="e">
        <f>(E8*5)/E11+1</f>
        <v>#REF!</v>
      </c>
    </row>
    <row r="10" spans="1:6" ht="21" customHeight="1">
      <c r="C10"/>
    </row>
    <row r="11" spans="1:6">
      <c r="B11" s="109" t="s">
        <v>8</v>
      </c>
      <c r="C11" s="111" t="s">
        <v>9</v>
      </c>
      <c r="D11" s="111"/>
      <c r="E11" s="7" t="e">
        <f>SUM(D15:D38)</f>
        <v>#REF!</v>
      </c>
    </row>
    <row r="12" spans="1:6">
      <c r="B12" s="110"/>
      <c r="C12" s="13"/>
      <c r="D12" s="6"/>
      <c r="E12" s="8"/>
    </row>
    <row r="14" spans="1:6" s="5" customFormat="1" ht="33">
      <c r="A14" s="32" t="e">
        <f>#REF!</f>
        <v>#REF!</v>
      </c>
      <c r="B14" s="112" t="e">
        <f>#REF!</f>
        <v>#REF!</v>
      </c>
      <c r="C14" s="113"/>
      <c r="D14" s="17" t="e">
        <f>#REF!</f>
        <v>#REF!</v>
      </c>
      <c r="E14" s="17" t="s">
        <v>10</v>
      </c>
      <c r="F14" s="23" t="e">
        <f>#REF!</f>
        <v>#REF!</v>
      </c>
    </row>
    <row r="15" spans="1:6" ht="27.95" customHeight="1">
      <c r="A15" s="93" t="e">
        <f>#REF!</f>
        <v>#REF!</v>
      </c>
      <c r="B15" s="100" t="e">
        <f>CONCATENATE(#REF!)</f>
        <v>#REF!</v>
      </c>
      <c r="C15" s="101"/>
      <c r="D15" s="18" t="e">
        <f>#REF!</f>
        <v>#REF!</v>
      </c>
      <c r="E15" s="18">
        <v>0</v>
      </c>
      <c r="F15" s="24"/>
    </row>
    <row r="16" spans="1:6" ht="42.95" customHeight="1">
      <c r="A16" s="94"/>
      <c r="B16" s="100" t="e">
        <f>CONCATENATE(#REF!)</f>
        <v>#REF!</v>
      </c>
      <c r="C16" s="101"/>
      <c r="D16" s="18" t="e">
        <f>#REF!</f>
        <v>#REF!</v>
      </c>
      <c r="E16" s="18">
        <v>0</v>
      </c>
      <c r="F16" s="24"/>
    </row>
    <row r="17" spans="1:6" ht="33" customHeight="1">
      <c r="A17" s="94"/>
      <c r="B17" s="100" t="e">
        <f>CONCATENATE(#REF!)</f>
        <v>#REF!</v>
      </c>
      <c r="C17" s="101"/>
      <c r="D17" s="18" t="e">
        <f>#REF!</f>
        <v>#REF!</v>
      </c>
      <c r="E17" s="18">
        <v>0</v>
      </c>
      <c r="F17" s="24"/>
    </row>
    <row r="18" spans="1:6" ht="39.950000000000003" customHeight="1">
      <c r="A18" s="94"/>
      <c r="B18" s="100" t="e">
        <f>CONCATENATE(#REF!)</f>
        <v>#REF!</v>
      </c>
      <c r="C18" s="101"/>
      <c r="D18" s="18" t="e">
        <f>#REF!</f>
        <v>#REF!</v>
      </c>
      <c r="E18" s="18">
        <v>0</v>
      </c>
      <c r="F18" s="24"/>
    </row>
    <row r="19" spans="1:6" ht="35.1" customHeight="1">
      <c r="A19" s="94"/>
      <c r="B19" s="100" t="e">
        <f>CONCATENATE(#REF!)</f>
        <v>#REF!</v>
      </c>
      <c r="C19" s="101"/>
      <c r="D19" s="18" t="e">
        <f>#REF!</f>
        <v>#REF!</v>
      </c>
      <c r="E19" s="18">
        <v>0</v>
      </c>
      <c r="F19" s="24"/>
    </row>
    <row r="20" spans="1:6" ht="56.1" customHeight="1">
      <c r="A20" s="94"/>
      <c r="B20" s="100" t="e">
        <f>CONCATENATE(#REF!)</f>
        <v>#REF!</v>
      </c>
      <c r="C20" s="101"/>
      <c r="D20" s="18" t="e">
        <f>#REF!</f>
        <v>#REF!</v>
      </c>
      <c r="E20" s="18">
        <v>0</v>
      </c>
      <c r="F20" s="24"/>
    </row>
    <row r="21" spans="1:6" ht="71.099999999999994" customHeight="1">
      <c r="A21" s="95"/>
      <c r="B21" s="100" t="e">
        <f>CONCATENATE(#REF!)</f>
        <v>#REF!</v>
      </c>
      <c r="C21" s="101"/>
      <c r="D21" s="18" t="e">
        <f>#REF!</f>
        <v>#REF!</v>
      </c>
      <c r="E21" s="18">
        <v>0</v>
      </c>
      <c r="F21" s="24"/>
    </row>
    <row r="22" spans="1:6" ht="33.950000000000003" customHeight="1">
      <c r="A22" s="96" t="e">
        <f>#REF!</f>
        <v>#REF!</v>
      </c>
      <c r="B22" s="100" t="e">
        <f>CONCATENATE(#REF!)</f>
        <v>#REF!</v>
      </c>
      <c r="C22" s="101"/>
      <c r="D22" s="18" t="e">
        <f>#REF!</f>
        <v>#REF!</v>
      </c>
      <c r="E22" s="18">
        <v>0</v>
      </c>
      <c r="F22" s="24"/>
    </row>
    <row r="23" spans="1:6" ht="45" customHeight="1">
      <c r="A23" s="97"/>
      <c r="B23" s="100" t="e">
        <f>CONCATENATE(#REF!)</f>
        <v>#REF!</v>
      </c>
      <c r="C23" s="101"/>
      <c r="D23" s="18" t="e">
        <f>#REF!</f>
        <v>#REF!</v>
      </c>
      <c r="E23" s="18">
        <v>0</v>
      </c>
      <c r="F23" s="24"/>
    </row>
    <row r="24" spans="1:6" ht="45" customHeight="1">
      <c r="A24" s="97"/>
      <c r="B24" s="100" t="e">
        <f>CONCATENATE(#REF!)</f>
        <v>#REF!</v>
      </c>
      <c r="C24" s="101"/>
      <c r="D24" s="18" t="e">
        <f>#REF!</f>
        <v>#REF!</v>
      </c>
      <c r="E24" s="18">
        <v>0</v>
      </c>
      <c r="F24" s="23"/>
    </row>
    <row r="25" spans="1:6" ht="45" customHeight="1">
      <c r="A25" s="97"/>
      <c r="B25" s="100" t="e">
        <f>CONCATENATE(#REF!)</f>
        <v>#REF!</v>
      </c>
      <c r="C25" s="101"/>
      <c r="D25" s="18" t="e">
        <f>#REF!</f>
        <v>#REF!</v>
      </c>
      <c r="E25" s="18">
        <v>0</v>
      </c>
      <c r="F25" s="23"/>
    </row>
    <row r="26" spans="1:6" ht="27" customHeight="1">
      <c r="A26" s="97"/>
      <c r="B26" s="100" t="e">
        <f>CONCATENATE(#REF!)</f>
        <v>#REF!</v>
      </c>
      <c r="C26" s="101"/>
      <c r="D26" s="18" t="e">
        <f>#REF!</f>
        <v>#REF!</v>
      </c>
      <c r="E26" s="18">
        <v>0</v>
      </c>
      <c r="F26" s="23"/>
    </row>
    <row r="27" spans="1:6" ht="27" customHeight="1">
      <c r="A27" s="97"/>
      <c r="B27" s="102" t="e">
        <f>CONCATENATE(#REF!)</f>
        <v>#REF!</v>
      </c>
      <c r="C27" s="103"/>
      <c r="D27" s="30" t="e">
        <f>#REF!</f>
        <v>#REF!</v>
      </c>
      <c r="E27" s="18">
        <v>0</v>
      </c>
      <c r="F27" s="23"/>
    </row>
    <row r="28" spans="1:6" ht="45" customHeight="1">
      <c r="A28" s="98" t="e">
        <f>#REF!</f>
        <v>#REF!</v>
      </c>
      <c r="B28" s="99" t="e">
        <f>CONCATENATE(#REF!)</f>
        <v>#REF!</v>
      </c>
      <c r="C28" s="99"/>
      <c r="D28" s="18" t="e">
        <f>#REF!</f>
        <v>#REF!</v>
      </c>
      <c r="E28" s="18">
        <v>0</v>
      </c>
      <c r="F28" s="23"/>
    </row>
    <row r="29" spans="1:6" ht="62.1" customHeight="1">
      <c r="A29" s="98"/>
      <c r="B29" s="99" t="e">
        <f>CONCATENATE(#REF!)</f>
        <v>#REF!</v>
      </c>
      <c r="C29" s="99"/>
      <c r="D29" s="18" t="e">
        <f>#REF!</f>
        <v>#REF!</v>
      </c>
      <c r="E29" s="18">
        <v>0</v>
      </c>
      <c r="F29" s="23"/>
    </row>
    <row r="30" spans="1:6" ht="45" customHeight="1">
      <c r="A30" s="98"/>
      <c r="B30" s="99" t="e">
        <f>CONCATENATE(#REF!)</f>
        <v>#REF!</v>
      </c>
      <c r="C30" s="99"/>
      <c r="D30" s="18" t="e">
        <f>#REF!</f>
        <v>#REF!</v>
      </c>
      <c r="E30" s="18">
        <v>0</v>
      </c>
      <c r="F30" s="23"/>
    </row>
    <row r="31" spans="1:6" ht="45" customHeight="1">
      <c r="A31" s="98"/>
      <c r="B31" s="99" t="e">
        <f>CONCATENATE(#REF!)</f>
        <v>#REF!</v>
      </c>
      <c r="C31" s="99"/>
      <c r="D31" s="18" t="e">
        <f>#REF!</f>
        <v>#REF!</v>
      </c>
      <c r="E31" s="18">
        <v>0</v>
      </c>
      <c r="F31" s="23"/>
    </row>
    <row r="32" spans="1:6" ht="45" customHeight="1">
      <c r="A32" s="98"/>
      <c r="B32" s="99" t="e">
        <f>CONCATENATE(#REF!)</f>
        <v>#REF!</v>
      </c>
      <c r="C32" s="99"/>
      <c r="D32" s="18" t="e">
        <f>#REF!</f>
        <v>#REF!</v>
      </c>
      <c r="E32" s="18">
        <v>0</v>
      </c>
      <c r="F32" s="23"/>
    </row>
    <row r="33" spans="1:6" ht="45" customHeight="1">
      <c r="A33" s="98"/>
      <c r="B33" s="99" t="e">
        <f>CONCATENATE(#REF!)</f>
        <v>#REF!</v>
      </c>
      <c r="C33" s="99"/>
      <c r="D33" s="18" t="e">
        <f>#REF!</f>
        <v>#REF!</v>
      </c>
      <c r="E33" s="18">
        <v>0</v>
      </c>
      <c r="F33" s="23"/>
    </row>
    <row r="34" spans="1:6" ht="45" customHeight="1">
      <c r="A34" s="98"/>
      <c r="B34" s="99" t="e">
        <f>CONCATENATE(#REF!)</f>
        <v>#REF!</v>
      </c>
      <c r="C34" s="99"/>
      <c r="D34" s="18" t="e">
        <f>#REF!</f>
        <v>#REF!</v>
      </c>
      <c r="E34" s="18">
        <v>0</v>
      </c>
      <c r="F34" s="23"/>
    </row>
    <row r="35" spans="1:6" ht="45" customHeight="1">
      <c r="A35" s="98"/>
      <c r="B35" s="99" t="e">
        <f>CONCATENATE(#REF!)</f>
        <v>#REF!</v>
      </c>
      <c r="C35" s="99"/>
      <c r="D35" s="18" t="e">
        <f>#REF!</f>
        <v>#REF!</v>
      </c>
      <c r="E35" s="18">
        <v>0</v>
      </c>
      <c r="F35" s="23"/>
    </row>
    <row r="36" spans="1:6" ht="45" customHeight="1">
      <c r="A36" s="98"/>
      <c r="B36" s="99" t="e">
        <f>CONCATENATE(#REF!)</f>
        <v>#REF!</v>
      </c>
      <c r="C36" s="99"/>
      <c r="D36" s="18" t="e">
        <f>#REF!</f>
        <v>#REF!</v>
      </c>
      <c r="E36" s="18">
        <v>0</v>
      </c>
      <c r="F36" s="23"/>
    </row>
    <row r="37" spans="1:6" ht="45" customHeight="1">
      <c r="B37" s="104" t="e">
        <f>CONCATENATE(#REF!)</f>
        <v>#REF!</v>
      </c>
      <c r="C37" s="105"/>
      <c r="D37" s="31" t="e">
        <f>#REF!</f>
        <v>#REF!</v>
      </c>
      <c r="E37" s="18">
        <v>0</v>
      </c>
      <c r="F37" s="23"/>
    </row>
    <row r="38" spans="1:6">
      <c r="B38" s="100" t="e">
        <f>CONCATENATE(#REF!)</f>
        <v>#REF!</v>
      </c>
      <c r="C38" s="101"/>
      <c r="D38" s="18" t="e">
        <f>#REF!</f>
        <v>#REF!</v>
      </c>
      <c r="E38" s="18">
        <v>0</v>
      </c>
      <c r="F38" s="23"/>
    </row>
  </sheetData>
  <mergeCells count="33">
    <mergeCell ref="B14:C14"/>
    <mergeCell ref="B15:C15"/>
    <mergeCell ref="B16:C16"/>
    <mergeCell ref="B17:C17"/>
    <mergeCell ref="B18:C18"/>
    <mergeCell ref="B1:D1"/>
    <mergeCell ref="B2:E2"/>
    <mergeCell ref="C3:D3"/>
    <mergeCell ref="B11:B12"/>
    <mergeCell ref="C11:D11"/>
    <mergeCell ref="B37:C37"/>
    <mergeCell ref="B38:C38"/>
    <mergeCell ref="B30:C30"/>
    <mergeCell ref="B31:C31"/>
    <mergeCell ref="B32:C32"/>
    <mergeCell ref="B33:C33"/>
    <mergeCell ref="B34:C34"/>
    <mergeCell ref="A15:A21"/>
    <mergeCell ref="A22:A27"/>
    <mergeCell ref="A28:A36"/>
    <mergeCell ref="B35:C35"/>
    <mergeCell ref="B36:C36"/>
    <mergeCell ref="B25:C25"/>
    <mergeCell ref="B26:C26"/>
    <mergeCell ref="B27:C27"/>
    <mergeCell ref="B28:C28"/>
    <mergeCell ref="B29:C29"/>
    <mergeCell ref="B22:C22"/>
    <mergeCell ref="B23:C23"/>
    <mergeCell ref="B24:C24"/>
    <mergeCell ref="B19:C19"/>
    <mergeCell ref="B20:C20"/>
    <mergeCell ref="B21:C21"/>
  </mergeCells>
  <phoneticPr fontId="10" type="noConversion"/>
  <pageMargins left="0.25" right="0.25" top="0.75" bottom="0.75" header="0.3" footer="0.3"/>
  <pageSetup paperSize="9" scale="67" orientation="portrait" horizontalDpi="4294967292" verticalDpi="4294967292"/>
  <headerFooter>
    <oddFooter>&amp;L&amp;"Calibri,Standard"&amp;K000000&amp;F&amp;C&amp;"Calibri,Standard"&amp;K000000Erstellt von  Daniel Garavaldi &amp;D&amp;R&amp;"Calibri,Standard"&amp;K000000Seite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G17"/>
  <sheetViews>
    <sheetView zoomScale="175" zoomScaleNormal="175" zoomScalePageLayoutView="175" workbookViewId="0" xr3:uid="{958C4451-9541-5A59-BF78-D2F731DF1C81}">
      <selection activeCell="F2" sqref="F2"/>
    </sheetView>
  </sheetViews>
  <sheetFormatPr defaultColWidth="10.625" defaultRowHeight="15.75"/>
  <cols>
    <col min="1" max="1" width="20.875" customWidth="1"/>
    <col min="2" max="2" width="26.375" bestFit="1" customWidth="1"/>
    <col min="3" max="3" width="10.625" customWidth="1"/>
    <col min="4" max="4" width="8.375" bestFit="1" customWidth="1"/>
    <col min="5" max="5" width="11.5" customWidth="1"/>
    <col min="6" max="6" width="8.875" bestFit="1" customWidth="1"/>
    <col min="7" max="7" width="3.125" bestFit="1" customWidth="1"/>
    <col min="8" max="8" width="2.875" customWidth="1"/>
  </cols>
  <sheetData>
    <row r="1" spans="1:7" ht="27" customHeight="1">
      <c r="A1" t="s">
        <v>11</v>
      </c>
      <c r="C1" s="20" t="e">
        <f ca="1">SUM(C2:C16)/COUNTIF(A2:A18,"MM15a*")</f>
        <v>#REF!</v>
      </c>
      <c r="F1" s="35" t="s">
        <v>12</v>
      </c>
      <c r="G1" s="21"/>
    </row>
    <row r="2" spans="1:7">
      <c r="A2" t="s">
        <v>13</v>
      </c>
      <c r="B2" t="e">
        <f ca="1">INDIRECT(D2)</f>
        <v>#REF!</v>
      </c>
      <c r="C2" s="20" t="e">
        <f ca="1">INDIRECT(E2)</f>
        <v>#REF!</v>
      </c>
      <c r="D2" t="str">
        <f t="shared" ref="D2:D11" si="0">ADDRESS(9,5,,,F2)</f>
        <v>'02'!$E$9</v>
      </c>
      <c r="E2" t="str">
        <f t="shared" ref="E2:E11" si="1">ADDRESS(10,5,,,F2)</f>
        <v>'02'!$E$10</v>
      </c>
      <c r="F2" s="36" t="s">
        <v>14</v>
      </c>
      <c r="G2" s="21"/>
    </row>
    <row r="3" spans="1:7">
      <c r="A3" t="s">
        <v>15</v>
      </c>
      <c r="B3" t="e">
        <f t="shared" ref="B3:C16" ca="1" si="2">INDIRECT(D3)</f>
        <v>#REF!</v>
      </c>
      <c r="C3" s="20" t="e">
        <f t="shared" ca="1" si="2"/>
        <v>#REF!</v>
      </c>
      <c r="D3" t="str">
        <f t="shared" si="0"/>
        <v>'03'!$E$9</v>
      </c>
      <c r="E3" t="str">
        <f t="shared" si="1"/>
        <v>'03'!$E$10</v>
      </c>
      <c r="F3" s="36" t="s">
        <v>16</v>
      </c>
      <c r="G3" s="21"/>
    </row>
    <row r="4" spans="1:7">
      <c r="A4" t="s">
        <v>17</v>
      </c>
      <c r="B4" t="e">
        <f t="shared" ca="1" si="2"/>
        <v>#REF!</v>
      </c>
      <c r="C4" s="20" t="e">
        <f t="shared" ca="1" si="2"/>
        <v>#REF!</v>
      </c>
      <c r="D4" t="str">
        <f t="shared" si="0"/>
        <v>'04'!$E$9</v>
      </c>
      <c r="E4" t="str">
        <f t="shared" si="1"/>
        <v>'04'!$E$10</v>
      </c>
      <c r="F4" s="36" t="s">
        <v>18</v>
      </c>
      <c r="G4" s="21"/>
    </row>
    <row r="5" spans="1:7">
      <c r="A5" t="s">
        <v>19</v>
      </c>
      <c r="B5" t="e">
        <f t="shared" ca="1" si="2"/>
        <v>#REF!</v>
      </c>
      <c r="C5" s="20" t="e">
        <f t="shared" ca="1" si="2"/>
        <v>#REF!</v>
      </c>
      <c r="D5" t="str">
        <f t="shared" si="0"/>
        <v>'05'!$E$9</v>
      </c>
      <c r="E5" t="str">
        <f t="shared" si="1"/>
        <v>'05'!$E$10</v>
      </c>
      <c r="F5" s="36" t="s">
        <v>20</v>
      </c>
      <c r="G5" s="21"/>
    </row>
    <row r="6" spans="1:7">
      <c r="A6" t="s">
        <v>21</v>
      </c>
      <c r="B6" t="e">
        <f t="shared" ca="1" si="2"/>
        <v>#REF!</v>
      </c>
      <c r="C6" s="20" t="e">
        <f t="shared" ca="1" si="2"/>
        <v>#REF!</v>
      </c>
      <c r="D6" t="str">
        <f t="shared" si="0"/>
        <v>'06'!$E$9</v>
      </c>
      <c r="E6" t="str">
        <f t="shared" si="1"/>
        <v>'06'!$E$10</v>
      </c>
      <c r="F6" s="36" t="s">
        <v>22</v>
      </c>
      <c r="G6" s="21"/>
    </row>
    <row r="7" spans="1:7">
      <c r="A7" t="s">
        <v>23</v>
      </c>
      <c r="B7" t="e">
        <f t="shared" ca="1" si="2"/>
        <v>#REF!</v>
      </c>
      <c r="C7" s="20" t="e">
        <f t="shared" ca="1" si="2"/>
        <v>#REF!</v>
      </c>
      <c r="D7" t="str">
        <f t="shared" si="0"/>
        <v>'07'!$E$9</v>
      </c>
      <c r="E7" t="str">
        <f t="shared" si="1"/>
        <v>'07'!$E$10</v>
      </c>
      <c r="F7" s="36" t="s">
        <v>24</v>
      </c>
      <c r="G7" s="21"/>
    </row>
    <row r="8" spans="1:7">
      <c r="A8" t="s">
        <v>25</v>
      </c>
      <c r="B8" t="e">
        <f t="shared" ca="1" si="2"/>
        <v>#REF!</v>
      </c>
      <c r="C8" s="20" t="e">
        <f t="shared" ca="1" si="2"/>
        <v>#REF!</v>
      </c>
      <c r="D8" t="str">
        <f t="shared" si="0"/>
        <v>'08'!$E$9</v>
      </c>
      <c r="E8" t="str">
        <f t="shared" si="1"/>
        <v>'08'!$E$10</v>
      </c>
      <c r="F8" s="36" t="s">
        <v>26</v>
      </c>
      <c r="G8" s="21"/>
    </row>
    <row r="9" spans="1:7">
      <c r="A9" t="s">
        <v>27</v>
      </c>
      <c r="B9" t="e">
        <f t="shared" ca="1" si="2"/>
        <v>#REF!</v>
      </c>
      <c r="C9" s="20" t="e">
        <f t="shared" ca="1" si="2"/>
        <v>#REF!</v>
      </c>
      <c r="D9" t="str">
        <f t="shared" si="0"/>
        <v>'09'!$E$9</v>
      </c>
      <c r="E9" t="str">
        <f t="shared" si="1"/>
        <v>'09'!$E$10</v>
      </c>
      <c r="F9" s="36" t="s">
        <v>28</v>
      </c>
      <c r="G9" s="21"/>
    </row>
    <row r="10" spans="1:7">
      <c r="A10" t="s">
        <v>29</v>
      </c>
      <c r="B10" t="e">
        <f t="shared" ca="1" si="2"/>
        <v>#REF!</v>
      </c>
      <c r="C10" s="20" t="e">
        <f t="shared" ca="1" si="2"/>
        <v>#REF!</v>
      </c>
      <c r="D10" t="str">
        <f t="shared" si="0"/>
        <v>'10'!$E$9</v>
      </c>
      <c r="E10" t="str">
        <f t="shared" si="1"/>
        <v>'10'!$E$10</v>
      </c>
      <c r="F10" s="36" t="s">
        <v>30</v>
      </c>
      <c r="G10" s="21"/>
    </row>
    <row r="11" spans="1:7">
      <c r="A11" t="s">
        <v>31</v>
      </c>
      <c r="B11" t="e">
        <f t="shared" ca="1" si="2"/>
        <v>#REF!</v>
      </c>
      <c r="C11" s="20" t="e">
        <f t="shared" ca="1" si="2"/>
        <v>#REF!</v>
      </c>
      <c r="D11" t="str">
        <f t="shared" si="0"/>
        <v>'11'!$E$9</v>
      </c>
      <c r="E11" t="str">
        <f t="shared" si="1"/>
        <v>'11'!$E$10</v>
      </c>
      <c r="F11" s="36" t="s">
        <v>32</v>
      </c>
      <c r="G11" s="21"/>
    </row>
    <row r="12" spans="1:7">
      <c r="A12" t="s">
        <v>33</v>
      </c>
      <c r="B12" t="e">
        <f t="shared" ca="1" si="2"/>
        <v>#REF!</v>
      </c>
      <c r="C12" s="20" t="e">
        <f t="shared" ca="1" si="2"/>
        <v>#REF!</v>
      </c>
      <c r="D12" t="str">
        <f>ADDRESS(9,5,,,F12)</f>
        <v>'12'!$E$9</v>
      </c>
      <c r="E12" t="str">
        <f>ADDRESS(10,5,,,F12)</f>
        <v>'12'!$E$10</v>
      </c>
      <c r="F12" s="36" t="s">
        <v>34</v>
      </c>
      <c r="G12" s="21"/>
    </row>
    <row r="13" spans="1:7">
      <c r="A13" t="s">
        <v>35</v>
      </c>
      <c r="B13" t="e">
        <f t="shared" ca="1" si="2"/>
        <v>#REF!</v>
      </c>
      <c r="C13" s="20" t="e">
        <f t="shared" ca="1" si="2"/>
        <v>#REF!</v>
      </c>
      <c r="D13" t="str">
        <f>ADDRESS(9,5,,,F13)</f>
        <v>'13'!$E$9</v>
      </c>
      <c r="E13" t="str">
        <f>ADDRESS(10,5,,,F13)</f>
        <v>'13'!$E$10</v>
      </c>
      <c r="F13" s="36" t="s">
        <v>36</v>
      </c>
      <c r="G13" s="21"/>
    </row>
    <row r="14" spans="1:7">
      <c r="A14" t="s">
        <v>37</v>
      </c>
      <c r="B14" t="e">
        <f t="shared" ca="1" si="2"/>
        <v>#REF!</v>
      </c>
      <c r="C14" s="20" t="e">
        <f t="shared" ca="1" si="2"/>
        <v>#REF!</v>
      </c>
      <c r="D14" t="str">
        <f>ADDRESS(9,5,,,F14)</f>
        <v>'14'!$E$9</v>
      </c>
      <c r="E14" t="str">
        <f>ADDRESS(10,5,,,F14)</f>
        <v>'14'!$E$10</v>
      </c>
      <c r="F14" s="36" t="s">
        <v>38</v>
      </c>
      <c r="G14" s="21"/>
    </row>
    <row r="15" spans="1:7">
      <c r="A15" t="s">
        <v>39</v>
      </c>
      <c r="B15" t="e">
        <f ca="1">INDIRECT(D15)</f>
        <v>#REF!</v>
      </c>
      <c r="C15" s="20" t="e">
        <f t="shared" ca="1" si="2"/>
        <v>#REF!</v>
      </c>
      <c r="D15" t="str">
        <f>ADDRESS(9,5,,,F15)</f>
        <v>'15'!$E$9</v>
      </c>
      <c r="E15" t="str">
        <f>ADDRESS(10,5,,,F15)</f>
        <v>'15'!$E$10</v>
      </c>
      <c r="F15" s="36" t="s">
        <v>40</v>
      </c>
    </row>
    <row r="16" spans="1:7">
      <c r="A16" t="s">
        <v>41</v>
      </c>
      <c r="B16" t="e">
        <f t="shared" ca="1" si="2"/>
        <v>#REF!</v>
      </c>
      <c r="C16" s="20" t="e">
        <f t="shared" ca="1" si="2"/>
        <v>#REF!</v>
      </c>
      <c r="D16" t="str">
        <f>ADDRESS(9,5,,,F16)</f>
        <v>'16'!$E$9</v>
      </c>
      <c r="E16" t="str">
        <f>ADDRESS(10,5,,,F16)</f>
        <v>'16'!$E$10</v>
      </c>
      <c r="F16" s="36" t="s">
        <v>42</v>
      </c>
    </row>
    <row r="17" spans="1:6">
      <c r="A17" t="s">
        <v>43</v>
      </c>
      <c r="C17" s="37">
        <f ca="1">COUNTIF(C2:C16,1)</f>
        <v>0</v>
      </c>
      <c r="F17" s="28"/>
    </row>
  </sheetData>
  <hyperlinks>
    <hyperlink ref="F8" location="'08'!A1" display="08" xr:uid="{00000000-0004-0000-0100-000000000000}"/>
    <hyperlink ref="F10" location="'10'!A1" display="10" xr:uid="{00000000-0004-0000-0100-000001000000}"/>
    <hyperlink ref="F11" location="'11'!A1" display="11" xr:uid="{00000000-0004-0000-0100-000002000000}"/>
    <hyperlink ref="F2" location="'02'!A1" display="02" xr:uid="{00000000-0004-0000-0100-000003000000}"/>
    <hyperlink ref="F7" location="'07'!A1" display="07" xr:uid="{00000000-0004-0000-0100-000004000000}"/>
    <hyperlink ref="F4" location="'04'!A1" display="04" xr:uid="{00000000-0004-0000-0100-000005000000}"/>
    <hyperlink ref="F9" location="'09'!A1" display="09" xr:uid="{00000000-0004-0000-0100-000006000000}"/>
    <hyperlink ref="F14" location="'14'!A1" display="14" xr:uid="{00000000-0004-0000-0100-000007000000}"/>
    <hyperlink ref="F12" location="'12'!A1" display="12" xr:uid="{00000000-0004-0000-0100-000008000000}"/>
    <hyperlink ref="F6" location="'06'!A1" display="06" xr:uid="{00000000-0004-0000-0100-000009000000}"/>
    <hyperlink ref="F5" location="'05'!A1" display="05" xr:uid="{00000000-0004-0000-0100-00000A000000}"/>
    <hyperlink ref="F16" location="'16'!A1" display="16" xr:uid="{00000000-0004-0000-0100-00000B000000}"/>
    <hyperlink ref="F13" location="'13'!A1" display="13" xr:uid="{00000000-0004-0000-0100-00000C000000}"/>
    <hyperlink ref="F15" location="'15'!A1" display="15" xr:uid="{00000000-0004-0000-0100-00000D000000}"/>
    <hyperlink ref="F3" location="'03'!A1" display="03" xr:uid="{00000000-0004-0000-0100-00000E000000}"/>
  </hyperlink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1:F21"/>
  <sheetViews>
    <sheetView tabSelected="1" topLeftCell="A18" zoomScale="85" zoomScaleNormal="85" zoomScalePageLayoutView="120" workbookViewId="0" xr3:uid="{842E5F09-E766-5B8D-85AF-A39847EA96FD}">
      <selection activeCell="C21" sqref="C21"/>
    </sheetView>
  </sheetViews>
  <sheetFormatPr defaultColWidth="10.625" defaultRowHeight="15.75"/>
  <cols>
    <col min="1" max="1" width="3.5" style="28" bestFit="1" customWidth="1"/>
    <col min="2" max="2" width="16.5" bestFit="1" customWidth="1"/>
    <col min="3" max="3" width="65.625" style="14" customWidth="1"/>
    <col min="4" max="4" width="8.375" bestFit="1" customWidth="1"/>
    <col min="5" max="5" width="6.875" style="9" bestFit="1" customWidth="1"/>
    <col min="6" max="6" width="32" customWidth="1"/>
    <col min="7" max="7" width="3.375" customWidth="1"/>
    <col min="9" max="9" width="48.625" customWidth="1"/>
  </cols>
  <sheetData>
    <row r="1" spans="1:6" ht="23.25">
      <c r="B1" s="50" t="s">
        <v>0</v>
      </c>
      <c r="C1" s="51"/>
      <c r="D1" s="39"/>
    </row>
    <row r="2" spans="1:6" ht="27" customHeight="1" thickBot="1">
      <c r="B2" s="52" t="s">
        <v>44</v>
      </c>
      <c r="C2" s="53"/>
      <c r="D2" s="40"/>
    </row>
    <row r="3" spans="1:6">
      <c r="B3" s="41" t="s">
        <v>1</v>
      </c>
      <c r="C3" s="54" t="s">
        <v>43</v>
      </c>
      <c r="D3" s="39"/>
    </row>
    <row r="4" spans="1:6">
      <c r="B4" s="42" t="s">
        <v>2</v>
      </c>
      <c r="C4" s="90">
        <f>DATE(2019,5,25)</f>
        <v>43610</v>
      </c>
      <c r="D4" s="43"/>
    </row>
    <row r="5" spans="1:6">
      <c r="B5" s="42" t="s">
        <v>3</v>
      </c>
      <c r="C5" s="15" t="s">
        <v>45</v>
      </c>
      <c r="D5" s="43"/>
    </row>
    <row r="6" spans="1:6">
      <c r="B6" s="42" t="s">
        <v>4</v>
      </c>
      <c r="C6" s="90">
        <f>C4+21</f>
        <v>43631</v>
      </c>
      <c r="D6" s="43"/>
    </row>
    <row r="7" spans="1:6" ht="45.75" customHeight="1">
      <c r="B7" s="42" t="s">
        <v>5</v>
      </c>
      <c r="C7" s="34" t="s">
        <v>46</v>
      </c>
      <c r="D7" s="43"/>
    </row>
    <row r="8" spans="1:6">
      <c r="B8" s="42" t="s">
        <v>47</v>
      </c>
      <c r="C8" s="34" t="s">
        <v>48</v>
      </c>
      <c r="D8" s="43"/>
    </row>
    <row r="9" spans="1:6">
      <c r="B9" s="42" t="s">
        <v>6</v>
      </c>
      <c r="C9" s="27" t="str">
        <f>(3*D11/5)&amp;" Pkt für eine 4.0"</f>
        <v>36 Pkt für eine 4.0</v>
      </c>
      <c r="D9" s="43">
        <f>SUM(E15:E20)</f>
        <v>60</v>
      </c>
    </row>
    <row r="10" spans="1:6">
      <c r="B10" s="44" t="s">
        <v>7</v>
      </c>
      <c r="C10" s="25" t="e">
        <f ca="1">"Klassendurchschnitt:  "&amp;ROUND(Name!C1,2)</f>
        <v>#REF!</v>
      </c>
      <c r="D10" s="45">
        <f>(D9*5)/D11+1</f>
        <v>6</v>
      </c>
    </row>
    <row r="11" spans="1:6">
      <c r="B11" s="55" t="s">
        <v>8</v>
      </c>
      <c r="C11" s="92" t="s">
        <v>9</v>
      </c>
      <c r="D11" s="46">
        <f>SUM(D15:D20)</f>
        <v>60</v>
      </c>
    </row>
    <row r="12" spans="1:6" ht="16.5" thickBot="1">
      <c r="B12" s="56"/>
      <c r="C12" s="47"/>
      <c r="D12" s="48"/>
    </row>
    <row r="14" spans="1:6" s="5" customFormat="1" ht="30.95" customHeight="1">
      <c r="B14" s="33" t="s">
        <v>49</v>
      </c>
      <c r="C14" s="80" t="s">
        <v>50</v>
      </c>
      <c r="D14" s="59" t="s">
        <v>51</v>
      </c>
      <c r="E14" s="59" t="s">
        <v>10</v>
      </c>
      <c r="F14" s="81" t="s">
        <v>52</v>
      </c>
    </row>
    <row r="15" spans="1:6" ht="96.95" customHeight="1">
      <c r="A15" s="57"/>
      <c r="B15" s="85" t="s">
        <v>53</v>
      </c>
      <c r="C15" s="82" t="s">
        <v>54</v>
      </c>
      <c r="D15" s="49">
        <v>5</v>
      </c>
      <c r="E15" s="49">
        <f>D15-0</f>
        <v>5</v>
      </c>
      <c r="F15" s="38" t="s">
        <v>55</v>
      </c>
    </row>
    <row r="16" spans="1:6" ht="93" customHeight="1">
      <c r="A16" s="76"/>
      <c r="B16" s="86" t="s">
        <v>56</v>
      </c>
      <c r="C16" s="91" t="s">
        <v>57</v>
      </c>
      <c r="D16" s="49">
        <v>5</v>
      </c>
      <c r="E16" s="49">
        <f t="shared" ref="E16:E21" si="0">D16-0</f>
        <v>5</v>
      </c>
      <c r="F16" s="38"/>
    </row>
    <row r="17" spans="1:6" ht="107.1" customHeight="1">
      <c r="A17" s="57" t="s">
        <v>58</v>
      </c>
      <c r="B17" s="86" t="s">
        <v>59</v>
      </c>
      <c r="C17" s="91" t="s">
        <v>60</v>
      </c>
      <c r="D17" s="49">
        <v>5</v>
      </c>
      <c r="E17" s="49">
        <f t="shared" si="0"/>
        <v>5</v>
      </c>
      <c r="F17" s="38"/>
    </row>
    <row r="18" spans="1:6" ht="409.5" customHeight="1">
      <c r="A18" s="57"/>
      <c r="B18" s="87" t="s">
        <v>61</v>
      </c>
      <c r="C18" s="83" t="s">
        <v>62</v>
      </c>
      <c r="D18" s="29">
        <v>20</v>
      </c>
      <c r="E18" s="49">
        <f t="shared" si="0"/>
        <v>20</v>
      </c>
      <c r="F18" s="38"/>
    </row>
    <row r="19" spans="1:6" ht="111" customHeight="1">
      <c r="A19" s="114" t="s">
        <v>63</v>
      </c>
      <c r="B19" s="60" t="s">
        <v>64</v>
      </c>
      <c r="C19" s="84" t="s">
        <v>65</v>
      </c>
      <c r="D19" s="29">
        <v>15</v>
      </c>
      <c r="E19" s="49">
        <f t="shared" si="0"/>
        <v>15</v>
      </c>
      <c r="F19" s="38"/>
    </row>
    <row r="20" spans="1:6" ht="91.5" customHeight="1">
      <c r="A20" s="114"/>
      <c r="B20" s="60" t="s">
        <v>66</v>
      </c>
      <c r="C20" s="84" t="s">
        <v>67</v>
      </c>
      <c r="D20" s="29">
        <v>10</v>
      </c>
      <c r="E20" s="49">
        <f t="shared" si="0"/>
        <v>10</v>
      </c>
      <c r="F20" s="38"/>
    </row>
    <row r="21" spans="1:6" ht="150" customHeight="1">
      <c r="A21" s="114"/>
      <c r="B21" s="88" t="s">
        <v>68</v>
      </c>
      <c r="C21" s="84" t="s">
        <v>69</v>
      </c>
      <c r="D21" s="29">
        <v>10</v>
      </c>
      <c r="E21" s="29">
        <f t="shared" si="0"/>
        <v>10</v>
      </c>
      <c r="F21" s="38" t="s">
        <v>70</v>
      </c>
    </row>
  </sheetData>
  <mergeCells count="1">
    <mergeCell ref="A19:A21"/>
  </mergeCells>
  <phoneticPr fontId="10" type="noConversion"/>
  <pageMargins left="0.25" right="0.25" top="0.75" bottom="0.75" header="0.3" footer="0.3"/>
  <pageSetup paperSize="9" scale="56" orientation="portrait" horizontalDpi="4294967292" verticalDpi="4294967292" r:id="rId1"/>
  <headerFooter>
    <oddFooter>&amp;L&amp;"Calibri,Standard"&amp;K000000&amp;F&amp;C&amp;"Calibri,Standard"&amp;K000000Erstellt von  Daniel Garavaldi &amp;D&amp;R&amp;"Calibri,Standard"&amp;K000000Seite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C31"/>
  <sheetViews>
    <sheetView zoomScaleNormal="100" zoomScalePageLayoutView="110" workbookViewId="0" xr3:uid="{51F8DEE0-4D01-5F28-A812-FC0BD7CAC4A5}">
      <selection activeCell="E29" sqref="E29"/>
    </sheetView>
  </sheetViews>
  <sheetFormatPr defaultColWidth="10.625" defaultRowHeight="15.75"/>
  <cols>
    <col min="1" max="1" width="3.5" style="28" bestFit="1" customWidth="1"/>
    <col min="2" max="2" width="60.375" style="14" customWidth="1"/>
    <col min="3" max="3" width="13.375" customWidth="1"/>
    <col min="4" max="4" width="7.875" bestFit="1" customWidth="1"/>
    <col min="5" max="5" width="32" customWidth="1"/>
    <col min="6" max="6" width="3.375" customWidth="1"/>
    <col min="8" max="8" width="48.625" customWidth="1"/>
  </cols>
  <sheetData>
    <row r="1" spans="1:3" ht="21">
      <c r="A1" s="68"/>
      <c r="B1" s="69" t="s">
        <v>71</v>
      </c>
      <c r="C1" s="70"/>
    </row>
    <row r="2" spans="1:3" ht="16.5" thickBot="1">
      <c r="A2" s="61"/>
      <c r="B2" s="63"/>
      <c r="C2" s="62"/>
    </row>
    <row r="3" spans="1:3" ht="32.1" customHeight="1" thickTop="1">
      <c r="A3" s="115" t="s">
        <v>72</v>
      </c>
      <c r="B3" s="77" t="s">
        <v>73</v>
      </c>
      <c r="C3" s="64">
        <v>0</v>
      </c>
    </row>
    <row r="4" spans="1:3">
      <c r="A4" s="116"/>
      <c r="B4" s="58" t="s">
        <v>74</v>
      </c>
      <c r="C4" s="65">
        <v>1</v>
      </c>
    </row>
    <row r="5" spans="1:3">
      <c r="A5" s="116"/>
      <c r="B5" s="58" t="s">
        <v>75</v>
      </c>
      <c r="C5" s="65">
        <v>2</v>
      </c>
    </row>
    <row r="6" spans="1:3">
      <c r="A6" s="116"/>
      <c r="B6" s="58" t="s">
        <v>76</v>
      </c>
      <c r="C6" s="65">
        <v>3</v>
      </c>
    </row>
    <row r="7" spans="1:3">
      <c r="A7" s="116"/>
      <c r="B7" s="58" t="s">
        <v>77</v>
      </c>
      <c r="C7" s="65">
        <v>4</v>
      </c>
    </row>
    <row r="8" spans="1:3" ht="16.5" thickBot="1">
      <c r="A8" s="117"/>
      <c r="B8" s="66" t="s">
        <v>78</v>
      </c>
      <c r="C8" s="67">
        <v>5</v>
      </c>
    </row>
    <row r="9" spans="1:3" ht="16.5" thickTop="1">
      <c r="A9" s="61"/>
      <c r="B9" s="63"/>
      <c r="C9" s="62"/>
    </row>
    <row r="10" spans="1:3" ht="16.5" thickBot="1"/>
    <row r="11" spans="1:3" ht="48" thickTop="1">
      <c r="A11" s="118" t="str">
        <f>Kriterien!B19</f>
        <v>Webframework anwenden</v>
      </c>
      <c r="B11" s="77" t="s">
        <v>79</v>
      </c>
      <c r="C11" s="71" t="str">
        <f>_xlfn.CONCAT(Kriterien!D19,"  check: ", SUM(C12:C15))</f>
        <v>15  check: -15</v>
      </c>
    </row>
    <row r="12" spans="1:3" ht="25.5">
      <c r="A12" s="119"/>
      <c r="B12" s="84" t="s">
        <v>80</v>
      </c>
      <c r="C12" s="72">
        <v>-2</v>
      </c>
    </row>
    <row r="13" spans="1:3" ht="24" customHeight="1">
      <c r="A13" s="119"/>
      <c r="B13" s="84" t="s">
        <v>81</v>
      </c>
      <c r="C13" s="72">
        <v>-3</v>
      </c>
    </row>
    <row r="14" spans="1:3" ht="25.5">
      <c r="A14" s="119"/>
      <c r="B14" s="84" t="s">
        <v>82</v>
      </c>
      <c r="C14" s="74">
        <v>-5</v>
      </c>
    </row>
    <row r="15" spans="1:3" ht="25.5">
      <c r="A15" s="119"/>
      <c r="B15" s="84" t="s">
        <v>83</v>
      </c>
      <c r="C15" s="74">
        <v>-5</v>
      </c>
    </row>
    <row r="16" spans="1:3" ht="16.5" thickBot="1">
      <c r="A16" s="120"/>
      <c r="B16" s="89"/>
      <c r="C16" s="75"/>
    </row>
    <row r="17" spans="1:3" ht="24" customHeight="1" thickTop="1"/>
    <row r="18" spans="1:3" ht="16.5" thickBot="1"/>
    <row r="19" spans="1:3" ht="48.95" customHeight="1" thickTop="1">
      <c r="A19" s="118" t="str">
        <f>Kriterien!B20</f>
        <v>Bildgalerie anwenden</v>
      </c>
      <c r="B19" s="77" t="s">
        <v>79</v>
      </c>
      <c r="C19" s="71" t="str">
        <f>_xlfn.CONCAT(Kriterien!D20,"  check: ", SUM(C20:C23))</f>
        <v>10  check: -10</v>
      </c>
    </row>
    <row r="20" spans="1:3">
      <c r="A20" s="119"/>
      <c r="B20" s="84" t="s">
        <v>84</v>
      </c>
      <c r="C20" s="72">
        <v>-2</v>
      </c>
    </row>
    <row r="21" spans="1:3" ht="33" customHeight="1">
      <c r="A21" s="119"/>
      <c r="B21" s="84" t="s">
        <v>85</v>
      </c>
      <c r="C21" s="72">
        <v>-2</v>
      </c>
    </row>
    <row r="22" spans="1:3" ht="25.5">
      <c r="A22" s="119"/>
      <c r="B22" s="84" t="s">
        <v>86</v>
      </c>
      <c r="C22" s="74">
        <v>-3</v>
      </c>
    </row>
    <row r="23" spans="1:3" ht="25.5">
      <c r="A23" s="119"/>
      <c r="B23" s="84" t="s">
        <v>83</v>
      </c>
      <c r="C23" s="74">
        <f>-3</f>
        <v>-3</v>
      </c>
    </row>
    <row r="24" spans="1:3" ht="16.5" thickBot="1">
      <c r="A24" s="120"/>
      <c r="B24" s="89"/>
      <c r="C24" s="75"/>
    </row>
    <row r="25" spans="1:3" ht="16.5" thickTop="1"/>
    <row r="27" spans="1:3" ht="16.5" thickBot="1"/>
    <row r="28" spans="1:3" ht="48" thickTop="1">
      <c r="A28" s="118" t="s">
        <v>68</v>
      </c>
      <c r="B28" s="77" t="s">
        <v>79</v>
      </c>
      <c r="C28" s="71">
        <f>SUM(C29:C30)</f>
        <v>-15</v>
      </c>
    </row>
    <row r="29" spans="1:3" ht="51.6" customHeight="1">
      <c r="A29" s="119"/>
      <c r="B29" s="73" t="s">
        <v>87</v>
      </c>
      <c r="C29" s="72">
        <v>-10</v>
      </c>
    </row>
    <row r="30" spans="1:3" ht="63.75" thickBot="1">
      <c r="A30" s="120"/>
      <c r="B30" s="78" t="s">
        <v>88</v>
      </c>
      <c r="C30" s="79">
        <v>-5</v>
      </c>
    </row>
    <row r="31" spans="1:3" ht="16.5" thickTop="1"/>
  </sheetData>
  <mergeCells count="4">
    <mergeCell ref="A3:A8"/>
    <mergeCell ref="A11:A16"/>
    <mergeCell ref="A28:A30"/>
    <mergeCell ref="A19:A24"/>
  </mergeCells>
  <phoneticPr fontId="10" type="noConversion"/>
  <pageMargins left="0.25" right="0.25" top="0.75" bottom="0.75" header="0.3" footer="0.3"/>
  <pageSetup paperSize="9" scale="99" orientation="portrait" horizontalDpi="4294967292" verticalDpi="4294967292"/>
  <headerFooter>
    <oddFooter>&amp;L&amp;"Calibri,Standard"&amp;K000000&amp;F&amp;C&amp;"Calibri,Standard"&amp;K000000Erstellt von  Daniel Garavaldi &amp;D&amp;R&amp;"Calibri,Standard"&amp;K000000Seite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Garavaldi</dc:creator>
  <cp:keywords/>
  <dc:description/>
  <cp:lastModifiedBy>Garavaldi,  Daniel (BZZ)</cp:lastModifiedBy>
  <cp:revision/>
  <dcterms:created xsi:type="dcterms:W3CDTF">2013-01-07T20:08:15Z</dcterms:created>
  <dcterms:modified xsi:type="dcterms:W3CDTF">2019-05-17T13:45:45Z</dcterms:modified>
  <cp:category/>
  <cp:contentStatus/>
</cp:coreProperties>
</file>