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 tabRatio="900" activeTab="5"/>
  </bookViews>
  <sheets>
    <sheet name="Frekvenču r-līkne" sheetId="2" r:id="rId1"/>
    <sheet name="Frekvence,Strāva" sheetId="3" r:id="rId2"/>
    <sheet name="Piz, Patērētā strāva" sheetId="7" r:id="rId3"/>
    <sheet name="Efektivitāte,Uie" sheetId="6" r:id="rId4"/>
    <sheet name="Jauda,Uie" sheetId="1" r:id="rId5"/>
    <sheet name="Piz,Ubarošanas" sheetId="5" r:id="rId6"/>
  </sheets>
  <calcPr calcId="152511"/>
</workbook>
</file>

<file path=xl/calcChain.xml><?xml version="1.0" encoding="utf-8"?>
<calcChain xmlns="http://schemas.openxmlformats.org/spreadsheetml/2006/main">
  <c r="D6" i="7" l="1"/>
  <c r="D5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4" i="7"/>
  <c r="D22" i="7" l="1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4" i="7"/>
  <c r="H23" i="6"/>
  <c r="D23" i="6"/>
  <c r="H22" i="6"/>
  <c r="F22" i="6"/>
  <c r="D22" i="6"/>
  <c r="H21" i="6"/>
  <c r="F21" i="6"/>
  <c r="D21" i="6"/>
  <c r="H20" i="6"/>
  <c r="F20" i="6"/>
  <c r="D20" i="6"/>
  <c r="H19" i="6"/>
  <c r="F19" i="6"/>
  <c r="D19" i="6"/>
  <c r="H18" i="6"/>
  <c r="F18" i="6"/>
  <c r="D18" i="6"/>
  <c r="H17" i="6"/>
  <c r="F17" i="6"/>
  <c r="D17" i="6"/>
  <c r="H16" i="6"/>
  <c r="F16" i="6"/>
  <c r="D16" i="6"/>
  <c r="H15" i="6"/>
  <c r="F15" i="6"/>
  <c r="D15" i="6"/>
  <c r="H14" i="6"/>
  <c r="F14" i="6"/>
  <c r="D14" i="6"/>
  <c r="H13" i="6"/>
  <c r="F13" i="6"/>
  <c r="D13" i="6"/>
  <c r="H12" i="6"/>
  <c r="F12" i="6"/>
  <c r="D12" i="6"/>
  <c r="H11" i="6"/>
  <c r="F11" i="6"/>
  <c r="D11" i="6"/>
  <c r="H10" i="6"/>
  <c r="F10" i="6"/>
  <c r="D10" i="6"/>
  <c r="H9" i="6"/>
  <c r="F9" i="6"/>
  <c r="D9" i="6"/>
  <c r="H8" i="6"/>
  <c r="F8" i="6"/>
  <c r="D8" i="6"/>
  <c r="H7" i="6"/>
  <c r="F7" i="6"/>
  <c r="D7" i="6"/>
  <c r="H6" i="6"/>
  <c r="F6" i="6"/>
  <c r="D6" i="6"/>
  <c r="H5" i="6"/>
  <c r="F5" i="6"/>
  <c r="D5" i="6"/>
  <c r="H4" i="6"/>
  <c r="F4" i="6"/>
  <c r="D4" i="6"/>
  <c r="H3" i="6"/>
  <c r="F3" i="6"/>
  <c r="D3" i="6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comments1.xml><?xml version="1.0" encoding="utf-8"?>
<comments xmlns="http://schemas.openxmlformats.org/spreadsheetml/2006/main">
  <authors>
    <author>Author</author>
  </authors>
  <commentList>
    <comment ref="H3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<sst xmlns="http://schemas.openxmlformats.org/spreadsheetml/2006/main" count="40" uniqueCount="33">
  <si>
    <t>Barošanas spriegums</t>
  </si>
  <si>
    <t>24V</t>
  </si>
  <si>
    <t>4omi</t>
  </si>
  <si>
    <t>Izejas slodze</t>
  </si>
  <si>
    <t>Uieejas</t>
  </si>
  <si>
    <t>Uizejas</t>
  </si>
  <si>
    <t>Pizejas</t>
  </si>
  <si>
    <t>mV</t>
  </si>
  <si>
    <t>Frekvence, f, Hz</t>
  </si>
  <si>
    <t>Izejas spriegums, dB</t>
  </si>
  <si>
    <t>Slodze = 4 omi</t>
  </si>
  <si>
    <t>Barošanas spriegums = 24 V</t>
  </si>
  <si>
    <t>Uie = 140 mV</t>
  </si>
  <si>
    <t>Ubarošanas, V, U</t>
  </si>
  <si>
    <t>Uiz, V</t>
  </si>
  <si>
    <t>Piz, W</t>
  </si>
  <si>
    <t>Frekvence 1khz</t>
  </si>
  <si>
    <t>Uie, U, V</t>
  </si>
  <si>
    <t>Piz, P, W</t>
  </si>
  <si>
    <t>Uiz, U, V</t>
  </si>
  <si>
    <t>Ubarošanas = 24V</t>
  </si>
  <si>
    <t>frekvence = 1kHz</t>
  </si>
  <si>
    <t>Efektivitāte, %</t>
  </si>
  <si>
    <t>frekvecne =1 kHz</t>
  </si>
  <si>
    <t>Patērētā strāva, I, A</t>
  </si>
  <si>
    <t>Patērētā strāva,I,A</t>
  </si>
  <si>
    <t>Pieejas</t>
  </si>
  <si>
    <t>Pie,P,W</t>
  </si>
  <si>
    <t>Strāvas stiprums, I, A</t>
  </si>
  <si>
    <t>Frekvence, f,Hz</t>
  </si>
  <si>
    <t>Uie = 140mV</t>
  </si>
  <si>
    <t>Ubaro = 24V</t>
  </si>
  <si>
    <t xml:space="preserve"> Uie =180mv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</si>
</sst>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156708355586941E-2"/>
          <c:y val="5.5555555555555552E-2"/>
          <c:w val="0.89581459535535901"/>
          <c:h val="0.89814814814814814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'Frekvenču r-līkne'!$A$4:$A$19</c:f>
              <c:numCache>
                <c:formatCode>General</c:formatCode>
                <c:ptCount val="16"/>
                <c:pt idx="0">
                  <c:v>7</c:v>
                </c:pt>
                <c:pt idx="1">
                  <c:v>15</c:v>
                </c:pt>
                <c:pt idx="2">
                  <c:v>31</c:v>
                </c:pt>
                <c:pt idx="3">
                  <c:v>63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4000</c:v>
                </c:pt>
                <c:pt idx="10">
                  <c:v>8000</c:v>
                </c:pt>
                <c:pt idx="11">
                  <c:v>16000</c:v>
                </c:pt>
                <c:pt idx="12">
                  <c:v>32000</c:v>
                </c:pt>
                <c:pt idx="13">
                  <c:v>64000</c:v>
                </c:pt>
                <c:pt idx="14">
                  <c:v>128000</c:v>
                </c:pt>
                <c:pt idx="15">
                  <c:v>256000</c:v>
                </c:pt>
              </c:numCache>
            </c:numRef>
          </c:cat>
          <c:val>
            <c:numRef>
              <c:f>'Frekvenču r-līkne'!$B$4:$B$19</c:f>
              <c:numCache>
                <c:formatCode>General</c:formatCode>
                <c:ptCount val="16"/>
                <c:pt idx="0">
                  <c:v>-20</c:v>
                </c:pt>
                <c:pt idx="1">
                  <c:v>-14</c:v>
                </c:pt>
                <c:pt idx="2">
                  <c:v>-5</c:v>
                </c:pt>
                <c:pt idx="3">
                  <c:v>-1.7</c:v>
                </c:pt>
                <c:pt idx="4">
                  <c:v>-0.1</c:v>
                </c:pt>
                <c:pt idx="5">
                  <c:v>0</c:v>
                </c:pt>
                <c:pt idx="6">
                  <c:v>-0.2</c:v>
                </c:pt>
                <c:pt idx="7">
                  <c:v>-0.1</c:v>
                </c:pt>
                <c:pt idx="8">
                  <c:v>0</c:v>
                </c:pt>
                <c:pt idx="9">
                  <c:v>-0.1</c:v>
                </c:pt>
                <c:pt idx="10">
                  <c:v>-0.1</c:v>
                </c:pt>
                <c:pt idx="11">
                  <c:v>-0.1</c:v>
                </c:pt>
                <c:pt idx="12">
                  <c:v>-0.2</c:v>
                </c:pt>
                <c:pt idx="13">
                  <c:v>-1</c:v>
                </c:pt>
                <c:pt idx="14">
                  <c:v>-4</c:v>
                </c:pt>
                <c:pt idx="15">
                  <c:v>-15</c:v>
                </c:pt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41410224"/>
        <c:axId val="-241404240"/>
      </c:lineChart>
      <c:catAx>
        <c:axId val="-24141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Frekvence,</a:t>
                </a:r>
                <a:r>
                  <a:rPr lang="lv-LV" baseline="0"/>
                  <a:t> f ,Hz</a:t>
                </a:r>
                <a:endParaRPr lang="lv-LV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-241404240"/>
        <c:crosses val="autoZero"/>
        <c:auto val="1"/>
        <c:lblAlgn val="ctr"/>
        <c:lblOffset val="100"/>
        <c:noMultiLvlLbl val="0"/>
      </c:catAx>
      <c:valAx>
        <c:axId val="-241404240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Izejas</a:t>
                </a:r>
                <a:r>
                  <a:rPr lang="lv-LV" baseline="0"/>
                  <a:t> spriegums, dB</a:t>
                </a:r>
                <a:endParaRPr lang="lv-LV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-24141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v-LV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'Frekvence,Strāva'!$A$3:$A$18</c:f>
              <c:numCache>
                <c:formatCode>General</c:formatCode>
                <c:ptCount val="16"/>
                <c:pt idx="0">
                  <c:v>7</c:v>
                </c:pt>
                <c:pt idx="1">
                  <c:v>15</c:v>
                </c:pt>
                <c:pt idx="2">
                  <c:v>31</c:v>
                </c:pt>
                <c:pt idx="3">
                  <c:v>63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4000</c:v>
                </c:pt>
                <c:pt idx="10">
                  <c:v>8000</c:v>
                </c:pt>
                <c:pt idx="11">
                  <c:v>16000</c:v>
                </c:pt>
                <c:pt idx="12">
                  <c:v>32000</c:v>
                </c:pt>
                <c:pt idx="13">
                  <c:v>64000</c:v>
                </c:pt>
                <c:pt idx="14">
                  <c:v>128000</c:v>
                </c:pt>
                <c:pt idx="15">
                  <c:v>256000</c:v>
                </c:pt>
              </c:numCache>
            </c:numRef>
          </c:cat>
          <c:val>
            <c:numRef>
              <c:f>'Frekvence,Strāva'!$B$4:$B$18</c:f>
              <c:numCache>
                <c:formatCode>General</c:formatCode>
                <c:ptCount val="15"/>
                <c:pt idx="0">
                  <c:v>0.17</c:v>
                </c:pt>
                <c:pt idx="1">
                  <c:v>0.28999999999999998</c:v>
                </c:pt>
                <c:pt idx="2">
                  <c:v>0.42</c:v>
                </c:pt>
                <c:pt idx="3">
                  <c:v>0.47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0.49</c:v>
                </c:pt>
                <c:pt idx="9">
                  <c:v>0.49</c:v>
                </c:pt>
                <c:pt idx="10">
                  <c:v>0.48</c:v>
                </c:pt>
                <c:pt idx="11">
                  <c:v>0.49</c:v>
                </c:pt>
                <c:pt idx="12">
                  <c:v>0.41</c:v>
                </c:pt>
                <c:pt idx="13">
                  <c:v>0.27</c:v>
                </c:pt>
                <c:pt idx="14">
                  <c:v>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4902992"/>
        <c:axId val="-194911152"/>
      </c:lineChart>
      <c:catAx>
        <c:axId val="-19490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Frekvence, f, Hz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-194911152"/>
        <c:crosses val="autoZero"/>
        <c:auto val="1"/>
        <c:lblAlgn val="ctr"/>
        <c:lblOffset val="100"/>
        <c:noMultiLvlLbl val="0"/>
      </c:catAx>
      <c:valAx>
        <c:axId val="-19491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Patērētā</a:t>
                </a:r>
                <a:r>
                  <a:rPr lang="lv-LV" baseline="0"/>
                  <a:t> strāva, I, A</a:t>
                </a:r>
                <a:endParaRPr lang="lv-LV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-19490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v-LV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'Piz, Patērētā strāva'!$F$4:$F$22</c:f>
              <c:numCache>
                <c:formatCode>General</c:formatCode>
                <c:ptCount val="19"/>
                <c:pt idx="0">
                  <c:v>0</c:v>
                </c:pt>
                <c:pt idx="1">
                  <c:v>6.25E-2</c:v>
                </c:pt>
                <c:pt idx="2">
                  <c:v>0.12249999999999998</c:v>
                </c:pt>
                <c:pt idx="3">
                  <c:v>0.30250000000000005</c:v>
                </c:pt>
                <c:pt idx="4">
                  <c:v>0.64000000000000012</c:v>
                </c:pt>
                <c:pt idx="5">
                  <c:v>0.81</c:v>
                </c:pt>
                <c:pt idx="6">
                  <c:v>1.1025</c:v>
                </c:pt>
                <c:pt idx="7">
                  <c:v>1.44</c:v>
                </c:pt>
                <c:pt idx="8">
                  <c:v>1.6900000000000002</c:v>
                </c:pt>
                <c:pt idx="9">
                  <c:v>2.25</c:v>
                </c:pt>
                <c:pt idx="10">
                  <c:v>2.5600000000000005</c:v>
                </c:pt>
                <c:pt idx="11">
                  <c:v>3.24</c:v>
                </c:pt>
                <c:pt idx="12">
                  <c:v>3.61</c:v>
                </c:pt>
                <c:pt idx="13">
                  <c:v>4.41</c:v>
                </c:pt>
                <c:pt idx="14">
                  <c:v>5.2899999999999991</c:v>
                </c:pt>
                <c:pt idx="15">
                  <c:v>5.76</c:v>
                </c:pt>
                <c:pt idx="16">
                  <c:v>6.25</c:v>
                </c:pt>
                <c:pt idx="17">
                  <c:v>7.5625</c:v>
                </c:pt>
                <c:pt idx="18">
                  <c:v>10.240000000000002</c:v>
                </c:pt>
              </c:numCache>
            </c:numRef>
          </c:xVal>
          <c:yVal>
            <c:numRef>
              <c:f>'Piz, Patērētā strāva'!$B$4:$B$22</c:f>
              <c:numCache>
                <c:formatCode>General</c:formatCode>
                <c:ptCount val="19"/>
                <c:pt idx="0">
                  <c:v>0.01</c:v>
                </c:pt>
                <c:pt idx="1">
                  <c:v>7.0000000000000007E-2</c:v>
                </c:pt>
                <c:pt idx="2">
                  <c:v>0.09</c:v>
                </c:pt>
                <c:pt idx="3">
                  <c:v>0.13</c:v>
                </c:pt>
                <c:pt idx="4">
                  <c:v>0.17</c:v>
                </c:pt>
                <c:pt idx="5">
                  <c:v>0.19</c:v>
                </c:pt>
                <c:pt idx="6">
                  <c:v>0.23</c:v>
                </c:pt>
                <c:pt idx="7">
                  <c:v>0.26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0.35</c:v>
                </c:pt>
                <c:pt idx="11">
                  <c:v>0.39</c:v>
                </c:pt>
                <c:pt idx="12">
                  <c:v>0.42</c:v>
                </c:pt>
                <c:pt idx="13">
                  <c:v>0.46</c:v>
                </c:pt>
                <c:pt idx="14">
                  <c:v>0.51</c:v>
                </c:pt>
                <c:pt idx="15">
                  <c:v>0.55000000000000004</c:v>
                </c:pt>
                <c:pt idx="16">
                  <c:v>0.62</c:v>
                </c:pt>
                <c:pt idx="17">
                  <c:v>0.65</c:v>
                </c:pt>
                <c:pt idx="18">
                  <c:v>0.65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440880"/>
        <c:axId val="-89455568"/>
      </c:scatterChart>
      <c:valAx>
        <c:axId val="-8944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Izejas</a:t>
                </a:r>
                <a:r>
                  <a:rPr lang="lv-LV" baseline="0"/>
                  <a:t> jauda, P, W</a:t>
                </a:r>
                <a:endParaRPr lang="lv-LV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-89455568"/>
        <c:crosses val="autoZero"/>
        <c:crossBetween val="midCat"/>
      </c:valAx>
      <c:valAx>
        <c:axId val="-8945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Patērētā</a:t>
                </a:r>
                <a:r>
                  <a:rPr lang="lv-LV" baseline="0"/>
                  <a:t> strāva, I, A</a:t>
                </a:r>
                <a:endParaRPr lang="lv-LV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-8944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v-LV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'Efektivitāte,Uie'!$E$3:$E$23</c:f>
              <c:numCache>
                <c:formatCode>General</c:formatCode>
                <c:ptCount val="21"/>
                <c:pt idx="0">
                  <c:v>10</c:v>
                </c:pt>
                <c:pt idx="1">
                  <c:v>9.5</c:v>
                </c:pt>
                <c:pt idx="2">
                  <c:v>9</c:v>
                </c:pt>
                <c:pt idx="3">
                  <c:v>8.5</c:v>
                </c:pt>
                <c:pt idx="4">
                  <c:v>8</c:v>
                </c:pt>
                <c:pt idx="5">
                  <c:v>7.5</c:v>
                </c:pt>
                <c:pt idx="6">
                  <c:v>7</c:v>
                </c:pt>
                <c:pt idx="7">
                  <c:v>6.5</c:v>
                </c:pt>
                <c:pt idx="8">
                  <c:v>6</c:v>
                </c:pt>
                <c:pt idx="9">
                  <c:v>5.5</c:v>
                </c:pt>
                <c:pt idx="10">
                  <c:v>5</c:v>
                </c:pt>
                <c:pt idx="11">
                  <c:v>4.5</c:v>
                </c:pt>
                <c:pt idx="12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</c:v>
                </c:pt>
                <c:pt idx="17">
                  <c:v>1.5</c:v>
                </c:pt>
                <c:pt idx="18">
                  <c:v>1</c:v>
                </c:pt>
                <c:pt idx="19">
                  <c:v>0.5</c:v>
                </c:pt>
                <c:pt idx="20">
                  <c:v>0</c:v>
                </c:pt>
              </c:numCache>
            </c:numRef>
          </c:xVal>
          <c:yVal>
            <c:numRef>
              <c:f>'Efektivitāte,Uie'!$F$3:$F$22</c:f>
              <c:numCache>
                <c:formatCode>General</c:formatCode>
                <c:ptCount val="20"/>
                <c:pt idx="0">
                  <c:v>59.523809523809533</c:v>
                </c:pt>
                <c:pt idx="1">
                  <c:v>58.210784313725497</c:v>
                </c:pt>
                <c:pt idx="2">
                  <c:v>57.692307692307686</c:v>
                </c:pt>
                <c:pt idx="3">
                  <c:v>54.487179487179482</c:v>
                </c:pt>
                <c:pt idx="4">
                  <c:v>52.910052910052904</c:v>
                </c:pt>
                <c:pt idx="5">
                  <c:v>50.403225806451616</c:v>
                </c:pt>
                <c:pt idx="6">
                  <c:v>47.043010752688176</c:v>
                </c:pt>
                <c:pt idx="7">
                  <c:v>46.695402298850581</c:v>
                </c:pt>
                <c:pt idx="8">
                  <c:v>47.169811320754711</c:v>
                </c:pt>
                <c:pt idx="9">
                  <c:v>44.934640522875817</c:v>
                </c:pt>
                <c:pt idx="10">
                  <c:v>45.289855072463766</c:v>
                </c:pt>
                <c:pt idx="11">
                  <c:v>42.61363636363636</c:v>
                </c:pt>
                <c:pt idx="12">
                  <c:v>39.682539682539684</c:v>
                </c:pt>
                <c:pt idx="13">
                  <c:v>37.393162393162392</c:v>
                </c:pt>
                <c:pt idx="14">
                  <c:v>35.714285714285722</c:v>
                </c:pt>
                <c:pt idx="15">
                  <c:v>32.552083333333336</c:v>
                </c:pt>
                <c:pt idx="16">
                  <c:v>29.761904761904763</c:v>
                </c:pt>
                <c:pt idx="17">
                  <c:v>24.038461538461537</c:v>
                </c:pt>
                <c:pt idx="18">
                  <c:v>21.929824561403507</c:v>
                </c:pt>
                <c:pt idx="19">
                  <c:v>12.254901960784313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41412944"/>
        <c:axId val="-241411856"/>
      </c:scatterChart>
      <c:valAx>
        <c:axId val="-24141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Jauda, P, W</a:t>
                </a:r>
              </a:p>
            </c:rich>
          </c:tx>
          <c:layout>
            <c:manualLayout>
              <c:xMode val="edge"/>
              <c:yMode val="edge"/>
              <c:x val="0.46817628329856936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-241411856"/>
        <c:crosses val="autoZero"/>
        <c:crossBetween val="midCat"/>
      </c:valAx>
      <c:valAx>
        <c:axId val="-24141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Efektivitāte,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-24141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v-LV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Jauda pret Uie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'Jauda,Uie'!$A$5:$A$23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'Jauda,Uie'!$C$5:$C$23</c:f>
              <c:numCache>
                <c:formatCode>0.00</c:formatCode>
                <c:ptCount val="19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0.45562500000000006</c:v>
                </c:pt>
                <c:pt idx="4">
                  <c:v>0.77439999999999998</c:v>
                </c:pt>
                <c:pt idx="5">
                  <c:v>1.0506249999999999</c:v>
                </c:pt>
                <c:pt idx="6">
                  <c:v>1.4520250000000001</c:v>
                </c:pt>
                <c:pt idx="7">
                  <c:v>1.9320999999999997</c:v>
                </c:pt>
                <c:pt idx="8">
                  <c:v>2.3256249999999996</c:v>
                </c:pt>
                <c:pt idx="9">
                  <c:v>2.9240999999999997</c:v>
                </c:pt>
                <c:pt idx="10">
                  <c:v>3.5910250000000001</c:v>
                </c:pt>
                <c:pt idx="11">
                  <c:v>4</c:v>
                </c:pt>
                <c:pt idx="12">
                  <c:v>4.8400000000000007</c:v>
                </c:pt>
                <c:pt idx="13">
                  <c:v>5.76</c:v>
                </c:pt>
                <c:pt idx="14">
                  <c:v>6.7600000000000007</c:v>
                </c:pt>
                <c:pt idx="15">
                  <c:v>7.5625</c:v>
                </c:pt>
                <c:pt idx="16">
                  <c:v>8.41</c:v>
                </c:pt>
                <c:pt idx="17">
                  <c:v>9.6100000000000012</c:v>
                </c:pt>
                <c:pt idx="18">
                  <c:v>10.240000000000002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41407504"/>
        <c:axId val="-241409680"/>
      </c:scatterChart>
      <c:valAx>
        <c:axId val="-24140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Ieejas</a:t>
                </a:r>
                <a:r>
                  <a:rPr lang="lv-LV" baseline="0"/>
                  <a:t> spriegums, U, mV</a:t>
                </a:r>
                <a:endParaRPr lang="lv-LV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-241409680"/>
        <c:crosses val="autoZero"/>
        <c:crossBetween val="midCat"/>
        <c:majorUnit val="10"/>
      </c:valAx>
      <c:valAx>
        <c:axId val="-24140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Jauda,</a:t>
                </a:r>
                <a:r>
                  <a:rPr lang="lv-LV" baseline="0"/>
                  <a:t> P, W</a:t>
                </a:r>
                <a:endParaRPr lang="lv-LV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-24140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v-LV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'Jauda,Uie'!$A$5:$A$23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'Jauda,Uie'!$B$5:$B$23</c:f>
              <c:numCache>
                <c:formatCode>0.00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1.35</c:v>
                </c:pt>
                <c:pt idx="4">
                  <c:v>1.76</c:v>
                </c:pt>
                <c:pt idx="5">
                  <c:v>2.0499999999999998</c:v>
                </c:pt>
                <c:pt idx="6">
                  <c:v>2.41</c:v>
                </c:pt>
                <c:pt idx="7">
                  <c:v>2.78</c:v>
                </c:pt>
                <c:pt idx="8">
                  <c:v>3.05</c:v>
                </c:pt>
                <c:pt idx="9">
                  <c:v>3.42</c:v>
                </c:pt>
                <c:pt idx="10">
                  <c:v>3.79</c:v>
                </c:pt>
                <c:pt idx="11">
                  <c:v>4</c:v>
                </c:pt>
                <c:pt idx="12">
                  <c:v>4.4000000000000004</c:v>
                </c:pt>
                <c:pt idx="13">
                  <c:v>4.8</c:v>
                </c:pt>
                <c:pt idx="14">
                  <c:v>5.2</c:v>
                </c:pt>
                <c:pt idx="15">
                  <c:v>5.5</c:v>
                </c:pt>
                <c:pt idx="16">
                  <c:v>5.8</c:v>
                </c:pt>
                <c:pt idx="17">
                  <c:v>6.2</c:v>
                </c:pt>
                <c:pt idx="18">
                  <c:v>6.4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41413488"/>
        <c:axId val="-241406416"/>
      </c:scatterChart>
      <c:valAx>
        <c:axId val="-24141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Ieejas</a:t>
                </a:r>
                <a:r>
                  <a:rPr lang="lv-LV" baseline="0"/>
                  <a:t> spriegums, U, mV</a:t>
                </a:r>
                <a:endParaRPr lang="lv-LV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-241406416"/>
        <c:crosses val="autoZero"/>
        <c:crossBetween val="midCat"/>
      </c:valAx>
      <c:valAx>
        <c:axId val="-24140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Izejas</a:t>
                </a:r>
                <a:r>
                  <a:rPr lang="lv-LV" baseline="0"/>
                  <a:t> spriegums, U, V</a:t>
                </a:r>
                <a:endParaRPr lang="lv-LV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-24141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v-LV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'Piz,Ubarošanas'!$A$3:$A$26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'Piz,Ubarošanas'!$C$3:$C$26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2.5000000000000005E-3</c:v>
                </c:pt>
                <c:pt idx="3">
                  <c:v>6.25E-2</c:v>
                </c:pt>
                <c:pt idx="4">
                  <c:v>0.25</c:v>
                </c:pt>
                <c:pt idx="5">
                  <c:v>0.36</c:v>
                </c:pt>
                <c:pt idx="6">
                  <c:v>0.64000000000000012</c:v>
                </c:pt>
                <c:pt idx="7">
                  <c:v>1</c:v>
                </c:pt>
                <c:pt idx="8">
                  <c:v>1.44</c:v>
                </c:pt>
                <c:pt idx="9">
                  <c:v>1.9599999999999997</c:v>
                </c:pt>
                <c:pt idx="10">
                  <c:v>2.5600000000000005</c:v>
                </c:pt>
                <c:pt idx="11">
                  <c:v>2.8899999999999997</c:v>
                </c:pt>
                <c:pt idx="12">
                  <c:v>3.61</c:v>
                </c:pt>
                <c:pt idx="13">
                  <c:v>4</c:v>
                </c:pt>
                <c:pt idx="14">
                  <c:v>4.41</c:v>
                </c:pt>
                <c:pt idx="15">
                  <c:v>5.2899999999999991</c:v>
                </c:pt>
                <c:pt idx="16">
                  <c:v>5.76</c:v>
                </c:pt>
                <c:pt idx="17">
                  <c:v>6.25</c:v>
                </c:pt>
                <c:pt idx="18">
                  <c:v>6.5024999999999995</c:v>
                </c:pt>
                <c:pt idx="19">
                  <c:v>7.0225</c:v>
                </c:pt>
                <c:pt idx="20">
                  <c:v>7.2900000000000009</c:v>
                </c:pt>
                <c:pt idx="21">
                  <c:v>7.839999999999999</c:v>
                </c:pt>
                <c:pt idx="22">
                  <c:v>9.6100000000000012</c:v>
                </c:pt>
                <c:pt idx="23">
                  <c:v>10.240000000000002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41415664"/>
        <c:axId val="-241415120"/>
      </c:scatterChart>
      <c:valAx>
        <c:axId val="-24141566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 sz="1050" b="0" i="0" baseline="0">
                    <a:effectLst/>
                  </a:rPr>
                  <a:t>Barošanas spriegums, V, U</a:t>
                </a:r>
                <a:endParaRPr lang="lv-LV" sz="5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754583245979351"/>
              <c:y val="0.898981481481481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-241415120"/>
        <c:crosses val="autoZero"/>
        <c:crossBetween val="midCat"/>
      </c:valAx>
      <c:valAx>
        <c:axId val="-2414151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Jauda,</a:t>
                </a:r>
                <a:r>
                  <a:rPr lang="lv-LV" baseline="0"/>
                  <a:t> P, W</a:t>
                </a:r>
                <a:endParaRPr lang="lv-LV"/>
              </a:p>
            </c:rich>
          </c:tx>
          <c:layout>
            <c:manualLayout>
              <c:xMode val="edge"/>
              <c:yMode val="edge"/>
              <c:x val="1.9598156230152458E-2"/>
              <c:y val="0.359976669582968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-24141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v-LV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5</xdr:row>
      <xdr:rowOff>145676</xdr:rowOff>
    </xdr:from>
    <xdr:to>
      <xdr:col>13</xdr:col>
      <xdr:colOff>56030</xdr:colOff>
      <xdr:row>21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4</xdr:row>
      <xdr:rowOff>4762</xdr:rowOff>
    </xdr:from>
    <xdr:to>
      <xdr:col>12</xdr:col>
      <xdr:colOff>276225</xdr:colOff>
      <xdr:row>18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364190</xdr:colOff>
      <xdr:row>3</xdr:row>
      <xdr:rowOff>113178</xdr:rowOff>
    </xdr:from>
    <xdr:to>
      <xdr:col>15</xdr:col>
      <xdr:colOff>95249</xdr:colOff>
      <xdr:row>17</xdr:row>
      <xdr:rowOff>189378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5</xdr:row>
      <xdr:rowOff>185737</xdr:rowOff>
    </xdr:from>
    <xdr:to>
      <xdr:col>15</xdr:col>
      <xdr:colOff>523875</xdr:colOff>
      <xdr:row>20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3</xdr:row>
      <xdr:rowOff>185737</xdr:rowOff>
    </xdr:from>
    <xdr:to>
      <xdr:col>12</xdr:col>
      <xdr:colOff>333375</xdr:colOff>
      <xdr:row>18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590550</xdr:colOff>
      <xdr:row>3</xdr:row>
      <xdr:rowOff>185737</xdr:rowOff>
    </xdr:from>
    <xdr:to>
      <xdr:col>20</xdr:col>
      <xdr:colOff>285750</xdr:colOff>
      <xdr:row>18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4</xdr:row>
      <xdr:rowOff>4762</xdr:rowOff>
    </xdr:from>
    <xdr:to>
      <xdr:col>13</xdr:col>
      <xdr:colOff>285750</xdr:colOff>
      <xdr:row>18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19"/>
  <sheetViews>
    <sheetView zoomScale="85" zoomScaleNormal="85" workbookViewId="0">
      <selection activeCell="B18" sqref="B18"/>
    </sheetView>
  </sheetViews>
  <sheetFormatPr defaultRowHeight="15" x14ac:dyDescent="0.25"/>
  <cols>
    <col min="1" max="1" width="15.140625" bestFit="1" customWidth="1"/>
    <col min="2" max="2" width="19.140625" bestFit="1" customWidth="1"/>
  </cols>
  <sheetData>
    <row r="2" spans="1:8" x14ac:dyDescent="0.25">
      <c r="C2" t="s">
        <v>10</v>
      </c>
      <c r="E2" t="s">
        <v>12</v>
      </c>
      <c r="G2" t="s">
        <v>11</v>
      </c>
    </row>
    <row r="3" spans="1:8" x14ac:dyDescent="0.25">
      <c r="A3" t="s">
        <v>8</v>
      </c>
      <c r="B3" t="s">
        <v>9</v>
      </c>
    </row>
    <row r="4" spans="1:8" x14ac:dyDescent="0.25">
      <c r="A4">
        <v>7</v>
      </c>
      <c r="B4">
        <v>-20</v>
      </c>
    </row>
    <row r="5" spans="1:8" x14ac:dyDescent="0.25">
      <c r="A5">
        <v>15</v>
      </c>
      <c r="B5">
        <v>-14</v>
      </c>
    </row>
    <row r="6" spans="1:8" x14ac:dyDescent="0.25">
      <c r="A6">
        <v>31</v>
      </c>
      <c r="B6">
        <v>-5</v>
      </c>
    </row>
    <row r="7" spans="1:8" x14ac:dyDescent="0.25">
      <c r="A7">
        <v>63</v>
      </c>
      <c r="B7">
        <v>-1.7</v>
      </c>
    </row>
    <row r="8" spans="1:8" x14ac:dyDescent="0.25">
      <c r="A8">
        <v>125</v>
      </c>
      <c r="B8">
        <v>-0.1</v>
      </c>
    </row>
    <row r="9" spans="1:8" x14ac:dyDescent="0.25">
      <c r="A9">
        <v>250</v>
      </c>
      <c r="B9">
        <v>0</v>
      </c>
    </row>
    <row r="10" spans="1:8" x14ac:dyDescent="0.25">
      <c r="A10">
        <v>500</v>
      </c>
      <c r="B10">
        <v>-0.2</v>
      </c>
    </row>
    <row r="11" spans="1:8" x14ac:dyDescent="0.25">
      <c r="A11">
        <v>1000</v>
      </c>
      <c r="B11">
        <v>-0.1</v>
      </c>
    </row>
    <row r="12" spans="1:8" x14ac:dyDescent="0.25">
      <c r="A12">
        <v>2000</v>
      </c>
      <c r="B12">
        <v>0</v>
      </c>
    </row>
    <row r="13" spans="1:8" x14ac:dyDescent="0.25">
      <c r="A13">
        <v>4000</v>
      </c>
      <c r="B13">
        <v>-0.1</v>
      </c>
    </row>
    <row r="14" spans="1:8" x14ac:dyDescent="0.25">
      <c r="A14">
        <v>8000</v>
      </c>
      <c r="B14">
        <v>-0.1</v>
      </c>
    </row>
    <row r="15" spans="1:8" x14ac:dyDescent="0.25">
      <c r="A15">
        <v>16000</v>
      </c>
      <c r="B15">
        <v>-0.1</v>
      </c>
    </row>
    <row r="16" spans="1:8" x14ac:dyDescent="0.25">
      <c r="A16">
        <v>32000</v>
      </c>
      <c r="B16">
        <v>-0.2</v>
      </c>
    </row>
    <row r="17" spans="1:2" x14ac:dyDescent="0.25">
      <c r="A17">
        <v>64000</v>
      </c>
      <c r="B17">
        <v>-1</v>
      </c>
    </row>
    <row r="18" spans="1:2" x14ac:dyDescent="0.25">
      <c r="A18">
        <v>128000</v>
      </c>
      <c r="B18">
        <v>-4</v>
      </c>
    </row>
    <row r="19" spans="1:2" x14ac:dyDescent="0.25">
      <c r="A19">
        <v>256000</v>
      </c>
      <c r="B19">
        <v>-15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85" zoomScaleNormal="85" workbookViewId="0">
      <selection activeCell="D4" sqref="D4"/>
    </sheetView>
  </sheetViews>
  <sheetFormatPr defaultRowHeight="15" x14ac:dyDescent="0.25"/>
  <cols>
    <col min="1" max="1" width="14.7109375" bestFit="1" customWidth="1"/>
    <col min="2" max="2" width="19.5703125" bestFit="1" customWidth="1"/>
  </cols>
  <sheetData>
    <row r="1" spans="1:5" x14ac:dyDescent="0.25">
      <c r="C1" t="s">
        <v>30</v>
      </c>
      <c r="E1" t="s">
        <v>31</v>
      </c>
    </row>
    <row r="2" spans="1:5" x14ac:dyDescent="0.25">
      <c r="A2" t="s">
        <v>29</v>
      </c>
      <c r="B2" t="s">
        <v>28</v>
      </c>
    </row>
    <row r="3" spans="1:5" x14ac:dyDescent="0.25">
      <c r="A3">
        <v>7</v>
      </c>
    </row>
    <row r="4" spans="1:5" x14ac:dyDescent="0.25">
      <c r="A4">
        <v>15</v>
      </c>
      <c r="B4">
        <v>0.17</v>
      </c>
    </row>
    <row r="5" spans="1:5" x14ac:dyDescent="0.25">
      <c r="A5">
        <v>31</v>
      </c>
      <c r="B5">
        <v>0.28999999999999998</v>
      </c>
    </row>
    <row r="6" spans="1:5" x14ac:dyDescent="0.25">
      <c r="A6">
        <v>63</v>
      </c>
      <c r="B6">
        <v>0.42</v>
      </c>
    </row>
    <row r="7" spans="1:5" x14ac:dyDescent="0.25">
      <c r="A7">
        <v>125</v>
      </c>
      <c r="B7">
        <v>0.47</v>
      </c>
    </row>
    <row r="8" spans="1:5" x14ac:dyDescent="0.25">
      <c r="A8">
        <v>250</v>
      </c>
      <c r="B8">
        <v>0.5</v>
      </c>
    </row>
    <row r="9" spans="1:5" x14ac:dyDescent="0.25">
      <c r="A9">
        <v>500</v>
      </c>
      <c r="B9">
        <v>0.5</v>
      </c>
    </row>
    <row r="10" spans="1:5" x14ac:dyDescent="0.25">
      <c r="A10">
        <v>1000</v>
      </c>
      <c r="B10">
        <v>0.5</v>
      </c>
    </row>
    <row r="11" spans="1:5" x14ac:dyDescent="0.25">
      <c r="A11">
        <v>2000</v>
      </c>
      <c r="B11">
        <v>0.5</v>
      </c>
    </row>
    <row r="12" spans="1:5" x14ac:dyDescent="0.25">
      <c r="A12">
        <v>4000</v>
      </c>
      <c r="B12">
        <v>0.49</v>
      </c>
    </row>
    <row r="13" spans="1:5" x14ac:dyDescent="0.25">
      <c r="A13">
        <v>8000</v>
      </c>
      <c r="B13">
        <v>0.49</v>
      </c>
    </row>
    <row r="14" spans="1:5" x14ac:dyDescent="0.25">
      <c r="A14">
        <v>16000</v>
      </c>
      <c r="B14">
        <v>0.48</v>
      </c>
    </row>
    <row r="15" spans="1:5" x14ac:dyDescent="0.25">
      <c r="A15">
        <v>32000</v>
      </c>
      <c r="B15">
        <v>0.49</v>
      </c>
    </row>
    <row r="16" spans="1:5" x14ac:dyDescent="0.25">
      <c r="A16">
        <v>64000</v>
      </c>
      <c r="B16">
        <v>0.41</v>
      </c>
    </row>
    <row r="17" spans="1:2" x14ac:dyDescent="0.25">
      <c r="A17">
        <v>128000</v>
      </c>
      <c r="B17">
        <v>0.27</v>
      </c>
    </row>
    <row r="18" spans="1:2" x14ac:dyDescent="0.25">
      <c r="A18">
        <v>256000</v>
      </c>
      <c r="B18">
        <v>0.2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5" zoomScaleNormal="85" workbookViewId="0">
      <selection activeCell="H22" sqref="H22"/>
    </sheetView>
  </sheetViews>
  <sheetFormatPr defaultRowHeight="15" x14ac:dyDescent="0.25"/>
  <cols>
    <col min="1" max="1" width="16" bestFit="1" customWidth="1"/>
    <col min="2" max="2" width="18.42578125" bestFit="1" customWidth="1"/>
  </cols>
  <sheetData>
    <row r="1" spans="1:6" x14ac:dyDescent="0.25">
      <c r="A1" t="s">
        <v>23</v>
      </c>
      <c r="D1" t="s">
        <v>20</v>
      </c>
    </row>
    <row r="3" spans="1:6" x14ac:dyDescent="0.25">
      <c r="A3" t="s">
        <v>17</v>
      </c>
      <c r="B3" t="s">
        <v>24</v>
      </c>
      <c r="C3" t="s">
        <v>19</v>
      </c>
      <c r="D3" t="s">
        <v>18</v>
      </c>
      <c r="E3" t="s">
        <v>19</v>
      </c>
      <c r="F3" t="s">
        <v>18</v>
      </c>
    </row>
    <row r="4" spans="1:6" x14ac:dyDescent="0.25">
      <c r="A4">
        <v>0</v>
      </c>
      <c r="B4">
        <v>0.01</v>
      </c>
      <c r="C4">
        <v>0</v>
      </c>
      <c r="D4">
        <f>C4^2/4</f>
        <v>0</v>
      </c>
      <c r="E4">
        <v>0</v>
      </c>
      <c r="F4">
        <f>(E4^2)/4</f>
        <v>0</v>
      </c>
    </row>
    <row r="5" spans="1:6" x14ac:dyDescent="0.25">
      <c r="A5">
        <v>10</v>
      </c>
      <c r="B5">
        <v>7.0000000000000007E-2</v>
      </c>
      <c r="C5">
        <v>0.05</v>
      </c>
      <c r="D5">
        <f>(C5^2)/4</f>
        <v>6.2500000000000012E-4</v>
      </c>
      <c r="E5">
        <v>0.5</v>
      </c>
      <c r="F5">
        <f t="shared" ref="F5:F22" si="0">(E5^2)/4</f>
        <v>6.25E-2</v>
      </c>
    </row>
    <row r="6" spans="1:6" x14ac:dyDescent="0.25">
      <c r="A6">
        <v>20</v>
      </c>
      <c r="B6">
        <v>0.09</v>
      </c>
      <c r="C6">
        <v>7.0000000000000007E-2</v>
      </c>
      <c r="D6">
        <f>(C6^2)/4</f>
        <v>1.2250000000000002E-3</v>
      </c>
      <c r="E6">
        <v>0.7</v>
      </c>
      <c r="F6">
        <f t="shared" si="0"/>
        <v>0.12249999999999998</v>
      </c>
    </row>
    <row r="7" spans="1:6" x14ac:dyDescent="0.25">
      <c r="A7">
        <v>30</v>
      </c>
      <c r="B7">
        <v>0.13</v>
      </c>
      <c r="C7">
        <v>0.11</v>
      </c>
      <c r="D7">
        <f t="shared" ref="D5:D22" si="1">C7^2/4</f>
        <v>3.0249999999999999E-3</v>
      </c>
      <c r="E7">
        <v>1.1000000000000001</v>
      </c>
      <c r="F7">
        <f t="shared" si="0"/>
        <v>0.30250000000000005</v>
      </c>
    </row>
    <row r="8" spans="1:6" x14ac:dyDescent="0.25">
      <c r="A8">
        <v>40</v>
      </c>
      <c r="B8">
        <v>0.17</v>
      </c>
      <c r="C8">
        <v>0.16</v>
      </c>
      <c r="D8">
        <f t="shared" si="1"/>
        <v>6.4000000000000003E-3</v>
      </c>
      <c r="E8">
        <v>1.6</v>
      </c>
      <c r="F8">
        <f t="shared" si="0"/>
        <v>0.64000000000000012</v>
      </c>
    </row>
    <row r="9" spans="1:6" x14ac:dyDescent="0.25">
      <c r="A9">
        <v>50</v>
      </c>
      <c r="B9">
        <v>0.19</v>
      </c>
      <c r="C9">
        <v>0.18</v>
      </c>
      <c r="D9">
        <f t="shared" si="1"/>
        <v>8.0999999999999996E-3</v>
      </c>
      <c r="E9">
        <v>1.8</v>
      </c>
      <c r="F9">
        <f t="shared" si="0"/>
        <v>0.81</v>
      </c>
    </row>
    <row r="10" spans="1:6" x14ac:dyDescent="0.25">
      <c r="A10">
        <v>60</v>
      </c>
      <c r="B10">
        <v>0.23</v>
      </c>
      <c r="C10">
        <v>0.21</v>
      </c>
      <c r="D10">
        <f t="shared" si="1"/>
        <v>1.1024999999999998E-2</v>
      </c>
      <c r="E10">
        <v>2.1</v>
      </c>
      <c r="F10">
        <f t="shared" si="0"/>
        <v>1.1025</v>
      </c>
    </row>
    <row r="11" spans="1:6" x14ac:dyDescent="0.25">
      <c r="A11">
        <v>70</v>
      </c>
      <c r="B11">
        <v>0.26</v>
      </c>
      <c r="C11">
        <v>0.24</v>
      </c>
      <c r="D11">
        <f t="shared" si="1"/>
        <v>1.44E-2</v>
      </c>
      <c r="E11">
        <v>2.4</v>
      </c>
      <c r="F11">
        <f t="shared" si="0"/>
        <v>1.44</v>
      </c>
    </row>
    <row r="12" spans="1:6" x14ac:dyDescent="0.25">
      <c r="A12">
        <v>80</v>
      </c>
      <c r="B12">
        <v>0.28000000000000003</v>
      </c>
      <c r="C12">
        <v>0.26</v>
      </c>
      <c r="D12">
        <f t="shared" si="1"/>
        <v>1.6900000000000002E-2</v>
      </c>
      <c r="E12">
        <v>2.6</v>
      </c>
      <c r="F12">
        <f t="shared" si="0"/>
        <v>1.6900000000000002</v>
      </c>
    </row>
    <row r="13" spans="1:6" x14ac:dyDescent="0.25">
      <c r="A13">
        <v>90</v>
      </c>
      <c r="B13">
        <v>0.32</v>
      </c>
      <c r="C13">
        <v>0.3</v>
      </c>
      <c r="D13">
        <f t="shared" si="1"/>
        <v>2.2499999999999999E-2</v>
      </c>
      <c r="E13">
        <v>3</v>
      </c>
      <c r="F13">
        <f t="shared" si="0"/>
        <v>2.25</v>
      </c>
    </row>
    <row r="14" spans="1:6" x14ac:dyDescent="0.25">
      <c r="A14">
        <v>100</v>
      </c>
      <c r="B14">
        <v>0.35</v>
      </c>
      <c r="C14">
        <v>0.32</v>
      </c>
      <c r="D14">
        <f t="shared" si="1"/>
        <v>2.5600000000000001E-2</v>
      </c>
      <c r="E14">
        <v>3.2</v>
      </c>
      <c r="F14">
        <f t="shared" si="0"/>
        <v>2.5600000000000005</v>
      </c>
    </row>
    <row r="15" spans="1:6" x14ac:dyDescent="0.25">
      <c r="A15">
        <v>110</v>
      </c>
      <c r="B15">
        <v>0.39</v>
      </c>
      <c r="C15">
        <v>0.36</v>
      </c>
      <c r="D15">
        <f t="shared" si="1"/>
        <v>3.2399999999999998E-2</v>
      </c>
      <c r="E15">
        <v>3.6</v>
      </c>
      <c r="F15">
        <f t="shared" si="0"/>
        <v>3.24</v>
      </c>
    </row>
    <row r="16" spans="1:6" x14ac:dyDescent="0.25">
      <c r="A16">
        <v>120</v>
      </c>
      <c r="B16">
        <v>0.42</v>
      </c>
      <c r="C16">
        <v>0.38</v>
      </c>
      <c r="D16">
        <f t="shared" si="1"/>
        <v>3.61E-2</v>
      </c>
      <c r="E16">
        <v>3.8</v>
      </c>
      <c r="F16">
        <f t="shared" si="0"/>
        <v>3.61</v>
      </c>
    </row>
    <row r="17" spans="1:6" x14ac:dyDescent="0.25">
      <c r="A17">
        <v>130</v>
      </c>
      <c r="B17">
        <v>0.46</v>
      </c>
      <c r="C17">
        <v>0.41</v>
      </c>
      <c r="D17">
        <f t="shared" si="1"/>
        <v>4.2024999999999993E-2</v>
      </c>
      <c r="E17">
        <v>4.2</v>
      </c>
      <c r="F17">
        <f t="shared" si="0"/>
        <v>4.41</v>
      </c>
    </row>
    <row r="18" spans="1:6" x14ac:dyDescent="0.25">
      <c r="A18">
        <v>140</v>
      </c>
      <c r="B18">
        <v>0.51</v>
      </c>
      <c r="C18">
        <v>0.44</v>
      </c>
      <c r="D18">
        <f t="shared" si="1"/>
        <v>4.8399999999999999E-2</v>
      </c>
      <c r="E18">
        <v>4.5999999999999996</v>
      </c>
      <c r="F18">
        <f t="shared" si="0"/>
        <v>5.2899999999999991</v>
      </c>
    </row>
    <row r="19" spans="1:6" x14ac:dyDescent="0.25">
      <c r="A19">
        <v>150</v>
      </c>
      <c r="B19">
        <v>0.55000000000000004</v>
      </c>
      <c r="C19">
        <v>0.46</v>
      </c>
      <c r="D19">
        <f t="shared" si="1"/>
        <v>5.2900000000000003E-2</v>
      </c>
      <c r="E19">
        <v>4.8</v>
      </c>
      <c r="F19">
        <f t="shared" si="0"/>
        <v>5.76</v>
      </c>
    </row>
    <row r="20" spans="1:6" x14ac:dyDescent="0.25">
      <c r="A20">
        <v>160</v>
      </c>
      <c r="B20">
        <v>0.62</v>
      </c>
      <c r="C20">
        <v>0.5</v>
      </c>
      <c r="D20">
        <f t="shared" si="1"/>
        <v>6.25E-2</v>
      </c>
      <c r="E20">
        <v>5</v>
      </c>
      <c r="F20">
        <f t="shared" si="0"/>
        <v>6.25</v>
      </c>
    </row>
    <row r="21" spans="1:6" x14ac:dyDescent="0.25">
      <c r="A21">
        <v>170</v>
      </c>
      <c r="B21">
        <v>0.65</v>
      </c>
      <c r="C21">
        <v>0.53</v>
      </c>
      <c r="D21">
        <f t="shared" si="1"/>
        <v>7.022500000000001E-2</v>
      </c>
      <c r="E21">
        <v>5.5</v>
      </c>
      <c r="F21">
        <f t="shared" si="0"/>
        <v>7.5625</v>
      </c>
    </row>
    <row r="22" spans="1:6" x14ac:dyDescent="0.25">
      <c r="A22">
        <v>180</v>
      </c>
      <c r="B22">
        <v>0.65</v>
      </c>
      <c r="C22">
        <v>0.56999999999999995</v>
      </c>
      <c r="D22">
        <f t="shared" si="1"/>
        <v>8.1224999999999992E-2</v>
      </c>
      <c r="E22">
        <v>6.4</v>
      </c>
      <c r="F22">
        <f t="shared" si="0"/>
        <v>10.240000000000002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C1" zoomScale="85" zoomScaleNormal="85" workbookViewId="0">
      <selection activeCell="G27" sqref="G27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8.28515625" bestFit="1" customWidth="1"/>
    <col min="4" max="4" width="8.5703125" bestFit="1" customWidth="1"/>
    <col min="5" max="6" width="14" bestFit="1" customWidth="1"/>
    <col min="7" max="7" width="18.42578125" bestFit="1" customWidth="1"/>
  </cols>
  <sheetData>
    <row r="1" spans="1:8" x14ac:dyDescent="0.25">
      <c r="A1" t="s">
        <v>20</v>
      </c>
      <c r="B1" t="s">
        <v>21</v>
      </c>
      <c r="C1">
        <v>24</v>
      </c>
    </row>
    <row r="2" spans="1:8" x14ac:dyDescent="0.25">
      <c r="A2" t="s">
        <v>17</v>
      </c>
      <c r="B2" t="s">
        <v>25</v>
      </c>
      <c r="C2" t="s">
        <v>26</v>
      </c>
      <c r="D2" t="s">
        <v>19</v>
      </c>
      <c r="E2" t="s">
        <v>18</v>
      </c>
      <c r="F2" t="s">
        <v>22</v>
      </c>
      <c r="G2" t="s">
        <v>17</v>
      </c>
      <c r="H2" t="s">
        <v>27</v>
      </c>
    </row>
    <row r="3" spans="1:8" x14ac:dyDescent="0.25">
      <c r="A3">
        <v>0.19</v>
      </c>
      <c r="B3">
        <v>0.7</v>
      </c>
      <c r="C3">
        <v>24</v>
      </c>
      <c r="D3" s="1">
        <f>SQRT(E3*4)</f>
        <v>6.324555320336759</v>
      </c>
      <c r="E3">
        <v>10</v>
      </c>
      <c r="F3">
        <f>E3/H3*100</f>
        <v>59.523809523809533</v>
      </c>
      <c r="G3">
        <v>0</v>
      </c>
      <c r="H3" s="1">
        <f>C3*B3</f>
        <v>16.799999999999997</v>
      </c>
    </row>
    <row r="4" spans="1:8" x14ac:dyDescent="0.25">
      <c r="A4">
        <v>0.185</v>
      </c>
      <c r="B4">
        <v>0.68</v>
      </c>
      <c r="C4">
        <v>24</v>
      </c>
      <c r="D4" s="1">
        <f t="shared" ref="D4:D23" si="0">SQRT(E4*4)</f>
        <v>6.164414002968976</v>
      </c>
      <c r="E4">
        <v>9.5</v>
      </c>
      <c r="F4">
        <f t="shared" ref="F4:F22" si="1">E4/H4*100</f>
        <v>58.210784313725497</v>
      </c>
      <c r="G4">
        <v>10</v>
      </c>
      <c r="H4" s="1">
        <f t="shared" ref="H4:H23" si="2">C4*B4</f>
        <v>16.32</v>
      </c>
    </row>
    <row r="5" spans="1:8" x14ac:dyDescent="0.25">
      <c r="A5">
        <v>0.18</v>
      </c>
      <c r="B5">
        <v>0.65</v>
      </c>
      <c r="C5">
        <v>24</v>
      </c>
      <c r="D5" s="1">
        <f t="shared" si="0"/>
        <v>6</v>
      </c>
      <c r="E5">
        <v>9</v>
      </c>
      <c r="F5">
        <f t="shared" si="1"/>
        <v>57.692307692307686</v>
      </c>
      <c r="G5">
        <v>20</v>
      </c>
      <c r="H5" s="1">
        <f t="shared" si="2"/>
        <v>15.600000000000001</v>
      </c>
    </row>
    <row r="6" spans="1:8" x14ac:dyDescent="0.25">
      <c r="A6">
        <v>0.17</v>
      </c>
      <c r="B6">
        <v>0.65</v>
      </c>
      <c r="C6">
        <v>24</v>
      </c>
      <c r="D6" s="1">
        <f t="shared" si="0"/>
        <v>5.8309518948453007</v>
      </c>
      <c r="E6">
        <v>8.5</v>
      </c>
      <c r="F6">
        <f t="shared" si="1"/>
        <v>54.487179487179482</v>
      </c>
      <c r="G6">
        <v>30</v>
      </c>
      <c r="H6" s="1">
        <f t="shared" si="2"/>
        <v>15.600000000000001</v>
      </c>
    </row>
    <row r="7" spans="1:8" x14ac:dyDescent="0.25">
      <c r="A7">
        <v>0.16500000000000001</v>
      </c>
      <c r="B7">
        <v>0.63</v>
      </c>
      <c r="C7">
        <v>24</v>
      </c>
      <c r="D7" s="1">
        <f t="shared" si="0"/>
        <v>5.6568542494923806</v>
      </c>
      <c r="E7">
        <v>8</v>
      </c>
      <c r="F7">
        <f t="shared" si="1"/>
        <v>52.910052910052904</v>
      </c>
      <c r="G7">
        <v>40</v>
      </c>
      <c r="H7" s="1">
        <f t="shared" si="2"/>
        <v>15.120000000000001</v>
      </c>
    </row>
    <row r="8" spans="1:8" x14ac:dyDescent="0.25">
      <c r="A8">
        <v>0.16</v>
      </c>
      <c r="B8">
        <v>0.62</v>
      </c>
      <c r="C8">
        <v>24</v>
      </c>
      <c r="D8" s="1">
        <f t="shared" si="0"/>
        <v>5.4772255750516612</v>
      </c>
      <c r="E8">
        <v>7.5</v>
      </c>
      <c r="F8">
        <f t="shared" si="1"/>
        <v>50.403225806451616</v>
      </c>
      <c r="G8">
        <v>50</v>
      </c>
      <c r="H8" s="1">
        <f t="shared" si="2"/>
        <v>14.879999999999999</v>
      </c>
    </row>
    <row r="9" spans="1:8" x14ac:dyDescent="0.25">
      <c r="A9">
        <v>0.16</v>
      </c>
      <c r="B9">
        <v>0.62</v>
      </c>
      <c r="C9">
        <v>24</v>
      </c>
      <c r="D9" s="1">
        <f t="shared" si="0"/>
        <v>5.2915026221291814</v>
      </c>
      <c r="E9">
        <v>7</v>
      </c>
      <c r="F9">
        <f t="shared" si="1"/>
        <v>47.043010752688176</v>
      </c>
      <c r="G9">
        <v>60</v>
      </c>
      <c r="H9" s="1">
        <f t="shared" si="2"/>
        <v>14.879999999999999</v>
      </c>
    </row>
    <row r="10" spans="1:8" x14ac:dyDescent="0.25">
      <c r="A10">
        <v>0.155</v>
      </c>
      <c r="B10">
        <v>0.57999999999999996</v>
      </c>
      <c r="C10">
        <v>24</v>
      </c>
      <c r="D10" s="1">
        <f t="shared" si="0"/>
        <v>5.0990195135927845</v>
      </c>
      <c r="E10">
        <v>6.5</v>
      </c>
      <c r="F10">
        <f t="shared" si="1"/>
        <v>46.695402298850581</v>
      </c>
      <c r="G10">
        <v>70</v>
      </c>
      <c r="H10" s="1">
        <f t="shared" si="2"/>
        <v>13.919999999999998</v>
      </c>
    </row>
    <row r="11" spans="1:8" x14ac:dyDescent="0.25">
      <c r="A11">
        <v>0.14499999999999999</v>
      </c>
      <c r="B11">
        <v>0.53</v>
      </c>
      <c r="C11">
        <v>24</v>
      </c>
      <c r="D11" s="1">
        <f t="shared" si="0"/>
        <v>4.8989794855663558</v>
      </c>
      <c r="E11">
        <v>6</v>
      </c>
      <c r="F11">
        <f t="shared" si="1"/>
        <v>47.169811320754711</v>
      </c>
      <c r="G11">
        <v>80</v>
      </c>
      <c r="H11" s="1">
        <f t="shared" si="2"/>
        <v>12.72</v>
      </c>
    </row>
    <row r="12" spans="1:8" x14ac:dyDescent="0.25">
      <c r="A12">
        <v>0.14000000000000001</v>
      </c>
      <c r="B12">
        <v>0.51</v>
      </c>
      <c r="C12">
        <v>24</v>
      </c>
      <c r="D12" s="1">
        <f t="shared" si="0"/>
        <v>4.6904157598234297</v>
      </c>
      <c r="E12">
        <v>5.5</v>
      </c>
      <c r="F12">
        <f t="shared" si="1"/>
        <v>44.934640522875817</v>
      </c>
      <c r="G12">
        <v>90</v>
      </c>
      <c r="H12" s="1">
        <f t="shared" si="2"/>
        <v>12.24</v>
      </c>
    </row>
    <row r="13" spans="1:8" x14ac:dyDescent="0.25">
      <c r="A13">
        <v>0.13</v>
      </c>
      <c r="B13">
        <v>0.46</v>
      </c>
      <c r="C13">
        <v>24</v>
      </c>
      <c r="D13" s="1">
        <f t="shared" si="0"/>
        <v>4.4721359549995796</v>
      </c>
      <c r="E13">
        <v>5</v>
      </c>
      <c r="F13">
        <f t="shared" si="1"/>
        <v>45.289855072463766</v>
      </c>
      <c r="G13">
        <v>100</v>
      </c>
      <c r="H13" s="1">
        <f t="shared" si="2"/>
        <v>11.040000000000001</v>
      </c>
    </row>
    <row r="14" spans="1:8" x14ac:dyDescent="0.25">
      <c r="A14">
        <v>0.125</v>
      </c>
      <c r="B14">
        <v>0.44</v>
      </c>
      <c r="C14">
        <v>24</v>
      </c>
      <c r="D14" s="1">
        <f t="shared" si="0"/>
        <v>4.2426406871192848</v>
      </c>
      <c r="E14">
        <v>4.5</v>
      </c>
      <c r="F14">
        <f t="shared" si="1"/>
        <v>42.61363636363636</v>
      </c>
      <c r="G14">
        <v>110</v>
      </c>
      <c r="H14" s="1">
        <f t="shared" si="2"/>
        <v>10.56</v>
      </c>
    </row>
    <row r="15" spans="1:8" x14ac:dyDescent="0.25">
      <c r="A15">
        <v>0.12</v>
      </c>
      <c r="B15">
        <v>0.42</v>
      </c>
      <c r="C15">
        <v>24</v>
      </c>
      <c r="D15" s="1">
        <f t="shared" si="0"/>
        <v>4</v>
      </c>
      <c r="E15">
        <v>4</v>
      </c>
      <c r="F15">
        <f t="shared" si="1"/>
        <v>39.682539682539684</v>
      </c>
      <c r="G15">
        <v>120</v>
      </c>
      <c r="H15" s="1">
        <f t="shared" si="2"/>
        <v>10.08</v>
      </c>
    </row>
    <row r="16" spans="1:8" x14ac:dyDescent="0.25">
      <c r="A16">
        <v>0.11</v>
      </c>
      <c r="B16">
        <v>0.39</v>
      </c>
      <c r="C16">
        <v>24</v>
      </c>
      <c r="D16" s="1">
        <f t="shared" si="0"/>
        <v>3.7416573867739413</v>
      </c>
      <c r="E16">
        <v>3.5</v>
      </c>
      <c r="F16">
        <f t="shared" si="1"/>
        <v>37.393162393162392</v>
      </c>
      <c r="G16">
        <v>130</v>
      </c>
      <c r="H16" s="1">
        <f t="shared" si="2"/>
        <v>9.36</v>
      </c>
    </row>
    <row r="17" spans="1:8" x14ac:dyDescent="0.25">
      <c r="A17">
        <v>0.1</v>
      </c>
      <c r="B17">
        <v>0.35</v>
      </c>
      <c r="C17">
        <v>24</v>
      </c>
      <c r="D17" s="1">
        <f t="shared" si="0"/>
        <v>3.4641016151377544</v>
      </c>
      <c r="E17">
        <v>3</v>
      </c>
      <c r="F17">
        <f t="shared" si="1"/>
        <v>35.714285714285722</v>
      </c>
      <c r="G17">
        <v>140</v>
      </c>
      <c r="H17" s="1">
        <f t="shared" si="2"/>
        <v>8.3999999999999986</v>
      </c>
    </row>
    <row r="18" spans="1:8" x14ac:dyDescent="0.25">
      <c r="A18">
        <v>0.09</v>
      </c>
      <c r="B18">
        <v>0.32</v>
      </c>
      <c r="C18">
        <v>24</v>
      </c>
      <c r="D18" s="1">
        <f t="shared" si="0"/>
        <v>3.1622776601683795</v>
      </c>
      <c r="E18">
        <v>2.5</v>
      </c>
      <c r="F18">
        <f t="shared" si="1"/>
        <v>32.552083333333336</v>
      </c>
      <c r="G18">
        <v>150</v>
      </c>
      <c r="H18" s="1">
        <f t="shared" si="2"/>
        <v>7.68</v>
      </c>
    </row>
    <row r="19" spans="1:8" x14ac:dyDescent="0.25">
      <c r="A19">
        <v>0.08</v>
      </c>
      <c r="B19">
        <v>0.28000000000000003</v>
      </c>
      <c r="C19">
        <v>24</v>
      </c>
      <c r="D19" s="1">
        <f t="shared" si="0"/>
        <v>2.8284271247461903</v>
      </c>
      <c r="E19">
        <v>2</v>
      </c>
      <c r="F19">
        <f t="shared" si="1"/>
        <v>29.761904761904763</v>
      </c>
      <c r="G19">
        <v>160</v>
      </c>
      <c r="H19" s="1">
        <f t="shared" si="2"/>
        <v>6.7200000000000006</v>
      </c>
    </row>
    <row r="20" spans="1:8" x14ac:dyDescent="0.25">
      <c r="A20">
        <v>7.0000000000000007E-2</v>
      </c>
      <c r="B20">
        <v>0.26</v>
      </c>
      <c r="C20">
        <v>24</v>
      </c>
      <c r="D20" s="1">
        <f t="shared" si="0"/>
        <v>2.4494897427831779</v>
      </c>
      <c r="E20">
        <v>1.5</v>
      </c>
      <c r="F20">
        <f t="shared" si="1"/>
        <v>24.038461538461537</v>
      </c>
      <c r="G20">
        <v>170</v>
      </c>
      <c r="H20" s="1">
        <f t="shared" si="2"/>
        <v>6.24</v>
      </c>
    </row>
    <row r="21" spans="1:8" x14ac:dyDescent="0.25">
      <c r="A21">
        <v>0.05</v>
      </c>
      <c r="B21">
        <v>0.19</v>
      </c>
      <c r="C21">
        <v>24</v>
      </c>
      <c r="D21" s="1">
        <f t="shared" si="0"/>
        <v>2</v>
      </c>
      <c r="E21">
        <v>1</v>
      </c>
      <c r="F21">
        <f t="shared" si="1"/>
        <v>21.929824561403507</v>
      </c>
      <c r="G21">
        <v>180</v>
      </c>
      <c r="H21" s="1">
        <f t="shared" si="2"/>
        <v>4.5600000000000005</v>
      </c>
    </row>
    <row r="22" spans="1:8" x14ac:dyDescent="0.25">
      <c r="A22">
        <v>0.04</v>
      </c>
      <c r="B22">
        <v>0.17</v>
      </c>
      <c r="C22">
        <v>24</v>
      </c>
      <c r="D22" s="1">
        <f t="shared" si="0"/>
        <v>1.4142135623730951</v>
      </c>
      <c r="E22">
        <v>0.5</v>
      </c>
      <c r="F22">
        <f t="shared" si="1"/>
        <v>12.254901960784313</v>
      </c>
      <c r="H22" s="1">
        <f t="shared" si="2"/>
        <v>4.08</v>
      </c>
    </row>
    <row r="23" spans="1:8" x14ac:dyDescent="0.25">
      <c r="A23">
        <v>0</v>
      </c>
      <c r="B23">
        <v>0.01</v>
      </c>
      <c r="C23">
        <v>24</v>
      </c>
      <c r="D23" s="1">
        <f t="shared" si="0"/>
        <v>0</v>
      </c>
      <c r="E23">
        <v>0</v>
      </c>
      <c r="H23" s="1">
        <f t="shared" si="2"/>
        <v>0.24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D1" zoomScale="85" zoomScaleNormal="85" workbookViewId="0">
      <selection activeCell="A5" sqref="A5:A23"/>
    </sheetView>
  </sheetViews>
  <sheetFormatPr defaultRowHeight="15" x14ac:dyDescent="0.25"/>
  <cols>
    <col min="1" max="1" width="12.140625" bestFit="1" customWidth="1"/>
    <col min="3" max="3" width="21.28515625" bestFit="1" customWidth="1"/>
  </cols>
  <sheetData>
    <row r="1" spans="1:13" x14ac:dyDescent="0.25">
      <c r="A1" t="s">
        <v>3</v>
      </c>
      <c r="C1" t="s">
        <v>0</v>
      </c>
    </row>
    <row r="2" spans="1:13" x14ac:dyDescent="0.25">
      <c r="A2" t="s">
        <v>2</v>
      </c>
      <c r="C2" t="s">
        <v>1</v>
      </c>
      <c r="F2">
        <v>0</v>
      </c>
      <c r="G2">
        <v>50</v>
      </c>
      <c r="H2">
        <v>100</v>
      </c>
      <c r="I2">
        <v>150</v>
      </c>
      <c r="J2">
        <v>200</v>
      </c>
      <c r="K2">
        <v>250</v>
      </c>
      <c r="L2">
        <v>300</v>
      </c>
      <c r="M2" t="s">
        <v>7</v>
      </c>
    </row>
    <row r="4" spans="1:13" x14ac:dyDescent="0.25">
      <c r="A4" t="s">
        <v>4</v>
      </c>
      <c r="B4" t="s">
        <v>5</v>
      </c>
      <c r="C4" t="s">
        <v>6</v>
      </c>
    </row>
    <row r="5" spans="1:13" x14ac:dyDescent="0.25">
      <c r="A5">
        <v>0</v>
      </c>
      <c r="B5" s="1">
        <v>0</v>
      </c>
      <c r="C5" s="1">
        <f>(B5^2)/4</f>
        <v>0</v>
      </c>
    </row>
    <row r="6" spans="1:13" x14ac:dyDescent="0.25">
      <c r="A6">
        <v>10</v>
      </c>
      <c r="B6" s="1">
        <v>0.5</v>
      </c>
      <c r="C6" s="1">
        <f t="shared" ref="C6:C23" si="0">(B6^2)/4</f>
        <v>6.25E-2</v>
      </c>
    </row>
    <row r="7" spans="1:13" x14ac:dyDescent="0.25">
      <c r="A7">
        <v>20</v>
      </c>
      <c r="B7" s="1">
        <v>1</v>
      </c>
      <c r="C7" s="1">
        <f t="shared" si="0"/>
        <v>0.25</v>
      </c>
    </row>
    <row r="8" spans="1:13" x14ac:dyDescent="0.25">
      <c r="A8">
        <v>30</v>
      </c>
      <c r="B8" s="1">
        <v>1.35</v>
      </c>
      <c r="C8" s="1">
        <f t="shared" si="0"/>
        <v>0.45562500000000006</v>
      </c>
    </row>
    <row r="9" spans="1:13" x14ac:dyDescent="0.25">
      <c r="A9">
        <v>40</v>
      </c>
      <c r="B9" s="1">
        <v>1.76</v>
      </c>
      <c r="C9" s="1">
        <f t="shared" si="0"/>
        <v>0.77439999999999998</v>
      </c>
    </row>
    <row r="10" spans="1:13" x14ac:dyDescent="0.25">
      <c r="A10">
        <v>50</v>
      </c>
      <c r="B10" s="1">
        <v>2.0499999999999998</v>
      </c>
      <c r="C10" s="1">
        <f t="shared" si="0"/>
        <v>1.0506249999999999</v>
      </c>
    </row>
    <row r="11" spans="1:13" x14ac:dyDescent="0.25">
      <c r="A11">
        <v>60</v>
      </c>
      <c r="B11" s="1">
        <v>2.41</v>
      </c>
      <c r="C11" s="1">
        <f t="shared" si="0"/>
        <v>1.4520250000000001</v>
      </c>
    </row>
    <row r="12" spans="1:13" x14ac:dyDescent="0.25">
      <c r="A12">
        <v>70</v>
      </c>
      <c r="B12" s="1">
        <v>2.78</v>
      </c>
      <c r="C12" s="1">
        <f t="shared" si="0"/>
        <v>1.9320999999999997</v>
      </c>
    </row>
    <row r="13" spans="1:13" x14ac:dyDescent="0.25">
      <c r="A13">
        <v>80</v>
      </c>
      <c r="B13" s="1">
        <v>3.05</v>
      </c>
      <c r="C13" s="1">
        <f t="shared" si="0"/>
        <v>2.3256249999999996</v>
      </c>
    </row>
    <row r="14" spans="1:13" x14ac:dyDescent="0.25">
      <c r="A14">
        <v>90</v>
      </c>
      <c r="B14" s="1">
        <v>3.42</v>
      </c>
      <c r="C14" s="1">
        <f>(B14^2)/4</f>
        <v>2.9240999999999997</v>
      </c>
    </row>
    <row r="15" spans="1:13" x14ac:dyDescent="0.25">
      <c r="A15">
        <v>100</v>
      </c>
      <c r="B15" s="1">
        <v>3.79</v>
      </c>
      <c r="C15" s="1">
        <f t="shared" si="0"/>
        <v>3.5910250000000001</v>
      </c>
    </row>
    <row r="16" spans="1:13" x14ac:dyDescent="0.25">
      <c r="A16">
        <v>110</v>
      </c>
      <c r="B16" s="1">
        <v>4</v>
      </c>
      <c r="C16" s="1">
        <f t="shared" si="0"/>
        <v>4</v>
      </c>
    </row>
    <row r="17" spans="1:3" x14ac:dyDescent="0.25">
      <c r="A17">
        <v>120</v>
      </c>
      <c r="B17" s="1">
        <v>4.4000000000000004</v>
      </c>
      <c r="C17" s="1">
        <f t="shared" si="0"/>
        <v>4.8400000000000007</v>
      </c>
    </row>
    <row r="18" spans="1:3" x14ac:dyDescent="0.25">
      <c r="A18">
        <v>130</v>
      </c>
      <c r="B18" s="1">
        <v>4.8</v>
      </c>
      <c r="C18" s="1">
        <f t="shared" si="0"/>
        <v>5.76</v>
      </c>
    </row>
    <row r="19" spans="1:3" x14ac:dyDescent="0.25">
      <c r="A19">
        <v>140</v>
      </c>
      <c r="B19" s="1">
        <v>5.2</v>
      </c>
      <c r="C19" s="1">
        <f t="shared" si="0"/>
        <v>6.7600000000000007</v>
      </c>
    </row>
    <row r="20" spans="1:3" x14ac:dyDescent="0.25">
      <c r="A20">
        <v>150</v>
      </c>
      <c r="B20" s="1">
        <v>5.5</v>
      </c>
      <c r="C20" s="1">
        <f t="shared" si="0"/>
        <v>7.5625</v>
      </c>
    </row>
    <row r="21" spans="1:3" x14ac:dyDescent="0.25">
      <c r="A21">
        <v>160</v>
      </c>
      <c r="B21" s="1">
        <v>5.8</v>
      </c>
      <c r="C21" s="1">
        <f t="shared" si="0"/>
        <v>8.41</v>
      </c>
    </row>
    <row r="22" spans="1:3" x14ac:dyDescent="0.25">
      <c r="A22">
        <v>170</v>
      </c>
      <c r="B22" s="1">
        <v>6.2</v>
      </c>
      <c r="C22" s="1">
        <f t="shared" si="0"/>
        <v>9.6100000000000012</v>
      </c>
    </row>
    <row r="23" spans="1:3" x14ac:dyDescent="0.25">
      <c r="A23">
        <v>180</v>
      </c>
      <c r="B23" s="1">
        <v>6.4</v>
      </c>
      <c r="C23" s="1">
        <f t="shared" si="0"/>
        <v>10.240000000000002</v>
      </c>
    </row>
    <row r="24" spans="1:3" x14ac:dyDescent="0.25">
      <c r="A24">
        <v>190</v>
      </c>
    </row>
    <row r="25" spans="1:3" x14ac:dyDescent="0.25">
      <c r="A25">
        <v>200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85" zoomScaleNormal="85" workbookViewId="0">
      <selection activeCell="D7" sqref="D7"/>
    </sheetView>
  </sheetViews>
  <sheetFormatPr defaultRowHeight="15" x14ac:dyDescent="0.25"/>
  <cols>
    <col min="1" max="1" width="17" bestFit="1" customWidth="1"/>
  </cols>
  <sheetData>
    <row r="1" spans="1:3" x14ac:dyDescent="0.25">
      <c r="A1" t="s">
        <v>16</v>
      </c>
      <c r="B1" t="s">
        <v>32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>
        <v>1</v>
      </c>
      <c r="B3">
        <v>0</v>
      </c>
      <c r="C3" s="1">
        <f>(B3^2)/4</f>
        <v>0</v>
      </c>
    </row>
    <row r="4" spans="1:3" x14ac:dyDescent="0.25">
      <c r="A4">
        <v>2</v>
      </c>
      <c r="B4">
        <v>0</v>
      </c>
      <c r="C4" s="1">
        <f t="shared" ref="C4:C26" si="0">(B4^2)/4</f>
        <v>0</v>
      </c>
    </row>
    <row r="5" spans="1:3" x14ac:dyDescent="0.25">
      <c r="A5">
        <v>3</v>
      </c>
      <c r="B5">
        <v>0.1</v>
      </c>
      <c r="C5" s="1">
        <f t="shared" si="0"/>
        <v>2.5000000000000005E-3</v>
      </c>
    </row>
    <row r="6" spans="1:3" x14ac:dyDescent="0.25">
      <c r="A6">
        <v>4</v>
      </c>
      <c r="B6">
        <v>0.5</v>
      </c>
      <c r="C6" s="1">
        <f t="shared" si="0"/>
        <v>6.25E-2</v>
      </c>
    </row>
    <row r="7" spans="1:3" x14ac:dyDescent="0.25">
      <c r="A7">
        <v>5</v>
      </c>
      <c r="B7">
        <v>1</v>
      </c>
      <c r="C7" s="1">
        <f t="shared" si="0"/>
        <v>0.25</v>
      </c>
    </row>
    <row r="8" spans="1:3" x14ac:dyDescent="0.25">
      <c r="A8">
        <v>6</v>
      </c>
      <c r="B8">
        <v>1.2</v>
      </c>
      <c r="C8" s="1">
        <f t="shared" si="0"/>
        <v>0.36</v>
      </c>
    </row>
    <row r="9" spans="1:3" x14ac:dyDescent="0.25">
      <c r="A9">
        <v>7</v>
      </c>
      <c r="B9">
        <v>1.6</v>
      </c>
      <c r="C9" s="1">
        <f t="shared" si="0"/>
        <v>0.64000000000000012</v>
      </c>
    </row>
    <row r="10" spans="1:3" x14ac:dyDescent="0.25">
      <c r="A10">
        <v>8</v>
      </c>
      <c r="B10">
        <v>2</v>
      </c>
      <c r="C10" s="1">
        <f t="shared" si="0"/>
        <v>1</v>
      </c>
    </row>
    <row r="11" spans="1:3" x14ac:dyDescent="0.25">
      <c r="A11">
        <v>9</v>
      </c>
      <c r="B11">
        <v>2.4</v>
      </c>
      <c r="C11" s="1">
        <f t="shared" si="0"/>
        <v>1.44</v>
      </c>
    </row>
    <row r="12" spans="1:3" x14ac:dyDescent="0.25">
      <c r="A12">
        <v>10</v>
      </c>
      <c r="B12">
        <v>2.8</v>
      </c>
      <c r="C12" s="1">
        <f t="shared" si="0"/>
        <v>1.9599999999999997</v>
      </c>
    </row>
    <row r="13" spans="1:3" x14ac:dyDescent="0.25">
      <c r="A13">
        <v>11</v>
      </c>
      <c r="B13">
        <v>3.2</v>
      </c>
      <c r="C13" s="1">
        <f t="shared" si="0"/>
        <v>2.5600000000000005</v>
      </c>
    </row>
    <row r="14" spans="1:3" x14ac:dyDescent="0.25">
      <c r="A14">
        <v>12</v>
      </c>
      <c r="B14">
        <v>3.4</v>
      </c>
      <c r="C14" s="1">
        <f t="shared" si="0"/>
        <v>2.8899999999999997</v>
      </c>
    </row>
    <row r="15" spans="1:3" x14ac:dyDescent="0.25">
      <c r="A15">
        <v>13</v>
      </c>
      <c r="B15">
        <v>3.8</v>
      </c>
      <c r="C15" s="1">
        <f t="shared" si="0"/>
        <v>3.61</v>
      </c>
    </row>
    <row r="16" spans="1:3" x14ac:dyDescent="0.25">
      <c r="A16">
        <v>14</v>
      </c>
      <c r="B16">
        <v>4</v>
      </c>
      <c r="C16" s="1">
        <f t="shared" si="0"/>
        <v>4</v>
      </c>
    </row>
    <row r="17" spans="1:9" x14ac:dyDescent="0.25">
      <c r="A17">
        <v>15</v>
      </c>
      <c r="B17">
        <v>4.2</v>
      </c>
      <c r="C17" s="1">
        <f t="shared" si="0"/>
        <v>4.41</v>
      </c>
    </row>
    <row r="18" spans="1:9" x14ac:dyDescent="0.25">
      <c r="A18">
        <v>16</v>
      </c>
      <c r="B18">
        <v>4.5999999999999996</v>
      </c>
      <c r="C18" s="1">
        <f t="shared" si="0"/>
        <v>5.2899999999999991</v>
      </c>
    </row>
    <row r="19" spans="1:9" x14ac:dyDescent="0.25">
      <c r="A19">
        <v>17</v>
      </c>
      <c r="B19">
        <v>4.8</v>
      </c>
      <c r="C19" s="1">
        <f t="shared" si="0"/>
        <v>5.76</v>
      </c>
    </row>
    <row r="20" spans="1:9" x14ac:dyDescent="0.25">
      <c r="A20">
        <v>18</v>
      </c>
      <c r="B20">
        <v>5</v>
      </c>
      <c r="C20" s="1">
        <f t="shared" si="0"/>
        <v>6.25</v>
      </c>
    </row>
    <row r="21" spans="1:9" x14ac:dyDescent="0.25">
      <c r="A21">
        <v>19</v>
      </c>
      <c r="B21">
        <v>5.0999999999999996</v>
      </c>
      <c r="C21" s="1">
        <f t="shared" si="0"/>
        <v>6.5024999999999995</v>
      </c>
    </row>
    <row r="22" spans="1:9" x14ac:dyDescent="0.25">
      <c r="A22">
        <v>20</v>
      </c>
      <c r="B22">
        <v>5.3</v>
      </c>
      <c r="C22" s="1">
        <f t="shared" si="0"/>
        <v>7.0225</v>
      </c>
    </row>
    <row r="23" spans="1:9" x14ac:dyDescent="0.25">
      <c r="A23">
        <v>21</v>
      </c>
      <c r="B23">
        <v>5.4</v>
      </c>
      <c r="C23" s="1">
        <f t="shared" si="0"/>
        <v>7.2900000000000009</v>
      </c>
    </row>
    <row r="24" spans="1:9" x14ac:dyDescent="0.25">
      <c r="A24">
        <v>22</v>
      </c>
      <c r="B24">
        <v>5.6</v>
      </c>
      <c r="C24" s="1">
        <f t="shared" si="0"/>
        <v>7.839999999999999</v>
      </c>
    </row>
    <row r="25" spans="1:9" x14ac:dyDescent="0.25">
      <c r="A25">
        <v>23</v>
      </c>
      <c r="B25">
        <v>6.2</v>
      </c>
      <c r="C25" s="1">
        <f t="shared" si="0"/>
        <v>9.6100000000000012</v>
      </c>
    </row>
    <row r="26" spans="1:9" x14ac:dyDescent="0.25">
      <c r="A26">
        <v>24</v>
      </c>
      <c r="B26">
        <v>6.4</v>
      </c>
      <c r="C26" s="1">
        <f t="shared" si="0"/>
        <v>10.240000000000002</v>
      </c>
    </row>
    <row r="27" spans="1:9" x14ac:dyDescent="0.25">
      <c r="H27">
        <v>20</v>
      </c>
      <c r="I27">
        <v>5.05</v>
      </c>
    </row>
    <row r="28" spans="1:9" x14ac:dyDescent="0.25">
      <c r="H28">
        <v>21</v>
      </c>
      <c r="I28">
        <v>5.0999999999999996</v>
      </c>
    </row>
    <row r="29" spans="1:9" x14ac:dyDescent="0.25">
      <c r="H29">
        <v>22</v>
      </c>
      <c r="I29">
        <v>5.15</v>
      </c>
    </row>
    <row r="30" spans="1:9" x14ac:dyDescent="0.25">
      <c r="H30">
        <v>23</v>
      </c>
      <c r="I30">
        <v>5.15</v>
      </c>
    </row>
    <row r="31" spans="1:9" x14ac:dyDescent="0.25">
      <c r="H31">
        <v>24</v>
      </c>
      <c r="I31">
        <v>5.15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Frekvenču r-līkne</vt:lpstr>
      <vt:lpstr>Frekvence,Strāva</vt:lpstr>
      <vt:lpstr>Piz, Patērētā strāva</vt:lpstr>
      <vt:lpstr>Efektivitāte,Uie</vt:lpstr>
      <vt:lpstr>Jauda,Uie</vt:lpstr>
      <vt:lpstr>Piz,Ubarošanas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2018-01-14T20:01:41Z</dcterms:modified>
</cp:coreProperties>
</file>