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Development\FH\Tutorium\SBV\"/>
    </mc:Choice>
  </mc:AlternateContent>
  <xr:revisionPtr revIDLastSave="0" documentId="13_ncr:1_{F931E592-688E-495A-85F6-C1F54B4A5764}" xr6:coauthVersionLast="47" xr6:coauthVersionMax="47" xr10:uidLastSave="{00000000-0000-0000-0000-000000000000}"/>
  <bookViews>
    <workbookView xWindow="-108" yWindow="-108" windowWidth="23256" windowHeight="12336" activeTab="1" xr2:uid="{933D98FB-FEB6-4BBF-84D7-D88FDCEFBD74}"/>
  </bookViews>
  <sheets>
    <sheet name="1a" sheetId="1" r:id="rId1"/>
    <sheet name="1b"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2" l="1"/>
  <c r="Q12" i="2"/>
  <c r="O12" i="2"/>
  <c r="W12" i="2"/>
  <c r="Z4" i="2"/>
  <c r="Z7" i="2"/>
  <c r="Z8" i="2"/>
  <c r="Z9" i="2"/>
  <c r="Z10" i="2"/>
  <c r="Z11" i="2"/>
  <c r="Z13" i="2"/>
  <c r="Z15" i="2"/>
  <c r="Z3" i="2"/>
  <c r="C15" i="2"/>
  <c r="D15" i="2"/>
  <c r="F15" i="2"/>
  <c r="G15" i="2"/>
  <c r="H15" i="2"/>
  <c r="I15" i="2"/>
  <c r="J15" i="2"/>
  <c r="K15" i="2"/>
  <c r="L15" i="2"/>
  <c r="M15" i="2"/>
  <c r="N15" i="2"/>
  <c r="O15" i="2"/>
  <c r="P15" i="2"/>
  <c r="Q15" i="2"/>
  <c r="R15" i="2"/>
  <c r="S15" i="2"/>
  <c r="T15" i="2"/>
  <c r="U15" i="2"/>
  <c r="V15" i="2"/>
  <c r="W15" i="2"/>
  <c r="X15" i="2"/>
  <c r="Y15" i="2"/>
  <c r="B15" i="2"/>
  <c r="C12" i="2"/>
  <c r="D12" i="2"/>
  <c r="E12" i="2"/>
  <c r="F12" i="2"/>
  <c r="G12" i="2"/>
  <c r="H12" i="2"/>
  <c r="I12" i="2"/>
  <c r="J12" i="2"/>
  <c r="K12" i="2"/>
  <c r="L12" i="2"/>
  <c r="M12" i="2"/>
  <c r="N12" i="2"/>
  <c r="R12" i="2"/>
  <c r="S12" i="2"/>
  <c r="T12" i="2"/>
  <c r="U12" i="2"/>
  <c r="V12" i="2"/>
  <c r="X12" i="2"/>
  <c r="B12" i="2"/>
  <c r="C10" i="2"/>
  <c r="D10" i="2"/>
  <c r="E10" i="2"/>
  <c r="F10" i="2"/>
  <c r="G10" i="2"/>
  <c r="H10" i="2"/>
  <c r="I10" i="2"/>
  <c r="J10" i="2"/>
  <c r="K10" i="2"/>
  <c r="L10" i="2"/>
  <c r="M10" i="2"/>
  <c r="N10" i="2"/>
  <c r="O10" i="2"/>
  <c r="P10" i="2"/>
  <c r="Q10" i="2"/>
  <c r="R10" i="2"/>
  <c r="S10" i="2"/>
  <c r="T10" i="2"/>
  <c r="U10" i="2"/>
  <c r="V10" i="2"/>
  <c r="W10" i="2"/>
  <c r="X10" i="2"/>
  <c r="Y10" i="2"/>
  <c r="B10" i="2"/>
  <c r="C9" i="2"/>
  <c r="D9" i="2"/>
  <c r="E9" i="2"/>
  <c r="F9" i="2"/>
  <c r="G9" i="2"/>
  <c r="H9" i="2"/>
  <c r="I9" i="2"/>
  <c r="J9" i="2"/>
  <c r="K9" i="2"/>
  <c r="L9" i="2"/>
  <c r="M9" i="2"/>
  <c r="N9" i="2"/>
  <c r="O9" i="2"/>
  <c r="P9" i="2"/>
  <c r="Q9" i="2"/>
  <c r="R9" i="2"/>
  <c r="S9" i="2"/>
  <c r="T9" i="2"/>
  <c r="U9" i="2"/>
  <c r="V9" i="2"/>
  <c r="W9" i="2"/>
  <c r="X9" i="2"/>
  <c r="Y9" i="2"/>
  <c r="B9" i="2"/>
  <c r="C5" i="2"/>
  <c r="D5" i="2"/>
  <c r="E5" i="2"/>
  <c r="F5" i="2"/>
  <c r="G5" i="2"/>
  <c r="H5" i="2"/>
  <c r="I5" i="2"/>
  <c r="J5" i="2"/>
  <c r="K5" i="2"/>
  <c r="L5" i="2"/>
  <c r="M5" i="2"/>
  <c r="N5" i="2"/>
  <c r="O5" i="2"/>
  <c r="Q5" i="2"/>
  <c r="R5" i="2"/>
  <c r="S5" i="2"/>
  <c r="T5" i="2"/>
  <c r="U5" i="2"/>
  <c r="V5" i="2"/>
  <c r="W5" i="2"/>
  <c r="X5" i="2"/>
  <c r="B5" i="2"/>
  <c r="C14" i="2"/>
  <c r="D14" i="2"/>
  <c r="E14" i="2"/>
  <c r="F14" i="2"/>
  <c r="G14" i="2"/>
  <c r="H14" i="2"/>
  <c r="I14" i="2"/>
  <c r="J14" i="2"/>
  <c r="K14" i="2"/>
  <c r="L14" i="2"/>
  <c r="M14" i="2"/>
  <c r="N14" i="2"/>
  <c r="O14" i="2"/>
  <c r="Q14" i="2"/>
  <c r="R14" i="2"/>
  <c r="S14" i="2"/>
  <c r="T14" i="2"/>
  <c r="U14" i="2"/>
  <c r="V14" i="2"/>
  <c r="W14" i="2"/>
  <c r="X14" i="2"/>
  <c r="B14" i="2"/>
  <c r="Y8" i="2"/>
  <c r="Y11" i="2"/>
  <c r="X6" i="2"/>
  <c r="X4" i="2"/>
  <c r="X7" i="2"/>
  <c r="X8" i="2"/>
  <c r="X11" i="2"/>
  <c r="X13" i="2"/>
  <c r="X3" i="2"/>
  <c r="V4" i="2"/>
  <c r="V6" i="2"/>
  <c r="V7" i="2"/>
  <c r="V8" i="2"/>
  <c r="V11" i="2"/>
  <c r="V13" i="2"/>
  <c r="V16" i="2"/>
  <c r="V3" i="2"/>
  <c r="J4" i="2"/>
  <c r="J6" i="2"/>
  <c r="J7" i="2"/>
  <c r="J8" i="2"/>
  <c r="J11" i="2"/>
  <c r="J13" i="2"/>
  <c r="J3" i="2"/>
  <c r="P4" i="2"/>
  <c r="Y4" i="2" s="1"/>
  <c r="P6" i="2"/>
  <c r="P12" i="2" s="1"/>
  <c r="P7" i="2"/>
  <c r="P8" i="2"/>
  <c r="P11" i="2"/>
  <c r="P13" i="2"/>
  <c r="Y13" i="2" s="1"/>
  <c r="P3" i="2"/>
  <c r="Y3" i="2" s="1"/>
  <c r="Y5" i="2" s="1"/>
  <c r="Z5" i="2" s="1"/>
  <c r="D4" i="2"/>
  <c r="D6" i="2"/>
  <c r="D7" i="2"/>
  <c r="D8" i="2"/>
  <c r="D11" i="2"/>
  <c r="D13" i="2"/>
  <c r="D3" i="2"/>
  <c r="U5" i="1"/>
  <c r="C12" i="1"/>
  <c r="D12" i="1"/>
  <c r="E12" i="1"/>
  <c r="H12" i="1"/>
  <c r="I12" i="1"/>
  <c r="K12" i="1"/>
  <c r="L12" i="1"/>
  <c r="M12" i="1"/>
  <c r="O12" i="1"/>
  <c r="P12" i="1"/>
  <c r="Q12" i="1"/>
  <c r="R12" i="1"/>
  <c r="S12" i="1"/>
  <c r="Z12" i="1" s="1"/>
  <c r="B12" i="1"/>
  <c r="C11" i="1"/>
  <c r="D11" i="1"/>
  <c r="E11" i="1"/>
  <c r="G11" i="1"/>
  <c r="H11" i="1"/>
  <c r="I11" i="1"/>
  <c r="J11" i="1"/>
  <c r="K11" i="1"/>
  <c r="L11" i="1"/>
  <c r="M11" i="1"/>
  <c r="O11" i="1"/>
  <c r="P11" i="1"/>
  <c r="Q11" i="1"/>
  <c r="R11" i="1"/>
  <c r="S11" i="1"/>
  <c r="U11" i="1"/>
  <c r="B11" i="1"/>
  <c r="Z7" i="1"/>
  <c r="Z4" i="1"/>
  <c r="Z6" i="1"/>
  <c r="Z8" i="1"/>
  <c r="Z11" i="1"/>
  <c r="Z13" i="1"/>
  <c r="Z15" i="1"/>
  <c r="Z3" i="1"/>
  <c r="C14" i="1"/>
  <c r="D14" i="1"/>
  <c r="E14" i="1"/>
  <c r="H14" i="1"/>
  <c r="I14" i="1"/>
  <c r="Z14" i="1" s="1"/>
  <c r="K14" i="1"/>
  <c r="L14" i="1"/>
  <c r="M14" i="1"/>
  <c r="O14" i="1"/>
  <c r="P14" i="1"/>
  <c r="Q14" i="1"/>
  <c r="R14" i="1"/>
  <c r="S14" i="1"/>
  <c r="U14" i="1"/>
  <c r="B14" i="1"/>
  <c r="C5" i="1"/>
  <c r="D5" i="1"/>
  <c r="E5" i="1"/>
  <c r="H5" i="1"/>
  <c r="I5" i="1"/>
  <c r="J5" i="1"/>
  <c r="L5" i="1"/>
  <c r="M5" i="1"/>
  <c r="Z5" i="1" s="1"/>
  <c r="P5" i="1"/>
  <c r="Q5" i="1"/>
  <c r="R5" i="1"/>
  <c r="S5" i="1"/>
  <c r="B5" i="1"/>
  <c r="C10" i="1"/>
  <c r="D10" i="1"/>
  <c r="E10" i="1"/>
  <c r="H10" i="1"/>
  <c r="I10" i="1"/>
  <c r="Z10" i="1" s="1"/>
  <c r="K10" i="1"/>
  <c r="L10" i="1"/>
  <c r="M10" i="1"/>
  <c r="P10" i="1"/>
  <c r="Q10" i="1"/>
  <c r="R10" i="1"/>
  <c r="S10" i="1"/>
  <c r="V10" i="1"/>
  <c r="W10" i="1"/>
  <c r="B10" i="1"/>
  <c r="AA4" i="1"/>
  <c r="X4" i="1"/>
  <c r="X10" i="1" s="1"/>
  <c r="C9" i="1"/>
  <c r="D9" i="1"/>
  <c r="E9" i="1"/>
  <c r="F9" i="1"/>
  <c r="H9" i="1"/>
  <c r="I9" i="1"/>
  <c r="J9" i="1"/>
  <c r="K9" i="1"/>
  <c r="L9" i="1"/>
  <c r="M9" i="1"/>
  <c r="N9" i="1"/>
  <c r="P9" i="1"/>
  <c r="Q9" i="1"/>
  <c r="R9" i="1"/>
  <c r="S9" i="1"/>
  <c r="Z9" i="1" s="1"/>
  <c r="T9" i="1"/>
  <c r="B9" i="1"/>
  <c r="J4" i="1"/>
  <c r="J10" i="1" s="1"/>
  <c r="J6" i="1"/>
  <c r="J12" i="1" s="1"/>
  <c r="J7" i="1"/>
  <c r="J8" i="1"/>
  <c r="J13" i="1"/>
  <c r="J15" i="1"/>
  <c r="J3" i="1"/>
  <c r="J14" i="1" s="1"/>
  <c r="N4" i="1"/>
  <c r="N6" i="1"/>
  <c r="N12" i="1" s="1"/>
  <c r="N7" i="1"/>
  <c r="N11" i="1" s="1"/>
  <c r="N8" i="1"/>
  <c r="N13" i="1"/>
  <c r="N15" i="1"/>
  <c r="N3" i="1"/>
  <c r="N14" i="1" s="1"/>
  <c r="T8" i="1"/>
  <c r="T15" i="1"/>
  <c r="T13" i="1"/>
  <c r="T7" i="1"/>
  <c r="T11" i="1" s="1"/>
  <c r="T6" i="1"/>
  <c r="T12" i="1" s="1"/>
  <c r="T4" i="1"/>
  <c r="T10" i="1" s="1"/>
  <c r="T3" i="1"/>
  <c r="T14" i="1" s="1"/>
  <c r="F4" i="1"/>
  <c r="F10" i="1" s="1"/>
  <c r="F6" i="1"/>
  <c r="F12" i="1" s="1"/>
  <c r="F7" i="1"/>
  <c r="F11" i="1" s="1"/>
  <c r="F8" i="1"/>
  <c r="F13" i="1"/>
  <c r="AA13" i="1" s="1"/>
  <c r="AB13" i="1" s="1"/>
  <c r="F15" i="1"/>
  <c r="F3" i="1"/>
  <c r="F14" i="1" s="1"/>
  <c r="K15" i="1"/>
  <c r="R15" i="1"/>
  <c r="U15" i="1"/>
  <c r="Q15" i="1"/>
  <c r="P15" i="1"/>
  <c r="O15" i="1"/>
  <c r="I15" i="1"/>
  <c r="H15" i="1"/>
  <c r="C15" i="1"/>
  <c r="D15" i="1"/>
  <c r="E15" i="1"/>
  <c r="B15" i="1"/>
  <c r="Y14" i="2" l="1"/>
  <c r="Z14" i="2" s="1"/>
  <c r="P14" i="2"/>
  <c r="P5" i="2"/>
  <c r="Y7" i="2"/>
  <c r="Y6" i="2"/>
  <c r="AA14" i="1"/>
  <c r="AB14" i="1" s="1"/>
  <c r="AA12" i="1"/>
  <c r="AB12" i="1" s="1"/>
  <c r="T5" i="1"/>
  <c r="AB4" i="1"/>
  <c r="F5" i="1"/>
  <c r="N10" i="1"/>
  <c r="AA10" i="1" s="1"/>
  <c r="AB10" i="1" s="1"/>
  <c r="N5" i="1"/>
  <c r="AA6" i="1"/>
  <c r="AB6" i="1" s="1"/>
  <c r="AA8" i="1"/>
  <c r="AA7" i="1"/>
  <c r="AB7" i="1" s="1"/>
  <c r="AA11" i="1"/>
  <c r="AB11" i="1" s="1"/>
  <c r="AA15" i="1"/>
  <c r="AB15" i="1" s="1"/>
  <c r="AA3" i="1"/>
  <c r="AB3" i="1" s="1"/>
  <c r="Z6" i="2" l="1"/>
  <c r="Y12" i="2"/>
  <c r="Z12" i="2" s="1"/>
  <c r="AA5" i="1"/>
  <c r="AB5" i="1" s="1"/>
  <c r="AB8" i="1"/>
  <c r="AB9" i="1" s="1"/>
  <c r="AA9" i="1"/>
</calcChain>
</file>

<file path=xl/sharedStrings.xml><?xml version="1.0" encoding="utf-8"?>
<sst xmlns="http://schemas.openxmlformats.org/spreadsheetml/2006/main" count="104" uniqueCount="48">
  <si>
    <t>Julian Buchgeher</t>
  </si>
  <si>
    <t>Rudolf Hofmeister</t>
  </si>
  <si>
    <t>Daniel Khan</t>
  </si>
  <si>
    <t>Michael Wachert-Rabl</t>
  </si>
  <si>
    <t>Karoline Brabenetz</t>
  </si>
  <si>
    <t>Fridolin Drucker</t>
  </si>
  <si>
    <t>Claudia Klausgraber</t>
  </si>
  <si>
    <t>Julian Kohr</t>
  </si>
  <si>
    <t>David Lang</t>
  </si>
  <si>
    <t>Lisa Miesenböck</t>
  </si>
  <si>
    <t>Lisa-Marie Moser</t>
  </si>
  <si>
    <t>Caroline Wagner</t>
  </si>
  <si>
    <t>Person</t>
  </si>
  <si>
    <t>a</t>
  </si>
  <si>
    <t>b</t>
  </si>
  <si>
    <t>c</t>
  </si>
  <si>
    <t>Kommentar</t>
  </si>
  <si>
    <t>versucht</t>
  </si>
  <si>
    <t>geschafft</t>
  </si>
  <si>
    <t>MAX</t>
  </si>
  <si>
    <t>Versucht</t>
  </si>
  <si>
    <t>Geschafft</t>
  </si>
  <si>
    <t>Total/Versucht</t>
  </si>
  <si>
    <t>Total/Geschafft</t>
  </si>
  <si>
    <t>%</t>
  </si>
  <si>
    <t>[-1] Ausimplementiert, aber nicht dokumentiert. Bitte drauf achten auch zu jedem Beispiel, wo wirklich Bilder rauskommen, auch welche zu inkludieren! Auch als Fallback, falls mal der Quellcode vergessen wird o.Ä.</t>
  </si>
  <si>
    <t>a) und b) passt sehr gut. [-2] Bei c) habt ihr auch schon in die richtige Richtung gedacht. Eine einfache Lösung wäre gewesen, eine maximale Distanz festzulegen/mitzugeben, und alle Werte, die sich stärker ändern würden, werden dann eben nur um diesen Wert verändert (+ oder -) anstatt direkt auf den berechneten Wert. Somit bleiben die gehäuften Bereiche in etwa dort wo sie sind.</t>
  </si>
  <si>
    <t>Esma Gürsoy</t>
  </si>
  <si>
    <t>Extrem gute Abgabe</t>
  </si>
  <si>
    <t>a) [-1] Bitte immer zumindest 2 oder 3 Bilder testen. Filter funktionieren nicht bei allen Bildern/Noises gleich gut.</t>
  </si>
  <si>
    <t>a) [-1] Keine wirkliche Lösungsidee/Erklärung was Histogrammeinebnung denn eigentlich ist.
[-1] Wiederum nur mit einem Bild getestet! FF
Sehr guter Lösungsansatz für Bsp c), allerdings ist das Histogram ungünstig platziert :)</t>
  </si>
  <si>
    <t>[1] Wiederum nur ein Bild getestet. Bitte drauf achten!
[-1] Keine wirkliche Lösungsidee. Welche Arten gibt es? Bzw. Was ist der Unterschied? (Formeln)</t>
  </si>
  <si>
    <t>[-1] Keine Diskussion bzw. Kein Vergleich der Ergebnisse.</t>
  </si>
  <si>
    <t xml:space="preserve">Das mit der Qualität ist eher umgekehrt. Also größere Maske für Qualität, kleinere mehrfach für Performance. Sonst aber gute Gegenüberstellung! </t>
  </si>
  <si>
    <t>Man darf ruhig davon ausgehen, dass Sachen wie O-Notation bekannt sind - nur um euch Arbeit zu ersparen. :)
[-2] Argumentation nicht ganz schlüssig: Wo fließt die mehrmalige Anwendung ein? Hier werden nur "1D" vs 2D vs 3D Filter verglichen. Man müsste eig. die erste Spalte mit der zweiten/dritten multiplizieren, und das Plotten.</t>
  </si>
  <si>
    <t>c) [-4] Das dargelegte Bild ist nicht Kontrastarm und den Divisor von 255 auf 400 zu ändern ist etwas unerwartet und verschlechtert das Ergebnis mit dem erwähnten Bild sogar, wenn ich die Änderung im Code einbaue. Falls ich was falsch verstanden habe, bitte melden.</t>
  </si>
  <si>
    <t>1a</t>
  </si>
  <si>
    <t>Sehr gut dokumentiert!</t>
  </si>
  <si>
    <t>Korrekturen echt aufwändig und super!</t>
  </si>
  <si>
    <t>[-1] Monotones Bild (einfarbig) als guess nicht getestet?</t>
  </si>
  <si>
    <t>[-1] Es existieren mehrere lokale Maxima rund um den Mittelpunkt: Warum nur einer entfernt bzw. asymmetrisch? Allgemein etwas wenig beschrieben.</t>
  </si>
  <si>
    <t>[-1] Nur mit einem Bild getestet. 
[-0.5] Nur Division durch 0 verhindert. Es können sich aber Werte &gt; 255 ergeben, die zu Artefakten/Overflows führen.</t>
  </si>
  <si>
    <t>Sehr gut!</t>
  </si>
  <si>
    <t>[-0.25] Anderes Bild: Was wurde verwendet?</t>
  </si>
  <si>
    <t>[-1.5] Bei der HRV sind eigentlich nur die RR-Intervalle relevant, und nicht die Abstände zwischen allen Maxima/Minima und diese hier sinnvoll abzulesen ist schwierig.</t>
  </si>
  <si>
    <t>Sehr ausführliche und gute Analyse!
[-1.5] Die Antwort hier ist recht grob, bzw. großteils Antwort auf Teil a). Die HRV sollte wirklich genauer hergeleitet oder geplottet werden (z.B. RMSSD, bei ruhigem RESP)
Es tut mir Leid, dass ihr hier so viel Aufwand hattet. Ein Teil ergibt sich wahrscheinlich dadurch, dass ihr nicht nur RESP, sondern auch EDA analysiert habt. Werde das Feedback  auch so weitergeben.</t>
  </si>
  <si>
    <t>[-1.5] HRV sollte näher bzw. geplotted berechnet werden (z.B. RMSSD bei ruhigem RMSSD). Analyse für "Mit Bewegung" allgemein recht mager.</t>
  </si>
  <si>
    <t>[-3] Hier wird nicht auf b) aufgebaut bzw. nichts berechnet/gezeigt/vermutet. Hier wäre verlangt gewesen, wirklich zu analysieren wie hoch die HRV in den Messungen 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</si>
</sst>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4">
    <border>
      <left/>
      <right/>
      <top/>
      <bottom/>
      <diagonal/>
    </border>
    <border>
      <left/>
      <right/>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2" borderId="0" xfId="0" applyFill="1"/>
    <xf numFmtId="0" fontId="0" fillId="2" borderId="2" xfId="0" applyFill="1" applyBorder="1"/>
    <xf numFmtId="0" fontId="0" fillId="2" borderId="0" xfId="0" applyFill="1" applyAlignment="1">
      <alignment wrapText="1"/>
    </xf>
    <xf numFmtId="0" fontId="0" fillId="0" borderId="3" xfId="0" applyBorder="1"/>
    <xf numFmtId="0" fontId="0" fillId="2" borderId="3" xfId="0" applyFill="1" applyBorder="1"/>
    <xf numFmtId="0" fontId="0" fillId="2" borderId="3" xfId="0" applyFill="1" applyBorder="1" applyAlignment="1">
      <alignment wrapText="1"/>
    </xf>
    <xf numFmtId="0" fontId="0" fillId="3" borderId="3" xfId="0" applyFill="1" applyBorder="1"/>
    <xf numFmtId="0" fontId="0" fillId="3" borderId="3" xfId="0" applyFill="1" applyBorder="1" applyAlignment="1">
      <alignment wrapText="1"/>
    </xf>
    <xf numFmtId="0" fontId="0" fillId="3" borderId="2" xfId="0" applyFill="1" applyBorder="1"/>
    <xf numFmtId="0" fontId="0" fillId="3" borderId="0" xfId="0" applyFill="1"/>
    <xf numFmtId="0" fontId="0" fillId="3" borderId="0" xfId="0" applyFill="1" applyAlignment="1">
      <alignment wrapText="1"/>
    </xf>
    <xf numFmtId="0" fontId="0" fillId="0" borderId="0" xfId="0" applyAlignment="1">
      <alignment wrapText="1"/>
    </xf>
    <xf numFmtId="0" fontId="0" fillId="2" borderId="3" xfId="0" applyFill="1" applyBorder="1" applyAlignment="1">
      <alignment horizontal="center"/>
    </xf>
    <xf numFmtId="0" fontId="0" fillId="3" borderId="3" xfId="0" applyFill="1" applyBorder="1" applyAlignment="1">
      <alignment horizontal="center"/>
    </xf>
    <xf numFmtId="0" fontId="0" fillId="2" borderId="3"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AA612-AD3A-47AA-A21E-B3AB36ED0108}">
  <dimension ref="A1:AC16"/>
  <sheetViews>
    <sheetView workbookViewId="0">
      <selection activeCell="X17" sqref="X17"/>
    </sheetView>
  </sheetViews>
  <sheetFormatPr defaultRowHeight="14.4" x14ac:dyDescent="0.3"/>
  <cols>
    <col min="1" max="1" width="19.33203125" bestFit="1" customWidth="1"/>
    <col min="2" max="2" width="8.88671875" style="3"/>
    <col min="3" max="4" width="8.88671875" style="2"/>
    <col min="5" max="5" width="10.6640625" style="2" customWidth="1"/>
    <col min="6" max="6" width="8.88671875" style="2"/>
    <col min="7" max="7" width="19.33203125" style="4" customWidth="1"/>
    <col min="8" max="8" width="8.88671875" style="10"/>
    <col min="9" max="10" width="8.88671875" style="11"/>
    <col min="11" max="11" width="19.6640625" style="12" customWidth="1"/>
    <col min="12" max="12" width="8.88671875" style="3"/>
    <col min="13" max="14" width="8.88671875" style="2"/>
    <col min="15" max="15" width="20" style="4" customWidth="1"/>
    <col min="16" max="16" width="8.88671875" style="10"/>
    <col min="17" max="20" width="8.88671875" style="11"/>
    <col min="21" max="21" width="22" style="12" customWidth="1"/>
    <col min="22" max="22" width="13.33203125" style="3" bestFit="1" customWidth="1"/>
    <col min="23" max="23" width="14" style="2" bestFit="1" customWidth="1"/>
    <col min="24" max="24" width="8.88671875" style="2"/>
    <col min="25" max="25" width="12.88671875" style="4" customWidth="1"/>
    <col min="29" max="29" width="18.88671875" customWidth="1"/>
  </cols>
  <sheetData>
    <row r="1" spans="1:29" x14ac:dyDescent="0.3">
      <c r="A1" s="5"/>
      <c r="B1" s="14">
        <v>1.1000000000000001</v>
      </c>
      <c r="C1" s="14"/>
      <c r="D1" s="14"/>
      <c r="E1" s="14"/>
      <c r="F1" s="6"/>
      <c r="G1" s="7"/>
      <c r="H1" s="15">
        <v>1.2</v>
      </c>
      <c r="I1" s="15"/>
      <c r="J1" s="15"/>
      <c r="K1" s="15"/>
      <c r="L1" s="16">
        <v>1.3</v>
      </c>
      <c r="M1" s="16"/>
      <c r="N1" s="16"/>
      <c r="O1" s="16"/>
      <c r="P1" s="15">
        <v>1.4</v>
      </c>
      <c r="Q1" s="15"/>
      <c r="R1" s="15"/>
      <c r="S1" s="15"/>
      <c r="T1" s="15"/>
      <c r="U1" s="15"/>
      <c r="V1" s="16">
        <v>1.5</v>
      </c>
      <c r="W1" s="16"/>
      <c r="X1" s="16"/>
      <c r="Y1" s="16"/>
      <c r="Z1" s="5"/>
      <c r="AA1" s="5"/>
      <c r="AB1" s="5"/>
    </row>
    <row r="2" spans="1:29" s="1" customFormat="1" ht="15" thickBot="1" x14ac:dyDescent="0.35">
      <c r="A2" s="5" t="s">
        <v>12</v>
      </c>
      <c r="B2" s="6" t="s">
        <v>13</v>
      </c>
      <c r="C2" s="6" t="s">
        <v>14</v>
      </c>
      <c r="D2" s="6" t="s">
        <v>15</v>
      </c>
      <c r="E2" s="6" t="s">
        <v>17</v>
      </c>
      <c r="F2" s="6" t="s">
        <v>18</v>
      </c>
      <c r="G2" s="7" t="s">
        <v>16</v>
      </c>
      <c r="H2" s="8" t="s">
        <v>13</v>
      </c>
      <c r="I2" s="8" t="s">
        <v>20</v>
      </c>
      <c r="J2" s="8" t="s">
        <v>21</v>
      </c>
      <c r="K2" s="9" t="s">
        <v>16</v>
      </c>
      <c r="L2" s="6" t="s">
        <v>13</v>
      </c>
      <c r="M2" s="6" t="s">
        <v>20</v>
      </c>
      <c r="N2" s="6" t="s">
        <v>21</v>
      </c>
      <c r="O2" s="7" t="s">
        <v>16</v>
      </c>
      <c r="P2" s="8" t="s">
        <v>13</v>
      </c>
      <c r="Q2" s="8" t="s">
        <v>14</v>
      </c>
      <c r="R2" s="8" t="s">
        <v>15</v>
      </c>
      <c r="S2" s="8" t="s">
        <v>17</v>
      </c>
      <c r="T2" s="8" t="s">
        <v>18</v>
      </c>
      <c r="U2" s="9" t="s">
        <v>16</v>
      </c>
      <c r="V2" s="6" t="s">
        <v>13</v>
      </c>
      <c r="W2" s="6" t="s">
        <v>20</v>
      </c>
      <c r="X2" s="6" t="s">
        <v>21</v>
      </c>
      <c r="Y2" s="7" t="s">
        <v>16</v>
      </c>
      <c r="Z2" s="5" t="s">
        <v>22</v>
      </c>
      <c r="AA2" s="5" t="s">
        <v>23</v>
      </c>
      <c r="AB2" s="5" t="s">
        <v>24</v>
      </c>
    </row>
    <row r="3" spans="1:29" ht="173.4" thickTop="1" x14ac:dyDescent="0.3">
      <c r="A3" s="5" t="s">
        <v>4</v>
      </c>
      <c r="B3" s="6">
        <v>5</v>
      </c>
      <c r="C3" s="6">
        <v>3</v>
      </c>
      <c r="D3" s="6">
        <v>4</v>
      </c>
      <c r="E3" s="6">
        <v>12</v>
      </c>
      <c r="F3" s="6">
        <f>B3+C3+D3</f>
        <v>12</v>
      </c>
      <c r="G3" s="7"/>
      <c r="H3" s="8">
        <v>4</v>
      </c>
      <c r="I3" s="8">
        <v>4</v>
      </c>
      <c r="J3" s="8">
        <f>H3</f>
        <v>4</v>
      </c>
      <c r="K3" s="9"/>
      <c r="L3" s="6">
        <v>4</v>
      </c>
      <c r="M3" s="6">
        <v>4</v>
      </c>
      <c r="N3" s="6">
        <f>L3</f>
        <v>4</v>
      </c>
      <c r="O3" s="7"/>
      <c r="P3" s="8">
        <v>4</v>
      </c>
      <c r="Q3" s="8">
        <v>2</v>
      </c>
      <c r="R3" s="8">
        <v>0</v>
      </c>
      <c r="S3" s="8">
        <v>10</v>
      </c>
      <c r="T3" s="8">
        <f>P3+Q3+R3</f>
        <v>6</v>
      </c>
      <c r="U3" s="9" t="s">
        <v>35</v>
      </c>
      <c r="V3" s="6"/>
      <c r="W3" s="6"/>
      <c r="X3" s="6"/>
      <c r="Y3" s="7"/>
      <c r="Z3" s="5">
        <f t="shared" ref="Z3:Z15" si="0">S3+I3+E3+M3+W3</f>
        <v>30</v>
      </c>
      <c r="AA3" s="5">
        <f>T3+J3+F3+N3</f>
        <v>26</v>
      </c>
      <c r="AB3" s="5">
        <f>AA3/Z3</f>
        <v>0.8666666666666667</v>
      </c>
    </row>
    <row r="4" spans="1:29" x14ac:dyDescent="0.3">
      <c r="A4" s="5" t="s">
        <v>0</v>
      </c>
      <c r="B4" s="6">
        <v>5</v>
      </c>
      <c r="C4" s="6">
        <v>3</v>
      </c>
      <c r="D4" s="6">
        <v>4</v>
      </c>
      <c r="E4" s="6">
        <v>12</v>
      </c>
      <c r="F4" s="6">
        <f t="shared" ref="F4:F15" si="1">B4+C4+D4</f>
        <v>12</v>
      </c>
      <c r="G4" s="7"/>
      <c r="H4" s="8">
        <v>4</v>
      </c>
      <c r="I4" s="8">
        <v>4</v>
      </c>
      <c r="J4" s="8">
        <f t="shared" ref="J4:J15" si="2">H4</f>
        <v>4</v>
      </c>
      <c r="K4" s="9"/>
      <c r="L4" s="6">
        <v>4</v>
      </c>
      <c r="M4" s="6">
        <v>4</v>
      </c>
      <c r="N4" s="6">
        <f t="shared" ref="N4:N15" si="3">L4</f>
        <v>4</v>
      </c>
      <c r="O4" s="7"/>
      <c r="P4" s="8">
        <v>4</v>
      </c>
      <c r="Q4" s="8">
        <v>2</v>
      </c>
      <c r="R4" s="8">
        <v>4</v>
      </c>
      <c r="S4" s="8">
        <v>10</v>
      </c>
      <c r="T4" s="8">
        <f t="shared" ref="T4:T15" si="4">P4+Q4+R4</f>
        <v>10</v>
      </c>
      <c r="U4" s="9"/>
      <c r="V4" s="6">
        <v>4</v>
      </c>
      <c r="W4" s="6">
        <v>4</v>
      </c>
      <c r="X4" s="6">
        <f>V4</f>
        <v>4</v>
      </c>
      <c r="Y4" s="7"/>
      <c r="Z4" s="5">
        <f t="shared" si="0"/>
        <v>34</v>
      </c>
      <c r="AA4" s="5">
        <f>T4+J4+F4+N4+X4</f>
        <v>34</v>
      </c>
      <c r="AB4" s="5">
        <f t="shared" ref="AB4:AB15" si="5">AA4/Z4</f>
        <v>1</v>
      </c>
      <c r="AC4" t="s">
        <v>28</v>
      </c>
    </row>
    <row r="5" spans="1:29" ht="172.8" x14ac:dyDescent="0.3">
      <c r="A5" s="5" t="s">
        <v>5</v>
      </c>
      <c r="B5" s="6">
        <f>B3</f>
        <v>5</v>
      </c>
      <c r="C5" s="6">
        <f>C3</f>
        <v>3</v>
      </c>
      <c r="D5" s="6">
        <f>D3</f>
        <v>4</v>
      </c>
      <c r="E5" s="6">
        <f>E3</f>
        <v>12</v>
      </c>
      <c r="F5" s="6">
        <f>F3</f>
        <v>12</v>
      </c>
      <c r="G5" s="7"/>
      <c r="H5" s="8">
        <f>H3</f>
        <v>4</v>
      </c>
      <c r="I5" s="8">
        <f>I3</f>
        <v>4</v>
      </c>
      <c r="J5" s="8">
        <f>J3</f>
        <v>4</v>
      </c>
      <c r="K5" s="9"/>
      <c r="L5" s="6">
        <f t="shared" ref="L5:U5" si="6">L3</f>
        <v>4</v>
      </c>
      <c r="M5" s="6">
        <f t="shared" si="6"/>
        <v>4</v>
      </c>
      <c r="N5" s="6">
        <f t="shared" si="6"/>
        <v>4</v>
      </c>
      <c r="O5" s="7"/>
      <c r="P5" s="8">
        <f t="shared" si="6"/>
        <v>4</v>
      </c>
      <c r="Q5" s="8">
        <f t="shared" si="6"/>
        <v>2</v>
      </c>
      <c r="R5" s="8">
        <f t="shared" si="6"/>
        <v>0</v>
      </c>
      <c r="S5" s="8">
        <f t="shared" si="6"/>
        <v>10</v>
      </c>
      <c r="T5" s="8">
        <f t="shared" si="6"/>
        <v>6</v>
      </c>
      <c r="U5" s="9" t="str">
        <f t="shared" si="6"/>
        <v>c) [-4] Das dargelegte Bild ist nicht Kontrastarm und den Divisor von 255 auf 400 zu ändern ist etwas unerwartet und verschlechtert das Ergebnis mit dem erwähnten Bild sogar, wenn ich die Änderung im Code einbaue. Falls ich was falsch verstanden habe, bitte melden.</v>
      </c>
      <c r="V5" s="6"/>
      <c r="W5" s="6"/>
      <c r="X5" s="6"/>
      <c r="Y5" s="6"/>
      <c r="Z5" s="5">
        <f t="shared" si="0"/>
        <v>30</v>
      </c>
      <c r="AA5" s="5">
        <f>T5+J5+F5+N5</f>
        <v>26</v>
      </c>
      <c r="AB5" s="5">
        <f t="shared" si="5"/>
        <v>0.8666666666666667</v>
      </c>
    </row>
    <row r="6" spans="1:29" ht="43.2" x14ac:dyDescent="0.3">
      <c r="A6" s="5" t="s">
        <v>27</v>
      </c>
      <c r="B6" s="6">
        <v>5</v>
      </c>
      <c r="C6" s="6">
        <v>3</v>
      </c>
      <c r="D6" s="6">
        <v>4</v>
      </c>
      <c r="E6" s="6">
        <v>12</v>
      </c>
      <c r="F6" s="6">
        <f t="shared" si="1"/>
        <v>12</v>
      </c>
      <c r="G6" s="7"/>
      <c r="H6" s="8">
        <v>2</v>
      </c>
      <c r="I6" s="8">
        <v>4</v>
      </c>
      <c r="J6" s="8">
        <f t="shared" si="2"/>
        <v>2</v>
      </c>
      <c r="K6" s="9" t="s">
        <v>32</v>
      </c>
      <c r="L6" s="6">
        <v>4</v>
      </c>
      <c r="M6" s="6">
        <v>4</v>
      </c>
      <c r="N6" s="6">
        <f t="shared" si="3"/>
        <v>4</v>
      </c>
      <c r="O6" s="7"/>
      <c r="P6" s="8">
        <v>4</v>
      </c>
      <c r="Q6" s="8">
        <v>2</v>
      </c>
      <c r="R6" s="8"/>
      <c r="S6" s="8">
        <v>6</v>
      </c>
      <c r="T6" s="8">
        <f t="shared" si="4"/>
        <v>6</v>
      </c>
      <c r="U6" s="9"/>
      <c r="V6" s="6"/>
      <c r="W6" s="6"/>
      <c r="X6" s="6"/>
      <c r="Y6" s="7"/>
      <c r="Z6" s="5">
        <f t="shared" si="0"/>
        <v>26</v>
      </c>
      <c r="AA6" s="5">
        <f>T6+J6+F6+N6</f>
        <v>24</v>
      </c>
      <c r="AB6" s="5">
        <f t="shared" si="5"/>
        <v>0.92307692307692313</v>
      </c>
    </row>
    <row r="7" spans="1:29" ht="187.2" x14ac:dyDescent="0.3">
      <c r="A7" s="5" t="s">
        <v>1</v>
      </c>
      <c r="B7" s="6">
        <v>4</v>
      </c>
      <c r="C7" s="6">
        <v>3</v>
      </c>
      <c r="D7" s="6">
        <v>4</v>
      </c>
      <c r="E7" s="6">
        <v>12</v>
      </c>
      <c r="F7" s="6">
        <f>B7+C7+D7</f>
        <v>11</v>
      </c>
      <c r="G7" s="7" t="s">
        <v>29</v>
      </c>
      <c r="H7" s="8">
        <v>2</v>
      </c>
      <c r="I7" s="8">
        <v>4</v>
      </c>
      <c r="J7" s="8">
        <f t="shared" si="2"/>
        <v>2</v>
      </c>
      <c r="K7" s="9" t="s">
        <v>31</v>
      </c>
      <c r="L7" s="6">
        <v>4</v>
      </c>
      <c r="M7" s="6">
        <v>4</v>
      </c>
      <c r="N7" s="6">
        <f t="shared" si="3"/>
        <v>4</v>
      </c>
      <c r="O7" s="7" t="s">
        <v>33</v>
      </c>
      <c r="P7" s="8">
        <v>2</v>
      </c>
      <c r="Q7" s="8">
        <v>2</v>
      </c>
      <c r="R7" s="8">
        <v>4</v>
      </c>
      <c r="S7" s="8">
        <v>10</v>
      </c>
      <c r="T7" s="8">
        <f t="shared" si="4"/>
        <v>8</v>
      </c>
      <c r="U7" s="9" t="s">
        <v>30</v>
      </c>
      <c r="V7" s="6"/>
      <c r="W7" s="6"/>
      <c r="X7" s="6"/>
      <c r="Y7" s="7"/>
      <c r="Z7" s="5">
        <f t="shared" si="0"/>
        <v>30</v>
      </c>
      <c r="AA7" s="5">
        <f>T7+J7+F7+N7</f>
        <v>25</v>
      </c>
      <c r="AB7" s="5">
        <f t="shared" si="5"/>
        <v>0.83333333333333337</v>
      </c>
    </row>
    <row r="8" spans="1:29" x14ac:dyDescent="0.3">
      <c r="A8" s="5" t="s">
        <v>2</v>
      </c>
      <c r="B8" s="6">
        <v>5</v>
      </c>
      <c r="C8" s="6">
        <v>3</v>
      </c>
      <c r="D8" s="6">
        <v>4</v>
      </c>
      <c r="E8" s="6">
        <v>12</v>
      </c>
      <c r="F8" s="6">
        <f t="shared" si="1"/>
        <v>12</v>
      </c>
      <c r="G8" s="7"/>
      <c r="H8" s="8">
        <v>4</v>
      </c>
      <c r="I8" s="8">
        <v>4</v>
      </c>
      <c r="J8" s="8">
        <f t="shared" si="2"/>
        <v>4</v>
      </c>
      <c r="K8" s="9"/>
      <c r="L8" s="6">
        <v>4</v>
      </c>
      <c r="M8" s="6">
        <v>4</v>
      </c>
      <c r="N8" s="6">
        <f t="shared" si="3"/>
        <v>4</v>
      </c>
      <c r="O8" s="7"/>
      <c r="P8" s="8">
        <v>4</v>
      </c>
      <c r="Q8" s="8">
        <v>2</v>
      </c>
      <c r="R8" s="8">
        <v>4</v>
      </c>
      <c r="S8" s="8">
        <v>10</v>
      </c>
      <c r="T8" s="8">
        <f>P8+Q8+R8</f>
        <v>10</v>
      </c>
      <c r="U8" s="9"/>
      <c r="V8" s="6"/>
      <c r="W8" s="6"/>
      <c r="X8" s="6"/>
      <c r="Y8" s="7"/>
      <c r="Z8" s="5">
        <f t="shared" si="0"/>
        <v>30</v>
      </c>
      <c r="AA8" s="5">
        <f>T8+J8+F8+N8</f>
        <v>30</v>
      </c>
      <c r="AB8" s="5">
        <f t="shared" si="5"/>
        <v>1</v>
      </c>
    </row>
    <row r="9" spans="1:29" x14ac:dyDescent="0.3">
      <c r="A9" s="5" t="s">
        <v>6</v>
      </c>
      <c r="B9" s="6">
        <f>B8</f>
        <v>5</v>
      </c>
      <c r="C9" s="6">
        <f t="shared" ref="C9:T9" si="7">C8</f>
        <v>3</v>
      </c>
      <c r="D9" s="6">
        <f t="shared" si="7"/>
        <v>4</v>
      </c>
      <c r="E9" s="6">
        <f t="shared" si="7"/>
        <v>12</v>
      </c>
      <c r="F9" s="6">
        <f t="shared" si="7"/>
        <v>12</v>
      </c>
      <c r="G9" s="7"/>
      <c r="H9" s="8">
        <f t="shared" si="7"/>
        <v>4</v>
      </c>
      <c r="I9" s="8">
        <f t="shared" si="7"/>
        <v>4</v>
      </c>
      <c r="J9" s="8">
        <f t="shared" si="7"/>
        <v>4</v>
      </c>
      <c r="K9" s="9">
        <f t="shared" si="7"/>
        <v>0</v>
      </c>
      <c r="L9" s="6">
        <f t="shared" si="7"/>
        <v>4</v>
      </c>
      <c r="M9" s="6">
        <f t="shared" si="7"/>
        <v>4</v>
      </c>
      <c r="N9" s="6">
        <f t="shared" si="7"/>
        <v>4</v>
      </c>
      <c r="O9" s="7"/>
      <c r="P9" s="8">
        <f t="shared" si="7"/>
        <v>4</v>
      </c>
      <c r="Q9" s="8">
        <f t="shared" si="7"/>
        <v>2</v>
      </c>
      <c r="R9" s="8">
        <f t="shared" si="7"/>
        <v>4</v>
      </c>
      <c r="S9" s="8">
        <f t="shared" si="7"/>
        <v>10</v>
      </c>
      <c r="T9" s="8">
        <f t="shared" si="7"/>
        <v>10</v>
      </c>
      <c r="U9" s="9"/>
      <c r="V9" s="6"/>
      <c r="W9" s="6"/>
      <c r="X9" s="6"/>
      <c r="Y9" s="7"/>
      <c r="Z9" s="5">
        <f t="shared" si="0"/>
        <v>30</v>
      </c>
      <c r="AA9" s="5">
        <f>AA8</f>
        <v>30</v>
      </c>
      <c r="AB9" s="5">
        <f>AB8</f>
        <v>1</v>
      </c>
    </row>
    <row r="10" spans="1:29" x14ac:dyDescent="0.3">
      <c r="A10" s="5" t="s">
        <v>7</v>
      </c>
      <c r="B10" s="6">
        <f>B4</f>
        <v>5</v>
      </c>
      <c r="C10" s="6">
        <f>C4</f>
        <v>3</v>
      </c>
      <c r="D10" s="6">
        <f>D4</f>
        <v>4</v>
      </c>
      <c r="E10" s="6">
        <f>E4</f>
        <v>12</v>
      </c>
      <c r="F10" s="6">
        <f>F4</f>
        <v>12</v>
      </c>
      <c r="G10" s="7"/>
      <c r="H10" s="8">
        <f t="shared" ref="H10:N10" si="8">H4</f>
        <v>4</v>
      </c>
      <c r="I10" s="8">
        <f t="shared" si="8"/>
        <v>4</v>
      </c>
      <c r="J10" s="8">
        <f t="shared" si="8"/>
        <v>4</v>
      </c>
      <c r="K10" s="9">
        <f t="shared" si="8"/>
        <v>0</v>
      </c>
      <c r="L10" s="6">
        <f t="shared" si="8"/>
        <v>4</v>
      </c>
      <c r="M10" s="6">
        <f t="shared" si="8"/>
        <v>4</v>
      </c>
      <c r="N10" s="6">
        <f t="shared" si="8"/>
        <v>4</v>
      </c>
      <c r="O10" s="7"/>
      <c r="P10" s="8">
        <f>P4</f>
        <v>4</v>
      </c>
      <c r="Q10" s="8">
        <f>Q4</f>
        <v>2</v>
      </c>
      <c r="R10" s="8">
        <f>R4</f>
        <v>4</v>
      </c>
      <c r="S10" s="8">
        <f>S4</f>
        <v>10</v>
      </c>
      <c r="T10" s="8">
        <f>T4</f>
        <v>10</v>
      </c>
      <c r="U10" s="9"/>
      <c r="V10" s="6">
        <f>V4</f>
        <v>4</v>
      </c>
      <c r="W10" s="6">
        <f>W4</f>
        <v>4</v>
      </c>
      <c r="X10" s="6">
        <f>X4</f>
        <v>4</v>
      </c>
      <c r="Y10" s="7"/>
      <c r="Z10" s="5">
        <f t="shared" si="0"/>
        <v>34</v>
      </c>
      <c r="AA10" s="5">
        <f t="shared" ref="AA10:AA15" si="9">T10+J10+F10+N10</f>
        <v>30</v>
      </c>
      <c r="AB10" s="5">
        <f t="shared" si="5"/>
        <v>0.88235294117647056</v>
      </c>
    </row>
    <row r="11" spans="1:29" ht="187.2" x14ac:dyDescent="0.3">
      <c r="A11" s="5" t="s">
        <v>8</v>
      </c>
      <c r="B11" s="6">
        <f t="shared" ref="B11:U11" si="10">B7</f>
        <v>4</v>
      </c>
      <c r="C11" s="6">
        <f t="shared" si="10"/>
        <v>3</v>
      </c>
      <c r="D11" s="6">
        <f t="shared" si="10"/>
        <v>4</v>
      </c>
      <c r="E11" s="6">
        <f t="shared" si="10"/>
        <v>12</v>
      </c>
      <c r="F11" s="6">
        <f t="shared" si="10"/>
        <v>11</v>
      </c>
      <c r="G11" s="7" t="str">
        <f t="shared" si="10"/>
        <v>a) [-1] Bitte immer zumindest 2 oder 3 Bilder testen. Filter funktionieren nicht bei allen Bildern/Noises gleich gut.</v>
      </c>
      <c r="H11" s="8">
        <f t="shared" si="10"/>
        <v>2</v>
      </c>
      <c r="I11" s="8">
        <f t="shared" si="10"/>
        <v>4</v>
      </c>
      <c r="J11" s="8">
        <f t="shared" si="10"/>
        <v>2</v>
      </c>
      <c r="K11" s="9" t="str">
        <f t="shared" si="10"/>
        <v>[1] Wiederum nur ein Bild getestet. Bitte drauf achten!
[-1] Keine wirkliche Lösungsidee. Welche Arten gibt es? Bzw. Was ist der Unterschied? (Formeln)</v>
      </c>
      <c r="L11" s="6">
        <f t="shared" si="10"/>
        <v>4</v>
      </c>
      <c r="M11" s="6">
        <f t="shared" si="10"/>
        <v>4</v>
      </c>
      <c r="N11" s="6">
        <f t="shared" si="10"/>
        <v>4</v>
      </c>
      <c r="O11" s="7" t="str">
        <f t="shared" si="10"/>
        <v xml:space="preserve">Das mit der Qualität ist eher umgekehrt. Also größere Maske für Qualität, kleinere mehrfach für Performance. Sonst aber gute Gegenüberstellung! </v>
      </c>
      <c r="P11" s="8">
        <f t="shared" si="10"/>
        <v>2</v>
      </c>
      <c r="Q11" s="8">
        <f t="shared" si="10"/>
        <v>2</v>
      </c>
      <c r="R11" s="8">
        <f t="shared" si="10"/>
        <v>4</v>
      </c>
      <c r="S11" s="8">
        <f t="shared" si="10"/>
        <v>10</v>
      </c>
      <c r="T11" s="8">
        <f t="shared" si="10"/>
        <v>8</v>
      </c>
      <c r="U11" s="9" t="str">
        <f t="shared" si="10"/>
        <v>a) [-1] Keine wirkliche Lösungsidee/Erklärung was Histogrammeinebnung denn eigentlich ist.
[-1] Wiederum nur mit einem Bild getestet! FF
Sehr guter Lösungsansatz für Bsp c), allerdings ist das Histogram ungünstig platziert :)</v>
      </c>
      <c r="V11" s="6"/>
      <c r="W11" s="6"/>
      <c r="X11" s="6"/>
      <c r="Y11" s="6"/>
      <c r="Z11" s="5">
        <f t="shared" si="0"/>
        <v>30</v>
      </c>
      <c r="AA11" s="5">
        <f t="shared" si="9"/>
        <v>25</v>
      </c>
      <c r="AB11" s="5">
        <f t="shared" si="5"/>
        <v>0.83333333333333337</v>
      </c>
    </row>
    <row r="12" spans="1:29" ht="43.2" x14ac:dyDescent="0.3">
      <c r="A12" s="5" t="s">
        <v>9</v>
      </c>
      <c r="B12" s="6">
        <f>B6</f>
        <v>5</v>
      </c>
      <c r="C12" s="6">
        <f>C6</f>
        <v>3</v>
      </c>
      <c r="D12" s="6">
        <f>D6</f>
        <v>4</v>
      </c>
      <c r="E12" s="6">
        <f>E6</f>
        <v>12</v>
      </c>
      <c r="F12" s="6">
        <f>F6</f>
        <v>12</v>
      </c>
      <c r="G12" s="7"/>
      <c r="H12" s="8">
        <f t="shared" ref="H12:T12" si="11">H6</f>
        <v>2</v>
      </c>
      <c r="I12" s="8">
        <f t="shared" si="11"/>
        <v>4</v>
      </c>
      <c r="J12" s="8">
        <f t="shared" si="11"/>
        <v>2</v>
      </c>
      <c r="K12" s="9" t="str">
        <f t="shared" si="11"/>
        <v>[-1] Keine Diskussion bzw. Kein Vergleich der Ergebnisse.</v>
      </c>
      <c r="L12" s="6">
        <f t="shared" si="11"/>
        <v>4</v>
      </c>
      <c r="M12" s="6">
        <f t="shared" si="11"/>
        <v>4</v>
      </c>
      <c r="N12" s="6">
        <f t="shared" si="11"/>
        <v>4</v>
      </c>
      <c r="O12" s="7">
        <f t="shared" si="11"/>
        <v>0</v>
      </c>
      <c r="P12" s="8">
        <f t="shared" si="11"/>
        <v>4</v>
      </c>
      <c r="Q12" s="8">
        <f t="shared" si="11"/>
        <v>2</v>
      </c>
      <c r="R12" s="8">
        <f t="shared" si="11"/>
        <v>0</v>
      </c>
      <c r="S12" s="8">
        <f t="shared" si="11"/>
        <v>6</v>
      </c>
      <c r="T12" s="8">
        <f t="shared" si="11"/>
        <v>6</v>
      </c>
      <c r="U12" s="9"/>
      <c r="V12" s="6"/>
      <c r="W12" s="6"/>
      <c r="X12" s="6"/>
      <c r="Y12" s="6"/>
      <c r="Z12" s="5">
        <f t="shared" si="0"/>
        <v>26</v>
      </c>
      <c r="AA12" s="5">
        <f t="shared" si="9"/>
        <v>24</v>
      </c>
      <c r="AB12" s="5">
        <f t="shared" si="5"/>
        <v>0.92307692307692313</v>
      </c>
    </row>
    <row r="13" spans="1:29" ht="259.2" x14ac:dyDescent="0.3">
      <c r="A13" s="5" t="s">
        <v>10</v>
      </c>
      <c r="B13" s="6">
        <v>5</v>
      </c>
      <c r="C13" s="6">
        <v>3</v>
      </c>
      <c r="D13" s="6">
        <v>4</v>
      </c>
      <c r="E13" s="6">
        <v>12</v>
      </c>
      <c r="F13" s="6">
        <f t="shared" si="1"/>
        <v>12</v>
      </c>
      <c r="G13" s="7"/>
      <c r="H13" s="8">
        <v>2</v>
      </c>
      <c r="I13" s="8">
        <v>4</v>
      </c>
      <c r="J13" s="8">
        <f t="shared" si="2"/>
        <v>2</v>
      </c>
      <c r="K13" s="9" t="s">
        <v>25</v>
      </c>
      <c r="L13" s="6">
        <v>3</v>
      </c>
      <c r="M13" s="6">
        <v>4</v>
      </c>
      <c r="N13" s="6">
        <f t="shared" si="3"/>
        <v>3</v>
      </c>
      <c r="O13" s="7" t="s">
        <v>34</v>
      </c>
      <c r="P13" s="8">
        <v>4</v>
      </c>
      <c r="Q13" s="8">
        <v>2</v>
      </c>
      <c r="R13" s="8">
        <v>2</v>
      </c>
      <c r="S13" s="8">
        <v>10</v>
      </c>
      <c r="T13" s="8">
        <f t="shared" si="4"/>
        <v>8</v>
      </c>
      <c r="U13" s="9" t="s">
        <v>26</v>
      </c>
      <c r="V13" s="6"/>
      <c r="W13" s="6"/>
      <c r="X13" s="6"/>
      <c r="Y13" s="7"/>
      <c r="Z13" s="5">
        <f t="shared" si="0"/>
        <v>30</v>
      </c>
      <c r="AA13" s="5">
        <f t="shared" si="9"/>
        <v>25</v>
      </c>
      <c r="AB13" s="5">
        <f t="shared" si="5"/>
        <v>0.83333333333333337</v>
      </c>
    </row>
    <row r="14" spans="1:29" ht="172.8" x14ac:dyDescent="0.3">
      <c r="A14" s="5" t="s">
        <v>3</v>
      </c>
      <c r="B14" s="6">
        <f>B3</f>
        <v>5</v>
      </c>
      <c r="C14" s="6">
        <f>C3</f>
        <v>3</v>
      </c>
      <c r="D14" s="6">
        <f>D3</f>
        <v>4</v>
      </c>
      <c r="E14" s="6">
        <f>E3</f>
        <v>12</v>
      </c>
      <c r="F14" s="6">
        <f>F3</f>
        <v>12</v>
      </c>
      <c r="G14" s="7"/>
      <c r="H14" s="8">
        <f t="shared" ref="H14:U14" si="12">H3</f>
        <v>4</v>
      </c>
      <c r="I14" s="8">
        <f t="shared" si="12"/>
        <v>4</v>
      </c>
      <c r="J14" s="8">
        <f t="shared" si="12"/>
        <v>4</v>
      </c>
      <c r="K14" s="9">
        <f t="shared" si="12"/>
        <v>0</v>
      </c>
      <c r="L14" s="6">
        <f t="shared" si="12"/>
        <v>4</v>
      </c>
      <c r="M14" s="6">
        <f t="shared" si="12"/>
        <v>4</v>
      </c>
      <c r="N14" s="6">
        <f t="shared" si="12"/>
        <v>4</v>
      </c>
      <c r="O14" s="7">
        <f t="shared" si="12"/>
        <v>0</v>
      </c>
      <c r="P14" s="8">
        <f t="shared" si="12"/>
        <v>4</v>
      </c>
      <c r="Q14" s="8">
        <f t="shared" si="12"/>
        <v>2</v>
      </c>
      <c r="R14" s="8">
        <f t="shared" si="12"/>
        <v>0</v>
      </c>
      <c r="S14" s="8">
        <f t="shared" si="12"/>
        <v>10</v>
      </c>
      <c r="T14" s="8">
        <f t="shared" si="12"/>
        <v>6</v>
      </c>
      <c r="U14" s="9" t="str">
        <f t="shared" si="12"/>
        <v>c) [-4] Das dargelegte Bild ist nicht Kontrastarm und den Divisor von 255 auf 400 zu ändern ist etwas unerwartet und verschlechtert das Ergebnis mit dem erwähnten Bild sogar, wenn ich die Änderung im Code einbaue. Falls ich was falsch verstanden habe, bitte melden.</v>
      </c>
      <c r="V14" s="6"/>
      <c r="W14" s="6"/>
      <c r="X14" s="6"/>
      <c r="Y14" s="6"/>
      <c r="Z14" s="5">
        <f t="shared" si="0"/>
        <v>30</v>
      </c>
      <c r="AA14" s="5">
        <f t="shared" si="9"/>
        <v>26</v>
      </c>
      <c r="AB14" s="5">
        <f t="shared" si="5"/>
        <v>0.8666666666666667</v>
      </c>
    </row>
    <row r="15" spans="1:29" s="1" customFormat="1" ht="259.8" thickBot="1" x14ac:dyDescent="0.35">
      <c r="A15" s="5" t="s">
        <v>11</v>
      </c>
      <c r="B15" s="6">
        <f>B13</f>
        <v>5</v>
      </c>
      <c r="C15" s="6">
        <f t="shared" ref="C15:E15" si="13">C13</f>
        <v>3</v>
      </c>
      <c r="D15" s="6">
        <f t="shared" si="13"/>
        <v>4</v>
      </c>
      <c r="E15" s="6">
        <f t="shared" si="13"/>
        <v>12</v>
      </c>
      <c r="F15" s="6">
        <f t="shared" si="1"/>
        <v>12</v>
      </c>
      <c r="G15" s="7"/>
      <c r="H15" s="8">
        <f>H13</f>
        <v>2</v>
      </c>
      <c r="I15" s="8">
        <f>I13</f>
        <v>4</v>
      </c>
      <c r="J15" s="8">
        <f t="shared" si="2"/>
        <v>2</v>
      </c>
      <c r="K15" s="9" t="str">
        <f>K13</f>
        <v>[-1] Ausimplementiert, aber nicht dokumentiert. Bitte drauf achten auch zu jedem Beispiel, wo wirklich Bilder rauskommen, auch welche zu inkludieren! Auch als Fallback, falls mal der Quellcode vergessen wird o.Ä.</v>
      </c>
      <c r="L15" s="6">
        <v>3</v>
      </c>
      <c r="M15" s="6">
        <v>4</v>
      </c>
      <c r="N15" s="6">
        <f t="shared" si="3"/>
        <v>3</v>
      </c>
      <c r="O15" s="7" t="str">
        <f>O13</f>
        <v>Man darf ruhig davon ausgehen, dass Sachen wie O-Notation bekannt sind - nur um euch Arbeit zu ersparen. :)
[-2] Argumentation nicht ganz schlüssig: Wo fließt die mehrmalige Anwendung ein? Hier werden nur "1D" vs 2D vs 3D Filter verglichen. Man müsste eig. die erste Spalte mit der zweiten/dritten multiplizieren, und das Plotten.</v>
      </c>
      <c r="P15" s="8">
        <f>P13</f>
        <v>4</v>
      </c>
      <c r="Q15" s="8">
        <f>Q13</f>
        <v>2</v>
      </c>
      <c r="R15" s="8">
        <f t="shared" ref="R15" si="14">R13</f>
        <v>2</v>
      </c>
      <c r="S15" s="8">
        <v>10</v>
      </c>
      <c r="T15" s="8">
        <f t="shared" si="4"/>
        <v>8</v>
      </c>
      <c r="U15" s="9" t="str">
        <f>U13</f>
        <v>a) und b) passt sehr gut. [-2] Bei c) habt ihr auch schon in die richtige Richtung gedacht. Eine einfache Lösung wäre gewesen, eine maximale Distanz festzulegen/mitzugeben, und alle Werte, die sich stärker ändern würden, werden dann eben nur um diesen Wert verändert (+ oder -) anstatt direkt auf den berechneten Wert. Somit bleiben die gehäuften Bereiche in etwa dort wo sie sind.</v>
      </c>
      <c r="V15" s="6"/>
      <c r="W15" s="6"/>
      <c r="X15" s="6"/>
      <c r="Y15" s="7"/>
      <c r="Z15" s="5">
        <f t="shared" si="0"/>
        <v>30</v>
      </c>
      <c r="AA15" s="5">
        <f t="shared" si="9"/>
        <v>25</v>
      </c>
      <c r="AB15" s="5">
        <f t="shared" si="5"/>
        <v>0.83333333333333337</v>
      </c>
    </row>
    <row r="16" spans="1:29" ht="15" thickTop="1" x14ac:dyDescent="0.3">
      <c r="A16" s="5" t="s">
        <v>19</v>
      </c>
      <c r="B16" s="6">
        <v>5</v>
      </c>
      <c r="C16" s="6">
        <v>3</v>
      </c>
      <c r="D16" s="6">
        <v>4</v>
      </c>
      <c r="E16" s="6"/>
      <c r="F16" s="6"/>
      <c r="G16" s="7"/>
      <c r="H16" s="8">
        <v>4</v>
      </c>
      <c r="I16" s="8"/>
      <c r="J16" s="8"/>
      <c r="K16" s="9"/>
      <c r="L16" s="6">
        <v>4</v>
      </c>
      <c r="M16" s="6"/>
      <c r="N16" s="6"/>
      <c r="O16" s="7"/>
      <c r="P16" s="8">
        <v>4</v>
      </c>
      <c r="Q16" s="8">
        <v>2</v>
      </c>
      <c r="R16" s="8">
        <v>4</v>
      </c>
      <c r="S16" s="8"/>
      <c r="T16" s="8"/>
      <c r="U16" s="9"/>
      <c r="V16" s="6">
        <v>4</v>
      </c>
      <c r="W16" s="6"/>
      <c r="X16" s="6"/>
      <c r="Y16" s="7"/>
      <c r="Z16" s="5"/>
      <c r="AA16" s="5"/>
      <c r="AB16" s="5"/>
    </row>
  </sheetData>
  <mergeCells count="5">
    <mergeCell ref="B1:E1"/>
    <mergeCell ref="H1:K1"/>
    <mergeCell ref="L1:O1"/>
    <mergeCell ref="P1:U1"/>
    <mergeCell ref="V1:Y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DA3C3-B6A0-4A2F-BAD5-0A5D2E51AD69}">
  <dimension ref="A1:AA16"/>
  <sheetViews>
    <sheetView tabSelected="1" workbookViewId="0">
      <selection activeCell="E4" sqref="E4"/>
    </sheetView>
  </sheetViews>
  <sheetFormatPr defaultRowHeight="14.4" x14ac:dyDescent="0.3"/>
  <cols>
    <col min="1" max="1" width="21.88671875" customWidth="1"/>
    <col min="2" max="4" width="8.88671875" style="2"/>
    <col min="5" max="5" width="25.44140625" style="2" customWidth="1"/>
    <col min="7" max="7" width="11.44140625" bestFit="1" customWidth="1"/>
    <col min="11" max="11" width="30.88671875" customWidth="1"/>
    <col min="12" max="16" width="8.88671875" style="2"/>
    <col min="17" max="17" width="30.5546875" style="2" customWidth="1"/>
    <col min="21" max="21" width="11.44140625" bestFit="1" customWidth="1"/>
    <col min="23" max="23" width="33.33203125" customWidth="1"/>
    <col min="24" max="24" width="14.33203125" style="2" bestFit="1" customWidth="1"/>
    <col min="25" max="25" width="14.88671875" style="2" bestFit="1" customWidth="1"/>
    <col min="26" max="26" width="14.33203125" style="2" bestFit="1" customWidth="1"/>
    <col min="27" max="27" width="14.88671875" bestFit="1" customWidth="1"/>
  </cols>
  <sheetData>
    <row r="1" spans="1:27" x14ac:dyDescent="0.3">
      <c r="B1" s="2">
        <v>1.5</v>
      </c>
      <c r="F1">
        <v>1.6</v>
      </c>
      <c r="L1" s="2">
        <v>1.7</v>
      </c>
      <c r="R1">
        <v>1.8</v>
      </c>
    </row>
    <row r="2" spans="1:27" x14ac:dyDescent="0.3">
      <c r="A2" t="s">
        <v>12</v>
      </c>
      <c r="B2" s="2" t="s">
        <v>13</v>
      </c>
      <c r="C2" s="2" t="s">
        <v>17</v>
      </c>
      <c r="D2" s="2" t="s">
        <v>18</v>
      </c>
      <c r="E2" s="2" t="s">
        <v>16</v>
      </c>
      <c r="F2" t="s">
        <v>13</v>
      </c>
      <c r="G2" t="s">
        <v>14</v>
      </c>
      <c r="H2" t="s">
        <v>15</v>
      </c>
      <c r="I2" t="s">
        <v>20</v>
      </c>
      <c r="J2" t="s">
        <v>21</v>
      </c>
      <c r="K2" t="s">
        <v>16</v>
      </c>
      <c r="L2" s="2" t="s">
        <v>13</v>
      </c>
      <c r="M2" s="2" t="s">
        <v>14</v>
      </c>
      <c r="N2" s="2" t="s">
        <v>15</v>
      </c>
      <c r="O2" s="2" t="s">
        <v>20</v>
      </c>
      <c r="P2" s="2" t="s">
        <v>21</v>
      </c>
      <c r="Q2" s="2" t="s">
        <v>16</v>
      </c>
      <c r="R2" t="s">
        <v>13</v>
      </c>
      <c r="S2" t="s">
        <v>14</v>
      </c>
      <c r="T2" t="s">
        <v>15</v>
      </c>
      <c r="U2" t="s">
        <v>17</v>
      </c>
      <c r="V2" t="s">
        <v>18</v>
      </c>
      <c r="W2" t="s">
        <v>16</v>
      </c>
      <c r="X2" s="2" t="s">
        <v>22</v>
      </c>
      <c r="Y2" s="2" t="s">
        <v>23</v>
      </c>
      <c r="Z2" s="2" t="s">
        <v>24</v>
      </c>
    </row>
    <row r="3" spans="1:27" ht="72" x14ac:dyDescent="0.3">
      <c r="A3" t="s">
        <v>4</v>
      </c>
      <c r="B3" s="4">
        <v>4</v>
      </c>
      <c r="C3" s="4">
        <v>4</v>
      </c>
      <c r="D3" s="4">
        <f>SUM(B3)</f>
        <v>4</v>
      </c>
      <c r="E3" s="4" t="s">
        <v>37</v>
      </c>
      <c r="F3" s="13">
        <v>8</v>
      </c>
      <c r="G3" s="13">
        <v>3</v>
      </c>
      <c r="H3" s="13">
        <v>2</v>
      </c>
      <c r="I3" s="13">
        <v>13</v>
      </c>
      <c r="J3" s="13">
        <f>F3+G3+H3</f>
        <v>13</v>
      </c>
      <c r="K3" s="13"/>
      <c r="L3" s="4">
        <v>2</v>
      </c>
      <c r="M3" s="2">
        <v>7</v>
      </c>
      <c r="N3" s="2">
        <v>1.5</v>
      </c>
      <c r="O3" s="4">
        <v>12</v>
      </c>
      <c r="P3" s="4">
        <f>L3+M3+N3</f>
        <v>10.5</v>
      </c>
      <c r="Q3" s="4" t="s">
        <v>46</v>
      </c>
      <c r="R3" s="13"/>
      <c r="S3" s="13"/>
      <c r="T3" s="13"/>
      <c r="U3" s="13">
        <v>0</v>
      </c>
      <c r="V3" s="13">
        <f>R3+S3+T3</f>
        <v>0</v>
      </c>
      <c r="W3" s="13"/>
      <c r="X3" s="4">
        <f>U3+O3+I3+C3</f>
        <v>29</v>
      </c>
      <c r="Y3" s="4">
        <f>V3+P3+J3+D3</f>
        <v>27.5</v>
      </c>
      <c r="Z3" s="4">
        <f>Y3/X3</f>
        <v>0.94827586206896552</v>
      </c>
      <c r="AA3" s="13"/>
    </row>
    <row r="4" spans="1:27" ht="72" x14ac:dyDescent="0.3">
      <c r="A4" t="s">
        <v>0</v>
      </c>
      <c r="B4" s="4"/>
      <c r="C4" s="4"/>
      <c r="D4" s="4">
        <f t="shared" ref="D4:D15" si="0">SUM(B4)</f>
        <v>0</v>
      </c>
      <c r="E4" s="4" t="s">
        <v>36</v>
      </c>
      <c r="F4" s="13">
        <v>8</v>
      </c>
      <c r="G4">
        <v>3</v>
      </c>
      <c r="H4">
        <v>2</v>
      </c>
      <c r="I4" s="13">
        <v>13</v>
      </c>
      <c r="J4" s="13">
        <f t="shared" ref="J4:J15" si="1">F4+G4+H4</f>
        <v>13</v>
      </c>
      <c r="K4" s="13"/>
      <c r="L4" s="4">
        <v>2</v>
      </c>
      <c r="M4" s="2">
        <v>7</v>
      </c>
      <c r="N4" s="2">
        <v>1.5</v>
      </c>
      <c r="O4" s="4">
        <v>12</v>
      </c>
      <c r="P4" s="4">
        <f t="shared" ref="P4:P15" si="2">L4+M4+N4</f>
        <v>10.5</v>
      </c>
      <c r="Q4" s="4" t="s">
        <v>44</v>
      </c>
      <c r="R4" s="13">
        <v>10</v>
      </c>
      <c r="S4" s="13">
        <v>3</v>
      </c>
      <c r="T4" s="13">
        <v>3</v>
      </c>
      <c r="U4" s="13">
        <v>16</v>
      </c>
      <c r="V4" s="13">
        <f t="shared" ref="V4:V16" si="3">R4+S4+T4</f>
        <v>16</v>
      </c>
      <c r="W4" s="13"/>
      <c r="X4" s="4">
        <f t="shared" ref="X4:Y15" si="4">U4+O4+I4+C4</f>
        <v>41</v>
      </c>
      <c r="Y4" s="4">
        <f t="shared" si="4"/>
        <v>39.5</v>
      </c>
      <c r="Z4" s="4">
        <f t="shared" ref="Z4:Z16" si="5">Y4/X4</f>
        <v>0.96341463414634143</v>
      </c>
      <c r="AA4" s="13"/>
    </row>
    <row r="5" spans="1:27" ht="57.6" x14ac:dyDescent="0.3">
      <c r="A5" t="s">
        <v>5</v>
      </c>
      <c r="B5" s="4">
        <f>B3</f>
        <v>4</v>
      </c>
      <c r="C5" s="4">
        <f t="shared" ref="C5:Z5" si="6">C3</f>
        <v>4</v>
      </c>
      <c r="D5" s="4">
        <f t="shared" si="6"/>
        <v>4</v>
      </c>
      <c r="E5" s="4" t="str">
        <f t="shared" si="6"/>
        <v>Sehr gut dokumentiert!</v>
      </c>
      <c r="F5" s="13">
        <f t="shared" si="6"/>
        <v>8</v>
      </c>
      <c r="G5" s="13">
        <f t="shared" si="6"/>
        <v>3</v>
      </c>
      <c r="H5" s="13">
        <f t="shared" si="6"/>
        <v>2</v>
      </c>
      <c r="I5" s="13">
        <f t="shared" si="6"/>
        <v>13</v>
      </c>
      <c r="J5" s="13">
        <f t="shared" si="6"/>
        <v>13</v>
      </c>
      <c r="K5" s="13">
        <f t="shared" si="6"/>
        <v>0</v>
      </c>
      <c r="L5" s="4">
        <f t="shared" si="6"/>
        <v>2</v>
      </c>
      <c r="M5" s="4">
        <f t="shared" si="6"/>
        <v>7</v>
      </c>
      <c r="N5" s="4">
        <f t="shared" si="6"/>
        <v>1.5</v>
      </c>
      <c r="O5" s="4">
        <f t="shared" si="6"/>
        <v>12</v>
      </c>
      <c r="P5" s="4">
        <f t="shared" si="6"/>
        <v>10.5</v>
      </c>
      <c r="Q5" s="4" t="str">
        <f t="shared" si="6"/>
        <v>[-1.5] HRV sollte näher bzw. geplotted berechnet werden (z.B. RMSSD bei ruhigem RMSSD). Analyse für "Mit Bewegung" allgemein recht mager.</v>
      </c>
      <c r="R5" s="13">
        <f t="shared" si="6"/>
        <v>0</v>
      </c>
      <c r="S5" s="13">
        <f t="shared" si="6"/>
        <v>0</v>
      </c>
      <c r="T5" s="13">
        <f t="shared" si="6"/>
        <v>0</v>
      </c>
      <c r="U5" s="13">
        <f t="shared" si="6"/>
        <v>0</v>
      </c>
      <c r="V5" s="13">
        <f t="shared" si="6"/>
        <v>0</v>
      </c>
      <c r="W5" s="13">
        <f t="shared" si="6"/>
        <v>0</v>
      </c>
      <c r="X5" s="4">
        <f t="shared" si="6"/>
        <v>29</v>
      </c>
      <c r="Y5" s="4">
        <f t="shared" si="6"/>
        <v>27.5</v>
      </c>
      <c r="Z5" s="4">
        <f t="shared" si="5"/>
        <v>0.94827586206896552</v>
      </c>
      <c r="AA5" s="13"/>
    </row>
    <row r="6" spans="1:27" ht="86.4" x14ac:dyDescent="0.3">
      <c r="A6" t="s">
        <v>27</v>
      </c>
      <c r="B6" s="4">
        <v>4</v>
      </c>
      <c r="C6" s="4">
        <v>4</v>
      </c>
      <c r="D6" s="4">
        <f t="shared" si="0"/>
        <v>4</v>
      </c>
      <c r="E6" s="4"/>
      <c r="F6" s="13">
        <v>8</v>
      </c>
      <c r="G6" s="13">
        <v>3</v>
      </c>
      <c r="I6" s="13">
        <v>11</v>
      </c>
      <c r="J6" s="13">
        <f t="shared" si="1"/>
        <v>11</v>
      </c>
      <c r="K6" s="13"/>
      <c r="L6" s="4">
        <v>2</v>
      </c>
      <c r="M6" s="2">
        <v>7</v>
      </c>
      <c r="N6" s="4">
        <v>0</v>
      </c>
      <c r="O6" s="4">
        <v>12</v>
      </c>
      <c r="P6" s="4">
        <f t="shared" si="2"/>
        <v>9</v>
      </c>
      <c r="Q6" s="4" t="s">
        <v>47</v>
      </c>
      <c r="R6" s="13">
        <v>10</v>
      </c>
      <c r="S6" s="13">
        <v>2.75</v>
      </c>
      <c r="T6" s="13">
        <v>3</v>
      </c>
      <c r="U6" s="13">
        <v>16</v>
      </c>
      <c r="V6" s="13">
        <f t="shared" si="3"/>
        <v>15.75</v>
      </c>
      <c r="W6" s="13" t="s">
        <v>43</v>
      </c>
      <c r="X6" s="4">
        <f>U6+O6+I6+C6</f>
        <v>43</v>
      </c>
      <c r="Y6" s="4">
        <f>V6+P6+J6+D6</f>
        <v>39.75</v>
      </c>
      <c r="Z6" s="4">
        <f t="shared" si="5"/>
        <v>0.92441860465116277</v>
      </c>
      <c r="AA6" s="13"/>
    </row>
    <row r="7" spans="1:27" ht="28.8" x14ac:dyDescent="0.3">
      <c r="A7" t="s">
        <v>1</v>
      </c>
      <c r="B7" s="4">
        <v>4</v>
      </c>
      <c r="C7" s="4">
        <v>4</v>
      </c>
      <c r="D7" s="4">
        <f t="shared" si="0"/>
        <v>4</v>
      </c>
      <c r="E7" s="4" t="s">
        <v>38</v>
      </c>
      <c r="F7" s="13">
        <v>8</v>
      </c>
      <c r="G7" s="13">
        <v>3</v>
      </c>
      <c r="H7">
        <v>2</v>
      </c>
      <c r="I7" s="13">
        <v>13</v>
      </c>
      <c r="J7" s="13">
        <f t="shared" si="1"/>
        <v>13</v>
      </c>
      <c r="K7" s="13"/>
      <c r="L7" s="4">
        <v>2</v>
      </c>
      <c r="M7" s="2">
        <v>7</v>
      </c>
      <c r="N7" s="2">
        <v>3</v>
      </c>
      <c r="O7" s="4">
        <v>12</v>
      </c>
      <c r="P7" s="4">
        <f t="shared" si="2"/>
        <v>12</v>
      </c>
      <c r="Q7" s="4" t="s">
        <v>42</v>
      </c>
      <c r="R7" s="13">
        <v>10</v>
      </c>
      <c r="S7" s="13">
        <v>2</v>
      </c>
      <c r="T7" s="13">
        <v>3</v>
      </c>
      <c r="U7" s="13">
        <v>16</v>
      </c>
      <c r="V7" s="13">
        <f t="shared" si="3"/>
        <v>15</v>
      </c>
      <c r="W7" s="13" t="s">
        <v>39</v>
      </c>
      <c r="X7" s="4">
        <f t="shared" si="4"/>
        <v>45</v>
      </c>
      <c r="Y7" s="4">
        <f t="shared" si="4"/>
        <v>44</v>
      </c>
      <c r="Z7" s="4">
        <f t="shared" si="5"/>
        <v>0.97777777777777775</v>
      </c>
      <c r="AA7" s="13"/>
    </row>
    <row r="8" spans="1:27" x14ac:dyDescent="0.3">
      <c r="A8" t="s">
        <v>2</v>
      </c>
      <c r="B8" s="4"/>
      <c r="C8" s="4"/>
      <c r="D8" s="4">
        <f t="shared" si="0"/>
        <v>0</v>
      </c>
      <c r="E8" s="4"/>
      <c r="F8" s="13"/>
      <c r="I8" s="13"/>
      <c r="J8" s="13">
        <f t="shared" si="1"/>
        <v>0</v>
      </c>
      <c r="K8" s="13"/>
      <c r="L8" s="4"/>
      <c r="O8" s="4"/>
      <c r="P8" s="4">
        <f t="shared" si="2"/>
        <v>0</v>
      </c>
      <c r="Q8" s="4"/>
      <c r="R8" s="13"/>
      <c r="S8" s="13"/>
      <c r="T8" s="13"/>
      <c r="U8" s="13"/>
      <c r="V8" s="13">
        <f t="shared" si="3"/>
        <v>0</v>
      </c>
      <c r="W8" s="13"/>
      <c r="X8" s="4">
        <f t="shared" si="4"/>
        <v>0</v>
      </c>
      <c r="Y8" s="4">
        <f t="shared" si="4"/>
        <v>0</v>
      </c>
      <c r="Z8" s="4" t="e">
        <f t="shared" si="5"/>
        <v>#DIV/0!</v>
      </c>
      <c r="AA8" s="13"/>
    </row>
    <row r="9" spans="1:27" ht="28.8" x14ac:dyDescent="0.3">
      <c r="A9" t="s">
        <v>6</v>
      </c>
      <c r="B9" s="4">
        <f>B7</f>
        <v>4</v>
      </c>
      <c r="C9" s="4">
        <f t="shared" ref="C9:Z9" si="7">C7</f>
        <v>4</v>
      </c>
      <c r="D9" s="4">
        <f t="shared" si="7"/>
        <v>4</v>
      </c>
      <c r="E9" s="4" t="str">
        <f t="shared" si="7"/>
        <v>Korrekturen echt aufwändig und super!</v>
      </c>
      <c r="F9" s="13">
        <f t="shared" si="7"/>
        <v>8</v>
      </c>
      <c r="G9" s="13">
        <f t="shared" si="7"/>
        <v>3</v>
      </c>
      <c r="H9" s="13">
        <f t="shared" si="7"/>
        <v>2</v>
      </c>
      <c r="I9" s="13">
        <f t="shared" si="7"/>
        <v>13</v>
      </c>
      <c r="J9" s="13">
        <f t="shared" si="7"/>
        <v>13</v>
      </c>
      <c r="K9" s="13">
        <f t="shared" si="7"/>
        <v>0</v>
      </c>
      <c r="L9" s="4">
        <f t="shared" si="7"/>
        <v>2</v>
      </c>
      <c r="M9" s="4">
        <f t="shared" si="7"/>
        <v>7</v>
      </c>
      <c r="N9" s="4">
        <f t="shared" si="7"/>
        <v>3</v>
      </c>
      <c r="O9" s="4">
        <f t="shared" si="7"/>
        <v>12</v>
      </c>
      <c r="P9" s="4">
        <f t="shared" si="7"/>
        <v>12</v>
      </c>
      <c r="Q9" s="4" t="str">
        <f t="shared" si="7"/>
        <v>Sehr gut!</v>
      </c>
      <c r="R9" s="13">
        <f t="shared" si="7"/>
        <v>10</v>
      </c>
      <c r="S9" s="13">
        <f t="shared" si="7"/>
        <v>2</v>
      </c>
      <c r="T9" s="13">
        <f t="shared" si="7"/>
        <v>3</v>
      </c>
      <c r="U9" s="13">
        <f t="shared" si="7"/>
        <v>16</v>
      </c>
      <c r="V9" s="13">
        <f t="shared" si="7"/>
        <v>15</v>
      </c>
      <c r="W9" s="13" t="str">
        <f t="shared" si="7"/>
        <v>[-1] Monotones Bild (einfarbig) als guess nicht getestet?</v>
      </c>
      <c r="X9" s="4">
        <f t="shared" si="7"/>
        <v>45</v>
      </c>
      <c r="Y9" s="4">
        <f t="shared" si="7"/>
        <v>44</v>
      </c>
      <c r="Z9" s="4">
        <f t="shared" si="5"/>
        <v>0.97777777777777775</v>
      </c>
      <c r="AA9" s="13"/>
    </row>
    <row r="10" spans="1:27" ht="72" x14ac:dyDescent="0.3">
      <c r="A10" t="s">
        <v>7</v>
      </c>
      <c r="B10" s="4">
        <f>B4</f>
        <v>0</v>
      </c>
      <c r="C10" s="4">
        <f t="shared" ref="C10:Z10" si="8">C4</f>
        <v>0</v>
      </c>
      <c r="D10" s="4">
        <f t="shared" si="8"/>
        <v>0</v>
      </c>
      <c r="E10" s="4" t="str">
        <f t="shared" si="8"/>
        <v>1a</v>
      </c>
      <c r="F10" s="13">
        <f t="shared" si="8"/>
        <v>8</v>
      </c>
      <c r="G10" s="13">
        <f t="shared" si="8"/>
        <v>3</v>
      </c>
      <c r="H10" s="13">
        <f t="shared" si="8"/>
        <v>2</v>
      </c>
      <c r="I10" s="13">
        <f t="shared" si="8"/>
        <v>13</v>
      </c>
      <c r="J10" s="13">
        <f t="shared" si="8"/>
        <v>13</v>
      </c>
      <c r="K10" s="13">
        <f t="shared" si="8"/>
        <v>0</v>
      </c>
      <c r="L10" s="4">
        <f t="shared" si="8"/>
        <v>2</v>
      </c>
      <c r="M10" s="4">
        <f t="shared" si="8"/>
        <v>7</v>
      </c>
      <c r="N10" s="4">
        <f t="shared" si="8"/>
        <v>1.5</v>
      </c>
      <c r="O10" s="4">
        <f t="shared" si="8"/>
        <v>12</v>
      </c>
      <c r="P10" s="4">
        <f t="shared" si="8"/>
        <v>10.5</v>
      </c>
      <c r="Q10" s="4" t="str">
        <f t="shared" si="8"/>
        <v>[-1.5] Bei der HRV sind eigentlich nur die RR-Intervalle relevant, und nicht die Abstände zwischen allen Maxima/Minima und diese hier sinnvoll abzulesen ist schwierig.</v>
      </c>
      <c r="R10" s="13">
        <f t="shared" si="8"/>
        <v>10</v>
      </c>
      <c r="S10" s="13">
        <f t="shared" si="8"/>
        <v>3</v>
      </c>
      <c r="T10" s="13">
        <f t="shared" si="8"/>
        <v>3</v>
      </c>
      <c r="U10" s="13">
        <f t="shared" si="8"/>
        <v>16</v>
      </c>
      <c r="V10" s="13">
        <f t="shared" si="8"/>
        <v>16</v>
      </c>
      <c r="W10" s="13">
        <f t="shared" si="8"/>
        <v>0</v>
      </c>
      <c r="X10" s="4">
        <f t="shared" si="8"/>
        <v>41</v>
      </c>
      <c r="Y10" s="4">
        <f t="shared" si="8"/>
        <v>39.5</v>
      </c>
      <c r="Z10" s="4">
        <f t="shared" si="5"/>
        <v>0.96341463414634143</v>
      </c>
      <c r="AA10" s="13"/>
    </row>
    <row r="11" spans="1:27" x14ac:dyDescent="0.3">
      <c r="A11" t="s">
        <v>8</v>
      </c>
      <c r="B11" s="4"/>
      <c r="C11" s="4"/>
      <c r="D11" s="4">
        <f t="shared" si="0"/>
        <v>0</v>
      </c>
      <c r="E11" s="4"/>
      <c r="F11" s="13"/>
      <c r="I11" s="13"/>
      <c r="J11" s="13">
        <f t="shared" si="1"/>
        <v>0</v>
      </c>
      <c r="K11" s="13"/>
      <c r="L11" s="4"/>
      <c r="O11" s="4"/>
      <c r="P11" s="4">
        <f t="shared" si="2"/>
        <v>0</v>
      </c>
      <c r="Q11" s="4"/>
      <c r="R11" s="13"/>
      <c r="S11" s="13"/>
      <c r="T11" s="13"/>
      <c r="U11" s="13"/>
      <c r="V11" s="13">
        <f t="shared" si="3"/>
        <v>0</v>
      </c>
      <c r="W11" s="13"/>
      <c r="X11" s="4">
        <f t="shared" si="4"/>
        <v>0</v>
      </c>
      <c r="Y11" s="4">
        <f t="shared" si="4"/>
        <v>0</v>
      </c>
      <c r="Z11" s="4" t="e">
        <f t="shared" si="5"/>
        <v>#DIV/0!</v>
      </c>
      <c r="AA11" s="13"/>
    </row>
    <row r="12" spans="1:27" ht="28.8" x14ac:dyDescent="0.3">
      <c r="A12" t="s">
        <v>9</v>
      </c>
      <c r="B12" s="4">
        <f>B6</f>
        <v>4</v>
      </c>
      <c r="C12" s="4">
        <f t="shared" ref="C12:Z12" si="9">C6</f>
        <v>4</v>
      </c>
      <c r="D12" s="4">
        <f t="shared" si="9"/>
        <v>4</v>
      </c>
      <c r="E12" s="4">
        <f t="shared" si="9"/>
        <v>0</v>
      </c>
      <c r="F12" s="13">
        <f t="shared" si="9"/>
        <v>8</v>
      </c>
      <c r="G12" s="13">
        <f t="shared" si="9"/>
        <v>3</v>
      </c>
      <c r="H12" s="13">
        <f t="shared" si="9"/>
        <v>0</v>
      </c>
      <c r="I12" s="13">
        <f t="shared" si="9"/>
        <v>11</v>
      </c>
      <c r="J12" s="13">
        <f t="shared" si="9"/>
        <v>11</v>
      </c>
      <c r="K12" s="13">
        <f t="shared" si="9"/>
        <v>0</v>
      </c>
      <c r="L12" s="4">
        <f t="shared" si="9"/>
        <v>2</v>
      </c>
      <c r="M12" s="4">
        <f t="shared" si="9"/>
        <v>7</v>
      </c>
      <c r="N12" s="4">
        <f t="shared" si="9"/>
        <v>0</v>
      </c>
      <c r="O12" s="4">
        <f t="shared" si="9"/>
        <v>12</v>
      </c>
      <c r="P12" s="4">
        <f t="shared" si="9"/>
        <v>9</v>
      </c>
      <c r="Q12" s="4" t="str">
        <f>Q6</f>
        <v>[-3] Hier wird nicht auf b) aufgebaut bzw. nichts berechnet/gezeigt/vermutet. Hier wäre verlangt gewesen, wirklich zu analysieren wie hoch die HRV in den Messungen ist.</v>
      </c>
      <c r="R12" s="13">
        <f t="shared" si="9"/>
        <v>10</v>
      </c>
      <c r="S12" s="13">
        <f t="shared" si="9"/>
        <v>2.75</v>
      </c>
      <c r="T12" s="13">
        <f t="shared" si="9"/>
        <v>3</v>
      </c>
      <c r="U12" s="13">
        <f t="shared" si="9"/>
        <v>16</v>
      </c>
      <c r="V12" s="13">
        <f t="shared" si="9"/>
        <v>15.75</v>
      </c>
      <c r="W12" s="13" t="str">
        <f>W6</f>
        <v>[-0.25] Anderes Bild: Was wurde verwendet?</v>
      </c>
      <c r="X12" s="4">
        <f t="shared" si="9"/>
        <v>43</v>
      </c>
      <c r="Y12" s="4">
        <f t="shared" si="9"/>
        <v>39.75</v>
      </c>
      <c r="Z12" s="4">
        <f t="shared" si="5"/>
        <v>0.92441860465116277</v>
      </c>
      <c r="AA12" s="13"/>
    </row>
    <row r="13" spans="1:27" ht="216" x14ac:dyDescent="0.3">
      <c r="A13" t="s">
        <v>10</v>
      </c>
      <c r="B13" s="4">
        <v>3</v>
      </c>
      <c r="C13" s="4">
        <v>4</v>
      </c>
      <c r="D13" s="4">
        <f t="shared" si="0"/>
        <v>3</v>
      </c>
      <c r="E13" s="4" t="s">
        <v>40</v>
      </c>
      <c r="F13" s="13">
        <v>8</v>
      </c>
      <c r="G13">
        <v>3</v>
      </c>
      <c r="H13">
        <v>2</v>
      </c>
      <c r="I13" s="13">
        <v>13</v>
      </c>
      <c r="J13" s="13">
        <f t="shared" si="1"/>
        <v>13</v>
      </c>
      <c r="K13" s="13"/>
      <c r="L13" s="4">
        <v>2</v>
      </c>
      <c r="M13" s="2">
        <v>7</v>
      </c>
      <c r="N13" s="2">
        <v>1.5</v>
      </c>
      <c r="O13" s="4">
        <v>12</v>
      </c>
      <c r="P13" s="4">
        <f t="shared" si="2"/>
        <v>10.5</v>
      </c>
      <c r="Q13" s="4" t="s">
        <v>45</v>
      </c>
      <c r="R13" s="13">
        <v>10</v>
      </c>
      <c r="S13" s="13">
        <v>2</v>
      </c>
      <c r="T13" s="13">
        <v>2.5</v>
      </c>
      <c r="U13" s="13">
        <v>16</v>
      </c>
      <c r="V13" s="13">
        <f t="shared" si="3"/>
        <v>14.5</v>
      </c>
      <c r="W13" s="13" t="s">
        <v>41</v>
      </c>
      <c r="X13" s="4">
        <f t="shared" si="4"/>
        <v>45</v>
      </c>
      <c r="Y13" s="4">
        <f t="shared" si="4"/>
        <v>41</v>
      </c>
      <c r="Z13" s="4">
        <f t="shared" si="5"/>
        <v>0.91111111111111109</v>
      </c>
      <c r="AA13" s="13"/>
    </row>
    <row r="14" spans="1:27" ht="57.6" x14ac:dyDescent="0.3">
      <c r="A14" t="s">
        <v>3</v>
      </c>
      <c r="B14" s="4">
        <f>B3</f>
        <v>4</v>
      </c>
      <c r="C14" s="4">
        <f t="shared" ref="C14:Z14" si="10">C3</f>
        <v>4</v>
      </c>
      <c r="D14" s="4">
        <f t="shared" si="10"/>
        <v>4</v>
      </c>
      <c r="E14" s="4" t="str">
        <f t="shared" si="10"/>
        <v>Sehr gut dokumentiert!</v>
      </c>
      <c r="F14" s="13">
        <f t="shared" si="10"/>
        <v>8</v>
      </c>
      <c r="G14" s="13">
        <f t="shared" si="10"/>
        <v>3</v>
      </c>
      <c r="H14" s="13">
        <f t="shared" si="10"/>
        <v>2</v>
      </c>
      <c r="I14" s="13">
        <f t="shared" si="10"/>
        <v>13</v>
      </c>
      <c r="J14" s="13">
        <f t="shared" si="10"/>
        <v>13</v>
      </c>
      <c r="K14" s="13">
        <f t="shared" si="10"/>
        <v>0</v>
      </c>
      <c r="L14" s="4">
        <f t="shared" si="10"/>
        <v>2</v>
      </c>
      <c r="M14" s="4">
        <f t="shared" si="10"/>
        <v>7</v>
      </c>
      <c r="N14" s="4">
        <f t="shared" si="10"/>
        <v>1.5</v>
      </c>
      <c r="O14" s="4">
        <f t="shared" si="10"/>
        <v>12</v>
      </c>
      <c r="P14" s="4">
        <f t="shared" si="10"/>
        <v>10.5</v>
      </c>
      <c r="Q14" s="4" t="str">
        <f t="shared" si="10"/>
        <v>[-1.5] HRV sollte näher bzw. geplotted berechnet werden (z.B. RMSSD bei ruhigem RMSSD). Analyse für "Mit Bewegung" allgemein recht mager.</v>
      </c>
      <c r="R14" s="13">
        <f t="shared" si="10"/>
        <v>0</v>
      </c>
      <c r="S14" s="13">
        <f t="shared" si="10"/>
        <v>0</v>
      </c>
      <c r="T14" s="13">
        <f t="shared" si="10"/>
        <v>0</v>
      </c>
      <c r="U14" s="13">
        <f t="shared" si="10"/>
        <v>0</v>
      </c>
      <c r="V14" s="13">
        <f t="shared" si="10"/>
        <v>0</v>
      </c>
      <c r="W14" s="13">
        <f t="shared" si="10"/>
        <v>0</v>
      </c>
      <c r="X14" s="4">
        <f t="shared" si="10"/>
        <v>29</v>
      </c>
      <c r="Y14" s="4">
        <f t="shared" si="10"/>
        <v>27.5</v>
      </c>
      <c r="Z14" s="4">
        <f t="shared" si="5"/>
        <v>0.94827586206896552</v>
      </c>
      <c r="AA14" s="13"/>
    </row>
    <row r="15" spans="1:27" ht="216" x14ac:dyDescent="0.3">
      <c r="A15" t="s">
        <v>11</v>
      </c>
      <c r="B15" s="4">
        <f>B13</f>
        <v>3</v>
      </c>
      <c r="C15" s="4">
        <f t="shared" ref="C15:Z16" si="11">C13</f>
        <v>4</v>
      </c>
      <c r="D15" s="4">
        <f t="shared" si="11"/>
        <v>3</v>
      </c>
      <c r="E15" s="4" t="str">
        <f>E13</f>
        <v>[-1] Es existieren mehrere lokale Maxima rund um den Mittelpunkt: Warum nur einer entfernt bzw. asymmetrisch? Allgemein etwas wenig beschrieben.</v>
      </c>
      <c r="F15" s="13">
        <f t="shared" si="11"/>
        <v>8</v>
      </c>
      <c r="G15" s="13">
        <f t="shared" si="11"/>
        <v>3</v>
      </c>
      <c r="H15" s="13">
        <f t="shared" si="11"/>
        <v>2</v>
      </c>
      <c r="I15" s="13">
        <f t="shared" si="11"/>
        <v>13</v>
      </c>
      <c r="J15" s="13">
        <f t="shared" si="11"/>
        <v>13</v>
      </c>
      <c r="K15" s="13">
        <f t="shared" si="11"/>
        <v>0</v>
      </c>
      <c r="L15" s="4">
        <f t="shared" si="11"/>
        <v>2</v>
      </c>
      <c r="M15" s="4">
        <f t="shared" si="11"/>
        <v>7</v>
      </c>
      <c r="N15" s="4">
        <f t="shared" si="11"/>
        <v>1.5</v>
      </c>
      <c r="O15" s="4">
        <f t="shared" si="11"/>
        <v>12</v>
      </c>
      <c r="P15" s="4">
        <f t="shared" si="11"/>
        <v>10.5</v>
      </c>
      <c r="Q15" s="4" t="str">
        <f t="shared" si="11"/>
        <v>Sehr ausführliche und gute Analyse!
[-1.5] Die Antwort hier ist recht grob, bzw. großteils Antwort auf Teil a). Die HRV sollte wirklich genauer hergeleitet oder geplottet werden (z.B. RMSSD, bei ruhigem RESP)
Es tut mir Leid, dass ihr hier so viel Aufwand hattet. Ein Teil ergibt sich wahrscheinlich dadurch, dass ihr nicht nur RESP, sondern auch EDA analysiert habt. Werde das Feedback  auch so weitergeben.</v>
      </c>
      <c r="R15" s="13">
        <f t="shared" si="11"/>
        <v>10</v>
      </c>
      <c r="S15" s="13">
        <f t="shared" si="11"/>
        <v>2</v>
      </c>
      <c r="T15" s="13">
        <f t="shared" si="11"/>
        <v>2.5</v>
      </c>
      <c r="U15" s="13">
        <f t="shared" si="11"/>
        <v>16</v>
      </c>
      <c r="V15" s="13">
        <f t="shared" si="11"/>
        <v>14.5</v>
      </c>
      <c r="W15" s="13" t="str">
        <f t="shared" si="11"/>
        <v>[-1] Nur mit einem Bild getestet. 
[-0.5] Nur Division durch 0 verhindert. Es können sich aber Werte &gt; 255 ergeben, die zu Artefakten/Overflows führen.</v>
      </c>
      <c r="X15" s="4">
        <f t="shared" si="11"/>
        <v>45</v>
      </c>
      <c r="Y15" s="4">
        <f t="shared" si="11"/>
        <v>41</v>
      </c>
      <c r="Z15" s="4">
        <f t="shared" si="5"/>
        <v>0.91111111111111109</v>
      </c>
      <c r="AA15" s="13"/>
    </row>
    <row r="16" spans="1:27" x14ac:dyDescent="0.3">
      <c r="A16" t="s">
        <v>19</v>
      </c>
      <c r="B16" s="2">
        <v>4</v>
      </c>
      <c r="F16">
        <v>8</v>
      </c>
      <c r="G16">
        <v>3</v>
      </c>
      <c r="H16">
        <v>2</v>
      </c>
      <c r="I16">
        <v>13</v>
      </c>
      <c r="L16" s="2">
        <v>2</v>
      </c>
      <c r="M16" s="2">
        <v>7</v>
      </c>
      <c r="N16" s="2">
        <v>3</v>
      </c>
      <c r="R16">
        <v>10</v>
      </c>
      <c r="S16">
        <v>3</v>
      </c>
      <c r="T16">
        <v>3</v>
      </c>
      <c r="U16">
        <v>16</v>
      </c>
      <c r="V16" s="13">
        <f t="shared" si="3"/>
        <v>16</v>
      </c>
      <c r="X16" s="4"/>
      <c r="Y16" s="4"/>
      <c r="Z1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1a</vt:lpstr>
      <vt:lpstr>1b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Bastian Breetz</dc:creator>
  <cp:lastModifiedBy>Bastian Breetz</cp:lastModifiedBy>
  <dcterms:created xsi:type="dcterms:W3CDTF">2022-10-31T08:10:07Z</dcterms:created>
  <dcterms:modified xsi:type="dcterms:W3CDTF">2022-12-19T08:46:03Z</dcterms:modified>
</cp:coreProperties>
</file>