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o\OneDrive\New folder\OneDrive\Desktop\"/>
    </mc:Choice>
  </mc:AlternateContent>
  <xr:revisionPtr revIDLastSave="0" documentId="13_ncr:1_{20DB90B1-7E11-4BE1-8704-BDADB9317ACA}" xr6:coauthVersionLast="47" xr6:coauthVersionMax="47" xr10:uidLastSave="{00000000-0000-0000-0000-000000000000}"/>
  <bookViews>
    <workbookView xWindow="5025" yWindow="2100" windowWidth="21600" windowHeight="11385" firstSheet="1" activeTab="1" xr2:uid="{AC9C6A6A-7E6B-4A81-B420-F4FF191ACF1C}"/>
  </bookViews>
  <sheets>
    <sheet name="ZIP" sheetId="1" r:id="rId1"/>
    <sheet name="Huff" sheetId="2" r:id="rId2"/>
    <sheet name="Runlength" sheetId="3" r:id="rId3"/>
    <sheet name="Entropi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N6" i="4"/>
  <c r="N7" i="4"/>
  <c r="N5" i="4"/>
  <c r="N4" i="4"/>
  <c r="N3" i="4"/>
  <c r="N2" i="4"/>
  <c r="D9" i="4"/>
  <c r="D8" i="4"/>
  <c r="K8" i="4"/>
</calcChain>
</file>

<file path=xl/sharedStrings.xml><?xml version="1.0" encoding="utf-8"?>
<sst xmlns="http://schemas.openxmlformats.org/spreadsheetml/2006/main" count="194" uniqueCount="140">
  <si>
    <t>Kompression und Code-Transformation (Lempel-Ziv)</t>
  </si>
  <si>
    <t>dabbabababbbaaaabababccdd</t>
  </si>
  <si>
    <t>25 Zeichen</t>
  </si>
  <si>
    <t>aktuelles Zeichen</t>
  </si>
  <si>
    <t>nächstes Zeichen</t>
  </si>
  <si>
    <t xml:space="preserve"> im Wörterbuch</t>
  </si>
  <si>
    <t>Ausgabe</t>
  </si>
  <si>
    <t xml:space="preserve">neue codierung </t>
  </si>
  <si>
    <t>d</t>
  </si>
  <si>
    <t>a</t>
  </si>
  <si>
    <t>N</t>
  </si>
  <si>
    <t>&lt;256&gt; da</t>
  </si>
  <si>
    <t>b</t>
  </si>
  <si>
    <t>&lt;257&gt; ab</t>
  </si>
  <si>
    <t>&lt;258&gt; bb</t>
  </si>
  <si>
    <t>&lt;259&gt; ba</t>
  </si>
  <si>
    <t xml:space="preserve">Y 32; </t>
  </si>
  <si>
    <t>257 (ab)</t>
  </si>
  <si>
    <t>&lt;260&gt; aba</t>
  </si>
  <si>
    <t>ba</t>
  </si>
  <si>
    <t xml:space="preserve">Y35; </t>
  </si>
  <si>
    <t>260 (aba)</t>
  </si>
  <si>
    <t>&lt;261&gt; abab</t>
  </si>
  <si>
    <t>258 (bb)</t>
  </si>
  <si>
    <t>&lt;262&gt; bbb</t>
  </si>
  <si>
    <t xml:space="preserve">Y 33; </t>
  </si>
  <si>
    <t>259 (ba)</t>
  </si>
  <si>
    <t>&lt;263&gt; baa</t>
  </si>
  <si>
    <t>&lt;264&gt; aa</t>
  </si>
  <si>
    <t>Y</t>
  </si>
  <si>
    <t>264 (aa)</t>
  </si>
  <si>
    <t>&lt;265&gt; aab</t>
  </si>
  <si>
    <t xml:space="preserve">Y 36; </t>
  </si>
  <si>
    <t>&lt;266&gt; bab</t>
  </si>
  <si>
    <t>y 32</t>
  </si>
  <si>
    <t>266 (bab)</t>
  </si>
  <si>
    <t>&lt;267&gt; babc</t>
  </si>
  <si>
    <t>c</t>
  </si>
  <si>
    <t>n</t>
  </si>
  <si>
    <t>&lt;268&gt; cc</t>
  </si>
  <si>
    <t>&lt;269&gt; cd</t>
  </si>
  <si>
    <t>&lt;270&gt; dd</t>
  </si>
  <si>
    <t>20 Zeichen</t>
  </si>
  <si>
    <t xml:space="preserve">Originallänge </t>
  </si>
  <si>
    <t>Komp. Länge</t>
  </si>
  <si>
    <t>"=45b (3*15)</t>
  </si>
  <si>
    <t>Komp Reate</t>
  </si>
  <si>
    <t>Ursprünglich: 23 Zeichen (Datenmenge unkomprimiert) Komprimiert: 15 Zeichen (Datenmenge komprimiert) Kompressionsrate: 1,5333 (= Datenmenge unkomprimiert / Datenmenge komprimiert; 23/15) Ergebnis: &lt;97&gt;&lt;98&gt;&lt;256&gt;&lt;256&gt;&lt;98&gt;&lt;257&gt;&lt;97&gt;&lt;262&gt;&lt;257&gt;&lt;264&gt;&lt;99&gt;&lt;99&gt;&lt;100&gt;&lt;268&gt;&lt;97&gt;</t>
  </si>
  <si>
    <t>Test des Ergebnisses (Rückrechnung unter Zuhilfenahme des Wörterbuchs):</t>
  </si>
  <si>
    <t>a,b,c,d codierbar mit 2 bit:</t>
  </si>
  <si>
    <t>a=00, b=01, c=10, d=11</t>
  </si>
  <si>
    <t>==</t>
  </si>
  <si>
    <t>Anzahl Bits Huffman</t>
  </si>
  <si>
    <t>minimale Kompressionsrate</t>
  </si>
  <si>
    <t>Anzahl Bits Binär</t>
  </si>
  <si>
    <t>maximale Kompressionsrate</t>
  </si>
  <si>
    <t>Einsparung</t>
  </si>
  <si>
    <t>erfüllt farno bedingung</t>
  </si>
  <si>
    <t>Entropie der daten sollte niedrig sein, viele unterschiedliche Zeichenarten wirken sich negativ auf die Kompressionsrate aus</t>
  </si>
  <si>
    <t>an jener stelle, bei der die am häufigsten vorkommenden Buchstaben sind, ist die kodierung am kürzesten und benötigt am wenigsten bytes</t>
  </si>
  <si>
    <t>zb.</t>
  </si>
  <si>
    <t>aaaaaaaaaa</t>
  </si>
  <si>
    <t>maximale kompressionsrate da 0000001111100101 = 16b = 80%</t>
  </si>
  <si>
    <t>habe hier mit einer gespiegelten codierung gearbeitet. Die bytre anzahl ist unverändert weswegen es zur veranschaulichung reicht.</t>
  </si>
  <si>
    <t>abcdefghij</t>
  </si>
  <si>
    <t>minimale kompressionsrate da 000111111100100101101 = 21b = 73,75% Kompression</t>
  </si>
  <si>
    <t>desto weniger cluster es gibt und die homogenität der Daten niedrig ist desto mehr daten werden von 2b in 3 bit umgewandelt was in einer negativen Kompression resultiert. Es wird mehr speicherplatz verbraucht und das ziel wird somit verfehlt.</t>
  </si>
  <si>
    <t>Datenmenge unkomprimiert:</t>
  </si>
  <si>
    <t>23 byte bei Speicherung der 23 Zeichen, denn 1 Zeichen wird als char mit 8 bit .</t>
  </si>
  <si>
    <t>Datenmenge komprimiert:</t>
  </si>
  <si>
    <t>6 byte</t>
  </si>
  <si>
    <t>(= 10110110 10101111 10110110 10000000 01001001 1)</t>
  </si>
  <si>
    <t>Kompressionsrate in byte: (= Datenmenge unkomprimiert / Datenmenge komprimiert)</t>
  </si>
  <si>
    <t>Bei unkomprimierter Speicherung als char mit 8 bit: 3,8333 (= 23/6)</t>
  </si>
  <si>
    <t>Kompressionsrate in bit:</t>
  </si>
  <si>
    <t>(= Datenmenge unkomprimiert / Datenmenge komprimiert)</t>
  </si>
  <si>
    <t>Bei unkomprimierter Speicherung als char mit 8 bit: 4,4878 (= (23*8) / (5*8 + 1))</t>
  </si>
  <si>
    <t>Bei unkomprimierter Speicherung mit 2 bit:</t>
  </si>
  <si>
    <t>1,1220 (= 46 / (5*8 +1))</t>
  </si>
  <si>
    <t>Mittlere Codewortlänge</t>
  </si>
  <si>
    <t>L = 1,79</t>
  </si>
  <si>
    <t>(= 1*0,43 + 2*0,35 + 3*0,13 + 3*0,09)</t>
  </si>
  <si>
    <t>Somit ist die mittlere Codewortlänge 1,79 bit.</t>
  </si>
  <si>
    <t>Die Kompressionsrate hängt von der mittleren Codewortlänge ab.</t>
  </si>
  <si>
    <t>Sequenz</t>
  </si>
  <si>
    <t>30bites</t>
  </si>
  <si>
    <t>more suited for images (bitmaps); few noise, enthropy low, homogenität hoch</t>
  </si>
  <si>
    <t xml:space="preserve">"*2 = 28 </t>
  </si>
  <si>
    <t>4w,1b,1w,1b,1w,1b,5w,5b,4w,3b,1w,1b,1w,1b = 28 bytes</t>
  </si>
  <si>
    <t>eigene beispiele mit n=2</t>
  </si>
  <si>
    <t>extrembeispiele zur Verdeutlichung:</t>
  </si>
  <si>
    <t>entropie max vs min</t>
  </si>
  <si>
    <t>"1111111111"</t>
  </si>
  <si>
    <t>10b</t>
  </si>
  <si>
    <t>wird zu 10w</t>
  </si>
  <si>
    <t>22b</t>
  </si>
  <si>
    <t>"1010101010"</t>
  </si>
  <si>
    <t>1w1b1w1b1w1b1w1b1w1b</t>
  </si>
  <si>
    <t>20b</t>
  </si>
  <si>
    <t>eigene beispiele mit n&gt;2</t>
  </si>
  <si>
    <t>"123123123123</t>
  </si>
  <si>
    <t>12b</t>
  </si>
  <si>
    <t>1a1b1c1a1b1c1a1b1c1a1b1c</t>
  </si>
  <si>
    <t>24b</t>
  </si>
  <si>
    <t>"11111222223333344444</t>
  </si>
  <si>
    <t>5a5b5c5d</t>
  </si>
  <si>
    <t>8b</t>
  </si>
  <si>
    <t>"123456789123456789</t>
  </si>
  <si>
    <t>18b</t>
  </si>
  <si>
    <t>1a1b1c1d1e1f1g1h1i1a1b1c1d1e1f1g1h1i</t>
  </si>
  <si>
    <t>36b</t>
  </si>
  <si>
    <t>Experiment zeigt:</t>
  </si>
  <si>
    <t>bei maximaler entropie macht n keinen unterschied auf die kompressionsrate, diese verdoppelt sich linear</t>
  </si>
  <si>
    <t>Berechnen Sie die Entropie der 30-stelligen Sequenz</t>
  </si>
  <si>
    <t>Zahl/wurf</t>
  </si>
  <si>
    <t xml:space="preserve">Häufigkeit </t>
  </si>
  <si>
    <t>Wahrscheinlichkeit</t>
  </si>
  <si>
    <t>gekürzt</t>
  </si>
  <si>
    <t>Prozent</t>
  </si>
  <si>
    <t>221111226611122333345645112111 (n=6 Symbole: {1,2,3,4,5,6})</t>
  </si>
  <si>
    <t>12/30"</t>
  </si>
  <si>
    <t>6/15"</t>
  </si>
  <si>
    <t>Bei welcher 10-stelligen Sequenz ist die Entropie maximal bzw. bei welcher</t>
  </si>
  <si>
    <t>7/30"</t>
  </si>
  <si>
    <t>10-stelligen Sequenz ist die Entropie minimal? Welche Auswirkungen hat die</t>
  </si>
  <si>
    <t>4/30"</t>
  </si>
  <si>
    <t>2/15"</t>
  </si>
  <si>
    <t>Entropie in Bezug auf die erzielbare Kompression? Ist für die erzielbare</t>
  </si>
  <si>
    <t>2/30"</t>
  </si>
  <si>
    <t>1/15"</t>
  </si>
  <si>
    <t>Kompressionsrate dabei immer lediglich die Auftrittswahrscheinlichkeit</t>
  </si>
  <si>
    <t>entscheidend?</t>
  </si>
  <si>
    <t>3/30"</t>
  </si>
  <si>
    <t>1/10"</t>
  </si>
  <si>
    <t xml:space="preserve">maximal </t>
  </si>
  <si>
    <t>"3456451121"</t>
  </si>
  <si>
    <t xml:space="preserve">minimal </t>
  </si>
  <si>
    <t>"2211112266"</t>
  </si>
  <si>
    <t>die wahrscheinlichkeit, der häufigkeit des Zeichens in der sequenz addiert (also multipliziert)</t>
  </si>
  <si>
    <t>Entropie ist ein Informationsmaß für die Unordnung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</si>
</sst>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quotePrefix="1"/>
    <xf numFmtId="11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1" fillId="0" borderId="0" xfId="0" applyFont="1"/>
    <xf numFmtId="9" fontId="0" fillId="0" borderId="0" xfId="1" applyFont="1"/>
    <xf numFmtId="164" fontId="0" fillId="0" borderId="0" xfId="1" applyNumberFormat="1" applyFont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0" xfId="0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7" xfId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DA08D0E-B7FD-490F-B1CC-631205526B0A}" type="doc">
      <dgm:prSet loTypeId="urn:microsoft.com/office/officeart/2005/8/layout/hierarchy6" loCatId="hierarchy" qsTypeId="urn:microsoft.com/office/officeart/2005/8/quickstyle/3d4" qsCatId="3D" csTypeId="urn:microsoft.com/office/officeart/2005/8/colors/accent0_3" csCatId="mainScheme" phldr="1"/>
      <dgm:spPr/>
      <dgm:t>
        <a:bodyPr/>
        <a:lstStyle/>
        <a:p>
          <a:endParaRPr lang="en-GB"/>
        </a:p>
      </dgm:t>
    </dgm:pt>
    <dgm:pt modelId="{BDCE9A54-FACB-470D-88C5-FD6805956401}">
      <dgm:prSet phldrT="[Text]"/>
      <dgm:spPr/>
      <dgm:t>
        <a:bodyPr/>
        <a:lstStyle/>
        <a:p>
          <a:r>
            <a:rPr lang="en-GB"/>
            <a:t>cda - 15</a:t>
          </a:r>
        </a:p>
        <a:p>
          <a:r>
            <a:rPr lang="en-GB"/>
            <a:t>0*</a:t>
          </a:r>
        </a:p>
      </dgm:t>
    </dgm:pt>
    <dgm:pt modelId="{5FAFFE8F-6C65-4E2E-9779-FD1D0A0FCAAA}" type="parTrans" cxnId="{249AB974-79C9-419E-BF71-6C2F4BC0646C}">
      <dgm:prSet/>
      <dgm:spPr>
        <a:solidFill>
          <a:schemeClr val="accent5">
            <a:lumMod val="75000"/>
          </a:schemeClr>
        </a:solidFill>
        <a:ln>
          <a:solidFill>
            <a:schemeClr val="tx1"/>
          </a:solidFill>
        </a:ln>
      </dgm:spPr>
      <dgm:t>
        <a:bodyPr/>
        <a:lstStyle/>
        <a:p>
          <a:endParaRPr lang="en-GB"/>
        </a:p>
      </dgm:t>
    </dgm:pt>
    <dgm:pt modelId="{655BF20F-2F0F-40F7-86EA-3D13FC8E686B}" type="sibTrans" cxnId="{249AB974-79C9-419E-BF71-6C2F4BC0646C}">
      <dgm:prSet/>
      <dgm:spPr/>
      <dgm:t>
        <a:bodyPr/>
        <a:lstStyle/>
        <a:p>
          <a:endParaRPr lang="en-GB"/>
        </a:p>
      </dgm:t>
    </dgm:pt>
    <dgm:pt modelId="{889B46D9-88EA-449C-9D2C-5075D7E203A4}">
      <dgm:prSet phldrT="[Text]"/>
      <dgm:spPr/>
      <dgm:t>
        <a:bodyPr/>
        <a:lstStyle/>
        <a:p>
          <a:r>
            <a:rPr lang="en-GB"/>
            <a:t>cd -5</a:t>
          </a:r>
        </a:p>
        <a:p>
          <a:r>
            <a:rPr lang="en-GB"/>
            <a:t>00*</a:t>
          </a:r>
        </a:p>
      </dgm:t>
    </dgm:pt>
    <dgm:pt modelId="{415C380D-57FD-484C-815E-F26329D51B68}" type="parTrans" cxnId="{34666864-E287-4656-B9E8-B5D8DEA9779D}">
      <dgm:prSet/>
      <dgm:spPr/>
      <dgm:t>
        <a:bodyPr/>
        <a:lstStyle/>
        <a:p>
          <a:endParaRPr lang="en-GB"/>
        </a:p>
      </dgm:t>
    </dgm:pt>
    <dgm:pt modelId="{5DF6E606-4B61-433E-9976-14E4360E9DA2}" type="sibTrans" cxnId="{34666864-E287-4656-B9E8-B5D8DEA9779D}">
      <dgm:prSet/>
      <dgm:spPr/>
      <dgm:t>
        <a:bodyPr/>
        <a:lstStyle/>
        <a:p>
          <a:endParaRPr lang="en-GB"/>
        </a:p>
      </dgm:t>
    </dgm:pt>
    <dgm:pt modelId="{2B631623-9594-4193-8FD5-1C82294EDD35}">
      <dgm:prSet phldrT="[Text]"/>
      <dgm:spPr/>
      <dgm:t>
        <a:bodyPr/>
        <a:lstStyle/>
        <a:p>
          <a:r>
            <a:rPr lang="en-GB"/>
            <a:t>c - 2</a:t>
          </a:r>
        </a:p>
        <a:p>
          <a:r>
            <a:rPr lang="en-GB"/>
            <a:t>001</a:t>
          </a:r>
        </a:p>
      </dgm:t>
    </dgm:pt>
    <dgm:pt modelId="{9D6413C3-F4EA-4A71-A72D-114149056031}" type="parTrans" cxnId="{79A05F95-84B6-43BE-8915-DB4E14E16633}">
      <dgm:prSet/>
      <dgm:spPr>
        <a:ln>
          <a:solidFill>
            <a:srgbClr val="00B050"/>
          </a:solidFill>
        </a:ln>
      </dgm:spPr>
      <dgm:t>
        <a:bodyPr/>
        <a:lstStyle/>
        <a:p>
          <a:endParaRPr lang="en-GB"/>
        </a:p>
      </dgm:t>
    </dgm:pt>
    <dgm:pt modelId="{BB1CCF84-2AF5-4EF5-B665-9B9EDC9F8769}" type="sibTrans" cxnId="{79A05F95-84B6-43BE-8915-DB4E14E16633}">
      <dgm:prSet/>
      <dgm:spPr/>
      <dgm:t>
        <a:bodyPr/>
        <a:lstStyle/>
        <a:p>
          <a:endParaRPr lang="en-GB"/>
        </a:p>
      </dgm:t>
    </dgm:pt>
    <dgm:pt modelId="{E7F9A436-E9BF-4343-9A68-F8C926F73ED3}">
      <dgm:prSet phldrT="[Text]"/>
      <dgm:spPr/>
      <dgm:t>
        <a:bodyPr/>
        <a:lstStyle/>
        <a:p>
          <a:r>
            <a:rPr lang="en-GB"/>
            <a:t>d - 3</a:t>
          </a:r>
        </a:p>
        <a:p>
          <a:r>
            <a:rPr lang="en-GB"/>
            <a:t>000</a:t>
          </a:r>
        </a:p>
      </dgm:t>
    </dgm:pt>
    <dgm:pt modelId="{D639EDBA-08DD-4A8B-B183-53104D186AA0}" type="parTrans" cxnId="{07E032C6-47EA-49AA-9381-E17F29815EB2}">
      <dgm:prSet/>
      <dgm:spPr>
        <a:ln>
          <a:solidFill>
            <a:sysClr val="windowText" lastClr="000000"/>
          </a:solidFill>
        </a:ln>
      </dgm:spPr>
      <dgm:t>
        <a:bodyPr/>
        <a:lstStyle/>
        <a:p>
          <a:endParaRPr lang="en-GB"/>
        </a:p>
      </dgm:t>
    </dgm:pt>
    <dgm:pt modelId="{2C5DE2DB-551F-45E4-899E-300EBBE80BD0}" type="sibTrans" cxnId="{07E032C6-47EA-49AA-9381-E17F29815EB2}">
      <dgm:prSet/>
      <dgm:spPr/>
      <dgm:t>
        <a:bodyPr/>
        <a:lstStyle/>
        <a:p>
          <a:endParaRPr lang="en-GB"/>
        </a:p>
      </dgm:t>
    </dgm:pt>
    <dgm:pt modelId="{4D717021-FE7D-4E59-8B63-74DBECA334F2}">
      <dgm:prSet phldrT="[Text]"/>
      <dgm:spPr/>
      <dgm:t>
        <a:bodyPr/>
        <a:lstStyle/>
        <a:p>
          <a:r>
            <a:rPr lang="en-GB"/>
            <a:t>a - 10</a:t>
          </a:r>
        </a:p>
        <a:p>
          <a:r>
            <a:rPr lang="en-GB"/>
            <a:t>01</a:t>
          </a:r>
        </a:p>
      </dgm:t>
    </dgm:pt>
    <dgm:pt modelId="{84DF198C-5386-4D27-98F1-D387FE913396}" type="parTrans" cxnId="{993AFE8A-98C4-4B6C-9D48-26DA89FC8034}">
      <dgm:prSet/>
      <dgm:spPr>
        <a:ln>
          <a:solidFill>
            <a:srgbClr val="00B050"/>
          </a:solidFill>
        </a:ln>
      </dgm:spPr>
      <dgm:t>
        <a:bodyPr/>
        <a:lstStyle/>
        <a:p>
          <a:endParaRPr lang="en-GB"/>
        </a:p>
      </dgm:t>
    </dgm:pt>
    <dgm:pt modelId="{20ECF128-2562-4F87-9CB2-8238B0F60358}" type="sibTrans" cxnId="{993AFE8A-98C4-4B6C-9D48-26DA89FC8034}">
      <dgm:prSet/>
      <dgm:spPr/>
      <dgm:t>
        <a:bodyPr/>
        <a:lstStyle/>
        <a:p>
          <a:endParaRPr lang="en-GB"/>
        </a:p>
      </dgm:t>
    </dgm:pt>
    <dgm:pt modelId="{FB84AFCA-7433-4A71-9C3B-4434B245C99D}">
      <dgm:prSet phldrT="[Text]"/>
      <dgm:spPr/>
      <dgm:t>
        <a:bodyPr/>
        <a:lstStyle/>
        <a:p>
          <a:r>
            <a:rPr lang="en-GB"/>
            <a:t>b - 10</a:t>
          </a:r>
        </a:p>
        <a:p>
          <a:r>
            <a:rPr lang="en-GB"/>
            <a:t>1</a:t>
          </a:r>
        </a:p>
      </dgm:t>
    </dgm:pt>
    <dgm:pt modelId="{6892DC84-6008-401B-A941-A7189EBCF3F9}" type="parTrans" cxnId="{64A5880E-BC70-4703-AD96-817ACBD55CFA}">
      <dgm:prSet/>
      <dgm:spPr>
        <a:ln>
          <a:solidFill>
            <a:srgbClr val="00B050"/>
          </a:solidFill>
        </a:ln>
      </dgm:spPr>
      <dgm:t>
        <a:bodyPr/>
        <a:lstStyle/>
        <a:p>
          <a:endParaRPr lang="en-GB"/>
        </a:p>
      </dgm:t>
    </dgm:pt>
    <dgm:pt modelId="{469A651C-F7F1-4F34-B74C-2A3C94CFF02B}" type="sibTrans" cxnId="{64A5880E-BC70-4703-AD96-817ACBD55CFA}">
      <dgm:prSet/>
      <dgm:spPr/>
      <dgm:t>
        <a:bodyPr/>
        <a:lstStyle/>
        <a:p>
          <a:endParaRPr lang="en-GB"/>
        </a:p>
      </dgm:t>
    </dgm:pt>
    <dgm:pt modelId="{877503EA-1DA4-43DF-B452-D75B7D00D06A}">
      <dgm:prSet phldrT="[Text]"/>
      <dgm:spPr/>
      <dgm:t>
        <a:bodyPr/>
        <a:lstStyle/>
        <a:p>
          <a:r>
            <a:rPr lang="en-GB"/>
            <a:t>bcda - 25</a:t>
          </a:r>
        </a:p>
      </dgm:t>
    </dgm:pt>
    <dgm:pt modelId="{CE55897F-4EA7-4D21-8BCB-5F57D1642049}" type="parTrans" cxnId="{5C91EA72-069F-4CED-A10F-7019FC57797A}">
      <dgm:prSet/>
      <dgm:spPr/>
      <dgm:t>
        <a:bodyPr/>
        <a:lstStyle/>
        <a:p>
          <a:endParaRPr lang="en-GB"/>
        </a:p>
      </dgm:t>
    </dgm:pt>
    <dgm:pt modelId="{2A253D05-629E-4CB6-A056-0FE6131AB00E}" type="sibTrans" cxnId="{5C91EA72-069F-4CED-A10F-7019FC57797A}">
      <dgm:prSet/>
      <dgm:spPr/>
      <dgm:t>
        <a:bodyPr/>
        <a:lstStyle/>
        <a:p>
          <a:endParaRPr lang="en-GB"/>
        </a:p>
      </dgm:t>
    </dgm:pt>
    <dgm:pt modelId="{ED95EA13-E7DF-45E9-9C2A-234073F12658}" type="pres">
      <dgm:prSet presAssocID="{8DA08D0E-B7FD-490F-B1CC-631205526B0A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E79B0BFB-7911-4F83-8ECF-9DF63ED16961}" type="pres">
      <dgm:prSet presAssocID="{8DA08D0E-B7FD-490F-B1CC-631205526B0A}" presName="hierFlow" presStyleCnt="0"/>
      <dgm:spPr/>
    </dgm:pt>
    <dgm:pt modelId="{E8F0DB7A-7B34-42A2-93C5-E91AE7E4C2E4}" type="pres">
      <dgm:prSet presAssocID="{8DA08D0E-B7FD-490F-B1CC-631205526B0A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49C208DC-4B13-4180-A20B-2FCE046B4353}" type="pres">
      <dgm:prSet presAssocID="{877503EA-1DA4-43DF-B452-D75B7D00D06A}" presName="Name14" presStyleCnt="0"/>
      <dgm:spPr/>
    </dgm:pt>
    <dgm:pt modelId="{25340655-E241-419D-8002-0DC3DE3293C5}" type="pres">
      <dgm:prSet presAssocID="{877503EA-1DA4-43DF-B452-D75B7D00D06A}" presName="level1Shape" presStyleLbl="node0" presStyleIdx="0" presStyleCnt="1">
        <dgm:presLayoutVars>
          <dgm:chPref val="3"/>
        </dgm:presLayoutVars>
      </dgm:prSet>
      <dgm:spPr/>
    </dgm:pt>
    <dgm:pt modelId="{F70D27EB-3C7D-4B99-99E3-02DA724930EF}" type="pres">
      <dgm:prSet presAssocID="{877503EA-1DA4-43DF-B452-D75B7D00D06A}" presName="hierChild2" presStyleCnt="0"/>
      <dgm:spPr/>
    </dgm:pt>
    <dgm:pt modelId="{05E17572-7BA5-4138-B276-76550807D59B}" type="pres">
      <dgm:prSet presAssocID="{6892DC84-6008-401B-A941-A7189EBCF3F9}" presName="Name19" presStyleLbl="parChTrans1D2" presStyleIdx="0" presStyleCnt="2"/>
      <dgm:spPr/>
    </dgm:pt>
    <dgm:pt modelId="{7242D887-F516-4FA1-AE3E-EAFAC48C0B8C}" type="pres">
      <dgm:prSet presAssocID="{FB84AFCA-7433-4A71-9C3B-4434B245C99D}" presName="Name21" presStyleCnt="0"/>
      <dgm:spPr/>
    </dgm:pt>
    <dgm:pt modelId="{EAEED7E6-8D37-426E-984B-2001523B3469}" type="pres">
      <dgm:prSet presAssocID="{FB84AFCA-7433-4A71-9C3B-4434B245C99D}" presName="level2Shape" presStyleLbl="node2" presStyleIdx="0" presStyleCnt="2" custLinFactNeighborX="-57861" custLinFactNeighborY="0"/>
      <dgm:spPr/>
    </dgm:pt>
    <dgm:pt modelId="{972A9EEE-B23E-44CF-AC3D-EF7F7BE9667F}" type="pres">
      <dgm:prSet presAssocID="{FB84AFCA-7433-4A71-9C3B-4434B245C99D}" presName="hierChild3" presStyleCnt="0"/>
      <dgm:spPr/>
    </dgm:pt>
    <dgm:pt modelId="{521A0D14-BF1C-421A-8465-9290716BD8BA}" type="pres">
      <dgm:prSet presAssocID="{5FAFFE8F-6C65-4E2E-9779-FD1D0A0FCAAA}" presName="Name19" presStyleLbl="parChTrans1D2" presStyleIdx="1" presStyleCnt="2"/>
      <dgm:spPr/>
    </dgm:pt>
    <dgm:pt modelId="{A5EE5D6A-B86A-4068-B7FD-4129FBF8A134}" type="pres">
      <dgm:prSet presAssocID="{BDCE9A54-FACB-470D-88C5-FD6805956401}" presName="Name21" presStyleCnt="0"/>
      <dgm:spPr/>
    </dgm:pt>
    <dgm:pt modelId="{608F2E3D-5872-439B-B2DA-0F1AE9B62DD4}" type="pres">
      <dgm:prSet presAssocID="{BDCE9A54-FACB-470D-88C5-FD6805956401}" presName="level2Shape" presStyleLbl="node2" presStyleIdx="1" presStyleCnt="2"/>
      <dgm:spPr/>
    </dgm:pt>
    <dgm:pt modelId="{1A8D9508-8A44-4AEE-8799-F29AC7D41452}" type="pres">
      <dgm:prSet presAssocID="{BDCE9A54-FACB-470D-88C5-FD6805956401}" presName="hierChild3" presStyleCnt="0"/>
      <dgm:spPr/>
    </dgm:pt>
    <dgm:pt modelId="{437B47FF-2509-4DCA-8DC7-DC85422B4697}" type="pres">
      <dgm:prSet presAssocID="{415C380D-57FD-484C-815E-F26329D51B68}" presName="Name19" presStyleLbl="parChTrans1D3" presStyleIdx="0" presStyleCnt="2"/>
      <dgm:spPr/>
    </dgm:pt>
    <dgm:pt modelId="{1CFB4072-FDB3-4323-AD45-E327EAC11CB1}" type="pres">
      <dgm:prSet presAssocID="{889B46D9-88EA-449C-9D2C-5075D7E203A4}" presName="Name21" presStyleCnt="0"/>
      <dgm:spPr/>
    </dgm:pt>
    <dgm:pt modelId="{32614181-3D86-4C01-A7E0-2A8618D7407F}" type="pres">
      <dgm:prSet presAssocID="{889B46D9-88EA-449C-9D2C-5075D7E203A4}" presName="level2Shape" presStyleLbl="node3" presStyleIdx="0" presStyleCnt="2" custLinFactX="43033" custLinFactNeighborX="100000" custLinFactNeighborY="2554"/>
      <dgm:spPr/>
    </dgm:pt>
    <dgm:pt modelId="{05435D4A-FA60-4F22-A053-A1637A1185EC}" type="pres">
      <dgm:prSet presAssocID="{889B46D9-88EA-449C-9D2C-5075D7E203A4}" presName="hierChild3" presStyleCnt="0"/>
      <dgm:spPr/>
    </dgm:pt>
    <dgm:pt modelId="{C2FB808A-20E4-4654-8C5C-E0FC1C5FCE9F}" type="pres">
      <dgm:prSet presAssocID="{9D6413C3-F4EA-4A71-A72D-114149056031}" presName="Name19" presStyleLbl="parChTrans1D4" presStyleIdx="0" presStyleCnt="2"/>
      <dgm:spPr/>
    </dgm:pt>
    <dgm:pt modelId="{1B28CCAB-C637-4731-B88B-2BF4425D675B}" type="pres">
      <dgm:prSet presAssocID="{2B631623-9594-4193-8FD5-1C82294EDD35}" presName="Name21" presStyleCnt="0"/>
      <dgm:spPr/>
    </dgm:pt>
    <dgm:pt modelId="{9818B8BA-C327-45A1-8761-40FB79135444}" type="pres">
      <dgm:prSet presAssocID="{2B631623-9594-4193-8FD5-1C82294EDD35}" presName="level2Shape" presStyleLbl="node4" presStyleIdx="0" presStyleCnt="2" custLinFactX="43033" custLinFactNeighborX="100000" custLinFactNeighborY="-6385"/>
      <dgm:spPr/>
    </dgm:pt>
    <dgm:pt modelId="{9ED1E659-57E8-43D0-B69C-9E9F4D89328C}" type="pres">
      <dgm:prSet presAssocID="{2B631623-9594-4193-8FD5-1C82294EDD35}" presName="hierChild3" presStyleCnt="0"/>
      <dgm:spPr/>
    </dgm:pt>
    <dgm:pt modelId="{A4686194-3A4A-4989-BF28-2C0982704637}" type="pres">
      <dgm:prSet presAssocID="{D639EDBA-08DD-4A8B-B183-53104D186AA0}" presName="Name19" presStyleLbl="parChTrans1D4" presStyleIdx="1" presStyleCnt="2"/>
      <dgm:spPr/>
    </dgm:pt>
    <dgm:pt modelId="{EED1DC26-BE66-4B22-9C11-4FA49083C943}" type="pres">
      <dgm:prSet presAssocID="{E7F9A436-E9BF-4343-9A68-F8C926F73ED3}" presName="Name21" presStyleCnt="0"/>
      <dgm:spPr/>
    </dgm:pt>
    <dgm:pt modelId="{A14B3E37-0B4C-459B-9DC7-0D0F800853F3}" type="pres">
      <dgm:prSet presAssocID="{E7F9A436-E9BF-4343-9A68-F8C926F73ED3}" presName="level2Shape" presStyleLbl="node4" presStyleIdx="1" presStyleCnt="2" custLinFactX="100000" custLinFactNeighborX="109442" custLinFactNeighborY="-10010"/>
      <dgm:spPr/>
    </dgm:pt>
    <dgm:pt modelId="{01348F43-CEBD-426C-BD3E-737A10F07ECF}" type="pres">
      <dgm:prSet presAssocID="{E7F9A436-E9BF-4343-9A68-F8C926F73ED3}" presName="hierChild3" presStyleCnt="0"/>
      <dgm:spPr/>
    </dgm:pt>
    <dgm:pt modelId="{5D0DACE2-AEF3-4E23-B4BC-96B6166FFCC8}" type="pres">
      <dgm:prSet presAssocID="{84DF198C-5386-4D27-98F1-D387FE913396}" presName="Name19" presStyleLbl="parChTrans1D3" presStyleIdx="1" presStyleCnt="2"/>
      <dgm:spPr/>
    </dgm:pt>
    <dgm:pt modelId="{1EF349DB-9711-4189-BC51-3778A20C0926}" type="pres">
      <dgm:prSet presAssocID="{4D717021-FE7D-4E59-8B63-74DBECA334F2}" presName="Name21" presStyleCnt="0"/>
      <dgm:spPr/>
    </dgm:pt>
    <dgm:pt modelId="{5344927C-12E1-4502-A4C7-465D6817FD52}" type="pres">
      <dgm:prSet presAssocID="{4D717021-FE7D-4E59-8B63-74DBECA334F2}" presName="level2Shape" presStyleLbl="node3" presStyleIdx="1" presStyleCnt="2" custLinFactX="-28560" custLinFactNeighborX="-100000" custLinFactNeighborY="1278"/>
      <dgm:spPr/>
    </dgm:pt>
    <dgm:pt modelId="{8866266C-4524-4F53-8414-0E34FB3DCDEB}" type="pres">
      <dgm:prSet presAssocID="{4D717021-FE7D-4E59-8B63-74DBECA334F2}" presName="hierChild3" presStyleCnt="0"/>
      <dgm:spPr/>
    </dgm:pt>
    <dgm:pt modelId="{19193CA2-FB3E-4F03-8D62-A662AEC4BBB6}" type="pres">
      <dgm:prSet presAssocID="{8DA08D0E-B7FD-490F-B1CC-631205526B0A}" presName="bgShapesFlow" presStyleCnt="0"/>
      <dgm:spPr/>
    </dgm:pt>
  </dgm:ptLst>
  <dgm:cxnLst>
    <dgm:cxn modelId="{64A5880E-BC70-4703-AD96-817ACBD55CFA}" srcId="{877503EA-1DA4-43DF-B452-D75B7D00D06A}" destId="{FB84AFCA-7433-4A71-9C3B-4434B245C99D}" srcOrd="0" destOrd="0" parTransId="{6892DC84-6008-401B-A941-A7189EBCF3F9}" sibTransId="{469A651C-F7F1-4F34-B74C-2A3C94CFF02B}"/>
    <dgm:cxn modelId="{FF486A27-2F78-416B-882B-D3F3CA9DA3F9}" type="presOf" srcId="{5FAFFE8F-6C65-4E2E-9779-FD1D0A0FCAAA}" destId="{521A0D14-BF1C-421A-8465-9290716BD8BA}" srcOrd="0" destOrd="0" presId="urn:microsoft.com/office/officeart/2005/8/layout/hierarchy6"/>
    <dgm:cxn modelId="{D7725C2E-7CE5-4AEB-A896-3F6DE8686F3D}" type="presOf" srcId="{877503EA-1DA4-43DF-B452-D75B7D00D06A}" destId="{25340655-E241-419D-8002-0DC3DE3293C5}" srcOrd="0" destOrd="0" presId="urn:microsoft.com/office/officeart/2005/8/layout/hierarchy6"/>
    <dgm:cxn modelId="{098A6460-1DA8-4B24-A1A1-372DF76A7B4E}" type="presOf" srcId="{2B631623-9594-4193-8FD5-1C82294EDD35}" destId="{9818B8BA-C327-45A1-8761-40FB79135444}" srcOrd="0" destOrd="0" presId="urn:microsoft.com/office/officeart/2005/8/layout/hierarchy6"/>
    <dgm:cxn modelId="{34666864-E287-4656-B9E8-B5D8DEA9779D}" srcId="{BDCE9A54-FACB-470D-88C5-FD6805956401}" destId="{889B46D9-88EA-449C-9D2C-5075D7E203A4}" srcOrd="0" destOrd="0" parTransId="{415C380D-57FD-484C-815E-F26329D51B68}" sibTransId="{5DF6E606-4B61-433E-9976-14E4360E9DA2}"/>
    <dgm:cxn modelId="{78FB5065-24A6-4497-AF5A-EF8E385F40A9}" type="presOf" srcId="{BDCE9A54-FACB-470D-88C5-FD6805956401}" destId="{608F2E3D-5872-439B-B2DA-0F1AE9B62DD4}" srcOrd="0" destOrd="0" presId="urn:microsoft.com/office/officeart/2005/8/layout/hierarchy6"/>
    <dgm:cxn modelId="{5C91EA72-069F-4CED-A10F-7019FC57797A}" srcId="{8DA08D0E-B7FD-490F-B1CC-631205526B0A}" destId="{877503EA-1DA4-43DF-B452-D75B7D00D06A}" srcOrd="0" destOrd="0" parTransId="{CE55897F-4EA7-4D21-8BCB-5F57D1642049}" sibTransId="{2A253D05-629E-4CB6-A056-0FE6131AB00E}"/>
    <dgm:cxn modelId="{249AB974-79C9-419E-BF71-6C2F4BC0646C}" srcId="{877503EA-1DA4-43DF-B452-D75B7D00D06A}" destId="{BDCE9A54-FACB-470D-88C5-FD6805956401}" srcOrd="1" destOrd="0" parTransId="{5FAFFE8F-6C65-4E2E-9779-FD1D0A0FCAAA}" sibTransId="{655BF20F-2F0F-40F7-86EA-3D13FC8E686B}"/>
    <dgm:cxn modelId="{0E5A4D76-3566-46E5-891D-A042206E555F}" type="presOf" srcId="{415C380D-57FD-484C-815E-F26329D51B68}" destId="{437B47FF-2509-4DCA-8DC7-DC85422B4697}" srcOrd="0" destOrd="0" presId="urn:microsoft.com/office/officeart/2005/8/layout/hierarchy6"/>
    <dgm:cxn modelId="{0C9EAE78-17B8-4A6B-B6CC-EEEA79675CE0}" type="presOf" srcId="{889B46D9-88EA-449C-9D2C-5075D7E203A4}" destId="{32614181-3D86-4C01-A7E0-2A8618D7407F}" srcOrd="0" destOrd="0" presId="urn:microsoft.com/office/officeart/2005/8/layout/hierarchy6"/>
    <dgm:cxn modelId="{7E014D8A-30C5-4ED5-ABAB-BC7AE411EF29}" type="presOf" srcId="{9D6413C3-F4EA-4A71-A72D-114149056031}" destId="{C2FB808A-20E4-4654-8C5C-E0FC1C5FCE9F}" srcOrd="0" destOrd="0" presId="urn:microsoft.com/office/officeart/2005/8/layout/hierarchy6"/>
    <dgm:cxn modelId="{993AFE8A-98C4-4B6C-9D48-26DA89FC8034}" srcId="{BDCE9A54-FACB-470D-88C5-FD6805956401}" destId="{4D717021-FE7D-4E59-8B63-74DBECA334F2}" srcOrd="1" destOrd="0" parTransId="{84DF198C-5386-4D27-98F1-D387FE913396}" sibTransId="{20ECF128-2562-4F87-9CB2-8238B0F60358}"/>
    <dgm:cxn modelId="{68A8C594-187A-4A73-8391-0CC7E9258C42}" type="presOf" srcId="{4D717021-FE7D-4E59-8B63-74DBECA334F2}" destId="{5344927C-12E1-4502-A4C7-465D6817FD52}" srcOrd="0" destOrd="0" presId="urn:microsoft.com/office/officeart/2005/8/layout/hierarchy6"/>
    <dgm:cxn modelId="{79A05F95-84B6-43BE-8915-DB4E14E16633}" srcId="{889B46D9-88EA-449C-9D2C-5075D7E203A4}" destId="{2B631623-9594-4193-8FD5-1C82294EDD35}" srcOrd="0" destOrd="0" parTransId="{9D6413C3-F4EA-4A71-A72D-114149056031}" sibTransId="{BB1CCF84-2AF5-4EF5-B665-9B9EDC9F8769}"/>
    <dgm:cxn modelId="{FFF006A8-F543-4AEE-BE29-4E73477FEEAC}" type="presOf" srcId="{6892DC84-6008-401B-A941-A7189EBCF3F9}" destId="{05E17572-7BA5-4138-B276-76550807D59B}" srcOrd="0" destOrd="0" presId="urn:microsoft.com/office/officeart/2005/8/layout/hierarchy6"/>
    <dgm:cxn modelId="{07E032C6-47EA-49AA-9381-E17F29815EB2}" srcId="{889B46D9-88EA-449C-9D2C-5075D7E203A4}" destId="{E7F9A436-E9BF-4343-9A68-F8C926F73ED3}" srcOrd="1" destOrd="0" parTransId="{D639EDBA-08DD-4A8B-B183-53104D186AA0}" sibTransId="{2C5DE2DB-551F-45E4-899E-300EBBE80BD0}"/>
    <dgm:cxn modelId="{6D3853CC-3418-47C9-ADE6-9AE016086486}" type="presOf" srcId="{84DF198C-5386-4D27-98F1-D387FE913396}" destId="{5D0DACE2-AEF3-4E23-B4BC-96B6166FFCC8}" srcOrd="0" destOrd="0" presId="urn:microsoft.com/office/officeart/2005/8/layout/hierarchy6"/>
    <dgm:cxn modelId="{3CC19FCD-F3DA-4AB1-A120-F7A32B4E3CEA}" type="presOf" srcId="{FB84AFCA-7433-4A71-9C3B-4434B245C99D}" destId="{EAEED7E6-8D37-426E-984B-2001523B3469}" srcOrd="0" destOrd="0" presId="urn:microsoft.com/office/officeart/2005/8/layout/hierarchy6"/>
    <dgm:cxn modelId="{4F239BE0-F144-463B-9DAD-57B9FFAB7052}" type="presOf" srcId="{D639EDBA-08DD-4A8B-B183-53104D186AA0}" destId="{A4686194-3A4A-4989-BF28-2C0982704637}" srcOrd="0" destOrd="0" presId="urn:microsoft.com/office/officeart/2005/8/layout/hierarchy6"/>
    <dgm:cxn modelId="{FB09A3EC-B87D-4F1C-89D5-C5B2AC9BE4F3}" type="presOf" srcId="{8DA08D0E-B7FD-490F-B1CC-631205526B0A}" destId="{ED95EA13-E7DF-45E9-9C2A-234073F12658}" srcOrd="0" destOrd="0" presId="urn:microsoft.com/office/officeart/2005/8/layout/hierarchy6"/>
    <dgm:cxn modelId="{64438AF8-1CC3-40BA-9B64-AFAA684BE76C}" type="presOf" srcId="{E7F9A436-E9BF-4343-9A68-F8C926F73ED3}" destId="{A14B3E37-0B4C-459B-9DC7-0D0F800853F3}" srcOrd="0" destOrd="0" presId="urn:microsoft.com/office/officeart/2005/8/layout/hierarchy6"/>
    <dgm:cxn modelId="{5D293F54-022F-46F7-AC62-B6ECB86BD4BC}" type="presParOf" srcId="{ED95EA13-E7DF-45E9-9C2A-234073F12658}" destId="{E79B0BFB-7911-4F83-8ECF-9DF63ED16961}" srcOrd="0" destOrd="0" presId="urn:microsoft.com/office/officeart/2005/8/layout/hierarchy6"/>
    <dgm:cxn modelId="{940EE1DD-BBCD-4672-8D5F-94D211881D50}" type="presParOf" srcId="{E79B0BFB-7911-4F83-8ECF-9DF63ED16961}" destId="{E8F0DB7A-7B34-42A2-93C5-E91AE7E4C2E4}" srcOrd="0" destOrd="0" presId="urn:microsoft.com/office/officeart/2005/8/layout/hierarchy6"/>
    <dgm:cxn modelId="{C0816A3A-D9FC-421C-9261-D5E6B76E33BB}" type="presParOf" srcId="{E8F0DB7A-7B34-42A2-93C5-E91AE7E4C2E4}" destId="{49C208DC-4B13-4180-A20B-2FCE046B4353}" srcOrd="0" destOrd="0" presId="urn:microsoft.com/office/officeart/2005/8/layout/hierarchy6"/>
    <dgm:cxn modelId="{61B64961-C639-4F39-82E1-DDC95C455EA8}" type="presParOf" srcId="{49C208DC-4B13-4180-A20B-2FCE046B4353}" destId="{25340655-E241-419D-8002-0DC3DE3293C5}" srcOrd="0" destOrd="0" presId="urn:microsoft.com/office/officeart/2005/8/layout/hierarchy6"/>
    <dgm:cxn modelId="{6FF057A4-EBE8-4BEE-8491-3EE1349F35AF}" type="presParOf" srcId="{49C208DC-4B13-4180-A20B-2FCE046B4353}" destId="{F70D27EB-3C7D-4B99-99E3-02DA724930EF}" srcOrd="1" destOrd="0" presId="urn:microsoft.com/office/officeart/2005/8/layout/hierarchy6"/>
    <dgm:cxn modelId="{C8CFC22E-AD71-4780-9D79-40D23BC6DA95}" type="presParOf" srcId="{F70D27EB-3C7D-4B99-99E3-02DA724930EF}" destId="{05E17572-7BA5-4138-B276-76550807D59B}" srcOrd="0" destOrd="0" presId="urn:microsoft.com/office/officeart/2005/8/layout/hierarchy6"/>
    <dgm:cxn modelId="{2683F5BA-4411-44DF-91F0-79F14493CC1B}" type="presParOf" srcId="{F70D27EB-3C7D-4B99-99E3-02DA724930EF}" destId="{7242D887-F516-4FA1-AE3E-EAFAC48C0B8C}" srcOrd="1" destOrd="0" presId="urn:microsoft.com/office/officeart/2005/8/layout/hierarchy6"/>
    <dgm:cxn modelId="{72C5817A-C4D4-4F21-B030-906D76942ACA}" type="presParOf" srcId="{7242D887-F516-4FA1-AE3E-EAFAC48C0B8C}" destId="{EAEED7E6-8D37-426E-984B-2001523B3469}" srcOrd="0" destOrd="0" presId="urn:microsoft.com/office/officeart/2005/8/layout/hierarchy6"/>
    <dgm:cxn modelId="{C5CD80E9-AEDB-42FA-9F52-788BBBFA0CD3}" type="presParOf" srcId="{7242D887-F516-4FA1-AE3E-EAFAC48C0B8C}" destId="{972A9EEE-B23E-44CF-AC3D-EF7F7BE9667F}" srcOrd="1" destOrd="0" presId="urn:microsoft.com/office/officeart/2005/8/layout/hierarchy6"/>
    <dgm:cxn modelId="{59BE71E7-4EDE-4236-BE28-798109A8D5D1}" type="presParOf" srcId="{F70D27EB-3C7D-4B99-99E3-02DA724930EF}" destId="{521A0D14-BF1C-421A-8465-9290716BD8BA}" srcOrd="2" destOrd="0" presId="urn:microsoft.com/office/officeart/2005/8/layout/hierarchy6"/>
    <dgm:cxn modelId="{373FE318-B632-41E7-8226-A3D9E84D6204}" type="presParOf" srcId="{F70D27EB-3C7D-4B99-99E3-02DA724930EF}" destId="{A5EE5D6A-B86A-4068-B7FD-4129FBF8A134}" srcOrd="3" destOrd="0" presId="urn:microsoft.com/office/officeart/2005/8/layout/hierarchy6"/>
    <dgm:cxn modelId="{36320688-9CFC-4820-B3ED-5F19931AC5C4}" type="presParOf" srcId="{A5EE5D6A-B86A-4068-B7FD-4129FBF8A134}" destId="{608F2E3D-5872-439B-B2DA-0F1AE9B62DD4}" srcOrd="0" destOrd="0" presId="urn:microsoft.com/office/officeart/2005/8/layout/hierarchy6"/>
    <dgm:cxn modelId="{D153F05D-6771-4C7F-8D71-FFEA6D0A5FFD}" type="presParOf" srcId="{A5EE5D6A-B86A-4068-B7FD-4129FBF8A134}" destId="{1A8D9508-8A44-4AEE-8799-F29AC7D41452}" srcOrd="1" destOrd="0" presId="urn:microsoft.com/office/officeart/2005/8/layout/hierarchy6"/>
    <dgm:cxn modelId="{B5D61995-1E98-42FE-8A2D-FC4580EAB2BB}" type="presParOf" srcId="{1A8D9508-8A44-4AEE-8799-F29AC7D41452}" destId="{437B47FF-2509-4DCA-8DC7-DC85422B4697}" srcOrd="0" destOrd="0" presId="urn:microsoft.com/office/officeart/2005/8/layout/hierarchy6"/>
    <dgm:cxn modelId="{2DB51D41-22B0-46AC-BFD7-5F99A42A7356}" type="presParOf" srcId="{1A8D9508-8A44-4AEE-8799-F29AC7D41452}" destId="{1CFB4072-FDB3-4323-AD45-E327EAC11CB1}" srcOrd="1" destOrd="0" presId="urn:microsoft.com/office/officeart/2005/8/layout/hierarchy6"/>
    <dgm:cxn modelId="{B2D1F09D-BD4F-437A-8E05-828BABC18B9E}" type="presParOf" srcId="{1CFB4072-FDB3-4323-AD45-E327EAC11CB1}" destId="{32614181-3D86-4C01-A7E0-2A8618D7407F}" srcOrd="0" destOrd="0" presId="urn:microsoft.com/office/officeart/2005/8/layout/hierarchy6"/>
    <dgm:cxn modelId="{94C0954B-3E21-4C8E-AEAF-67ABCC0537C8}" type="presParOf" srcId="{1CFB4072-FDB3-4323-AD45-E327EAC11CB1}" destId="{05435D4A-FA60-4F22-A053-A1637A1185EC}" srcOrd="1" destOrd="0" presId="urn:microsoft.com/office/officeart/2005/8/layout/hierarchy6"/>
    <dgm:cxn modelId="{1E0FFD9C-6A23-4AB6-90BB-215CEC832710}" type="presParOf" srcId="{05435D4A-FA60-4F22-A053-A1637A1185EC}" destId="{C2FB808A-20E4-4654-8C5C-E0FC1C5FCE9F}" srcOrd="0" destOrd="0" presId="urn:microsoft.com/office/officeart/2005/8/layout/hierarchy6"/>
    <dgm:cxn modelId="{B84B7D54-73DD-4098-8323-E52D764CA806}" type="presParOf" srcId="{05435D4A-FA60-4F22-A053-A1637A1185EC}" destId="{1B28CCAB-C637-4731-B88B-2BF4425D675B}" srcOrd="1" destOrd="0" presId="urn:microsoft.com/office/officeart/2005/8/layout/hierarchy6"/>
    <dgm:cxn modelId="{4CDE9D7E-35AB-4BC4-B7EA-988C8F22A887}" type="presParOf" srcId="{1B28CCAB-C637-4731-B88B-2BF4425D675B}" destId="{9818B8BA-C327-45A1-8761-40FB79135444}" srcOrd="0" destOrd="0" presId="urn:microsoft.com/office/officeart/2005/8/layout/hierarchy6"/>
    <dgm:cxn modelId="{B4AF368B-33F8-402A-A713-63878A89D930}" type="presParOf" srcId="{1B28CCAB-C637-4731-B88B-2BF4425D675B}" destId="{9ED1E659-57E8-43D0-B69C-9E9F4D89328C}" srcOrd="1" destOrd="0" presId="urn:microsoft.com/office/officeart/2005/8/layout/hierarchy6"/>
    <dgm:cxn modelId="{403F6EB6-D0EF-4E30-A374-196706F0AD58}" type="presParOf" srcId="{05435D4A-FA60-4F22-A053-A1637A1185EC}" destId="{A4686194-3A4A-4989-BF28-2C0982704637}" srcOrd="2" destOrd="0" presId="urn:microsoft.com/office/officeart/2005/8/layout/hierarchy6"/>
    <dgm:cxn modelId="{1865617F-EE6B-48F7-83AF-5E5838F71654}" type="presParOf" srcId="{05435D4A-FA60-4F22-A053-A1637A1185EC}" destId="{EED1DC26-BE66-4B22-9C11-4FA49083C943}" srcOrd="3" destOrd="0" presId="urn:microsoft.com/office/officeart/2005/8/layout/hierarchy6"/>
    <dgm:cxn modelId="{9F4C2F82-667C-4245-810D-114BFF5350BB}" type="presParOf" srcId="{EED1DC26-BE66-4B22-9C11-4FA49083C943}" destId="{A14B3E37-0B4C-459B-9DC7-0D0F800853F3}" srcOrd="0" destOrd="0" presId="urn:microsoft.com/office/officeart/2005/8/layout/hierarchy6"/>
    <dgm:cxn modelId="{A9E02109-678D-4966-BBA6-5F2F8D3B13E0}" type="presParOf" srcId="{EED1DC26-BE66-4B22-9C11-4FA49083C943}" destId="{01348F43-CEBD-426C-BD3E-737A10F07ECF}" srcOrd="1" destOrd="0" presId="urn:microsoft.com/office/officeart/2005/8/layout/hierarchy6"/>
    <dgm:cxn modelId="{8D3FC0FF-5C09-4ED0-A2BF-8B1A8B653F15}" type="presParOf" srcId="{1A8D9508-8A44-4AEE-8799-F29AC7D41452}" destId="{5D0DACE2-AEF3-4E23-B4BC-96B6166FFCC8}" srcOrd="2" destOrd="0" presId="urn:microsoft.com/office/officeart/2005/8/layout/hierarchy6"/>
    <dgm:cxn modelId="{70D2EF06-1628-4903-8EE3-7486871D1B80}" type="presParOf" srcId="{1A8D9508-8A44-4AEE-8799-F29AC7D41452}" destId="{1EF349DB-9711-4189-BC51-3778A20C0926}" srcOrd="3" destOrd="0" presId="urn:microsoft.com/office/officeart/2005/8/layout/hierarchy6"/>
    <dgm:cxn modelId="{F319FEFE-AF61-412F-9E11-A9F956E118BF}" type="presParOf" srcId="{1EF349DB-9711-4189-BC51-3778A20C0926}" destId="{5344927C-12E1-4502-A4C7-465D6817FD52}" srcOrd="0" destOrd="0" presId="urn:microsoft.com/office/officeart/2005/8/layout/hierarchy6"/>
    <dgm:cxn modelId="{A5D80D34-38AC-4273-A8D7-53A78D4426C8}" type="presParOf" srcId="{1EF349DB-9711-4189-BC51-3778A20C0926}" destId="{8866266C-4524-4F53-8414-0E34FB3DCDEB}" srcOrd="1" destOrd="0" presId="urn:microsoft.com/office/officeart/2005/8/layout/hierarchy6"/>
    <dgm:cxn modelId="{C3887823-27F0-46E1-A404-433D6AD64193}" type="presParOf" srcId="{ED95EA13-E7DF-45E9-9C2A-234073F12658}" destId="{19193CA2-FB3E-4F03-8D62-A662AEC4BBB6}" srcOrd="1" destOrd="0" presId="urn:microsoft.com/office/officeart/2005/8/layout/hierarchy6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5340655-E241-419D-8002-0DC3DE3293C5}">
      <dsp:nvSpPr>
        <dsp:cNvPr id="0" name=""/>
        <dsp:cNvSpPr/>
      </dsp:nvSpPr>
      <dsp:spPr>
        <a:xfrm>
          <a:off x="2135004" y="2494"/>
          <a:ext cx="1118206" cy="745470"/>
        </a:xfrm>
        <a:prstGeom prst="roundRect">
          <a:avLst>
            <a:gd name="adj" fmla="val 10000"/>
          </a:avLst>
        </a:prstGeom>
        <a:solidFill>
          <a:schemeClr val="dk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/>
          <a:lightRig rig="chilly" dir="t"/>
        </a:scene3d>
        <a:sp3d prstMaterial="translucentPowder">
          <a:bevelT w="127000" h="25400" prst="softRound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700" kern="1200"/>
            <a:t>bcda - 25</a:t>
          </a:r>
        </a:p>
      </dsp:txBody>
      <dsp:txXfrm>
        <a:off x="2156838" y="24328"/>
        <a:ext cx="1074538" cy="701802"/>
      </dsp:txXfrm>
    </dsp:sp>
    <dsp:sp modelId="{05E17572-7BA5-4138-B276-76550807D59B}">
      <dsp:nvSpPr>
        <dsp:cNvPr id="0" name=""/>
        <dsp:cNvSpPr/>
      </dsp:nvSpPr>
      <dsp:spPr>
        <a:xfrm>
          <a:off x="1320268" y="747965"/>
          <a:ext cx="1373839" cy="298188"/>
        </a:xfrm>
        <a:custGeom>
          <a:avLst/>
          <a:gdLst/>
          <a:ahLst/>
          <a:cxnLst/>
          <a:rect l="0" t="0" r="0" b="0"/>
          <a:pathLst>
            <a:path>
              <a:moveTo>
                <a:pt x="1373839" y="0"/>
              </a:moveTo>
              <a:lnTo>
                <a:pt x="1373839" y="149094"/>
              </a:lnTo>
              <a:lnTo>
                <a:pt x="0" y="149094"/>
              </a:lnTo>
              <a:lnTo>
                <a:pt x="0" y="298188"/>
              </a:lnTo>
            </a:path>
          </a:pathLst>
        </a:custGeom>
        <a:noFill/>
        <a:ln w="12700" cap="flat" cmpd="sng" algn="ctr">
          <a:solidFill>
            <a:srgbClr val="00B050"/>
          </a:solidFill>
          <a:prstDash val="solid"/>
          <a:miter lim="800000"/>
        </a:ln>
        <a:effectLst/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AEED7E6-8D37-426E-984B-2001523B3469}">
      <dsp:nvSpPr>
        <dsp:cNvPr id="0" name=""/>
        <dsp:cNvSpPr/>
      </dsp:nvSpPr>
      <dsp:spPr>
        <a:xfrm>
          <a:off x="761165" y="1046154"/>
          <a:ext cx="1118206" cy="745470"/>
        </a:xfrm>
        <a:prstGeom prst="roundRect">
          <a:avLst>
            <a:gd name="adj" fmla="val 10000"/>
          </a:avLst>
        </a:prstGeom>
        <a:solidFill>
          <a:schemeClr val="dk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/>
          <a:lightRig rig="chilly" dir="t"/>
        </a:scene3d>
        <a:sp3d prstMaterial="translucentPowder">
          <a:bevelT w="127000" h="25400" prst="softRound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700" kern="1200"/>
            <a:t>b - 10</a:t>
          </a:r>
        </a:p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700" kern="1200"/>
            <a:t>1</a:t>
          </a:r>
        </a:p>
      </dsp:txBody>
      <dsp:txXfrm>
        <a:off x="782999" y="1067988"/>
        <a:ext cx="1074538" cy="701802"/>
      </dsp:txXfrm>
    </dsp:sp>
    <dsp:sp modelId="{521A0D14-BF1C-421A-8465-9290716BD8BA}">
      <dsp:nvSpPr>
        <dsp:cNvPr id="0" name=""/>
        <dsp:cNvSpPr/>
      </dsp:nvSpPr>
      <dsp:spPr>
        <a:xfrm>
          <a:off x="2694107" y="747965"/>
          <a:ext cx="726834" cy="29818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094"/>
              </a:lnTo>
              <a:lnTo>
                <a:pt x="726834" y="149094"/>
              </a:lnTo>
              <a:lnTo>
                <a:pt x="726834" y="298188"/>
              </a:lnTo>
            </a:path>
          </a:pathLst>
        </a:custGeom>
        <a:noFill/>
        <a:ln w="12700" cap="flat" cmpd="sng" algn="ctr">
          <a:solidFill>
            <a:schemeClr val="tx1"/>
          </a:solidFill>
          <a:prstDash val="solid"/>
          <a:miter lim="800000"/>
        </a:ln>
        <a:effectLst/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08F2E3D-5872-439B-B2DA-0F1AE9B62DD4}">
      <dsp:nvSpPr>
        <dsp:cNvPr id="0" name=""/>
        <dsp:cNvSpPr/>
      </dsp:nvSpPr>
      <dsp:spPr>
        <a:xfrm>
          <a:off x="2861838" y="1046154"/>
          <a:ext cx="1118206" cy="745470"/>
        </a:xfrm>
        <a:prstGeom prst="roundRect">
          <a:avLst>
            <a:gd name="adj" fmla="val 10000"/>
          </a:avLst>
        </a:prstGeom>
        <a:solidFill>
          <a:schemeClr val="dk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/>
          <a:lightRig rig="chilly" dir="t"/>
        </a:scene3d>
        <a:sp3d prstMaterial="translucentPowder">
          <a:bevelT w="127000" h="25400" prst="softRound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700" kern="1200"/>
            <a:t>cda - 15</a:t>
          </a:r>
        </a:p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700" kern="1200"/>
            <a:t>0*</a:t>
          </a:r>
        </a:p>
      </dsp:txBody>
      <dsp:txXfrm>
        <a:off x="2883672" y="1067988"/>
        <a:ext cx="1074538" cy="701802"/>
      </dsp:txXfrm>
    </dsp:sp>
    <dsp:sp modelId="{437B47FF-2509-4DCA-8DC7-DC85422B4697}">
      <dsp:nvSpPr>
        <dsp:cNvPr id="0" name=""/>
        <dsp:cNvSpPr/>
      </dsp:nvSpPr>
      <dsp:spPr>
        <a:xfrm>
          <a:off x="3420942" y="1791624"/>
          <a:ext cx="872569" cy="3172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8613"/>
              </a:lnTo>
              <a:lnTo>
                <a:pt x="872569" y="158613"/>
              </a:lnTo>
              <a:lnTo>
                <a:pt x="872569" y="317227"/>
              </a:lnTo>
            </a:path>
          </a:pathLst>
        </a:custGeom>
        <a:noFill/>
        <a:ln w="12700" cap="flat" cmpd="sng" algn="ctr">
          <a:solidFill>
            <a:schemeClr val="dk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2614181-3D86-4C01-A7E0-2A8618D7407F}">
      <dsp:nvSpPr>
        <dsp:cNvPr id="0" name=""/>
        <dsp:cNvSpPr/>
      </dsp:nvSpPr>
      <dsp:spPr>
        <a:xfrm>
          <a:off x="3734408" y="2108852"/>
          <a:ext cx="1118206" cy="745470"/>
        </a:xfrm>
        <a:prstGeom prst="roundRect">
          <a:avLst>
            <a:gd name="adj" fmla="val 10000"/>
          </a:avLst>
        </a:prstGeom>
        <a:solidFill>
          <a:schemeClr val="dk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/>
          <a:lightRig rig="chilly" dir="t"/>
        </a:scene3d>
        <a:sp3d prstMaterial="translucentPowder">
          <a:bevelT w="127000" h="25400" prst="softRound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700" kern="1200"/>
            <a:t>cd -5</a:t>
          </a:r>
        </a:p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700" kern="1200"/>
            <a:t>00*</a:t>
          </a:r>
        </a:p>
      </dsp:txBody>
      <dsp:txXfrm>
        <a:off x="3756242" y="2130686"/>
        <a:ext cx="1074538" cy="701802"/>
      </dsp:txXfrm>
    </dsp:sp>
    <dsp:sp modelId="{C2FB808A-20E4-4654-8C5C-E0FC1C5FCE9F}">
      <dsp:nvSpPr>
        <dsp:cNvPr id="0" name=""/>
        <dsp:cNvSpPr/>
      </dsp:nvSpPr>
      <dsp:spPr>
        <a:xfrm>
          <a:off x="3566677" y="2854323"/>
          <a:ext cx="726834" cy="231550"/>
        </a:xfrm>
        <a:custGeom>
          <a:avLst/>
          <a:gdLst/>
          <a:ahLst/>
          <a:cxnLst/>
          <a:rect l="0" t="0" r="0" b="0"/>
          <a:pathLst>
            <a:path>
              <a:moveTo>
                <a:pt x="726834" y="0"/>
              </a:moveTo>
              <a:lnTo>
                <a:pt x="726834" y="115775"/>
              </a:lnTo>
              <a:lnTo>
                <a:pt x="0" y="115775"/>
              </a:lnTo>
              <a:lnTo>
                <a:pt x="0" y="231550"/>
              </a:lnTo>
            </a:path>
          </a:pathLst>
        </a:custGeom>
        <a:noFill/>
        <a:ln w="12700" cap="flat" cmpd="sng" algn="ctr">
          <a:solidFill>
            <a:srgbClr val="00B050"/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18B8BA-C327-45A1-8761-40FB79135444}">
      <dsp:nvSpPr>
        <dsp:cNvPr id="0" name=""/>
        <dsp:cNvSpPr/>
      </dsp:nvSpPr>
      <dsp:spPr>
        <a:xfrm>
          <a:off x="3007574" y="3085873"/>
          <a:ext cx="1118206" cy="745470"/>
        </a:xfrm>
        <a:prstGeom prst="roundRect">
          <a:avLst>
            <a:gd name="adj" fmla="val 10000"/>
          </a:avLst>
        </a:prstGeom>
        <a:solidFill>
          <a:schemeClr val="dk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/>
          <a:lightRig rig="chilly" dir="t"/>
        </a:scene3d>
        <a:sp3d prstMaterial="translucentPowder">
          <a:bevelT w="127000" h="25400" prst="softRound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700" kern="1200"/>
            <a:t>c - 2</a:t>
          </a:r>
        </a:p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700" kern="1200"/>
            <a:t>001</a:t>
          </a:r>
        </a:p>
      </dsp:txBody>
      <dsp:txXfrm>
        <a:off x="3029408" y="3107707"/>
        <a:ext cx="1074538" cy="701802"/>
      </dsp:txXfrm>
    </dsp:sp>
    <dsp:sp modelId="{A4686194-3A4A-4989-BF28-2C0982704637}">
      <dsp:nvSpPr>
        <dsp:cNvPr id="0" name=""/>
        <dsp:cNvSpPr/>
      </dsp:nvSpPr>
      <dsp:spPr>
        <a:xfrm>
          <a:off x="4293511" y="2854323"/>
          <a:ext cx="1262435" cy="2045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2263"/>
              </a:lnTo>
              <a:lnTo>
                <a:pt x="1262435" y="102263"/>
              </a:lnTo>
              <a:lnTo>
                <a:pt x="1262435" y="204527"/>
              </a:lnTo>
            </a:path>
          </a:pathLst>
        </a:custGeom>
        <a:noFill/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14B3E37-0B4C-459B-9DC7-0D0F800853F3}">
      <dsp:nvSpPr>
        <dsp:cNvPr id="0" name=""/>
        <dsp:cNvSpPr/>
      </dsp:nvSpPr>
      <dsp:spPr>
        <a:xfrm>
          <a:off x="4996843" y="3058850"/>
          <a:ext cx="1118206" cy="745470"/>
        </a:xfrm>
        <a:prstGeom prst="roundRect">
          <a:avLst>
            <a:gd name="adj" fmla="val 10000"/>
          </a:avLst>
        </a:prstGeom>
        <a:solidFill>
          <a:schemeClr val="dk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/>
          <a:lightRig rig="chilly" dir="t"/>
        </a:scene3d>
        <a:sp3d prstMaterial="translucentPowder">
          <a:bevelT w="127000" h="25400" prst="softRound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700" kern="1200"/>
            <a:t>d - 3</a:t>
          </a:r>
        </a:p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700" kern="1200"/>
            <a:t>000</a:t>
          </a:r>
        </a:p>
      </dsp:txBody>
      <dsp:txXfrm>
        <a:off x="5018677" y="3080684"/>
        <a:ext cx="1074538" cy="701802"/>
      </dsp:txXfrm>
    </dsp:sp>
    <dsp:sp modelId="{5D0DACE2-AEF3-4E23-B4BC-96B6166FFCC8}">
      <dsp:nvSpPr>
        <dsp:cNvPr id="0" name=""/>
        <dsp:cNvSpPr/>
      </dsp:nvSpPr>
      <dsp:spPr>
        <a:xfrm>
          <a:off x="2710210" y="1791624"/>
          <a:ext cx="710731" cy="307715"/>
        </a:xfrm>
        <a:custGeom>
          <a:avLst/>
          <a:gdLst/>
          <a:ahLst/>
          <a:cxnLst/>
          <a:rect l="0" t="0" r="0" b="0"/>
          <a:pathLst>
            <a:path>
              <a:moveTo>
                <a:pt x="710731" y="0"/>
              </a:moveTo>
              <a:lnTo>
                <a:pt x="710731" y="153857"/>
              </a:lnTo>
              <a:lnTo>
                <a:pt x="0" y="153857"/>
              </a:lnTo>
              <a:lnTo>
                <a:pt x="0" y="307715"/>
              </a:lnTo>
            </a:path>
          </a:pathLst>
        </a:custGeom>
        <a:noFill/>
        <a:ln w="12700" cap="flat" cmpd="sng" algn="ctr">
          <a:solidFill>
            <a:srgbClr val="00B050"/>
          </a:solidFill>
          <a:prstDash val="solid"/>
          <a:miter lim="800000"/>
        </a:ln>
        <a:effectLst/>
        <a:scene3d>
          <a:camera prst="orthographicFront"/>
          <a:lightRig rig="chilly" dir="t"/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344927C-12E1-4502-A4C7-465D6817FD52}">
      <dsp:nvSpPr>
        <dsp:cNvPr id="0" name=""/>
        <dsp:cNvSpPr/>
      </dsp:nvSpPr>
      <dsp:spPr>
        <a:xfrm>
          <a:off x="2151107" y="2099340"/>
          <a:ext cx="1118206" cy="745470"/>
        </a:xfrm>
        <a:prstGeom prst="roundRect">
          <a:avLst>
            <a:gd name="adj" fmla="val 10000"/>
          </a:avLst>
        </a:prstGeom>
        <a:solidFill>
          <a:schemeClr val="dk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/>
          <a:lightRig rig="chilly" dir="t"/>
        </a:scene3d>
        <a:sp3d prstMaterial="translucentPowder">
          <a:bevelT w="127000" h="25400" prst="softRound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700" kern="1200"/>
            <a:t>a - 10</a:t>
          </a:r>
        </a:p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700" kern="1200"/>
            <a:t>01</a:t>
          </a:r>
        </a:p>
      </dsp:txBody>
      <dsp:txXfrm>
        <a:off x="2172941" y="2121174"/>
        <a:ext cx="1074538" cy="70180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6">
  <dgm:title val=""/>
  <dgm:desc val=""/>
  <dgm:catLst>
    <dgm:cat type="hierarchy" pri="3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>
      <dgm:param type="vertAlign" val="mid"/>
      <dgm:param type="horzAlign" val="ctr"/>
    </dgm:alg>
    <dgm:shape xmlns:r="http://schemas.openxmlformats.org/officeDocument/2006/relationships" r:blip="">
      <dgm:adjLst/>
    </dgm:shape>
    <dgm:presOf/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 refType="w" fact="0.3"/>
              <dgm:constr type="t" for="ch" forName="hierFlow"/>
              <dgm:constr type="r" for="ch" forName="hierFlow" refType="w" fact="0.98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/>
              <dgm:constr type="r" for="ch" forName="hierFlow" refType="w" fact="0.7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w" for="des" forName="level1Shape" refType="w"/>
          <dgm:constr type="h" for="des" forName="level1Shape" refType="w" refFor="des" refForName="level1Shape" fact="0.66667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h" refFor="des" refForName="level1Shape" op="equ" fact="0.4"/>
          <dgm:constr type="sibSp" for="des" forName="hierChild1" refType="w" refFor="des" refForName="level1Shape" op="equ" fact="0.3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h" refFor="des" refForName="level1Shape" op="equ"/>
          <dgm:constr type="userB" for="des" refType="sp" refFor="des" op="equ"/>
          <dgm:constr type="h" for="des" forName="firstBuf" refType="h" refFor="des" refForName="level1Shape" fact="0.1"/>
        </dgm:constrLst>
      </dgm:else>
    </dgm:choose>
    <dgm:ruleLst/>
    <dgm:layoutNode name="hierFlow">
      <dgm:alg type="lin">
        <dgm:param type="linDir" val="fromT"/>
        <dgm:param type="nodeVertAlign" val="t"/>
        <dgm:param type="vertAlign" val="t"/>
        <dgm:param type="nodeHorzAlign" val="ctr"/>
        <dgm:param type="fallback" val="2D"/>
      </dgm:alg>
      <dgm:shape xmlns:r="http://schemas.openxmlformats.org/officeDocument/2006/relationships" r:blip="">
        <dgm:adjLst/>
      </dgm:shape>
      <dgm:presOf/>
      <dgm:constrLst/>
      <dgm:ruleLst/>
      <dgm:choose name="Name6">
        <dgm:if name="Name7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8"/>
      </dgm:choose>
      <dgm:layoutNode name="hierChild1">
        <dgm:varLst>
          <dgm:chPref val="1"/>
          <dgm:animOne val="branch"/>
          <dgm:animLvl val="lvl"/>
        </dgm:varLst>
        <dgm:choose name="Name9">
          <dgm:if name="Name10" func="var" arg="dir" op="equ" val="norm">
            <dgm:alg type="hierChild">
              <dgm:param type="linDir" val="fromL"/>
              <dgm:param type="vertAlign" val="t"/>
            </dgm:alg>
          </dgm:if>
          <dgm:else name="Name11">
            <dgm:alg type="hierChild">
              <dgm:param type="linDir" val="fromR"/>
              <dgm:param type="vertAlign" val="t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primFontSz" for="des" ptType="node" op="equ"/>
        </dgm:constrLst>
        <dgm:ruleLst/>
        <dgm:forEach name="Name12" axis="ch" cnt="3">
          <dgm:forEach name="Name13" axis="self" ptType="node">
            <dgm:layoutNode name="Name14">
              <dgm:alg type="hierRoot"/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primFontSz" val="65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15">
                  <dgm:if name="Name16" func="var" arg="dir" op="equ" val="norm">
                    <dgm:alg type="hierChild">
                      <dgm:param type="linDir" val="fromL"/>
                    </dgm:alg>
                  </dgm:if>
                  <dgm:else name="Name17">
                    <dgm:alg type="hierChild">
                      <dgm:param type="linDir" val="from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18" axis="self" ptType="parTrans" cnt="1">
                    <dgm:layoutNode name="Name19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bCtr"/>
                        <dgm:param type="endPts" val="tCtr"/>
                      </dgm:alg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1"/>
                        <dgm:constr type="begPad"/>
                        <dgm:constr type="endPad"/>
                      </dgm:constrLst>
                      <dgm:ruleLst/>
                    </dgm:layoutNode>
                  </dgm:forEach>
                  <dgm:forEach name="Name20" axis="self" ptType="node">
                    <dgm:layoutNode name="Name21">
                      <dgm:alg type="hierRoot"/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primFontSz" val="65"/>
                          <dgm:constr type="tMarg" refType="primFontSz" fact="0.3"/>
                          <dgm:constr type="bMarg" refType="primFontSz" fact="0.3"/>
                          <dgm:constr type="lMarg" refType="primFontSz" fact="0.3"/>
                          <dgm:constr type="rMarg" refType="primFontSz" fact="0.3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22">
                          <dgm:if name="Name23" func="var" arg="dir" op="equ" val="norm">
                            <dgm:alg type="hierChild">
                              <dgm:param type="linDir" val="fromL"/>
                            </dgm:alg>
                          </dgm:if>
                          <dgm:else name="Name24">
                            <dgm:alg type="hierChild">
                              <dgm:param type="linDir" val="from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25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alg type="lin">
        <dgm:param type="linDir" val="fromT"/>
        <dgm:param type="nodeVertAlign" val="t"/>
        <dgm:param type="vertAlign" val="t"/>
        <dgm:param type="nodeHorzAlign" val="ctr"/>
      </dgm:alg>
      <dgm:shape xmlns:r="http://schemas.openxmlformats.org/officeDocument/2006/relationships" r:blip="">
        <dgm:adjLst/>
      </dgm:shape>
      <dgm:presOf/>
      <dgm:constrLst>
        <dgm:constr type="userB"/>
        <dgm:constr type="w" for="ch" forName="rectComp" refType="w"/>
        <dgm:constr type="h" for="ch" forName="rectComp" refType="h"/>
        <dgm:constr type="w" for="des" forName="bgRect" refType="w"/>
        <dgm:constr type="primFontSz" for="des" forName="bgRectTx" op="equ"/>
      </dgm:constrLst>
      <dgm:ruleLst/>
      <dgm:forEach name="Name26" axis="ch" ptType="node" st="2">
        <dgm:layoutNode name="rectComp">
          <dgm:alg type="composite">
            <dgm:param type="vertAlign" val="t"/>
            <dgm:param type="horzAlign" val="ctr"/>
          </dgm:alg>
          <dgm:shape xmlns:r="http://schemas.openxmlformats.org/officeDocument/2006/relationships" r:blip="">
            <dgm:adjLst/>
          </dgm:shape>
          <dgm:presOf/>
          <dgm:choose name="Name27">
            <dgm:if name="Name28" func="var" arg="dir" op="equ" val="norm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l" for="ch" forName="bgRectTx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if>
            <dgm:else name="Name29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r" for="ch" forName="bgRectTx" refType="w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else>
          </dgm:choose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presOf axis="desOrSelf" ptType="node"/>
            <dgm:shape xmlns:r="http://schemas.openxmlformats.org/officeDocument/2006/relationships" type="rect" r:blip="" zOrderOff="-999" hideGeom="1">
              <dgm:adjLst/>
            </dgm:shape>
            <dgm:constrLst>
              <dgm:constr type="primFontSz" val="65"/>
            </dgm:constrLst>
            <dgm:ruleLst>
              <dgm:rule type="primFontSz" val="5" fact="NaN" max="NaN"/>
            </dgm:ruleLst>
          </dgm:layoutNode>
        </dgm:layoutNode>
        <dgm:choose name="Name30">
          <dgm:if name="Name31" axis="self" ptType="node" func="revPos" op="gte" val="2">
            <dgm:layoutNode name="spComp">
              <dgm:alg type="composite">
                <dgm:param type="vertAlign" val="t"/>
                <dgm:param type="horzAlign" val="ctr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vSp"/>
                <dgm:constr type="t" for="ch" forName="vSp"/>
                <dgm:constr type="h" for="ch" forName="vSp" refType="userB"/>
                <dgm:constr type="hOff" for="ch" forName="vSp" refType="userA" fact="-0.2"/>
              </dgm:constrLst>
              <dgm:ruleLst/>
              <dgm:layoutNode name="v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32"/>
        </dgm:choos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4">
  <dgm:title val=""/>
  <dgm:desc val=""/>
  <dgm:catLst>
    <dgm:cat type="3D" pri="11400"/>
  </dgm:catLst>
  <dgm:scene3d>
    <a:camera prst="orthographicFront"/>
    <a:lightRig rig="threePt" dir="t"/>
  </dgm:scene3d>
  <dgm:styleLbl name="node0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chilly" dir="t"/>
    </dgm:scene3d>
    <dgm:sp3d z="12700" extrusionH="12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ImgPlace1">
    <dgm:scene3d>
      <a:camera prst="orthographicFront"/>
      <a:lightRig rig="chilly" dir="t"/>
    </dgm:scene3d>
    <dgm:sp3d z="-257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chilly" dir="t"/>
    </dgm:scene3d>
    <dgm:sp3d z="-700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chilly" dir="t"/>
    </dgm:scene3d>
    <dgm:sp3d z="12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/>
      <a:lightRig rig="chilly" dir="t"/>
    </dgm:scene3d>
    <dgm:sp3d z="-25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/>
      <a:lightRig rig="chilly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chilly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chilly" dir="t"/>
    </dgm:scene3d>
    <dgm:sp3d z="1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/>
      <a:lightRig rig="chilly" dir="t"/>
    </dgm:scene3d>
    <dgm:sp3d z="1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/>
      <a:lightRig rig="chilly" dir="t"/>
    </dgm:scene3d>
    <dgm:sp3d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/>
      <a:lightRig rig="chilly" dir="t"/>
    </dgm:scene3d>
    <dgm:sp3d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/>
      <a:lightRig rig="chilly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chilly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chilly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chilly" dir="t"/>
    </dgm:scene3d>
    <dgm:sp3d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chilly" dir="t"/>
    </dgm:scene3d>
    <dgm:sp3d prstMaterial="dkEdge">
      <a:bevelT w="127000" h="25400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chilly" dir="t"/>
    </dgm:scene3d>
    <dgm:sp3d z="-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chilly" dir="t"/>
    </dgm:scene3d>
    <dgm:sp3d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chilly" dir="t"/>
    </dgm:scene3d>
    <dgm:sp3d z="-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chilly" dir="t"/>
    </dgm:scene3d>
    <dgm:sp3d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chilly" dir="t"/>
    </dgm:scene3d>
    <dgm:sp3d z="-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chilly" dir="t"/>
    </dgm:scene3d>
    <dgm:sp3d z="-12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chilly" dir="t"/>
    </dgm:scene3d>
    <dgm:sp3d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chilly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chilly" dir="t"/>
    </dgm:scene3d>
    <dgm:sp3d z="12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419099</xdr:colOff>
      <xdr:row>4</xdr:row>
      <xdr:rowOff>109537</xdr:rowOff>
    </xdr:from>
    <xdr:to>
      <xdr:col>11</xdr:col>
      <xdr:colOff>485774</xdr:colOff>
      <xdr:row>24</xdr:row>
      <xdr:rowOff>180975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031A05F-68E7-2533-0860-305A68A51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DD43F-9C85-4383-B741-38E2CCB8FF83}">
  <dimension ref="A1:H31"/>
  <sheetViews>
    <sheetView zoomScale="115" zoomScaleNormal="115" workbookViewId="0">
      <selection activeCell="E25" sqref="A1:E25"/>
    </sheetView>
  </sheetViews>
  <sheetFormatPr defaultRowHeight="15"/>
  <cols>
    <col min="1" max="1" width="12.140625" bestFit="1" customWidth="1"/>
    <col min="2" max="2" width="16.28515625" bestFit="1" customWidth="1"/>
    <col min="3" max="3" width="14.85546875" bestFit="1" customWidth="1"/>
    <col min="4" max="4" width="16.7109375" bestFit="1" customWidth="1"/>
    <col min="5" max="5" width="16.28515625" bestFit="1" customWidth="1"/>
    <col min="6" max="6" width="29" bestFit="1" customWidth="1"/>
    <col min="7" max="7" width="15.42578125" bestFit="1" customWidth="1"/>
  </cols>
  <sheetData>
    <row r="1" spans="1:5">
      <c r="A1" s="15" t="s">
        <v>0</v>
      </c>
    </row>
    <row r="2" spans="1:5">
      <c r="A2" t="s">
        <v>1</v>
      </c>
      <c r="C2" s="15" t="s">
        <v>2</v>
      </c>
    </row>
    <row r="4" spans="1: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>
      <c r="A5" t="s">
        <v>8</v>
      </c>
      <c r="B5" t="s">
        <v>9</v>
      </c>
      <c r="C5" t="s">
        <v>10</v>
      </c>
      <c r="D5" t="s">
        <v>8</v>
      </c>
      <c r="E5" t="s">
        <v>11</v>
      </c>
    </row>
    <row r="6" spans="1:5">
      <c r="A6" t="s">
        <v>9</v>
      </c>
      <c r="B6" t="s">
        <v>12</v>
      </c>
      <c r="C6" t="s">
        <v>10</v>
      </c>
      <c r="D6" t="s">
        <v>9</v>
      </c>
      <c r="E6" t="s">
        <v>13</v>
      </c>
    </row>
    <row r="7" spans="1:5">
      <c r="A7" t="s">
        <v>12</v>
      </c>
      <c r="B7" t="s">
        <v>12</v>
      </c>
      <c r="C7" t="s">
        <v>10</v>
      </c>
      <c r="D7" t="s">
        <v>12</v>
      </c>
      <c r="E7" t="s">
        <v>14</v>
      </c>
    </row>
    <row r="8" spans="1:5">
      <c r="A8" t="s">
        <v>12</v>
      </c>
      <c r="B8" t="s">
        <v>9</v>
      </c>
      <c r="C8" t="s">
        <v>10</v>
      </c>
      <c r="D8" t="s">
        <v>12</v>
      </c>
      <c r="E8" s="1" t="s">
        <v>15</v>
      </c>
    </row>
    <row r="9" spans="1:5">
      <c r="A9" t="s">
        <v>9</v>
      </c>
      <c r="B9" t="s">
        <v>12</v>
      </c>
      <c r="C9" t="s">
        <v>16</v>
      </c>
      <c r="D9" t="s">
        <v>17</v>
      </c>
      <c r="E9" t="s">
        <v>18</v>
      </c>
    </row>
    <row r="10" spans="1:5">
      <c r="A10" t="s">
        <v>9</v>
      </c>
      <c r="B10" t="s">
        <v>19</v>
      </c>
      <c r="C10" t="s">
        <v>20</v>
      </c>
      <c r="D10" t="s">
        <v>21</v>
      </c>
      <c r="E10" t="s">
        <v>22</v>
      </c>
    </row>
    <row r="11" spans="1:5">
      <c r="A11" t="s">
        <v>9</v>
      </c>
      <c r="B11" t="s">
        <v>12</v>
      </c>
      <c r="C11" t="s">
        <v>16</v>
      </c>
      <c r="D11" t="s">
        <v>23</v>
      </c>
      <c r="E11" t="s">
        <v>24</v>
      </c>
    </row>
    <row r="12" spans="1:5">
      <c r="A12" t="s">
        <v>12</v>
      </c>
      <c r="B12" t="s">
        <v>12</v>
      </c>
      <c r="C12" t="s">
        <v>25</v>
      </c>
      <c r="D12" t="s">
        <v>26</v>
      </c>
      <c r="E12" t="s">
        <v>27</v>
      </c>
    </row>
    <row r="13" spans="1:5">
      <c r="A13" t="s">
        <v>9</v>
      </c>
      <c r="B13" t="s">
        <v>9</v>
      </c>
      <c r="C13" t="s">
        <v>10</v>
      </c>
      <c r="D13" t="s">
        <v>9</v>
      </c>
      <c r="E13" t="s">
        <v>28</v>
      </c>
    </row>
    <row r="14" spans="1:5">
      <c r="A14" t="s">
        <v>9</v>
      </c>
      <c r="B14" t="s">
        <v>9</v>
      </c>
      <c r="C14" t="s">
        <v>29</v>
      </c>
      <c r="D14" t="s">
        <v>30</v>
      </c>
      <c r="E14" t="s">
        <v>31</v>
      </c>
    </row>
    <row r="15" spans="1:5">
      <c r="A15" t="s">
        <v>9</v>
      </c>
      <c r="B15" t="s">
        <v>12</v>
      </c>
      <c r="C15" t="s">
        <v>32</v>
      </c>
      <c r="D15" t="s">
        <v>26</v>
      </c>
      <c r="E15" t="s">
        <v>33</v>
      </c>
    </row>
    <row r="16" spans="1:5">
      <c r="A16" t="s">
        <v>9</v>
      </c>
      <c r="B16" t="s">
        <v>12</v>
      </c>
      <c r="C16" t="s">
        <v>34</v>
      </c>
      <c r="D16" t="s">
        <v>35</v>
      </c>
      <c r="E16" t="s">
        <v>36</v>
      </c>
    </row>
    <row r="17" spans="1:8">
      <c r="A17" t="s">
        <v>37</v>
      </c>
      <c r="B17" t="s">
        <v>37</v>
      </c>
      <c r="C17" t="s">
        <v>38</v>
      </c>
      <c r="D17" t="s">
        <v>37</v>
      </c>
      <c r="E17" t="s">
        <v>39</v>
      </c>
    </row>
    <row r="18" spans="1:8">
      <c r="A18" t="s">
        <v>37</v>
      </c>
      <c r="B18" t="s">
        <v>8</v>
      </c>
      <c r="C18" t="s">
        <v>38</v>
      </c>
      <c r="D18" t="s">
        <v>37</v>
      </c>
      <c r="E18" t="s">
        <v>40</v>
      </c>
    </row>
    <row r="19" spans="1:8">
      <c r="A19" t="s">
        <v>8</v>
      </c>
      <c r="B19" t="s">
        <v>8</v>
      </c>
      <c r="C19" t="s">
        <v>38</v>
      </c>
      <c r="D19" t="s">
        <v>8</v>
      </c>
      <c r="E19" t="s">
        <v>41</v>
      </c>
    </row>
    <row r="20" spans="1:8">
      <c r="A20" t="s">
        <v>8</v>
      </c>
      <c r="B20" s="1">
        <v>0</v>
      </c>
      <c r="C20" t="s">
        <v>38</v>
      </c>
      <c r="D20" t="s">
        <v>8</v>
      </c>
      <c r="E20" s="1">
        <v>0</v>
      </c>
    </row>
    <row r="21" spans="1:8">
      <c r="D21" s="15" t="s">
        <v>42</v>
      </c>
    </row>
    <row r="22" spans="1:8">
      <c r="A22" t="s">
        <v>43</v>
      </c>
      <c r="B22">
        <v>25</v>
      </c>
    </row>
    <row r="23" spans="1:8">
      <c r="A23" t="s">
        <v>44</v>
      </c>
      <c r="B23">
        <v>20</v>
      </c>
      <c r="H23" t="s">
        <v>45</v>
      </c>
    </row>
    <row r="24" spans="1:8">
      <c r="A24" t="s">
        <v>46</v>
      </c>
      <c r="B24" s="15">
        <v>0.8</v>
      </c>
    </row>
    <row r="30" spans="1:8">
      <c r="E30" t="s">
        <v>47</v>
      </c>
    </row>
    <row r="31" spans="1:8">
      <c r="E31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83A6-D087-4DC8-A4E8-D5E0CB1435F4}">
  <dimension ref="A1:AH55"/>
  <sheetViews>
    <sheetView tabSelected="1" workbookViewId="0">
      <selection activeCell="D32" sqref="D32"/>
    </sheetView>
  </sheetViews>
  <sheetFormatPr defaultRowHeight="15"/>
  <cols>
    <col min="10" max="10" width="14.5703125" bestFit="1" customWidth="1"/>
    <col min="11" max="11" width="8.28515625" bestFit="1" customWidth="1"/>
    <col min="12" max="13" width="2" bestFit="1" customWidth="1"/>
    <col min="14" max="14" width="3" bestFit="1" customWidth="1"/>
    <col min="15" max="15" width="2" bestFit="1" customWidth="1"/>
    <col min="16" max="16" width="3" bestFit="1" customWidth="1"/>
    <col min="17" max="17" width="2" bestFit="1" customWidth="1"/>
    <col min="18" max="18" width="3" bestFit="1" customWidth="1"/>
    <col min="19" max="21" width="2" bestFit="1" customWidth="1"/>
    <col min="22" max="25" width="3" bestFit="1" customWidth="1"/>
    <col min="26" max="26" width="2" bestFit="1" customWidth="1"/>
    <col min="27" max="27" width="3" bestFit="1" customWidth="1"/>
    <col min="28" max="28" width="2" bestFit="1" customWidth="1"/>
    <col min="29" max="29" width="3" bestFit="1" customWidth="1"/>
    <col min="30" max="30" width="2" bestFit="1" customWidth="1"/>
    <col min="31" max="34" width="4" bestFit="1" customWidth="1"/>
  </cols>
  <sheetData>
    <row r="1" spans="1:34">
      <c r="A1" t="s">
        <v>49</v>
      </c>
    </row>
    <row r="2" spans="1:34">
      <c r="A2" t="s">
        <v>50</v>
      </c>
      <c r="E2">
        <f>25*8</f>
        <v>200</v>
      </c>
      <c r="F2" t="s">
        <v>1</v>
      </c>
      <c r="J2" s="9" t="s">
        <v>51</v>
      </c>
      <c r="K2" s="12">
        <v>11</v>
      </c>
      <c r="L2" s="12">
        <v>0</v>
      </c>
      <c r="M2" s="12">
        <v>0</v>
      </c>
      <c r="N2" s="12">
        <v>11</v>
      </c>
      <c r="O2" s="12">
        <v>0</v>
      </c>
      <c r="P2" s="12">
        <v>11</v>
      </c>
      <c r="Q2" s="12">
        <v>0</v>
      </c>
      <c r="R2" s="12">
        <v>11</v>
      </c>
      <c r="S2" s="12">
        <v>0</v>
      </c>
      <c r="T2" s="12">
        <v>0</v>
      </c>
      <c r="U2" s="12">
        <v>0</v>
      </c>
      <c r="V2">
        <v>11</v>
      </c>
      <c r="W2">
        <v>11</v>
      </c>
      <c r="X2">
        <v>11</v>
      </c>
      <c r="Y2" s="13">
        <v>11</v>
      </c>
      <c r="Z2" s="13">
        <v>0</v>
      </c>
      <c r="AA2" s="13">
        <v>11</v>
      </c>
      <c r="AB2" s="13">
        <v>0</v>
      </c>
      <c r="AC2" s="13">
        <v>11</v>
      </c>
      <c r="AD2" s="13">
        <v>0</v>
      </c>
      <c r="AE2" s="13">
        <v>100</v>
      </c>
      <c r="AF2" s="13">
        <v>100</v>
      </c>
      <c r="AG2" s="13">
        <v>101</v>
      </c>
      <c r="AH2" s="13">
        <v>101</v>
      </c>
    </row>
    <row r="4" spans="1:34">
      <c r="B4" s="3" t="s">
        <v>9</v>
      </c>
      <c r="C4" s="4">
        <v>10</v>
      </c>
      <c r="J4" t="s">
        <v>52</v>
      </c>
      <c r="K4">
        <v>42</v>
      </c>
      <c r="N4" s="13">
        <v>21</v>
      </c>
      <c r="P4" t="s">
        <v>53</v>
      </c>
    </row>
    <row r="5" spans="1:34">
      <c r="B5" s="5" t="s">
        <v>12</v>
      </c>
      <c r="C5" s="6">
        <v>10</v>
      </c>
      <c r="J5" s="2" t="s">
        <v>54</v>
      </c>
      <c r="K5" s="2">
        <v>200</v>
      </c>
      <c r="N5" s="12">
        <v>13</v>
      </c>
      <c r="P5" t="s">
        <v>55</v>
      </c>
    </row>
    <row r="6" spans="1:34">
      <c r="B6" s="5" t="s">
        <v>37</v>
      </c>
      <c r="C6" s="6">
        <v>2</v>
      </c>
      <c r="J6" t="s">
        <v>56</v>
      </c>
      <c r="K6" s="11">
        <v>0.79</v>
      </c>
    </row>
    <row r="7" spans="1:34">
      <c r="B7" s="7" t="s">
        <v>8</v>
      </c>
      <c r="C7" s="8">
        <v>3</v>
      </c>
    </row>
    <row r="9" spans="1:34">
      <c r="A9" t="s">
        <v>57</v>
      </c>
    </row>
    <row r="29" spans="1:1">
      <c r="A29" t="s">
        <v>58</v>
      </c>
    </row>
    <row r="30" spans="1:1">
      <c r="A30" t="s">
        <v>59</v>
      </c>
    </row>
    <row r="32" spans="1:1">
      <c r="A32" t="s">
        <v>60</v>
      </c>
    </row>
    <row r="33" spans="1:12">
      <c r="A33" t="s">
        <v>61</v>
      </c>
      <c r="C33" t="s">
        <v>62</v>
      </c>
      <c r="L33" t="s">
        <v>63</v>
      </c>
    </row>
    <row r="34" spans="1:12">
      <c r="A34" t="s">
        <v>64</v>
      </c>
      <c r="C34" t="s">
        <v>65</v>
      </c>
    </row>
    <row r="36" spans="1:12">
      <c r="A36" t="s">
        <v>66</v>
      </c>
    </row>
    <row r="39" spans="1:12">
      <c r="A39" t="s">
        <v>67</v>
      </c>
    </row>
    <row r="40" spans="1:12">
      <c r="A40" t="s">
        <v>68</v>
      </c>
    </row>
    <row r="41" spans="1:12">
      <c r="A41" t="s">
        <v>69</v>
      </c>
    </row>
    <row r="42" spans="1:12">
      <c r="A42" t="s">
        <v>70</v>
      </c>
    </row>
    <row r="43" spans="1:12">
      <c r="A43" t="s">
        <v>71</v>
      </c>
    </row>
    <row r="44" spans="1:12">
      <c r="A44" t="s">
        <v>72</v>
      </c>
    </row>
    <row r="45" spans="1:12">
      <c r="A45" t="s">
        <v>73</v>
      </c>
    </row>
    <row r="46" spans="1:12">
      <c r="A46" t="s">
        <v>74</v>
      </c>
    </row>
    <row r="47" spans="1:12">
      <c r="A47" t="s">
        <v>75</v>
      </c>
    </row>
    <row r="48" spans="1:12">
      <c r="A48" t="s">
        <v>76</v>
      </c>
    </row>
    <row r="49" spans="1:1">
      <c r="A49" t="s">
        <v>77</v>
      </c>
    </row>
    <row r="50" spans="1:1">
      <c r="A50" t="s">
        <v>78</v>
      </c>
    </row>
    <row r="51" spans="1:1">
      <c r="A51" t="s">
        <v>79</v>
      </c>
    </row>
    <row r="52" spans="1:1">
      <c r="A52" t="s">
        <v>80</v>
      </c>
    </row>
    <row r="53" spans="1:1">
      <c r="A53" t="s">
        <v>81</v>
      </c>
    </row>
    <row r="54" spans="1:1">
      <c r="A54" t="s">
        <v>82</v>
      </c>
    </row>
    <row r="55" spans="1:1">
      <c r="A55" t="s">
        <v>83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A721-B064-40AC-832B-D2A562FE0513}">
  <dimension ref="A1:K24"/>
  <sheetViews>
    <sheetView workbookViewId="0">
      <selection activeCell="C30" sqref="C30"/>
    </sheetView>
  </sheetViews>
  <sheetFormatPr defaultRowHeight="15"/>
  <cols>
    <col min="1" max="2" width="12" bestFit="1" customWidth="1"/>
    <col min="3" max="3" width="6" bestFit="1" customWidth="1"/>
    <col min="4" max="4" width="5" bestFit="1" customWidth="1"/>
    <col min="5" max="5" width="7" bestFit="1" customWidth="1"/>
    <col min="6" max="6" width="4" bestFit="1" customWidth="1"/>
    <col min="7" max="8" width="5" bestFit="1" customWidth="1"/>
  </cols>
  <sheetData>
    <row r="1" spans="1:11">
      <c r="A1" s="10" t="s">
        <v>84</v>
      </c>
      <c r="B1">
        <v>11110</v>
      </c>
      <c r="C1">
        <v>1010</v>
      </c>
      <c r="D1">
        <v>1111</v>
      </c>
      <c r="E1">
        <v>100000</v>
      </c>
      <c r="F1">
        <v>111</v>
      </c>
      <c r="G1">
        <v>1000</v>
      </c>
      <c r="H1">
        <v>1010</v>
      </c>
      <c r="I1" t="s">
        <v>85</v>
      </c>
      <c r="K1" t="s">
        <v>86</v>
      </c>
    </row>
    <row r="2" spans="1:11">
      <c r="A2" s="14"/>
    </row>
    <row r="3" spans="1:11">
      <c r="B3">
        <v>4</v>
      </c>
      <c r="C3">
        <v>11111</v>
      </c>
      <c r="D3">
        <v>5</v>
      </c>
      <c r="E3">
        <v>5</v>
      </c>
      <c r="F3">
        <v>4</v>
      </c>
      <c r="G3">
        <v>3</v>
      </c>
      <c r="H3">
        <v>1111</v>
      </c>
      <c r="I3" t="s">
        <v>87</v>
      </c>
    </row>
    <row r="4" spans="1:11">
      <c r="B4" t="s">
        <v>88</v>
      </c>
    </row>
    <row r="6" spans="1:11">
      <c r="A6" t="s">
        <v>89</v>
      </c>
    </row>
    <row r="7" spans="1:11">
      <c r="A7" t="s">
        <v>90</v>
      </c>
    </row>
    <row r="8" spans="1:11">
      <c r="A8" t="s">
        <v>91</v>
      </c>
    </row>
    <row r="9" spans="1:11">
      <c r="B9" t="s">
        <v>92</v>
      </c>
      <c r="H9" t="s">
        <v>93</v>
      </c>
    </row>
    <row r="10" spans="1:11">
      <c r="B10" t="s">
        <v>94</v>
      </c>
      <c r="H10" t="s">
        <v>95</v>
      </c>
    </row>
    <row r="11" spans="1:11">
      <c r="B11" t="s">
        <v>96</v>
      </c>
      <c r="H11" t="s">
        <v>93</v>
      </c>
    </row>
    <row r="12" spans="1:11">
      <c r="B12" t="s">
        <v>97</v>
      </c>
      <c r="H12" t="s">
        <v>98</v>
      </c>
    </row>
    <row r="14" spans="1:11">
      <c r="A14" t="s">
        <v>99</v>
      </c>
    </row>
    <row r="15" spans="1:11">
      <c r="B15" t="s">
        <v>100</v>
      </c>
      <c r="H15" t="s">
        <v>101</v>
      </c>
    </row>
    <row r="16" spans="1:11">
      <c r="B16" t="s">
        <v>102</v>
      </c>
      <c r="H16" t="s">
        <v>103</v>
      </c>
    </row>
    <row r="17" spans="2:8">
      <c r="B17" t="s">
        <v>104</v>
      </c>
      <c r="H17" t="s">
        <v>98</v>
      </c>
    </row>
    <row r="18" spans="2:8">
      <c r="B18" t="s">
        <v>105</v>
      </c>
      <c r="H18" t="s">
        <v>106</v>
      </c>
    </row>
    <row r="19" spans="2:8">
      <c r="B19" t="s">
        <v>107</v>
      </c>
      <c r="H19" t="s">
        <v>108</v>
      </c>
    </row>
    <row r="20" spans="2:8">
      <c r="B20" t="s">
        <v>109</v>
      </c>
      <c r="H20" t="s">
        <v>110</v>
      </c>
    </row>
    <row r="23" spans="2:8">
      <c r="B23" t="s">
        <v>111</v>
      </c>
    </row>
    <row r="24" spans="2:8">
      <c r="B24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8EA9-E493-4668-963C-F231A1DE4AD9}">
  <dimension ref="A1:O12"/>
  <sheetViews>
    <sheetView workbookViewId="0">
      <selection activeCell="L20" sqref="L20"/>
    </sheetView>
  </sheetViews>
  <sheetFormatPr defaultRowHeight="15"/>
  <cols>
    <col min="4" max="4" width="13.28515625" bestFit="1" customWidth="1"/>
    <col min="9" max="9" width="2" bestFit="1" customWidth="1"/>
    <col min="10" max="10" width="9.7109375" bestFit="1" customWidth="1"/>
    <col min="11" max="11" width="10.5703125" bestFit="1" customWidth="1"/>
    <col min="12" max="12" width="18.28515625" bestFit="1" customWidth="1"/>
    <col min="13" max="13" width="7.5703125" bestFit="1" customWidth="1"/>
    <col min="14" max="14" width="12" bestFit="1" customWidth="1"/>
    <col min="15" max="15" width="7.85546875" bestFit="1" customWidth="1"/>
  </cols>
  <sheetData>
    <row r="1" spans="1:15">
      <c r="A1" t="s">
        <v>113</v>
      </c>
      <c r="J1" s="18" t="s">
        <v>114</v>
      </c>
      <c r="K1" s="19" t="s">
        <v>115</v>
      </c>
      <c r="L1" s="19" t="s">
        <v>116</v>
      </c>
      <c r="M1" s="19" t="s">
        <v>117</v>
      </c>
      <c r="N1" s="19"/>
      <c r="O1" s="20" t="s">
        <v>118</v>
      </c>
    </row>
    <row r="2" spans="1:15">
      <c r="A2" t="s">
        <v>119</v>
      </c>
      <c r="J2" s="5">
        <v>1</v>
      </c>
      <c r="K2" s="21">
        <v>12</v>
      </c>
      <c r="L2" s="21" t="s">
        <v>120</v>
      </c>
      <c r="M2" s="21" t="s">
        <v>121</v>
      </c>
      <c r="N2" s="25">
        <f>6/15</f>
        <v>0.4</v>
      </c>
      <c r="O2" s="22">
        <v>0.4</v>
      </c>
    </row>
    <row r="3" spans="1:15">
      <c r="A3" t="s">
        <v>122</v>
      </c>
      <c r="J3" s="5">
        <v>2</v>
      </c>
      <c r="K3" s="21">
        <v>7</v>
      </c>
      <c r="L3" s="21" t="s">
        <v>123</v>
      </c>
      <c r="M3" s="21" t="s">
        <v>123</v>
      </c>
      <c r="N3" s="25">
        <f>7/30</f>
        <v>0.23333333333333334</v>
      </c>
      <c r="O3" s="22">
        <v>0.23333333333333334</v>
      </c>
    </row>
    <row r="4" spans="1:15">
      <c r="A4" t="s">
        <v>124</v>
      </c>
      <c r="J4" s="5">
        <v>3</v>
      </c>
      <c r="K4" s="21">
        <v>4</v>
      </c>
      <c r="L4" s="21" t="s">
        <v>125</v>
      </c>
      <c r="M4" s="21" t="s">
        <v>126</v>
      </c>
      <c r="N4" s="25">
        <f>2/15</f>
        <v>0.13333333333333333</v>
      </c>
      <c r="O4" s="22">
        <v>0.13333333333333333</v>
      </c>
    </row>
    <row r="5" spans="1:15">
      <c r="A5" t="s">
        <v>127</v>
      </c>
      <c r="J5" s="5">
        <v>4</v>
      </c>
      <c r="K5" s="21">
        <v>2</v>
      </c>
      <c r="L5" s="21" t="s">
        <v>128</v>
      </c>
      <c r="M5" s="21" t="s">
        <v>129</v>
      </c>
      <c r="N5" s="25">
        <f>1/15</f>
        <v>6.6666666666666666E-2</v>
      </c>
      <c r="O5" s="22">
        <v>6.6666666666666666E-2</v>
      </c>
    </row>
    <row r="6" spans="1:15">
      <c r="A6" t="s">
        <v>130</v>
      </c>
      <c r="J6" s="5">
        <v>5</v>
      </c>
      <c r="K6" s="21">
        <v>2</v>
      </c>
      <c r="L6" s="21" t="s">
        <v>128</v>
      </c>
      <c r="M6" s="21" t="s">
        <v>129</v>
      </c>
      <c r="N6" s="25">
        <f>1/15</f>
        <v>6.6666666666666666E-2</v>
      </c>
      <c r="O6" s="22">
        <v>6.6666666666666666E-2</v>
      </c>
    </row>
    <row r="7" spans="1:15">
      <c r="A7" t="s">
        <v>131</v>
      </c>
      <c r="J7" s="7">
        <v>6</v>
      </c>
      <c r="K7" s="23">
        <v>3</v>
      </c>
      <c r="L7" s="23" t="s">
        <v>132</v>
      </c>
      <c r="M7" s="23" t="s">
        <v>133</v>
      </c>
      <c r="N7" s="26">
        <f>1/10</f>
        <v>0.1</v>
      </c>
      <c r="O7" s="24">
        <v>0.1</v>
      </c>
    </row>
    <row r="8" spans="1:15">
      <c r="A8" t="s">
        <v>134</v>
      </c>
      <c r="B8" s="15" t="s">
        <v>135</v>
      </c>
      <c r="D8" s="17">
        <f>(2/15)*(1/15)*(1/15)*(1/10)*(1/15)*(1/15)*(6/15)*(6/15)*(7/30)*(6/15)</f>
        <v>3.9330589849108378E-9</v>
      </c>
      <c r="K8">
        <f>SUM(K2:K7)</f>
        <v>30</v>
      </c>
    </row>
    <row r="9" spans="1:15">
      <c r="A9" t="s">
        <v>136</v>
      </c>
      <c r="B9" t="s">
        <v>137</v>
      </c>
      <c r="D9" s="16">
        <f>(4*(7/30))*(4*(6/15))*(2*(1/10))</f>
        <v>0.29866666666666669</v>
      </c>
    </row>
    <row r="10" spans="1:15">
      <c r="D10" t="s">
        <v>138</v>
      </c>
    </row>
    <row r="12" spans="1:15">
      <c r="B12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frido</dc:creator>
  <cp:keywords/>
  <dc:description/>
  <cp:lastModifiedBy>Drucker Fridolin - s2210745003</cp:lastModifiedBy>
  <cp:revision/>
  <dcterms:created xsi:type="dcterms:W3CDTF">2022-11-23T09:49:38Z</dcterms:created>
  <dcterms:modified xsi:type="dcterms:W3CDTF">2022-12-06T21:04:42Z</dcterms:modified>
  <cp:category/>
  <cp:contentStatus/>
</cp:coreProperties>
</file>