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P42549\Downloads\"/>
    </mc:Choice>
  </mc:AlternateContent>
  <xr:revisionPtr revIDLastSave="0" documentId="13_ncr:1_{DF19B24E-DFD4-44AE-B337-B81906E43C10}" xr6:coauthVersionLast="47" xr6:coauthVersionMax="47" xr10:uidLastSave="{00000000-0000-0000-0000-000000000000}"/>
  <bookViews>
    <workbookView xWindow="28680" yWindow="-120" windowWidth="29040" windowHeight="17640" activeTab="2" xr2:uid="{933D98FB-FEB6-4BBF-84D7-D88FDCEFBD74}"/>
  </bookViews>
  <sheets>
    <sheet name="1a" sheetId="1" r:id="rId1"/>
    <sheet name="1b" sheetId="2" r:id="rId2"/>
    <sheet name="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4" i="3" l="1"/>
  <c r="L15" i="3"/>
  <c r="S15" i="3"/>
  <c r="C11" i="3"/>
  <c r="D11" i="3"/>
  <c r="E11" i="3"/>
  <c r="F11" i="3"/>
  <c r="G11" i="3"/>
  <c r="H11" i="3"/>
  <c r="I11" i="3"/>
  <c r="J11" i="3"/>
  <c r="L11" i="3"/>
  <c r="M11" i="3"/>
  <c r="N11" i="3"/>
  <c r="O11" i="3"/>
  <c r="P11" i="3"/>
  <c r="Q11" i="3"/>
  <c r="R11" i="3"/>
  <c r="S11" i="3"/>
  <c r="B11" i="3"/>
  <c r="R7" i="3"/>
  <c r="R8" i="3"/>
  <c r="R9" i="3"/>
  <c r="R10" i="3"/>
  <c r="R12" i="3"/>
  <c r="R13" i="3"/>
  <c r="R14" i="3"/>
  <c r="U14" i="3" s="1"/>
  <c r="R15" i="3"/>
  <c r="C15" i="3"/>
  <c r="D15" i="3"/>
  <c r="E15" i="3"/>
  <c r="F15" i="3"/>
  <c r="G15" i="3"/>
  <c r="H15" i="3"/>
  <c r="I15" i="3"/>
  <c r="J15" i="3"/>
  <c r="T15" i="3" s="1"/>
  <c r="M15" i="3"/>
  <c r="N15" i="3"/>
  <c r="O15" i="3"/>
  <c r="P15" i="3"/>
  <c r="Q15" i="3"/>
  <c r="B15" i="3"/>
  <c r="R4" i="3"/>
  <c r="R5" i="3"/>
  <c r="R6" i="3"/>
  <c r="T4" i="3"/>
  <c r="T5" i="3"/>
  <c r="T6" i="3"/>
  <c r="T7" i="3"/>
  <c r="T8" i="3"/>
  <c r="U8" i="3"/>
  <c r="T9" i="3"/>
  <c r="T10" i="3"/>
  <c r="T13" i="3"/>
  <c r="T14" i="3"/>
  <c r="Q14" i="3"/>
  <c r="S9" i="3"/>
  <c r="S12" i="3"/>
  <c r="C9" i="3"/>
  <c r="D9" i="3"/>
  <c r="E9" i="3"/>
  <c r="F9" i="3"/>
  <c r="G9" i="3"/>
  <c r="H9" i="3"/>
  <c r="I9" i="3"/>
  <c r="J9" i="3"/>
  <c r="L9" i="3"/>
  <c r="M9" i="3"/>
  <c r="N9" i="3"/>
  <c r="O9" i="3"/>
  <c r="P9" i="3"/>
  <c r="Q9" i="3"/>
  <c r="B9" i="3"/>
  <c r="C12" i="3"/>
  <c r="D12" i="3"/>
  <c r="E12" i="3"/>
  <c r="F12" i="3"/>
  <c r="G12" i="3"/>
  <c r="H12" i="3"/>
  <c r="I12" i="3"/>
  <c r="J12" i="3"/>
  <c r="T12" i="3" s="1"/>
  <c r="L12" i="3"/>
  <c r="M12" i="3"/>
  <c r="N12" i="3"/>
  <c r="O12" i="3"/>
  <c r="P12" i="3"/>
  <c r="Q12" i="3"/>
  <c r="B12" i="3"/>
  <c r="K4" i="3"/>
  <c r="U4" i="3" s="1"/>
  <c r="K5" i="3"/>
  <c r="K9" i="3" s="1"/>
  <c r="K6" i="3"/>
  <c r="U6" i="3" s="1"/>
  <c r="K7" i="3"/>
  <c r="K11" i="3" s="1"/>
  <c r="U11" i="3" s="1"/>
  <c r="K8" i="3"/>
  <c r="K13" i="3"/>
  <c r="K15" i="3" s="1"/>
  <c r="K3" i="3"/>
  <c r="C10" i="3"/>
  <c r="D10" i="3"/>
  <c r="E10" i="3"/>
  <c r="G10" i="3"/>
  <c r="H10" i="3"/>
  <c r="I10" i="3"/>
  <c r="K10" i="3" s="1"/>
  <c r="J10" i="3"/>
  <c r="L10" i="3"/>
  <c r="M10" i="3"/>
  <c r="N10" i="3"/>
  <c r="O10" i="3"/>
  <c r="P10" i="3"/>
  <c r="Q10" i="3"/>
  <c r="S10" i="3"/>
  <c r="B10" i="3"/>
  <c r="R3" i="3"/>
  <c r="C14" i="3"/>
  <c r="D14" i="3"/>
  <c r="E14" i="3"/>
  <c r="G14" i="3"/>
  <c r="H14" i="3"/>
  <c r="I14" i="3"/>
  <c r="J14" i="3"/>
  <c r="M14" i="3"/>
  <c r="N14" i="3"/>
  <c r="O14" i="3"/>
  <c r="P14" i="3"/>
  <c r="S14" i="3"/>
  <c r="B14" i="3"/>
  <c r="T3" i="3"/>
  <c r="F4" i="3"/>
  <c r="F5" i="3"/>
  <c r="F6" i="3"/>
  <c r="F7" i="3"/>
  <c r="F8" i="3"/>
  <c r="F13" i="3"/>
  <c r="U13" i="3" s="1"/>
  <c r="F3" i="3"/>
  <c r="E15" i="2"/>
  <c r="Q12" i="2"/>
  <c r="O12" i="2"/>
  <c r="W12" i="2"/>
  <c r="Z4" i="2"/>
  <c r="Z7" i="2"/>
  <c r="Z8" i="2"/>
  <c r="Z9" i="2"/>
  <c r="Z10" i="2"/>
  <c r="Z11" i="2"/>
  <c r="Z13" i="2"/>
  <c r="Z15" i="2"/>
  <c r="Z3" i="2"/>
  <c r="C15" i="2"/>
  <c r="D15" i="2"/>
  <c r="F15" i="2"/>
  <c r="G15" i="2"/>
  <c r="H15" i="2"/>
  <c r="I15" i="2"/>
  <c r="J15" i="2"/>
  <c r="K15" i="2"/>
  <c r="L15" i="2"/>
  <c r="M15" i="2"/>
  <c r="N15" i="2"/>
  <c r="O15" i="2"/>
  <c r="P15" i="2"/>
  <c r="Q15" i="2"/>
  <c r="R15" i="2"/>
  <c r="S15" i="2"/>
  <c r="T15" i="2"/>
  <c r="U15" i="2"/>
  <c r="V15" i="2"/>
  <c r="W15" i="2"/>
  <c r="X15" i="2"/>
  <c r="Y15" i="2"/>
  <c r="B15" i="2"/>
  <c r="C12" i="2"/>
  <c r="D12" i="2"/>
  <c r="E12" i="2"/>
  <c r="F12" i="2"/>
  <c r="G12" i="2"/>
  <c r="H12" i="2"/>
  <c r="I12" i="2"/>
  <c r="J12" i="2"/>
  <c r="K12" i="2"/>
  <c r="L12" i="2"/>
  <c r="M12" i="2"/>
  <c r="N12" i="2"/>
  <c r="R12" i="2"/>
  <c r="S12" i="2"/>
  <c r="T12" i="2"/>
  <c r="U12" i="2"/>
  <c r="V12" i="2"/>
  <c r="X12" i="2"/>
  <c r="B12" i="2"/>
  <c r="C10" i="2"/>
  <c r="D10" i="2"/>
  <c r="E10" i="2"/>
  <c r="F10" i="2"/>
  <c r="G10" i="2"/>
  <c r="H10" i="2"/>
  <c r="I10" i="2"/>
  <c r="J10" i="2"/>
  <c r="K10" i="2"/>
  <c r="L10" i="2"/>
  <c r="M10" i="2"/>
  <c r="N10" i="2"/>
  <c r="O10" i="2"/>
  <c r="P10" i="2"/>
  <c r="Q10" i="2"/>
  <c r="R10" i="2"/>
  <c r="S10" i="2"/>
  <c r="T10" i="2"/>
  <c r="U10" i="2"/>
  <c r="V10" i="2"/>
  <c r="W10" i="2"/>
  <c r="X10" i="2"/>
  <c r="Y10" i="2"/>
  <c r="B10" i="2"/>
  <c r="C9" i="2"/>
  <c r="D9" i="2"/>
  <c r="E9" i="2"/>
  <c r="F9" i="2"/>
  <c r="G9" i="2"/>
  <c r="H9" i="2"/>
  <c r="I9" i="2"/>
  <c r="J9" i="2"/>
  <c r="K9" i="2"/>
  <c r="L9" i="2"/>
  <c r="M9" i="2"/>
  <c r="N9" i="2"/>
  <c r="O9" i="2"/>
  <c r="P9" i="2"/>
  <c r="Q9" i="2"/>
  <c r="R9" i="2"/>
  <c r="S9" i="2"/>
  <c r="T9" i="2"/>
  <c r="U9" i="2"/>
  <c r="V9" i="2"/>
  <c r="W9" i="2"/>
  <c r="X9" i="2"/>
  <c r="Y9" i="2"/>
  <c r="B9" i="2"/>
  <c r="C5" i="2"/>
  <c r="D5" i="2"/>
  <c r="E5" i="2"/>
  <c r="F5" i="2"/>
  <c r="G5" i="2"/>
  <c r="H5" i="2"/>
  <c r="I5" i="2"/>
  <c r="J5" i="2"/>
  <c r="K5" i="2"/>
  <c r="L5" i="2"/>
  <c r="M5" i="2"/>
  <c r="N5" i="2"/>
  <c r="O5" i="2"/>
  <c r="Q5" i="2"/>
  <c r="R5" i="2"/>
  <c r="S5" i="2"/>
  <c r="T5" i="2"/>
  <c r="U5" i="2"/>
  <c r="V5" i="2"/>
  <c r="W5" i="2"/>
  <c r="X5" i="2"/>
  <c r="B5" i="2"/>
  <c r="C14" i="2"/>
  <c r="D14" i="2"/>
  <c r="E14" i="2"/>
  <c r="F14" i="2"/>
  <c r="G14" i="2"/>
  <c r="H14" i="2"/>
  <c r="I14" i="2"/>
  <c r="J14" i="2"/>
  <c r="K14" i="2"/>
  <c r="L14" i="2"/>
  <c r="M14" i="2"/>
  <c r="N14" i="2"/>
  <c r="O14" i="2"/>
  <c r="Q14" i="2"/>
  <c r="R14" i="2"/>
  <c r="S14" i="2"/>
  <c r="T14" i="2"/>
  <c r="U14" i="2"/>
  <c r="V14" i="2"/>
  <c r="W14" i="2"/>
  <c r="X14" i="2"/>
  <c r="B14" i="2"/>
  <c r="Y8" i="2"/>
  <c r="Y11" i="2"/>
  <c r="X6" i="2"/>
  <c r="X4" i="2"/>
  <c r="X7" i="2"/>
  <c r="X8" i="2"/>
  <c r="X11" i="2"/>
  <c r="X13" i="2"/>
  <c r="X3" i="2"/>
  <c r="V4" i="2"/>
  <c r="V6" i="2"/>
  <c r="V7" i="2"/>
  <c r="V8" i="2"/>
  <c r="V11" i="2"/>
  <c r="V13" i="2"/>
  <c r="V16" i="2"/>
  <c r="V3" i="2"/>
  <c r="J4" i="2"/>
  <c r="J6" i="2"/>
  <c r="J7" i="2"/>
  <c r="J8" i="2"/>
  <c r="J11" i="2"/>
  <c r="J13" i="2"/>
  <c r="J3" i="2"/>
  <c r="P4" i="2"/>
  <c r="Y4" i="2" s="1"/>
  <c r="P6" i="2"/>
  <c r="P12" i="2" s="1"/>
  <c r="P7" i="2"/>
  <c r="P8" i="2"/>
  <c r="P11" i="2"/>
  <c r="P13" i="2"/>
  <c r="Y13" i="2" s="1"/>
  <c r="P3" i="2"/>
  <c r="Y3" i="2" s="1"/>
  <c r="Y5" i="2" s="1"/>
  <c r="Z5" i="2" s="1"/>
  <c r="D4" i="2"/>
  <c r="D6" i="2"/>
  <c r="D7" i="2"/>
  <c r="D8" i="2"/>
  <c r="D11" i="2"/>
  <c r="D13" i="2"/>
  <c r="D3" i="2"/>
  <c r="U5" i="1"/>
  <c r="C12" i="1"/>
  <c r="D12" i="1"/>
  <c r="E12" i="1"/>
  <c r="H12" i="1"/>
  <c r="I12" i="1"/>
  <c r="K12" i="1"/>
  <c r="L12" i="1"/>
  <c r="M12" i="1"/>
  <c r="O12" i="1"/>
  <c r="P12" i="1"/>
  <c r="Q12" i="1"/>
  <c r="R12" i="1"/>
  <c r="S12" i="1"/>
  <c r="Z12" i="1" s="1"/>
  <c r="B12" i="1"/>
  <c r="C11" i="1"/>
  <c r="D11" i="1"/>
  <c r="E11" i="1"/>
  <c r="G11" i="1"/>
  <c r="H11" i="1"/>
  <c r="I11" i="1"/>
  <c r="J11" i="1"/>
  <c r="K11" i="1"/>
  <c r="L11" i="1"/>
  <c r="M11" i="1"/>
  <c r="O11" i="1"/>
  <c r="P11" i="1"/>
  <c r="Q11" i="1"/>
  <c r="R11" i="1"/>
  <c r="S11" i="1"/>
  <c r="U11" i="1"/>
  <c r="B11" i="1"/>
  <c r="Z7" i="1"/>
  <c r="Z4" i="1"/>
  <c r="Z6" i="1"/>
  <c r="Z8" i="1"/>
  <c r="Z11" i="1"/>
  <c r="Z13" i="1"/>
  <c r="Z15" i="1"/>
  <c r="Z3" i="1"/>
  <c r="C14" i="1"/>
  <c r="D14" i="1"/>
  <c r="E14" i="1"/>
  <c r="H14" i="1"/>
  <c r="I14" i="1"/>
  <c r="Z14" i="1" s="1"/>
  <c r="K14" i="1"/>
  <c r="L14" i="1"/>
  <c r="M14" i="1"/>
  <c r="O14" i="1"/>
  <c r="P14" i="1"/>
  <c r="Q14" i="1"/>
  <c r="R14" i="1"/>
  <c r="S14" i="1"/>
  <c r="U14" i="1"/>
  <c r="B14" i="1"/>
  <c r="C5" i="1"/>
  <c r="D5" i="1"/>
  <c r="E5" i="1"/>
  <c r="H5" i="1"/>
  <c r="I5" i="1"/>
  <c r="J5" i="1"/>
  <c r="L5" i="1"/>
  <c r="M5" i="1"/>
  <c r="Z5" i="1" s="1"/>
  <c r="P5" i="1"/>
  <c r="Q5" i="1"/>
  <c r="R5" i="1"/>
  <c r="S5" i="1"/>
  <c r="B5" i="1"/>
  <c r="C10" i="1"/>
  <c r="D10" i="1"/>
  <c r="E10" i="1"/>
  <c r="H10" i="1"/>
  <c r="I10" i="1"/>
  <c r="Z10" i="1" s="1"/>
  <c r="K10" i="1"/>
  <c r="L10" i="1"/>
  <c r="M10" i="1"/>
  <c r="P10" i="1"/>
  <c r="Q10" i="1"/>
  <c r="R10" i="1"/>
  <c r="S10" i="1"/>
  <c r="V10" i="1"/>
  <c r="W10" i="1"/>
  <c r="B10" i="1"/>
  <c r="AA4" i="1"/>
  <c r="X4" i="1"/>
  <c r="X10" i="1" s="1"/>
  <c r="C9" i="1"/>
  <c r="D9" i="1"/>
  <c r="E9" i="1"/>
  <c r="F9" i="1"/>
  <c r="H9" i="1"/>
  <c r="I9" i="1"/>
  <c r="J9" i="1"/>
  <c r="K9" i="1"/>
  <c r="L9" i="1"/>
  <c r="M9" i="1"/>
  <c r="N9" i="1"/>
  <c r="P9" i="1"/>
  <c r="Q9" i="1"/>
  <c r="R9" i="1"/>
  <c r="S9" i="1"/>
  <c r="Z9" i="1" s="1"/>
  <c r="T9" i="1"/>
  <c r="B9" i="1"/>
  <c r="J4" i="1"/>
  <c r="J10" i="1" s="1"/>
  <c r="J6" i="1"/>
  <c r="J12" i="1" s="1"/>
  <c r="J7" i="1"/>
  <c r="J8" i="1"/>
  <c r="J13" i="1"/>
  <c r="J15" i="1"/>
  <c r="J3" i="1"/>
  <c r="J14" i="1" s="1"/>
  <c r="N4" i="1"/>
  <c r="N6" i="1"/>
  <c r="N12" i="1" s="1"/>
  <c r="N7" i="1"/>
  <c r="N11" i="1" s="1"/>
  <c r="N8" i="1"/>
  <c r="N13" i="1"/>
  <c r="N15" i="1"/>
  <c r="N3" i="1"/>
  <c r="N14" i="1" s="1"/>
  <c r="T8" i="1"/>
  <c r="T15" i="1"/>
  <c r="T13" i="1"/>
  <c r="T7" i="1"/>
  <c r="T11" i="1" s="1"/>
  <c r="T6" i="1"/>
  <c r="T12" i="1" s="1"/>
  <c r="T4" i="1"/>
  <c r="T10" i="1" s="1"/>
  <c r="T3" i="1"/>
  <c r="T14" i="1" s="1"/>
  <c r="F4" i="1"/>
  <c r="F10" i="1" s="1"/>
  <c r="F6" i="1"/>
  <c r="F12" i="1" s="1"/>
  <c r="F7" i="1"/>
  <c r="F11" i="1" s="1"/>
  <c r="F8" i="1"/>
  <c r="F13" i="1"/>
  <c r="AA13" i="1" s="1"/>
  <c r="AB13" i="1" s="1"/>
  <c r="F15" i="1"/>
  <c r="F3" i="1"/>
  <c r="F14" i="1" s="1"/>
  <c r="K15" i="1"/>
  <c r="R15" i="1"/>
  <c r="U15" i="1"/>
  <c r="Q15" i="1"/>
  <c r="P15" i="1"/>
  <c r="O15" i="1"/>
  <c r="I15" i="1"/>
  <c r="H15" i="1"/>
  <c r="C15" i="1"/>
  <c r="D15" i="1"/>
  <c r="E15" i="1"/>
  <c r="B15" i="1"/>
  <c r="T11" i="3" l="1"/>
  <c r="V13" i="3"/>
  <c r="U5" i="3"/>
  <c r="U9" i="3"/>
  <c r="V9" i="3" s="1"/>
  <c r="U10" i="3"/>
  <c r="U7" i="3"/>
  <c r="V7" i="3" s="1"/>
  <c r="U15" i="3"/>
  <c r="V15" i="3" s="1"/>
  <c r="K14" i="3"/>
  <c r="V4" i="3"/>
  <c r="K12" i="3"/>
  <c r="U12" i="3" s="1"/>
  <c r="V12" i="3" s="1"/>
  <c r="V5" i="3"/>
  <c r="F10" i="3"/>
  <c r="V11" i="3"/>
  <c r="U3" i="3"/>
  <c r="V3" i="3" s="1"/>
  <c r="F14" i="3"/>
  <c r="V14" i="3" s="1"/>
  <c r="V8" i="3"/>
  <c r="V6" i="3"/>
  <c r="Y14" i="2"/>
  <c r="Z14" i="2" s="1"/>
  <c r="P14" i="2"/>
  <c r="P5" i="2"/>
  <c r="Y7" i="2"/>
  <c r="Y6" i="2"/>
  <c r="AA14" i="1"/>
  <c r="AB14" i="1" s="1"/>
  <c r="AA12" i="1"/>
  <c r="AB12" i="1" s="1"/>
  <c r="T5" i="1"/>
  <c r="AB4" i="1"/>
  <c r="F5" i="1"/>
  <c r="N10" i="1"/>
  <c r="AA10" i="1" s="1"/>
  <c r="AB10" i="1" s="1"/>
  <c r="N5" i="1"/>
  <c r="AA6" i="1"/>
  <c r="AB6" i="1" s="1"/>
  <c r="AA8" i="1"/>
  <c r="AA7" i="1"/>
  <c r="AB7" i="1" s="1"/>
  <c r="AA11" i="1"/>
  <c r="AB11" i="1" s="1"/>
  <c r="AA15" i="1"/>
  <c r="AB15" i="1" s="1"/>
  <c r="AA3" i="1"/>
  <c r="AB3" i="1" s="1"/>
  <c r="V10" i="3" l="1"/>
  <c r="Z6" i="2"/>
  <c r="Y12" i="2"/>
  <c r="Z12" i="2" s="1"/>
  <c r="AA5" i="1"/>
  <c r="AB5" i="1" s="1"/>
  <c r="AB8" i="1"/>
  <c r="AB9" i="1" s="1"/>
  <c r="AA9" i="1"/>
</calcChain>
</file>

<file path=xl/sharedStrings.xml><?xml version="1.0" encoding="utf-8"?>
<sst xmlns="http://schemas.openxmlformats.org/spreadsheetml/2006/main" count="155" uniqueCount="64">
  <si>
    <t>Julian Buchgeher</t>
  </si>
  <si>
    <t>Rudolf Hofmeister</t>
  </si>
  <si>
    <t>Daniel Khan</t>
  </si>
  <si>
    <t>Michael Wachert-Rabl</t>
  </si>
  <si>
    <t>Karoline Brabenetz</t>
  </si>
  <si>
    <t>Fridolin Drucker</t>
  </si>
  <si>
    <t>Claudia Klausgraber</t>
  </si>
  <si>
    <t>Julian Kohr</t>
  </si>
  <si>
    <t>David Lang</t>
  </si>
  <si>
    <t>Lisa Miesenböck</t>
  </si>
  <si>
    <t>Lisa-Marie Moser</t>
  </si>
  <si>
    <t>Caroline Wagner</t>
  </si>
  <si>
    <t>Person</t>
  </si>
  <si>
    <t>a</t>
  </si>
  <si>
    <t>b</t>
  </si>
  <si>
    <t>c</t>
  </si>
  <si>
    <t>Kommentar</t>
  </si>
  <si>
    <t>versucht</t>
  </si>
  <si>
    <t>geschafft</t>
  </si>
  <si>
    <t>MAX</t>
  </si>
  <si>
    <t>Versucht</t>
  </si>
  <si>
    <t>Geschafft</t>
  </si>
  <si>
    <t>Total/Versucht</t>
  </si>
  <si>
    <t>Total/Geschafft</t>
  </si>
  <si>
    <t>%</t>
  </si>
  <si>
    <t>[-1] Ausimplementiert, aber nicht dokumentiert. Bitte drauf achten auch zu jedem Beispiel, wo wirklich Bilder rauskommen, auch welche zu inkludieren! Auch als Fallback, falls mal der Quellcode vergessen wird o.Ä.</t>
  </si>
  <si>
    <t>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t>
  </si>
  <si>
    <t>Esma Gürsoy</t>
  </si>
  <si>
    <t>Extrem gute Abgabe</t>
  </si>
  <si>
    <t>a) [-1] Bitte immer zumindest 2 oder 3 Bilder testen. Filter funktionieren nicht bei allen Bildern/Noises gleich gut.</t>
  </si>
  <si>
    <t>a) [-1] Keine wirkliche Lösungsidee/Erklärung was Histogrammeinebnung denn eigentlich ist.
[-1] Wiederum nur mit einem Bild getestet! FF
Sehr guter Lösungsansatz für Bsp c), allerdings ist das Histogram ungünstig platziert :)</t>
  </si>
  <si>
    <t>[1] Wiederum nur ein Bild getestet. Bitte drauf achten!
[-1] Keine wirkliche Lösungsidee. Welche Arten gibt es? Bzw. Was ist der Unterschied? (Formeln)</t>
  </si>
  <si>
    <t>[-1] Keine Diskussion bzw. Kein Vergleich der Ergebnisse.</t>
  </si>
  <si>
    <t xml:space="preserve">Das mit der Qualität ist eher umgekehrt. Also größere Maske für Qualität, kleinere mehrfach für Performance. Sonst aber gute Gegenüberstellung! </t>
  </si>
  <si>
    <t>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t>
  </si>
  <si>
    <t>c) [-4] Das dargelegte Bild ist nicht Kontrastarm und den Divisor von 255 auf 400 zu ändern ist etwas unerwartet und verschlechtert das Ergebnis mit dem erwähnten Bild sogar, wenn ich die Änderung im Code einbaue. Falls ich was falsch verstanden habe, bitte melden.</t>
  </si>
  <si>
    <t>1a</t>
  </si>
  <si>
    <t>Sehr gut dokumentiert!</t>
  </si>
  <si>
    <t>Korrekturen echt aufwändig und super!</t>
  </si>
  <si>
    <t>[-1] Monotones Bild (einfarbig) als guess nicht getestet?</t>
  </si>
  <si>
    <t>[-1] Es existieren mehrere lokale Maxima rund um den Mittelpunkt: Warum nur einer entfernt bzw. asymmetrisch? Allgemein etwas wenig beschrieben.</t>
  </si>
  <si>
    <t>[-1] Nur mit einem Bild getestet. 
[-0.5] Nur Division durch 0 verhindert. Es können sich aber Werte &gt; 255 ergeben, die zu Artefakten/Overflows führen.</t>
  </si>
  <si>
    <t>Sehr gut!</t>
  </si>
  <si>
    <t>[-0.25] Anderes Bild: Was wurde verwendet?</t>
  </si>
  <si>
    <t>[-1.5] Bei der HRV sind eigentlich nur die RR-Intervalle relevant, und nicht die Abstände zwischen allen Maxima/Minima und diese hier sinnvoll abzulesen ist schwierig.</t>
  </si>
  <si>
    <t>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t>
  </si>
  <si>
    <t>[-1.5] HRV sollte näher bzw. geplotted berechnet werden (z.B. RMSSD bei ruhigem RMSSD). Analyse für "Mit Bewegung" allgemein recht mager.</t>
  </si>
  <si>
    <t>[-3] Hier wird nicht auf b) aufgebaut bzw. nichts berechnet/gezeigt/vermutet. Hier wäre verlangt gewesen, wirklich zu analysieren wie hoch die HRV in den Messungen ist.</t>
  </si>
  <si>
    <t>d</t>
  </si>
  <si>
    <t>c) [-0.5] "Es muss ein komplett neuer Wert berechnet werden" --&gt; Wie komplex? 3x mit Gewichten multiplizieren + addieren!</t>
  </si>
  <si>
    <t>b) [-2] Formel für bilineare Interpolation nicht richtig. Es müssen beide Seiten gewichtet werden: Einmal mit xRatio (valueA) und einmal mit 1 - xRatio (valueB) sodass die Gewichte auf 1.00 summieren. Außerdem: Warum valueB-valueC bzw. valueD-valueC? Gleiches bei yInterpol. Ansonsten aber korrekter Aufbau!</t>
  </si>
  <si>
    <t>a) [-0.5] Wie kommt ihr auf komprimierte Länge = 20 Zeichen? Wenn man oben die Zeichen zählt, ergeben sich 16? Ansonsten richtig gerechnet!
b) [-0.5] Warum mit 200 bit (1 Byte je Char) verglichen und nicht mit den errechneten 50? Das wäre der eigentliche richtige Vergleich.
c) [-3] Es sollte für die ursprüngliche Sequenz die Komp.-Rate berechnet werden. Außerdem geht nicht hervor, was mit den darunter angeführten Sequenzen/Patterns gemeint ist. Eine Symbolmenge n&gt;2 würde man dadurch erreichen, dass man nicht nur die Anzahl der Zeichen, sondern auch das Zeichen selbst mitgeben muss. (z.B. 6432... = 666633...)
d) Bitte die richtigen Worte verwenden: Variablen=Zeichen? Clustering=Homogenität?</t>
  </si>
  <si>
    <t>b) [-1] Beim Differenzbild kommt es zum Underflow, wodurch das Ergebnis stark verfälscht wird. Man müsste den Betrag der Differenz nehmen. (-1 wird sonst z.B. zu 255 --&gt; total weiß, trotz kleiner Änderung)
Sonst sehr gute Visualisierung mit Zoom!</t>
  </si>
  <si>
    <t>b) [-0.5] Mittlere Codewortlänge leicht falsch: c benötigt 3 bit, und damit 3 * 0,08 --&gt; insgesamt also 1,8 mittlere Codewortlänge.</t>
  </si>
  <si>
    <t>Textauswahl gut; 
a) [-1] Doku inhaltlich ok aber bzgl. Format unlesbar. 
b) [-3] zu den Bildern: Auswahl ok, aber in Doku Versuchsaufbau nicht ausreichend genau erläutert - es sind die feinen Details die dazu führen können, dass es nicht klappt. Der Bias bzgl. Filegröße ist z.B. problematisch und ev. Interpolationen. Aus Kulanz wurde versucht/erzielt um je 5 Punkte abgesenkt. Da Bilder nicht nachvollziehbar (-3) also 12/15 bei den Bildern</t>
  </si>
  <si>
    <t>b) Paint Größenanpassung gefährlich wegen Interpolation; Testbilder gut gewählt wegen Textur
analyse bzgl. File-Größe gut und stimmig
[-5] bzgl. Bild-BSP Versuchsaufbau nicht erkennbar - Bilder nicht mit dabei, daher unklar, ob Kompression der Dateiformate etc. ein Problem darstellt. Aus Kulanz werden versuchte und erzielte Punkte um 5 abgesenkt.</t>
  </si>
  <si>
    <t>b) [-1] Bei der Kompressionsrate müsste man von 2 bit (4 Zeichen) im Normalfall ausgehen und nicht 1 Byte.  
d) [-3] Entropie nicht berechnet
[-0.5] Auch die Homogenität und der Zeichensatz kann entscheidend sein, wie etwas weiter oben erwähnt wurde. (Ziehe deswegen etwas weniger ab)</t>
  </si>
  <si>
    <t>a) [-2] Bei den Texten Experimente leider nicht nachvollziehbar (-2)
b) Bei den Bildern nur theoretische Abhandlung. Es gibt 5 Punkte und versucht/erreicht wird aus Kulanz auf diesen Wert reduziert. (5/5 für diesen Part)</t>
  </si>
  <si>
    <t>Diskussion/Analyse mit guten Ansätzen zur Sprache, aber prinzipiell kann man bei dem BSP 100% Genauigkeit erreichen, wenn man nichts falsch macht. Grundsätzlich also ok.
a) [-1] Keine BSP Texte mit abgegeben und daher  Experiment nicht nachvollziehbar b) [-2] Bei den Bildern deren Auswahl gut, Beschreibung der Vorverarbeitung klingt gut - jedoch ohne Materialien nicht nachvollziehbar. Aus Kulanz wird versucht und erreicht abgesenkt, d.h. 13/15.</t>
  </si>
  <si>
    <t>BSP mit den Bildern ist ziemlich genial, allerdings mit viel zu viel Aufwand verbunden. Auswertung im Dok könnte besser sein (statistisch). Alles im allem aber sehr gut.</t>
  </si>
  <si>
    <t>b) [-1] Nur ein Bild dokumentiert. --&gt; Warum andere nur erwähnt? Kann ich so leider nicht nachvollziehen.
[-1] Nur Vergrößern getestet. Außerdem sieht man auf der Zoomstufe leider keinen Unterschied bzw. nirgends die Größe in px als "Beweis".</t>
  </si>
  <si>
    <t>c) [-1] Keine funktionierende Erweiterung für n&gt;2, wie bereits im Text beschrieben wurde. Eine mögliche Lösung wäre das Zeichen zusätzlich zur Anzahl anzugeben. z.B. r4d2... = rrrrdd..
d) Log10 statt Log2 verwendet, ansonsten korrekt. Richtiges Ergebnis wäre ~2.3 und nicht 0.69.</t>
  </si>
  <si>
    <t>[-1] a) Text-BSP gut und solide, allerdings BSP-Text + Übersetzungen nicht vorhanden und Versuchsaufbau daher nicht nachvollziehbar
[-3] b) Vorverarbeitung gefährlich - Zuschneiden/Resampling führt eventuell zu Interpolation; ohne Bilder schwer nachzuvollziehen, ob alles passt, d.h. unkomprimierte Formate, dieselbe BIT-Tiefe usw...
Aus Kulanz (für fehlende Files/Nicht-Nachvollziehbarkeit) werden erreichte und versuchte Punkte, um abgesenkt, also 12/15 für die Bilder.</t>
  </si>
  <si>
    <t>[-1] b) Die Differenzbilder sind etwas schwer auswertbar, sofern man nicht weit reinzoomt, weil sie so dunkel sind. Hier wäre eine Kontrastanhebung sinnvoll, auch wenn die Pixelwerte dann nicht mehr die genaue Differenz darstellen.
Sonst gut ausgearbeitet!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</si>
</sst>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4">
    <border>
      <left/>
      <right/>
      <top/>
      <bottom/>
      <diagonal/>
    </border>
    <border>
      <left/>
      <right/>
      <top/>
      <bottom style="double">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0" xfId="0" applyFill="1"/>
    <xf numFmtId="0" fontId="0" fillId="2" borderId="2" xfId="0" applyFill="1" applyBorder="1"/>
    <xf numFmtId="0" fontId="0" fillId="2" borderId="0" xfId="0" applyFill="1" applyAlignment="1">
      <alignment wrapText="1"/>
    </xf>
    <xf numFmtId="0" fontId="0" fillId="0" borderId="3" xfId="0" applyBorder="1"/>
    <xf numFmtId="0" fontId="0" fillId="2" borderId="3" xfId="0" applyFill="1" applyBorder="1"/>
    <xf numFmtId="0" fontId="0" fillId="2" borderId="3" xfId="0" applyFill="1" applyBorder="1" applyAlignment="1">
      <alignment wrapText="1"/>
    </xf>
    <xf numFmtId="0" fontId="0" fillId="3" borderId="3" xfId="0" applyFill="1" applyBorder="1"/>
    <xf numFmtId="0" fontId="0" fillId="3" borderId="3" xfId="0" applyFill="1" applyBorder="1" applyAlignment="1">
      <alignment wrapText="1"/>
    </xf>
    <xf numFmtId="0" fontId="0" fillId="3" borderId="2" xfId="0" applyFill="1" applyBorder="1"/>
    <xf numFmtId="0" fontId="0" fillId="3" borderId="0" xfId="0" applyFill="1"/>
    <xf numFmtId="0" fontId="0" fillId="3" borderId="0" xfId="0" applyFill="1" applyAlignment="1">
      <alignment wrapText="1"/>
    </xf>
    <xf numFmtId="0" fontId="0" fillId="0" borderId="0" xfId="0" applyAlignment="1">
      <alignment wrapText="1"/>
    </xf>
    <xf numFmtId="0" fontId="0" fillId="0" borderId="0" xfId="0" applyFill="1" applyAlignment="1">
      <alignment wrapText="1"/>
    </xf>
    <xf numFmtId="0" fontId="0" fillId="0" borderId="0" xfId="0" applyFill="1"/>
    <xf numFmtId="0" fontId="0" fillId="2" borderId="3" xfId="0" applyFill="1" applyBorder="1" applyAlignment="1">
      <alignment horizontal="center"/>
    </xf>
    <xf numFmtId="0" fontId="0" fillId="3" borderId="3" xfId="0" applyFill="1" applyBorder="1" applyAlignment="1">
      <alignment horizontal="center"/>
    </xf>
    <xf numFmtId="0" fontId="0" fillId="2" borderId="3"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AA612-AD3A-47AA-A21E-B3AB36ED0108}">
  <dimension ref="A1:AC16"/>
  <sheetViews>
    <sheetView workbookViewId="0">
      <selection activeCell="X17" sqref="X17"/>
    </sheetView>
  </sheetViews>
  <sheetFormatPr defaultRowHeight="15" x14ac:dyDescent="0.25"/>
  <cols>
    <col min="1" max="1" width="19.28515625" bestFit="1" customWidth="1"/>
    <col min="2" max="2" width="8.85546875" style="3"/>
    <col min="3" max="4" width="8.85546875" style="2"/>
    <col min="5" max="5" width="10.7109375" style="2" customWidth="1"/>
    <col min="6" max="6" width="8.85546875" style="2"/>
    <col min="7" max="7" width="19.28515625" style="4" customWidth="1"/>
    <col min="8" max="8" width="8.85546875" style="10"/>
    <col min="9" max="10" width="8.85546875" style="11"/>
    <col min="11" max="11" width="19.7109375" style="12" customWidth="1"/>
    <col min="12" max="12" width="8.85546875" style="3"/>
    <col min="13" max="14" width="8.85546875" style="2"/>
    <col min="15" max="15" width="20" style="4" customWidth="1"/>
    <col min="16" max="16" width="8.85546875" style="10"/>
    <col min="17" max="20" width="8.85546875" style="11"/>
    <col min="21" max="21" width="22" style="12" customWidth="1"/>
    <col min="22" max="22" width="13.28515625" style="3" bestFit="1" customWidth="1"/>
    <col min="23" max="23" width="14" style="2" bestFit="1" customWidth="1"/>
    <col min="24" max="24" width="8.85546875" style="2"/>
    <col min="25" max="25" width="12.85546875" style="4" customWidth="1"/>
    <col min="29" max="29" width="18.85546875" customWidth="1"/>
  </cols>
  <sheetData>
    <row r="1" spans="1:29" x14ac:dyDescent="0.25">
      <c r="A1" s="5"/>
      <c r="B1" s="16">
        <v>1.1000000000000001</v>
      </c>
      <c r="C1" s="16"/>
      <c r="D1" s="16"/>
      <c r="E1" s="16"/>
      <c r="F1" s="6"/>
      <c r="G1" s="7"/>
      <c r="H1" s="17">
        <v>1.2</v>
      </c>
      <c r="I1" s="17"/>
      <c r="J1" s="17"/>
      <c r="K1" s="17"/>
      <c r="L1" s="18">
        <v>1.3</v>
      </c>
      <c r="M1" s="18"/>
      <c r="N1" s="18"/>
      <c r="O1" s="18"/>
      <c r="P1" s="17">
        <v>1.4</v>
      </c>
      <c r="Q1" s="17"/>
      <c r="R1" s="17"/>
      <c r="S1" s="17"/>
      <c r="T1" s="17"/>
      <c r="U1" s="17"/>
      <c r="V1" s="18">
        <v>1.5</v>
      </c>
      <c r="W1" s="18"/>
      <c r="X1" s="18"/>
      <c r="Y1" s="18"/>
      <c r="Z1" s="5"/>
      <c r="AA1" s="5"/>
      <c r="AB1" s="5"/>
    </row>
    <row r="2" spans="1:29" s="1" customFormat="1" ht="15.75" thickBot="1" x14ac:dyDescent="0.3">
      <c r="A2" s="5" t="s">
        <v>12</v>
      </c>
      <c r="B2" s="6" t="s">
        <v>13</v>
      </c>
      <c r="C2" s="6" t="s">
        <v>14</v>
      </c>
      <c r="D2" s="6" t="s">
        <v>15</v>
      </c>
      <c r="E2" s="6" t="s">
        <v>17</v>
      </c>
      <c r="F2" s="6" t="s">
        <v>18</v>
      </c>
      <c r="G2" s="7" t="s">
        <v>16</v>
      </c>
      <c r="H2" s="8" t="s">
        <v>13</v>
      </c>
      <c r="I2" s="8" t="s">
        <v>20</v>
      </c>
      <c r="J2" s="8" t="s">
        <v>21</v>
      </c>
      <c r="K2" s="9" t="s">
        <v>16</v>
      </c>
      <c r="L2" s="6" t="s">
        <v>13</v>
      </c>
      <c r="M2" s="6" t="s">
        <v>20</v>
      </c>
      <c r="N2" s="6" t="s">
        <v>21</v>
      </c>
      <c r="O2" s="7" t="s">
        <v>16</v>
      </c>
      <c r="P2" s="8" t="s">
        <v>13</v>
      </c>
      <c r="Q2" s="8" t="s">
        <v>14</v>
      </c>
      <c r="R2" s="8" t="s">
        <v>15</v>
      </c>
      <c r="S2" s="8" t="s">
        <v>17</v>
      </c>
      <c r="T2" s="8" t="s">
        <v>18</v>
      </c>
      <c r="U2" s="9" t="s">
        <v>16</v>
      </c>
      <c r="V2" s="6" t="s">
        <v>13</v>
      </c>
      <c r="W2" s="6" t="s">
        <v>20</v>
      </c>
      <c r="X2" s="6" t="s">
        <v>21</v>
      </c>
      <c r="Y2" s="7" t="s">
        <v>16</v>
      </c>
      <c r="Z2" s="5" t="s">
        <v>22</v>
      </c>
      <c r="AA2" s="5" t="s">
        <v>23</v>
      </c>
      <c r="AB2" s="5" t="s">
        <v>24</v>
      </c>
    </row>
    <row r="3" spans="1:29" ht="210.75" thickTop="1" x14ac:dyDescent="0.25">
      <c r="A3" s="5" t="s">
        <v>4</v>
      </c>
      <c r="B3" s="6">
        <v>5</v>
      </c>
      <c r="C3" s="6">
        <v>3</v>
      </c>
      <c r="D3" s="6">
        <v>4</v>
      </c>
      <c r="E3" s="6">
        <v>12</v>
      </c>
      <c r="F3" s="6">
        <f>B3+C3+D3</f>
        <v>12</v>
      </c>
      <c r="G3" s="7"/>
      <c r="H3" s="8">
        <v>4</v>
      </c>
      <c r="I3" s="8">
        <v>4</v>
      </c>
      <c r="J3" s="8">
        <f>H3</f>
        <v>4</v>
      </c>
      <c r="K3" s="9"/>
      <c r="L3" s="6">
        <v>4</v>
      </c>
      <c r="M3" s="6">
        <v>4</v>
      </c>
      <c r="N3" s="6">
        <f>L3</f>
        <v>4</v>
      </c>
      <c r="O3" s="7"/>
      <c r="P3" s="8">
        <v>4</v>
      </c>
      <c r="Q3" s="8">
        <v>2</v>
      </c>
      <c r="R3" s="8">
        <v>0</v>
      </c>
      <c r="S3" s="8">
        <v>10</v>
      </c>
      <c r="T3" s="8">
        <f>P3+Q3+R3</f>
        <v>6</v>
      </c>
      <c r="U3" s="9" t="s">
        <v>35</v>
      </c>
      <c r="V3" s="6"/>
      <c r="W3" s="6"/>
      <c r="X3" s="6"/>
      <c r="Y3" s="7"/>
      <c r="Z3" s="5">
        <f t="shared" ref="Z3:Z15" si="0">S3+I3+E3+M3+W3</f>
        <v>30</v>
      </c>
      <c r="AA3" s="5">
        <f>T3+J3+F3+N3</f>
        <v>26</v>
      </c>
      <c r="AB3" s="5">
        <f>AA3/Z3</f>
        <v>0.8666666666666667</v>
      </c>
    </row>
    <row r="4" spans="1:29" x14ac:dyDescent="0.25">
      <c r="A4" s="5" t="s">
        <v>0</v>
      </c>
      <c r="B4" s="6">
        <v>5</v>
      </c>
      <c r="C4" s="6">
        <v>3</v>
      </c>
      <c r="D4" s="6">
        <v>4</v>
      </c>
      <c r="E4" s="6">
        <v>12</v>
      </c>
      <c r="F4" s="6">
        <f t="shared" ref="F4:F15" si="1">B4+C4+D4</f>
        <v>12</v>
      </c>
      <c r="G4" s="7"/>
      <c r="H4" s="8">
        <v>4</v>
      </c>
      <c r="I4" s="8">
        <v>4</v>
      </c>
      <c r="J4" s="8">
        <f t="shared" ref="J4:J15" si="2">H4</f>
        <v>4</v>
      </c>
      <c r="K4" s="9"/>
      <c r="L4" s="6">
        <v>4</v>
      </c>
      <c r="M4" s="6">
        <v>4</v>
      </c>
      <c r="N4" s="6">
        <f t="shared" ref="N4:N15" si="3">L4</f>
        <v>4</v>
      </c>
      <c r="O4" s="7"/>
      <c r="P4" s="8">
        <v>4</v>
      </c>
      <c r="Q4" s="8">
        <v>2</v>
      </c>
      <c r="R4" s="8">
        <v>4</v>
      </c>
      <c r="S4" s="8">
        <v>10</v>
      </c>
      <c r="T4" s="8">
        <f t="shared" ref="T4:T15" si="4">P4+Q4+R4</f>
        <v>10</v>
      </c>
      <c r="U4" s="9"/>
      <c r="V4" s="6">
        <v>4</v>
      </c>
      <c r="W4" s="6">
        <v>4</v>
      </c>
      <c r="X4" s="6">
        <f>V4</f>
        <v>4</v>
      </c>
      <c r="Y4" s="7"/>
      <c r="Z4" s="5">
        <f t="shared" si="0"/>
        <v>34</v>
      </c>
      <c r="AA4" s="5">
        <f>T4+J4+F4+N4+X4</f>
        <v>34</v>
      </c>
      <c r="AB4" s="5">
        <f t="shared" ref="AB4:AB15" si="5">AA4/Z4</f>
        <v>1</v>
      </c>
      <c r="AC4" t="s">
        <v>28</v>
      </c>
    </row>
    <row r="5" spans="1:29" ht="210" x14ac:dyDescent="0.25">
      <c r="A5" s="5" t="s">
        <v>5</v>
      </c>
      <c r="B5" s="6">
        <f>B3</f>
        <v>5</v>
      </c>
      <c r="C5" s="6">
        <f>C3</f>
        <v>3</v>
      </c>
      <c r="D5" s="6">
        <f>D3</f>
        <v>4</v>
      </c>
      <c r="E5" s="6">
        <f>E3</f>
        <v>12</v>
      </c>
      <c r="F5" s="6">
        <f>F3</f>
        <v>12</v>
      </c>
      <c r="G5" s="7"/>
      <c r="H5" s="8">
        <f>H3</f>
        <v>4</v>
      </c>
      <c r="I5" s="8">
        <f>I3</f>
        <v>4</v>
      </c>
      <c r="J5" s="8">
        <f>J3</f>
        <v>4</v>
      </c>
      <c r="K5" s="9"/>
      <c r="L5" s="6">
        <f t="shared" ref="L5:U5" si="6">L3</f>
        <v>4</v>
      </c>
      <c r="M5" s="6">
        <f t="shared" si="6"/>
        <v>4</v>
      </c>
      <c r="N5" s="6">
        <f t="shared" si="6"/>
        <v>4</v>
      </c>
      <c r="O5" s="7"/>
      <c r="P5" s="8">
        <f t="shared" si="6"/>
        <v>4</v>
      </c>
      <c r="Q5" s="8">
        <f t="shared" si="6"/>
        <v>2</v>
      </c>
      <c r="R5" s="8">
        <f t="shared" si="6"/>
        <v>0</v>
      </c>
      <c r="S5" s="8">
        <f t="shared" si="6"/>
        <v>10</v>
      </c>
      <c r="T5" s="8">
        <f t="shared" si="6"/>
        <v>6</v>
      </c>
      <c r="U5" s="9" t="str">
        <f t="shared" si="6"/>
        <v>c) [-4] Das dargelegte Bild ist nicht Kontrastarm und den Divisor von 255 auf 400 zu ändern ist etwas unerwartet und verschlechtert das Ergebnis mit dem erwähnten Bild sogar, wenn ich die Änderung im Code einbaue. Falls ich was falsch verstanden habe, bitte melden.</v>
      </c>
      <c r="V5" s="6"/>
      <c r="W5" s="6"/>
      <c r="X5" s="6"/>
      <c r="Y5" s="6"/>
      <c r="Z5" s="5">
        <f t="shared" si="0"/>
        <v>30</v>
      </c>
      <c r="AA5" s="5">
        <f>T5+J5+F5+N5</f>
        <v>26</v>
      </c>
      <c r="AB5" s="5">
        <f t="shared" si="5"/>
        <v>0.8666666666666667</v>
      </c>
    </row>
    <row r="6" spans="1:29" ht="60" x14ac:dyDescent="0.25">
      <c r="A6" s="5" t="s">
        <v>27</v>
      </c>
      <c r="B6" s="6">
        <v>5</v>
      </c>
      <c r="C6" s="6">
        <v>3</v>
      </c>
      <c r="D6" s="6">
        <v>4</v>
      </c>
      <c r="E6" s="6">
        <v>12</v>
      </c>
      <c r="F6" s="6">
        <f t="shared" si="1"/>
        <v>12</v>
      </c>
      <c r="G6" s="7"/>
      <c r="H6" s="8">
        <v>2</v>
      </c>
      <c r="I6" s="8">
        <v>4</v>
      </c>
      <c r="J6" s="8">
        <f t="shared" si="2"/>
        <v>2</v>
      </c>
      <c r="K6" s="9" t="s">
        <v>32</v>
      </c>
      <c r="L6" s="6">
        <v>4</v>
      </c>
      <c r="M6" s="6">
        <v>4</v>
      </c>
      <c r="N6" s="6">
        <f t="shared" si="3"/>
        <v>4</v>
      </c>
      <c r="O6" s="7"/>
      <c r="P6" s="8">
        <v>4</v>
      </c>
      <c r="Q6" s="8">
        <v>2</v>
      </c>
      <c r="R6" s="8"/>
      <c r="S6" s="8">
        <v>6</v>
      </c>
      <c r="T6" s="8">
        <f t="shared" si="4"/>
        <v>6</v>
      </c>
      <c r="U6" s="9"/>
      <c r="V6" s="6"/>
      <c r="W6" s="6"/>
      <c r="X6" s="6"/>
      <c r="Y6" s="7"/>
      <c r="Z6" s="5">
        <f t="shared" si="0"/>
        <v>26</v>
      </c>
      <c r="AA6" s="5">
        <f>T6+J6+F6+N6</f>
        <v>24</v>
      </c>
      <c r="AB6" s="5">
        <f t="shared" si="5"/>
        <v>0.92307692307692313</v>
      </c>
    </row>
    <row r="7" spans="1:29" ht="210" x14ac:dyDescent="0.25">
      <c r="A7" s="5" t="s">
        <v>1</v>
      </c>
      <c r="B7" s="6">
        <v>4</v>
      </c>
      <c r="C7" s="6">
        <v>3</v>
      </c>
      <c r="D7" s="6">
        <v>4</v>
      </c>
      <c r="E7" s="6">
        <v>12</v>
      </c>
      <c r="F7" s="6">
        <f>B7+C7+D7</f>
        <v>11</v>
      </c>
      <c r="G7" s="7" t="s">
        <v>29</v>
      </c>
      <c r="H7" s="8">
        <v>2</v>
      </c>
      <c r="I7" s="8">
        <v>4</v>
      </c>
      <c r="J7" s="8">
        <f t="shared" si="2"/>
        <v>2</v>
      </c>
      <c r="K7" s="9" t="s">
        <v>31</v>
      </c>
      <c r="L7" s="6">
        <v>4</v>
      </c>
      <c r="M7" s="6">
        <v>4</v>
      </c>
      <c r="N7" s="6">
        <f t="shared" si="3"/>
        <v>4</v>
      </c>
      <c r="O7" s="7" t="s">
        <v>33</v>
      </c>
      <c r="P7" s="8">
        <v>2</v>
      </c>
      <c r="Q7" s="8">
        <v>2</v>
      </c>
      <c r="R7" s="8">
        <v>4</v>
      </c>
      <c r="S7" s="8">
        <v>10</v>
      </c>
      <c r="T7" s="8">
        <f t="shared" si="4"/>
        <v>8</v>
      </c>
      <c r="U7" s="9" t="s">
        <v>30</v>
      </c>
      <c r="V7" s="6"/>
      <c r="W7" s="6"/>
      <c r="X7" s="6"/>
      <c r="Y7" s="7"/>
      <c r="Z7" s="5">
        <f t="shared" si="0"/>
        <v>30</v>
      </c>
      <c r="AA7" s="5">
        <f>T7+J7+F7+N7</f>
        <v>25</v>
      </c>
      <c r="AB7" s="5">
        <f t="shared" si="5"/>
        <v>0.83333333333333337</v>
      </c>
    </row>
    <row r="8" spans="1:29" x14ac:dyDescent="0.25">
      <c r="A8" s="5" t="s">
        <v>2</v>
      </c>
      <c r="B8" s="6">
        <v>5</v>
      </c>
      <c r="C8" s="6">
        <v>3</v>
      </c>
      <c r="D8" s="6">
        <v>4</v>
      </c>
      <c r="E8" s="6">
        <v>12</v>
      </c>
      <c r="F8" s="6">
        <f t="shared" si="1"/>
        <v>12</v>
      </c>
      <c r="G8" s="7"/>
      <c r="H8" s="8">
        <v>4</v>
      </c>
      <c r="I8" s="8">
        <v>4</v>
      </c>
      <c r="J8" s="8">
        <f t="shared" si="2"/>
        <v>4</v>
      </c>
      <c r="K8" s="9"/>
      <c r="L8" s="6">
        <v>4</v>
      </c>
      <c r="M8" s="6">
        <v>4</v>
      </c>
      <c r="N8" s="6">
        <f t="shared" si="3"/>
        <v>4</v>
      </c>
      <c r="O8" s="7"/>
      <c r="P8" s="8">
        <v>4</v>
      </c>
      <c r="Q8" s="8">
        <v>2</v>
      </c>
      <c r="R8" s="8">
        <v>4</v>
      </c>
      <c r="S8" s="8">
        <v>10</v>
      </c>
      <c r="T8" s="8">
        <f>P8+Q8+R8</f>
        <v>10</v>
      </c>
      <c r="U8" s="9"/>
      <c r="V8" s="6"/>
      <c r="W8" s="6"/>
      <c r="X8" s="6"/>
      <c r="Y8" s="7"/>
      <c r="Z8" s="5">
        <f t="shared" si="0"/>
        <v>30</v>
      </c>
      <c r="AA8" s="5">
        <f>T8+J8+F8+N8</f>
        <v>30</v>
      </c>
      <c r="AB8" s="5">
        <f t="shared" si="5"/>
        <v>1</v>
      </c>
    </row>
    <row r="9" spans="1:29" x14ac:dyDescent="0.25">
      <c r="A9" s="5" t="s">
        <v>6</v>
      </c>
      <c r="B9" s="6">
        <f>B8</f>
        <v>5</v>
      </c>
      <c r="C9" s="6">
        <f t="shared" ref="C9:T9" si="7">C8</f>
        <v>3</v>
      </c>
      <c r="D9" s="6">
        <f t="shared" si="7"/>
        <v>4</v>
      </c>
      <c r="E9" s="6">
        <f t="shared" si="7"/>
        <v>12</v>
      </c>
      <c r="F9" s="6">
        <f t="shared" si="7"/>
        <v>12</v>
      </c>
      <c r="G9" s="7"/>
      <c r="H9" s="8">
        <f t="shared" si="7"/>
        <v>4</v>
      </c>
      <c r="I9" s="8">
        <f t="shared" si="7"/>
        <v>4</v>
      </c>
      <c r="J9" s="8">
        <f t="shared" si="7"/>
        <v>4</v>
      </c>
      <c r="K9" s="9">
        <f t="shared" si="7"/>
        <v>0</v>
      </c>
      <c r="L9" s="6">
        <f t="shared" si="7"/>
        <v>4</v>
      </c>
      <c r="M9" s="6">
        <f t="shared" si="7"/>
        <v>4</v>
      </c>
      <c r="N9" s="6">
        <f t="shared" si="7"/>
        <v>4</v>
      </c>
      <c r="O9" s="7"/>
      <c r="P9" s="8">
        <f t="shared" si="7"/>
        <v>4</v>
      </c>
      <c r="Q9" s="8">
        <f t="shared" si="7"/>
        <v>2</v>
      </c>
      <c r="R9" s="8">
        <f t="shared" si="7"/>
        <v>4</v>
      </c>
      <c r="S9" s="8">
        <f t="shared" si="7"/>
        <v>10</v>
      </c>
      <c r="T9" s="8">
        <f t="shared" si="7"/>
        <v>10</v>
      </c>
      <c r="U9" s="9"/>
      <c r="V9" s="6"/>
      <c r="W9" s="6"/>
      <c r="X9" s="6"/>
      <c r="Y9" s="7"/>
      <c r="Z9" s="5">
        <f t="shared" si="0"/>
        <v>30</v>
      </c>
      <c r="AA9" s="5">
        <f>AA8</f>
        <v>30</v>
      </c>
      <c r="AB9" s="5">
        <f>AB8</f>
        <v>1</v>
      </c>
    </row>
    <row r="10" spans="1:29" x14ac:dyDescent="0.25">
      <c r="A10" s="5" t="s">
        <v>7</v>
      </c>
      <c r="B10" s="6">
        <f>B4</f>
        <v>5</v>
      </c>
      <c r="C10" s="6">
        <f>C4</f>
        <v>3</v>
      </c>
      <c r="D10" s="6">
        <f>D4</f>
        <v>4</v>
      </c>
      <c r="E10" s="6">
        <f>E4</f>
        <v>12</v>
      </c>
      <c r="F10" s="6">
        <f>F4</f>
        <v>12</v>
      </c>
      <c r="G10" s="7"/>
      <c r="H10" s="8">
        <f t="shared" ref="H10:N10" si="8">H4</f>
        <v>4</v>
      </c>
      <c r="I10" s="8">
        <f t="shared" si="8"/>
        <v>4</v>
      </c>
      <c r="J10" s="8">
        <f t="shared" si="8"/>
        <v>4</v>
      </c>
      <c r="K10" s="9">
        <f t="shared" si="8"/>
        <v>0</v>
      </c>
      <c r="L10" s="6">
        <f t="shared" si="8"/>
        <v>4</v>
      </c>
      <c r="M10" s="6">
        <f t="shared" si="8"/>
        <v>4</v>
      </c>
      <c r="N10" s="6">
        <f t="shared" si="8"/>
        <v>4</v>
      </c>
      <c r="O10" s="7"/>
      <c r="P10" s="8">
        <f>P4</f>
        <v>4</v>
      </c>
      <c r="Q10" s="8">
        <f>Q4</f>
        <v>2</v>
      </c>
      <c r="R10" s="8">
        <f>R4</f>
        <v>4</v>
      </c>
      <c r="S10" s="8">
        <f>S4</f>
        <v>10</v>
      </c>
      <c r="T10" s="8">
        <f>T4</f>
        <v>10</v>
      </c>
      <c r="U10" s="9"/>
      <c r="V10" s="6">
        <f>V4</f>
        <v>4</v>
      </c>
      <c r="W10" s="6">
        <f>W4</f>
        <v>4</v>
      </c>
      <c r="X10" s="6">
        <f>X4</f>
        <v>4</v>
      </c>
      <c r="Y10" s="7"/>
      <c r="Z10" s="5">
        <f t="shared" si="0"/>
        <v>34</v>
      </c>
      <c r="AA10" s="5">
        <f t="shared" ref="AA10:AA15" si="9">T10+J10+F10+N10</f>
        <v>30</v>
      </c>
      <c r="AB10" s="5">
        <f t="shared" si="5"/>
        <v>0.88235294117647056</v>
      </c>
    </row>
    <row r="11" spans="1:29" ht="210" x14ac:dyDescent="0.25">
      <c r="A11" s="5" t="s">
        <v>8</v>
      </c>
      <c r="B11" s="6">
        <f t="shared" ref="B11:U11" si="10">B7</f>
        <v>4</v>
      </c>
      <c r="C11" s="6">
        <f t="shared" si="10"/>
        <v>3</v>
      </c>
      <c r="D11" s="6">
        <f t="shared" si="10"/>
        <v>4</v>
      </c>
      <c r="E11" s="6">
        <f t="shared" si="10"/>
        <v>12</v>
      </c>
      <c r="F11" s="6">
        <f t="shared" si="10"/>
        <v>11</v>
      </c>
      <c r="G11" s="7" t="str">
        <f t="shared" si="10"/>
        <v>a) [-1] Bitte immer zumindest 2 oder 3 Bilder testen. Filter funktionieren nicht bei allen Bildern/Noises gleich gut.</v>
      </c>
      <c r="H11" s="8">
        <f t="shared" si="10"/>
        <v>2</v>
      </c>
      <c r="I11" s="8">
        <f t="shared" si="10"/>
        <v>4</v>
      </c>
      <c r="J11" s="8">
        <f t="shared" si="10"/>
        <v>2</v>
      </c>
      <c r="K11" s="9" t="str">
        <f t="shared" si="10"/>
        <v>[1] Wiederum nur ein Bild getestet. Bitte drauf achten!
[-1] Keine wirkliche Lösungsidee. Welche Arten gibt es? Bzw. Was ist der Unterschied? (Formeln)</v>
      </c>
      <c r="L11" s="6">
        <f t="shared" si="10"/>
        <v>4</v>
      </c>
      <c r="M11" s="6">
        <f t="shared" si="10"/>
        <v>4</v>
      </c>
      <c r="N11" s="6">
        <f t="shared" si="10"/>
        <v>4</v>
      </c>
      <c r="O11" s="7" t="str">
        <f t="shared" si="10"/>
        <v xml:space="preserve">Das mit der Qualität ist eher umgekehrt. Also größere Maske für Qualität, kleinere mehrfach für Performance. Sonst aber gute Gegenüberstellung! </v>
      </c>
      <c r="P11" s="8">
        <f t="shared" si="10"/>
        <v>2</v>
      </c>
      <c r="Q11" s="8">
        <f t="shared" si="10"/>
        <v>2</v>
      </c>
      <c r="R11" s="8">
        <f t="shared" si="10"/>
        <v>4</v>
      </c>
      <c r="S11" s="8">
        <f t="shared" si="10"/>
        <v>10</v>
      </c>
      <c r="T11" s="8">
        <f t="shared" si="10"/>
        <v>8</v>
      </c>
      <c r="U11" s="9" t="str">
        <f t="shared" si="10"/>
        <v>a) [-1] Keine wirkliche Lösungsidee/Erklärung was Histogrammeinebnung denn eigentlich ist.
[-1] Wiederum nur mit einem Bild getestet! FF
Sehr guter Lösungsansatz für Bsp c), allerdings ist das Histogram ungünstig platziert :)</v>
      </c>
      <c r="V11" s="6"/>
      <c r="W11" s="6"/>
      <c r="X11" s="6"/>
      <c r="Y11" s="6"/>
      <c r="Z11" s="5">
        <f t="shared" si="0"/>
        <v>30</v>
      </c>
      <c r="AA11" s="5">
        <f t="shared" si="9"/>
        <v>25</v>
      </c>
      <c r="AB11" s="5">
        <f t="shared" si="5"/>
        <v>0.83333333333333337</v>
      </c>
    </row>
    <row r="12" spans="1:29" ht="60" x14ac:dyDescent="0.25">
      <c r="A12" s="5" t="s">
        <v>9</v>
      </c>
      <c r="B12" s="6">
        <f>B6</f>
        <v>5</v>
      </c>
      <c r="C12" s="6">
        <f>C6</f>
        <v>3</v>
      </c>
      <c r="D12" s="6">
        <f>D6</f>
        <v>4</v>
      </c>
      <c r="E12" s="6">
        <f>E6</f>
        <v>12</v>
      </c>
      <c r="F12" s="6">
        <f>F6</f>
        <v>12</v>
      </c>
      <c r="G12" s="7"/>
      <c r="H12" s="8">
        <f t="shared" ref="H12:T12" si="11">H6</f>
        <v>2</v>
      </c>
      <c r="I12" s="8">
        <f t="shared" si="11"/>
        <v>4</v>
      </c>
      <c r="J12" s="8">
        <f t="shared" si="11"/>
        <v>2</v>
      </c>
      <c r="K12" s="9" t="str">
        <f t="shared" si="11"/>
        <v>[-1] Keine Diskussion bzw. Kein Vergleich der Ergebnisse.</v>
      </c>
      <c r="L12" s="6">
        <f t="shared" si="11"/>
        <v>4</v>
      </c>
      <c r="M12" s="6">
        <f t="shared" si="11"/>
        <v>4</v>
      </c>
      <c r="N12" s="6">
        <f t="shared" si="11"/>
        <v>4</v>
      </c>
      <c r="O12" s="7">
        <f t="shared" si="11"/>
        <v>0</v>
      </c>
      <c r="P12" s="8">
        <f t="shared" si="11"/>
        <v>4</v>
      </c>
      <c r="Q12" s="8">
        <f t="shared" si="11"/>
        <v>2</v>
      </c>
      <c r="R12" s="8">
        <f t="shared" si="11"/>
        <v>0</v>
      </c>
      <c r="S12" s="8">
        <f t="shared" si="11"/>
        <v>6</v>
      </c>
      <c r="T12" s="8">
        <f t="shared" si="11"/>
        <v>6</v>
      </c>
      <c r="U12" s="9"/>
      <c r="V12" s="6"/>
      <c r="W12" s="6"/>
      <c r="X12" s="6"/>
      <c r="Y12" s="6"/>
      <c r="Z12" s="5">
        <f t="shared" si="0"/>
        <v>26</v>
      </c>
      <c r="AA12" s="5">
        <f t="shared" si="9"/>
        <v>24</v>
      </c>
      <c r="AB12" s="5">
        <f t="shared" si="5"/>
        <v>0.92307692307692313</v>
      </c>
    </row>
    <row r="13" spans="1:29" ht="285" x14ac:dyDescent="0.25">
      <c r="A13" s="5" t="s">
        <v>10</v>
      </c>
      <c r="B13" s="6">
        <v>5</v>
      </c>
      <c r="C13" s="6">
        <v>3</v>
      </c>
      <c r="D13" s="6">
        <v>4</v>
      </c>
      <c r="E13" s="6">
        <v>12</v>
      </c>
      <c r="F13" s="6">
        <f t="shared" si="1"/>
        <v>12</v>
      </c>
      <c r="G13" s="7"/>
      <c r="H13" s="8">
        <v>2</v>
      </c>
      <c r="I13" s="8">
        <v>4</v>
      </c>
      <c r="J13" s="8">
        <f t="shared" si="2"/>
        <v>2</v>
      </c>
      <c r="K13" s="9" t="s">
        <v>25</v>
      </c>
      <c r="L13" s="6">
        <v>3</v>
      </c>
      <c r="M13" s="6">
        <v>4</v>
      </c>
      <c r="N13" s="6">
        <f t="shared" si="3"/>
        <v>3</v>
      </c>
      <c r="O13" s="7" t="s">
        <v>34</v>
      </c>
      <c r="P13" s="8">
        <v>4</v>
      </c>
      <c r="Q13" s="8">
        <v>2</v>
      </c>
      <c r="R13" s="8">
        <v>2</v>
      </c>
      <c r="S13" s="8">
        <v>10</v>
      </c>
      <c r="T13" s="8">
        <f t="shared" si="4"/>
        <v>8</v>
      </c>
      <c r="U13" s="9" t="s">
        <v>26</v>
      </c>
      <c r="V13" s="6"/>
      <c r="W13" s="6"/>
      <c r="X13" s="6"/>
      <c r="Y13" s="7"/>
      <c r="Z13" s="5">
        <f t="shared" si="0"/>
        <v>30</v>
      </c>
      <c r="AA13" s="5">
        <f t="shared" si="9"/>
        <v>25</v>
      </c>
      <c r="AB13" s="5">
        <f t="shared" si="5"/>
        <v>0.83333333333333337</v>
      </c>
    </row>
    <row r="14" spans="1:29" ht="210" x14ac:dyDescent="0.25">
      <c r="A14" s="5" t="s">
        <v>3</v>
      </c>
      <c r="B14" s="6">
        <f>B3</f>
        <v>5</v>
      </c>
      <c r="C14" s="6">
        <f>C3</f>
        <v>3</v>
      </c>
      <c r="D14" s="6">
        <f>D3</f>
        <v>4</v>
      </c>
      <c r="E14" s="6">
        <f>E3</f>
        <v>12</v>
      </c>
      <c r="F14" s="6">
        <f>F3</f>
        <v>12</v>
      </c>
      <c r="G14" s="7"/>
      <c r="H14" s="8">
        <f t="shared" ref="H14:U14" si="12">H3</f>
        <v>4</v>
      </c>
      <c r="I14" s="8">
        <f t="shared" si="12"/>
        <v>4</v>
      </c>
      <c r="J14" s="8">
        <f t="shared" si="12"/>
        <v>4</v>
      </c>
      <c r="K14" s="9">
        <f t="shared" si="12"/>
        <v>0</v>
      </c>
      <c r="L14" s="6">
        <f t="shared" si="12"/>
        <v>4</v>
      </c>
      <c r="M14" s="6">
        <f t="shared" si="12"/>
        <v>4</v>
      </c>
      <c r="N14" s="6">
        <f t="shared" si="12"/>
        <v>4</v>
      </c>
      <c r="O14" s="7">
        <f t="shared" si="12"/>
        <v>0</v>
      </c>
      <c r="P14" s="8">
        <f t="shared" si="12"/>
        <v>4</v>
      </c>
      <c r="Q14" s="8">
        <f t="shared" si="12"/>
        <v>2</v>
      </c>
      <c r="R14" s="8">
        <f t="shared" si="12"/>
        <v>0</v>
      </c>
      <c r="S14" s="8">
        <f t="shared" si="12"/>
        <v>10</v>
      </c>
      <c r="T14" s="8">
        <f t="shared" si="12"/>
        <v>6</v>
      </c>
      <c r="U14" s="9" t="str">
        <f t="shared" si="12"/>
        <v>c) [-4] Das dargelegte Bild ist nicht Kontrastarm und den Divisor von 255 auf 400 zu ändern ist etwas unerwartet und verschlechtert das Ergebnis mit dem erwähnten Bild sogar, wenn ich die Änderung im Code einbaue. Falls ich was falsch verstanden habe, bitte melden.</v>
      </c>
      <c r="V14" s="6"/>
      <c r="W14" s="6"/>
      <c r="X14" s="6"/>
      <c r="Y14" s="6"/>
      <c r="Z14" s="5">
        <f t="shared" si="0"/>
        <v>30</v>
      </c>
      <c r="AA14" s="5">
        <f t="shared" si="9"/>
        <v>26</v>
      </c>
      <c r="AB14" s="5">
        <f t="shared" si="5"/>
        <v>0.8666666666666667</v>
      </c>
    </row>
    <row r="15" spans="1:29" s="1" customFormat="1" ht="285.75" thickBot="1" x14ac:dyDescent="0.3">
      <c r="A15" s="5" t="s">
        <v>11</v>
      </c>
      <c r="B15" s="6">
        <f>B13</f>
        <v>5</v>
      </c>
      <c r="C15" s="6">
        <f t="shared" ref="C15:E15" si="13">C13</f>
        <v>3</v>
      </c>
      <c r="D15" s="6">
        <f t="shared" si="13"/>
        <v>4</v>
      </c>
      <c r="E15" s="6">
        <f t="shared" si="13"/>
        <v>12</v>
      </c>
      <c r="F15" s="6">
        <f t="shared" si="1"/>
        <v>12</v>
      </c>
      <c r="G15" s="7"/>
      <c r="H15" s="8">
        <f>H13</f>
        <v>2</v>
      </c>
      <c r="I15" s="8">
        <f>I13</f>
        <v>4</v>
      </c>
      <c r="J15" s="8">
        <f t="shared" si="2"/>
        <v>2</v>
      </c>
      <c r="K15" s="9" t="str">
        <f>K13</f>
        <v>[-1] Ausimplementiert, aber nicht dokumentiert. Bitte drauf achten auch zu jedem Beispiel, wo wirklich Bilder rauskommen, auch welche zu inkludieren! Auch als Fallback, falls mal der Quellcode vergessen wird o.Ä.</v>
      </c>
      <c r="L15" s="6">
        <v>3</v>
      </c>
      <c r="M15" s="6">
        <v>4</v>
      </c>
      <c r="N15" s="6">
        <f t="shared" si="3"/>
        <v>3</v>
      </c>
      <c r="O15" s="7" t="str">
        <f>O13</f>
        <v>Man darf ruhig davon ausgehen, dass Sachen wie O-Notation bekannt sind - nur um euch Arbeit zu ersparen. :)
[-2] Argumentation nicht ganz schlüssig: Wo fließt die mehrmalige Anwendung ein? Hier werden nur "1D" vs 2D vs 3D Filter verglichen. Man müsste eig. die erste Spalte mit der zweiten/dritten multiplizieren, und das Plotten.</v>
      </c>
      <c r="P15" s="8">
        <f>P13</f>
        <v>4</v>
      </c>
      <c r="Q15" s="8">
        <f>Q13</f>
        <v>2</v>
      </c>
      <c r="R15" s="8">
        <f t="shared" ref="R15" si="14">R13</f>
        <v>2</v>
      </c>
      <c r="S15" s="8">
        <v>10</v>
      </c>
      <c r="T15" s="8">
        <f t="shared" si="4"/>
        <v>8</v>
      </c>
      <c r="U15" s="9" t="str">
        <f>U13</f>
        <v>a) und b) passt sehr gut. [-2] Bei c) habt ihr auch schon in die richtige Richtung gedacht. Eine einfache Lösung wäre gewesen, eine maximale Distanz festzulegen/mitzugeben, und alle Werte, die sich stärker ändern würden, werden dann eben nur um diesen Wert verändert (+ oder -) anstatt direkt auf den berechneten Wert. Somit bleiben die gehäuften Bereiche in etwa dort wo sie sind.</v>
      </c>
      <c r="V15" s="6"/>
      <c r="W15" s="6"/>
      <c r="X15" s="6"/>
      <c r="Y15" s="7"/>
      <c r="Z15" s="5">
        <f t="shared" si="0"/>
        <v>30</v>
      </c>
      <c r="AA15" s="5">
        <f t="shared" si="9"/>
        <v>25</v>
      </c>
      <c r="AB15" s="5">
        <f t="shared" si="5"/>
        <v>0.83333333333333337</v>
      </c>
    </row>
    <row r="16" spans="1:29" ht="15.75" thickTop="1" x14ac:dyDescent="0.25">
      <c r="A16" s="5" t="s">
        <v>19</v>
      </c>
      <c r="B16" s="6">
        <v>5</v>
      </c>
      <c r="C16" s="6">
        <v>3</v>
      </c>
      <c r="D16" s="6">
        <v>4</v>
      </c>
      <c r="E16" s="6"/>
      <c r="F16" s="6"/>
      <c r="G16" s="7"/>
      <c r="H16" s="8">
        <v>4</v>
      </c>
      <c r="I16" s="8"/>
      <c r="J16" s="8"/>
      <c r="K16" s="9"/>
      <c r="L16" s="6">
        <v>4</v>
      </c>
      <c r="M16" s="6"/>
      <c r="N16" s="6"/>
      <c r="O16" s="7"/>
      <c r="P16" s="8">
        <v>4</v>
      </c>
      <c r="Q16" s="8">
        <v>2</v>
      </c>
      <c r="R16" s="8">
        <v>4</v>
      </c>
      <c r="S16" s="8"/>
      <c r="T16" s="8"/>
      <c r="U16" s="9"/>
      <c r="V16" s="6">
        <v>4</v>
      </c>
      <c r="W16" s="6"/>
      <c r="X16" s="6"/>
      <c r="Y16" s="7"/>
      <c r="Z16" s="5"/>
      <c r="AA16" s="5"/>
      <c r="AB16" s="5"/>
    </row>
  </sheetData>
  <mergeCells count="5">
    <mergeCell ref="B1:E1"/>
    <mergeCell ref="H1:K1"/>
    <mergeCell ref="L1:O1"/>
    <mergeCell ref="P1:U1"/>
    <mergeCell ref="V1: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DA3C3-B6A0-4A2F-BAD5-0A5D2E51AD69}">
  <dimension ref="A1:AA16"/>
  <sheetViews>
    <sheetView workbookViewId="0">
      <selection activeCell="E4" sqref="E4"/>
    </sheetView>
  </sheetViews>
  <sheetFormatPr defaultRowHeight="15" x14ac:dyDescent="0.25"/>
  <cols>
    <col min="1" max="1" width="21.85546875" customWidth="1"/>
    <col min="2" max="4" width="8.85546875" style="2"/>
    <col min="5" max="5" width="25.42578125" style="2" customWidth="1"/>
    <col min="7" max="7" width="11.42578125" bestFit="1" customWidth="1"/>
    <col min="11" max="11" width="30.85546875" customWidth="1"/>
    <col min="12" max="16" width="8.85546875" style="2"/>
    <col min="17" max="17" width="30.5703125" style="2" customWidth="1"/>
    <col min="21" max="21" width="11.42578125" bestFit="1" customWidth="1"/>
    <col min="23" max="23" width="33.28515625" customWidth="1"/>
    <col min="24" max="24" width="14.28515625" style="2" bestFit="1" customWidth="1"/>
    <col min="25" max="25" width="14.85546875" style="2" bestFit="1" customWidth="1"/>
    <col min="26" max="26" width="14.28515625" style="2" bestFit="1" customWidth="1"/>
    <col min="27" max="27" width="14.85546875" bestFit="1" customWidth="1"/>
  </cols>
  <sheetData>
    <row r="1" spans="1:27" x14ac:dyDescent="0.25">
      <c r="B1" s="2">
        <v>1.5</v>
      </c>
      <c r="F1">
        <v>1.6</v>
      </c>
      <c r="L1" s="2">
        <v>1.7</v>
      </c>
      <c r="R1">
        <v>1.8</v>
      </c>
    </row>
    <row r="2" spans="1:27" x14ac:dyDescent="0.25">
      <c r="A2" t="s">
        <v>12</v>
      </c>
      <c r="B2" s="2" t="s">
        <v>13</v>
      </c>
      <c r="C2" s="2" t="s">
        <v>17</v>
      </c>
      <c r="D2" s="2" t="s">
        <v>18</v>
      </c>
      <c r="E2" s="2" t="s">
        <v>16</v>
      </c>
      <c r="F2" t="s">
        <v>13</v>
      </c>
      <c r="G2" t="s">
        <v>14</v>
      </c>
      <c r="H2" t="s">
        <v>15</v>
      </c>
      <c r="I2" t="s">
        <v>20</v>
      </c>
      <c r="J2" t="s">
        <v>21</v>
      </c>
      <c r="K2" t="s">
        <v>16</v>
      </c>
      <c r="L2" s="2" t="s">
        <v>13</v>
      </c>
      <c r="M2" s="2" t="s">
        <v>14</v>
      </c>
      <c r="N2" s="2" t="s">
        <v>15</v>
      </c>
      <c r="O2" s="2" t="s">
        <v>20</v>
      </c>
      <c r="P2" s="2" t="s">
        <v>21</v>
      </c>
      <c r="Q2" s="2" t="s">
        <v>16</v>
      </c>
      <c r="R2" t="s">
        <v>13</v>
      </c>
      <c r="S2" t="s">
        <v>14</v>
      </c>
      <c r="T2" t="s">
        <v>15</v>
      </c>
      <c r="U2" t="s">
        <v>17</v>
      </c>
      <c r="V2" t="s">
        <v>18</v>
      </c>
      <c r="W2" t="s">
        <v>16</v>
      </c>
      <c r="X2" s="2" t="s">
        <v>22</v>
      </c>
      <c r="Y2" s="2" t="s">
        <v>23</v>
      </c>
      <c r="Z2" s="2" t="s">
        <v>24</v>
      </c>
    </row>
    <row r="3" spans="1:27" ht="90" x14ac:dyDescent="0.25">
      <c r="A3" t="s">
        <v>4</v>
      </c>
      <c r="B3" s="4">
        <v>4</v>
      </c>
      <c r="C3" s="4">
        <v>4</v>
      </c>
      <c r="D3" s="4">
        <f>SUM(B3)</f>
        <v>4</v>
      </c>
      <c r="E3" s="4" t="s">
        <v>37</v>
      </c>
      <c r="F3" s="13">
        <v>8</v>
      </c>
      <c r="G3" s="13">
        <v>3</v>
      </c>
      <c r="H3" s="13">
        <v>2</v>
      </c>
      <c r="I3" s="13">
        <v>13</v>
      </c>
      <c r="J3" s="13">
        <f>F3+G3+H3</f>
        <v>13</v>
      </c>
      <c r="K3" s="13"/>
      <c r="L3" s="4">
        <v>2</v>
      </c>
      <c r="M3" s="2">
        <v>7</v>
      </c>
      <c r="N3" s="2">
        <v>1.5</v>
      </c>
      <c r="O3" s="4">
        <v>12</v>
      </c>
      <c r="P3" s="4">
        <f>L3+M3+N3</f>
        <v>10.5</v>
      </c>
      <c r="Q3" s="4" t="s">
        <v>46</v>
      </c>
      <c r="R3" s="13"/>
      <c r="S3" s="13"/>
      <c r="T3" s="13"/>
      <c r="U3" s="13">
        <v>0</v>
      </c>
      <c r="V3" s="13">
        <f>R3+S3+T3</f>
        <v>0</v>
      </c>
      <c r="W3" s="13"/>
      <c r="X3" s="4">
        <f>U3+O3+I3+C3</f>
        <v>29</v>
      </c>
      <c r="Y3" s="4">
        <f>V3+P3+J3+D3</f>
        <v>27.5</v>
      </c>
      <c r="Z3" s="4">
        <f>Y3/X3</f>
        <v>0.94827586206896552</v>
      </c>
      <c r="AA3" s="13"/>
    </row>
    <row r="4" spans="1:27" ht="90" x14ac:dyDescent="0.25">
      <c r="A4" t="s">
        <v>0</v>
      </c>
      <c r="B4" s="4"/>
      <c r="C4" s="4"/>
      <c r="D4" s="4">
        <f t="shared" ref="D4:D13" si="0">SUM(B4)</f>
        <v>0</v>
      </c>
      <c r="E4" s="4" t="s">
        <v>36</v>
      </c>
      <c r="F4" s="13">
        <v>8</v>
      </c>
      <c r="G4">
        <v>3</v>
      </c>
      <c r="H4">
        <v>2</v>
      </c>
      <c r="I4" s="13">
        <v>13</v>
      </c>
      <c r="J4" s="13">
        <f t="shared" ref="J4:J13" si="1">F4+G4+H4</f>
        <v>13</v>
      </c>
      <c r="K4" s="13"/>
      <c r="L4" s="4">
        <v>2</v>
      </c>
      <c r="M4" s="2">
        <v>7</v>
      </c>
      <c r="N4" s="2">
        <v>1.5</v>
      </c>
      <c r="O4" s="4">
        <v>12</v>
      </c>
      <c r="P4" s="4">
        <f t="shared" ref="P4:P13" si="2">L4+M4+N4</f>
        <v>10.5</v>
      </c>
      <c r="Q4" s="4" t="s">
        <v>44</v>
      </c>
      <c r="R4" s="13">
        <v>10</v>
      </c>
      <c r="S4" s="13">
        <v>3</v>
      </c>
      <c r="T4" s="13">
        <v>3</v>
      </c>
      <c r="U4" s="13">
        <v>16</v>
      </c>
      <c r="V4" s="13">
        <f t="shared" ref="V4:V16" si="3">R4+S4+T4</f>
        <v>16</v>
      </c>
      <c r="W4" s="13"/>
      <c r="X4" s="4">
        <f t="shared" ref="X4:Y13" si="4">U4+O4+I4+C4</f>
        <v>41</v>
      </c>
      <c r="Y4" s="4">
        <f t="shared" si="4"/>
        <v>39.5</v>
      </c>
      <c r="Z4" s="4">
        <f t="shared" ref="Z4:Z15" si="5">Y4/X4</f>
        <v>0.96341463414634143</v>
      </c>
      <c r="AA4" s="13"/>
    </row>
    <row r="5" spans="1:27" ht="90" x14ac:dyDescent="0.25">
      <c r="A5" t="s">
        <v>5</v>
      </c>
      <c r="B5" s="4">
        <f>B3</f>
        <v>4</v>
      </c>
      <c r="C5" s="4">
        <f t="shared" ref="C5:Y5" si="6">C3</f>
        <v>4</v>
      </c>
      <c r="D5" s="4">
        <f t="shared" si="6"/>
        <v>4</v>
      </c>
      <c r="E5" s="4" t="str">
        <f t="shared" si="6"/>
        <v>Sehr gut dokumentiert!</v>
      </c>
      <c r="F5" s="13">
        <f t="shared" si="6"/>
        <v>8</v>
      </c>
      <c r="G5" s="13">
        <f t="shared" si="6"/>
        <v>3</v>
      </c>
      <c r="H5" s="13">
        <f t="shared" si="6"/>
        <v>2</v>
      </c>
      <c r="I5" s="13">
        <f t="shared" si="6"/>
        <v>13</v>
      </c>
      <c r="J5" s="13">
        <f t="shared" si="6"/>
        <v>13</v>
      </c>
      <c r="K5" s="13">
        <f t="shared" si="6"/>
        <v>0</v>
      </c>
      <c r="L5" s="4">
        <f t="shared" si="6"/>
        <v>2</v>
      </c>
      <c r="M5" s="4">
        <f t="shared" si="6"/>
        <v>7</v>
      </c>
      <c r="N5" s="4">
        <f t="shared" si="6"/>
        <v>1.5</v>
      </c>
      <c r="O5" s="4">
        <f t="shared" si="6"/>
        <v>12</v>
      </c>
      <c r="P5" s="4">
        <f t="shared" si="6"/>
        <v>10.5</v>
      </c>
      <c r="Q5" s="4" t="str">
        <f t="shared" si="6"/>
        <v>[-1.5] HRV sollte näher bzw. geplotted berechnet werden (z.B. RMSSD bei ruhigem RMSSD). Analyse für "Mit Bewegung" allgemein recht mager.</v>
      </c>
      <c r="R5" s="13">
        <f t="shared" si="6"/>
        <v>0</v>
      </c>
      <c r="S5" s="13">
        <f t="shared" si="6"/>
        <v>0</v>
      </c>
      <c r="T5" s="13">
        <f t="shared" si="6"/>
        <v>0</v>
      </c>
      <c r="U5" s="13">
        <f t="shared" si="6"/>
        <v>0</v>
      </c>
      <c r="V5" s="13">
        <f t="shared" si="6"/>
        <v>0</v>
      </c>
      <c r="W5" s="13">
        <f t="shared" si="6"/>
        <v>0</v>
      </c>
      <c r="X5" s="4">
        <f t="shared" si="6"/>
        <v>29</v>
      </c>
      <c r="Y5" s="4">
        <f t="shared" si="6"/>
        <v>27.5</v>
      </c>
      <c r="Z5" s="4">
        <f t="shared" si="5"/>
        <v>0.94827586206896552</v>
      </c>
      <c r="AA5" s="13"/>
    </row>
    <row r="6" spans="1:27" ht="90" x14ac:dyDescent="0.25">
      <c r="A6" t="s">
        <v>27</v>
      </c>
      <c r="B6" s="4">
        <v>4</v>
      </c>
      <c r="C6" s="4">
        <v>4</v>
      </c>
      <c r="D6" s="4">
        <f t="shared" si="0"/>
        <v>4</v>
      </c>
      <c r="E6" s="4"/>
      <c r="F6" s="13">
        <v>8</v>
      </c>
      <c r="G6" s="13">
        <v>3</v>
      </c>
      <c r="I6" s="13">
        <v>11</v>
      </c>
      <c r="J6" s="13">
        <f t="shared" si="1"/>
        <v>11</v>
      </c>
      <c r="K6" s="13"/>
      <c r="L6" s="4">
        <v>2</v>
      </c>
      <c r="M6" s="2">
        <v>7</v>
      </c>
      <c r="N6" s="4">
        <v>0</v>
      </c>
      <c r="O6" s="4">
        <v>12</v>
      </c>
      <c r="P6" s="4">
        <f t="shared" si="2"/>
        <v>9</v>
      </c>
      <c r="Q6" s="4" t="s">
        <v>47</v>
      </c>
      <c r="R6" s="13">
        <v>10</v>
      </c>
      <c r="S6" s="13">
        <v>2.75</v>
      </c>
      <c r="T6" s="13">
        <v>3</v>
      </c>
      <c r="U6" s="13">
        <v>16</v>
      </c>
      <c r="V6" s="13">
        <f t="shared" si="3"/>
        <v>15.75</v>
      </c>
      <c r="W6" s="13" t="s">
        <v>43</v>
      </c>
      <c r="X6" s="4">
        <f>U6+O6+I6+C6</f>
        <v>43</v>
      </c>
      <c r="Y6" s="4">
        <f>V6+P6+J6+D6</f>
        <v>39.75</v>
      </c>
      <c r="Z6" s="4">
        <f t="shared" si="5"/>
        <v>0.92441860465116277</v>
      </c>
      <c r="AA6" s="13"/>
    </row>
    <row r="7" spans="1:27" ht="30" x14ac:dyDescent="0.25">
      <c r="A7" t="s">
        <v>1</v>
      </c>
      <c r="B7" s="4">
        <v>4</v>
      </c>
      <c r="C7" s="4">
        <v>4</v>
      </c>
      <c r="D7" s="4">
        <f t="shared" si="0"/>
        <v>4</v>
      </c>
      <c r="E7" s="4" t="s">
        <v>38</v>
      </c>
      <c r="F7" s="13">
        <v>8</v>
      </c>
      <c r="G7" s="13">
        <v>3</v>
      </c>
      <c r="H7">
        <v>2</v>
      </c>
      <c r="I7" s="13">
        <v>13</v>
      </c>
      <c r="J7" s="13">
        <f t="shared" si="1"/>
        <v>13</v>
      </c>
      <c r="K7" s="13"/>
      <c r="L7" s="4">
        <v>2</v>
      </c>
      <c r="M7" s="2">
        <v>7</v>
      </c>
      <c r="N7" s="2">
        <v>3</v>
      </c>
      <c r="O7" s="4">
        <v>12</v>
      </c>
      <c r="P7" s="4">
        <f t="shared" si="2"/>
        <v>12</v>
      </c>
      <c r="Q7" s="4" t="s">
        <v>42</v>
      </c>
      <c r="R7" s="13">
        <v>10</v>
      </c>
      <c r="S7" s="13">
        <v>2</v>
      </c>
      <c r="T7" s="13">
        <v>3</v>
      </c>
      <c r="U7" s="13">
        <v>16</v>
      </c>
      <c r="V7" s="13">
        <f t="shared" si="3"/>
        <v>15</v>
      </c>
      <c r="W7" s="13" t="s">
        <v>39</v>
      </c>
      <c r="X7" s="4">
        <f t="shared" si="4"/>
        <v>45</v>
      </c>
      <c r="Y7" s="4">
        <f t="shared" si="4"/>
        <v>44</v>
      </c>
      <c r="Z7" s="4">
        <f t="shared" si="5"/>
        <v>0.97777777777777775</v>
      </c>
      <c r="AA7" s="13"/>
    </row>
    <row r="8" spans="1:27" x14ac:dyDescent="0.25">
      <c r="A8" t="s">
        <v>2</v>
      </c>
      <c r="B8" s="4"/>
      <c r="C8" s="4"/>
      <c r="D8" s="4">
        <f t="shared" si="0"/>
        <v>0</v>
      </c>
      <c r="E8" s="4"/>
      <c r="F8" s="13"/>
      <c r="I8" s="13"/>
      <c r="J8" s="13">
        <f t="shared" si="1"/>
        <v>0</v>
      </c>
      <c r="K8" s="13"/>
      <c r="L8" s="4"/>
      <c r="O8" s="4"/>
      <c r="P8" s="4">
        <f t="shared" si="2"/>
        <v>0</v>
      </c>
      <c r="Q8" s="4"/>
      <c r="R8" s="13"/>
      <c r="S8" s="13"/>
      <c r="T8" s="13"/>
      <c r="U8" s="13"/>
      <c r="V8" s="13">
        <f t="shared" si="3"/>
        <v>0</v>
      </c>
      <c r="W8" s="13"/>
      <c r="X8" s="4">
        <f t="shared" si="4"/>
        <v>0</v>
      </c>
      <c r="Y8" s="4">
        <f t="shared" si="4"/>
        <v>0</v>
      </c>
      <c r="Z8" s="4" t="e">
        <f t="shared" si="5"/>
        <v>#DIV/0!</v>
      </c>
      <c r="AA8" s="13"/>
    </row>
    <row r="9" spans="1:27" ht="30" x14ac:dyDescent="0.25">
      <c r="A9" t="s">
        <v>6</v>
      </c>
      <c r="B9" s="4">
        <f>B7</f>
        <v>4</v>
      </c>
      <c r="C9" s="4">
        <f t="shared" ref="C9:Y9" si="7">C7</f>
        <v>4</v>
      </c>
      <c r="D9" s="4">
        <f t="shared" si="7"/>
        <v>4</v>
      </c>
      <c r="E9" s="4" t="str">
        <f t="shared" si="7"/>
        <v>Korrekturen echt aufwändig und super!</v>
      </c>
      <c r="F9" s="13">
        <f t="shared" si="7"/>
        <v>8</v>
      </c>
      <c r="G9" s="13">
        <f t="shared" si="7"/>
        <v>3</v>
      </c>
      <c r="H9" s="13">
        <f t="shared" si="7"/>
        <v>2</v>
      </c>
      <c r="I9" s="13">
        <f t="shared" si="7"/>
        <v>13</v>
      </c>
      <c r="J9" s="13">
        <f t="shared" si="7"/>
        <v>13</v>
      </c>
      <c r="K9" s="13">
        <f t="shared" si="7"/>
        <v>0</v>
      </c>
      <c r="L9" s="4">
        <f t="shared" si="7"/>
        <v>2</v>
      </c>
      <c r="M9" s="4">
        <f t="shared" si="7"/>
        <v>7</v>
      </c>
      <c r="N9" s="4">
        <f t="shared" si="7"/>
        <v>3</v>
      </c>
      <c r="O9" s="4">
        <f t="shared" si="7"/>
        <v>12</v>
      </c>
      <c r="P9" s="4">
        <f t="shared" si="7"/>
        <v>12</v>
      </c>
      <c r="Q9" s="4" t="str">
        <f t="shared" si="7"/>
        <v>Sehr gut!</v>
      </c>
      <c r="R9" s="13">
        <f t="shared" si="7"/>
        <v>10</v>
      </c>
      <c r="S9" s="13">
        <f t="shared" si="7"/>
        <v>2</v>
      </c>
      <c r="T9" s="13">
        <f t="shared" si="7"/>
        <v>3</v>
      </c>
      <c r="U9" s="13">
        <f t="shared" si="7"/>
        <v>16</v>
      </c>
      <c r="V9" s="13">
        <f t="shared" si="7"/>
        <v>15</v>
      </c>
      <c r="W9" s="13" t="str">
        <f t="shared" si="7"/>
        <v>[-1] Monotones Bild (einfarbig) als guess nicht getestet?</v>
      </c>
      <c r="X9" s="4">
        <f t="shared" si="7"/>
        <v>45</v>
      </c>
      <c r="Y9" s="4">
        <f t="shared" si="7"/>
        <v>44</v>
      </c>
      <c r="Z9" s="4">
        <f t="shared" si="5"/>
        <v>0.97777777777777775</v>
      </c>
      <c r="AA9" s="13"/>
    </row>
    <row r="10" spans="1:27" ht="90" x14ac:dyDescent="0.25">
      <c r="A10" t="s">
        <v>7</v>
      </c>
      <c r="B10" s="4">
        <f>B4</f>
        <v>0</v>
      </c>
      <c r="C10" s="4">
        <f t="shared" ref="C10:Y10" si="8">C4</f>
        <v>0</v>
      </c>
      <c r="D10" s="4">
        <f t="shared" si="8"/>
        <v>0</v>
      </c>
      <c r="E10" s="4" t="str">
        <f t="shared" si="8"/>
        <v>1a</v>
      </c>
      <c r="F10" s="13">
        <f t="shared" si="8"/>
        <v>8</v>
      </c>
      <c r="G10" s="13">
        <f t="shared" si="8"/>
        <v>3</v>
      </c>
      <c r="H10" s="13">
        <f t="shared" si="8"/>
        <v>2</v>
      </c>
      <c r="I10" s="13">
        <f t="shared" si="8"/>
        <v>13</v>
      </c>
      <c r="J10" s="13">
        <f t="shared" si="8"/>
        <v>13</v>
      </c>
      <c r="K10" s="13">
        <f t="shared" si="8"/>
        <v>0</v>
      </c>
      <c r="L10" s="4">
        <f t="shared" si="8"/>
        <v>2</v>
      </c>
      <c r="M10" s="4">
        <f t="shared" si="8"/>
        <v>7</v>
      </c>
      <c r="N10" s="4">
        <f t="shared" si="8"/>
        <v>1.5</v>
      </c>
      <c r="O10" s="4">
        <f t="shared" si="8"/>
        <v>12</v>
      </c>
      <c r="P10" s="4">
        <f t="shared" si="8"/>
        <v>10.5</v>
      </c>
      <c r="Q10" s="4" t="str">
        <f t="shared" si="8"/>
        <v>[-1.5] Bei der HRV sind eigentlich nur die RR-Intervalle relevant, und nicht die Abstände zwischen allen Maxima/Minima und diese hier sinnvoll abzulesen ist schwierig.</v>
      </c>
      <c r="R10" s="13">
        <f t="shared" si="8"/>
        <v>10</v>
      </c>
      <c r="S10" s="13">
        <f t="shared" si="8"/>
        <v>3</v>
      </c>
      <c r="T10" s="13">
        <f t="shared" si="8"/>
        <v>3</v>
      </c>
      <c r="U10" s="13">
        <f t="shared" si="8"/>
        <v>16</v>
      </c>
      <c r="V10" s="13">
        <f t="shared" si="8"/>
        <v>16</v>
      </c>
      <c r="W10" s="13">
        <f t="shared" si="8"/>
        <v>0</v>
      </c>
      <c r="X10" s="4">
        <f t="shared" si="8"/>
        <v>41</v>
      </c>
      <c r="Y10" s="4">
        <f t="shared" si="8"/>
        <v>39.5</v>
      </c>
      <c r="Z10" s="4">
        <f t="shared" si="5"/>
        <v>0.96341463414634143</v>
      </c>
      <c r="AA10" s="13"/>
    </row>
    <row r="11" spans="1:27" x14ac:dyDescent="0.25">
      <c r="A11" t="s">
        <v>8</v>
      </c>
      <c r="B11" s="4"/>
      <c r="C11" s="4"/>
      <c r="D11" s="4">
        <f t="shared" si="0"/>
        <v>0</v>
      </c>
      <c r="E11" s="4"/>
      <c r="F11" s="13"/>
      <c r="I11" s="13"/>
      <c r="J11" s="13">
        <f t="shared" si="1"/>
        <v>0</v>
      </c>
      <c r="K11" s="13"/>
      <c r="L11" s="4"/>
      <c r="O11" s="4"/>
      <c r="P11" s="4">
        <f t="shared" si="2"/>
        <v>0</v>
      </c>
      <c r="Q11" s="4"/>
      <c r="R11" s="13"/>
      <c r="S11" s="13"/>
      <c r="T11" s="13"/>
      <c r="U11" s="13"/>
      <c r="V11" s="13">
        <f t="shared" si="3"/>
        <v>0</v>
      </c>
      <c r="W11" s="13"/>
      <c r="X11" s="4">
        <f t="shared" si="4"/>
        <v>0</v>
      </c>
      <c r="Y11" s="4">
        <f t="shared" si="4"/>
        <v>0</v>
      </c>
      <c r="Z11" s="4" t="e">
        <f t="shared" si="5"/>
        <v>#DIV/0!</v>
      </c>
      <c r="AA11" s="13"/>
    </row>
    <row r="12" spans="1:27" ht="90" x14ac:dyDescent="0.25">
      <c r="A12" t="s">
        <v>9</v>
      </c>
      <c r="B12" s="4">
        <f>B6</f>
        <v>4</v>
      </c>
      <c r="C12" s="4">
        <f t="shared" ref="C12:Y12" si="9">C6</f>
        <v>4</v>
      </c>
      <c r="D12" s="4">
        <f t="shared" si="9"/>
        <v>4</v>
      </c>
      <c r="E12" s="4">
        <f t="shared" si="9"/>
        <v>0</v>
      </c>
      <c r="F12" s="13">
        <f t="shared" si="9"/>
        <v>8</v>
      </c>
      <c r="G12" s="13">
        <f t="shared" si="9"/>
        <v>3</v>
      </c>
      <c r="H12" s="13">
        <f t="shared" si="9"/>
        <v>0</v>
      </c>
      <c r="I12" s="13">
        <f t="shared" si="9"/>
        <v>11</v>
      </c>
      <c r="J12" s="13">
        <f t="shared" si="9"/>
        <v>11</v>
      </c>
      <c r="K12" s="13">
        <f t="shared" si="9"/>
        <v>0</v>
      </c>
      <c r="L12" s="4">
        <f t="shared" si="9"/>
        <v>2</v>
      </c>
      <c r="M12" s="4">
        <f t="shared" si="9"/>
        <v>7</v>
      </c>
      <c r="N12" s="4">
        <f t="shared" si="9"/>
        <v>0</v>
      </c>
      <c r="O12" s="4">
        <f t="shared" si="9"/>
        <v>12</v>
      </c>
      <c r="P12" s="4">
        <f t="shared" si="9"/>
        <v>9</v>
      </c>
      <c r="Q12" s="4" t="str">
        <f>Q6</f>
        <v>[-3] Hier wird nicht auf b) aufgebaut bzw. nichts berechnet/gezeigt/vermutet. Hier wäre verlangt gewesen, wirklich zu analysieren wie hoch die HRV in den Messungen ist.</v>
      </c>
      <c r="R12" s="13">
        <f t="shared" si="9"/>
        <v>10</v>
      </c>
      <c r="S12" s="13">
        <f t="shared" si="9"/>
        <v>2.75</v>
      </c>
      <c r="T12" s="13">
        <f t="shared" si="9"/>
        <v>3</v>
      </c>
      <c r="U12" s="13">
        <f t="shared" si="9"/>
        <v>16</v>
      </c>
      <c r="V12" s="13">
        <f t="shared" si="9"/>
        <v>15.75</v>
      </c>
      <c r="W12" s="13" t="str">
        <f>W6</f>
        <v>[-0.25] Anderes Bild: Was wurde verwendet?</v>
      </c>
      <c r="X12" s="4">
        <f t="shared" si="9"/>
        <v>43</v>
      </c>
      <c r="Y12" s="4">
        <f t="shared" si="9"/>
        <v>39.75</v>
      </c>
      <c r="Z12" s="4">
        <f t="shared" si="5"/>
        <v>0.92441860465116277</v>
      </c>
      <c r="AA12" s="13"/>
    </row>
    <row r="13" spans="1:27" ht="255" x14ac:dyDescent="0.25">
      <c r="A13" t="s">
        <v>10</v>
      </c>
      <c r="B13" s="4">
        <v>3</v>
      </c>
      <c r="C13" s="4">
        <v>4</v>
      </c>
      <c r="D13" s="4">
        <f t="shared" si="0"/>
        <v>3</v>
      </c>
      <c r="E13" s="4" t="s">
        <v>40</v>
      </c>
      <c r="F13" s="13">
        <v>8</v>
      </c>
      <c r="G13">
        <v>3</v>
      </c>
      <c r="H13">
        <v>2</v>
      </c>
      <c r="I13" s="13">
        <v>13</v>
      </c>
      <c r="J13" s="13">
        <f t="shared" si="1"/>
        <v>13</v>
      </c>
      <c r="K13" s="13"/>
      <c r="L13" s="4">
        <v>2</v>
      </c>
      <c r="M13" s="2">
        <v>7</v>
      </c>
      <c r="N13" s="2">
        <v>1.5</v>
      </c>
      <c r="O13" s="4">
        <v>12</v>
      </c>
      <c r="P13" s="4">
        <f t="shared" si="2"/>
        <v>10.5</v>
      </c>
      <c r="Q13" s="4" t="s">
        <v>45</v>
      </c>
      <c r="R13" s="13">
        <v>10</v>
      </c>
      <c r="S13" s="13">
        <v>2</v>
      </c>
      <c r="T13" s="13">
        <v>2.5</v>
      </c>
      <c r="U13" s="13">
        <v>16</v>
      </c>
      <c r="V13" s="13">
        <f t="shared" si="3"/>
        <v>14.5</v>
      </c>
      <c r="W13" s="13" t="s">
        <v>41</v>
      </c>
      <c r="X13" s="4">
        <f t="shared" si="4"/>
        <v>45</v>
      </c>
      <c r="Y13" s="4">
        <f t="shared" si="4"/>
        <v>41</v>
      </c>
      <c r="Z13" s="4">
        <f t="shared" si="5"/>
        <v>0.91111111111111109</v>
      </c>
      <c r="AA13" s="13"/>
    </row>
    <row r="14" spans="1:27" ht="90" x14ac:dyDescent="0.25">
      <c r="A14" t="s">
        <v>3</v>
      </c>
      <c r="B14" s="4">
        <f>B3</f>
        <v>4</v>
      </c>
      <c r="C14" s="4">
        <f t="shared" ref="C14:Y14" si="10">C3</f>
        <v>4</v>
      </c>
      <c r="D14" s="4">
        <f t="shared" si="10"/>
        <v>4</v>
      </c>
      <c r="E14" s="4" t="str">
        <f t="shared" si="10"/>
        <v>Sehr gut dokumentiert!</v>
      </c>
      <c r="F14" s="13">
        <f t="shared" si="10"/>
        <v>8</v>
      </c>
      <c r="G14" s="13">
        <f t="shared" si="10"/>
        <v>3</v>
      </c>
      <c r="H14" s="13">
        <f t="shared" si="10"/>
        <v>2</v>
      </c>
      <c r="I14" s="13">
        <f t="shared" si="10"/>
        <v>13</v>
      </c>
      <c r="J14" s="13">
        <f t="shared" si="10"/>
        <v>13</v>
      </c>
      <c r="K14" s="13">
        <f t="shared" si="10"/>
        <v>0</v>
      </c>
      <c r="L14" s="4">
        <f t="shared" si="10"/>
        <v>2</v>
      </c>
      <c r="M14" s="4">
        <f t="shared" si="10"/>
        <v>7</v>
      </c>
      <c r="N14" s="4">
        <f t="shared" si="10"/>
        <v>1.5</v>
      </c>
      <c r="O14" s="4">
        <f t="shared" si="10"/>
        <v>12</v>
      </c>
      <c r="P14" s="4">
        <f t="shared" si="10"/>
        <v>10.5</v>
      </c>
      <c r="Q14" s="4" t="str">
        <f t="shared" si="10"/>
        <v>[-1.5] HRV sollte näher bzw. geplotted berechnet werden (z.B. RMSSD bei ruhigem RMSSD). Analyse für "Mit Bewegung" allgemein recht mager.</v>
      </c>
      <c r="R14" s="13">
        <f t="shared" si="10"/>
        <v>0</v>
      </c>
      <c r="S14" s="13">
        <f t="shared" si="10"/>
        <v>0</v>
      </c>
      <c r="T14" s="13">
        <f t="shared" si="10"/>
        <v>0</v>
      </c>
      <c r="U14" s="13">
        <f t="shared" si="10"/>
        <v>0</v>
      </c>
      <c r="V14" s="13">
        <f t="shared" si="10"/>
        <v>0</v>
      </c>
      <c r="W14" s="13">
        <f t="shared" si="10"/>
        <v>0</v>
      </c>
      <c r="X14" s="4">
        <f t="shared" si="10"/>
        <v>29</v>
      </c>
      <c r="Y14" s="4">
        <f t="shared" si="10"/>
        <v>27.5</v>
      </c>
      <c r="Z14" s="4">
        <f t="shared" si="5"/>
        <v>0.94827586206896552</v>
      </c>
      <c r="AA14" s="13"/>
    </row>
    <row r="15" spans="1:27" ht="255" x14ac:dyDescent="0.25">
      <c r="A15" t="s">
        <v>11</v>
      </c>
      <c r="B15" s="4">
        <f>B13</f>
        <v>3</v>
      </c>
      <c r="C15" s="4">
        <f t="shared" ref="C15:Y15" si="11">C13</f>
        <v>4</v>
      </c>
      <c r="D15" s="4">
        <f t="shared" si="11"/>
        <v>3</v>
      </c>
      <c r="E15" s="4" t="str">
        <f>E13</f>
        <v>[-1] Es existieren mehrere lokale Maxima rund um den Mittelpunkt: Warum nur einer entfernt bzw. asymmetrisch? Allgemein etwas wenig beschrieben.</v>
      </c>
      <c r="F15" s="13">
        <f t="shared" si="11"/>
        <v>8</v>
      </c>
      <c r="G15" s="13">
        <f t="shared" si="11"/>
        <v>3</v>
      </c>
      <c r="H15" s="13">
        <f t="shared" si="11"/>
        <v>2</v>
      </c>
      <c r="I15" s="13">
        <f t="shared" si="11"/>
        <v>13</v>
      </c>
      <c r="J15" s="13">
        <f t="shared" si="11"/>
        <v>13</v>
      </c>
      <c r="K15" s="13">
        <f t="shared" si="11"/>
        <v>0</v>
      </c>
      <c r="L15" s="4">
        <f t="shared" si="11"/>
        <v>2</v>
      </c>
      <c r="M15" s="4">
        <f t="shared" si="11"/>
        <v>7</v>
      </c>
      <c r="N15" s="4">
        <f t="shared" si="11"/>
        <v>1.5</v>
      </c>
      <c r="O15" s="4">
        <f t="shared" si="11"/>
        <v>12</v>
      </c>
      <c r="P15" s="4">
        <f t="shared" si="11"/>
        <v>10.5</v>
      </c>
      <c r="Q15" s="4" t="str">
        <f t="shared" si="11"/>
        <v>Sehr ausführliche und gute Analyse!
[-1.5] Die Antwort hier ist recht grob, bzw. großteils Antwort auf Teil a). Die HRV sollte wirklich genauer hergeleitet oder geplottet werden (z.B. RMSSD, bei ruhigem RESP)
Es tut mir Leid, dass ihr hier so viel Aufwand hattet. Ein Teil ergibt sich wahrscheinlich dadurch, dass ihr nicht nur RESP, sondern auch EDA analysiert habt. Werde das Feedback  auch so weitergeben.</v>
      </c>
      <c r="R15" s="13">
        <f t="shared" si="11"/>
        <v>10</v>
      </c>
      <c r="S15" s="13">
        <f t="shared" si="11"/>
        <v>2</v>
      </c>
      <c r="T15" s="13">
        <f t="shared" si="11"/>
        <v>2.5</v>
      </c>
      <c r="U15" s="13">
        <f t="shared" si="11"/>
        <v>16</v>
      </c>
      <c r="V15" s="13">
        <f t="shared" si="11"/>
        <v>14.5</v>
      </c>
      <c r="W15" s="13" t="str">
        <f t="shared" si="11"/>
        <v>[-1] Nur mit einem Bild getestet. 
[-0.5] Nur Division durch 0 verhindert. Es können sich aber Werte &gt; 255 ergeben, die zu Artefakten/Overflows führen.</v>
      </c>
      <c r="X15" s="4">
        <f t="shared" si="11"/>
        <v>45</v>
      </c>
      <c r="Y15" s="4">
        <f t="shared" si="11"/>
        <v>41</v>
      </c>
      <c r="Z15" s="4">
        <f t="shared" si="5"/>
        <v>0.91111111111111109</v>
      </c>
      <c r="AA15" s="13"/>
    </row>
    <row r="16" spans="1:27" x14ac:dyDescent="0.25">
      <c r="A16" t="s">
        <v>19</v>
      </c>
      <c r="B16" s="2">
        <v>4</v>
      </c>
      <c r="F16">
        <v>8</v>
      </c>
      <c r="G16">
        <v>3</v>
      </c>
      <c r="H16">
        <v>2</v>
      </c>
      <c r="I16">
        <v>13</v>
      </c>
      <c r="L16" s="2">
        <v>2</v>
      </c>
      <c r="M16" s="2">
        <v>7</v>
      </c>
      <c r="N16" s="2">
        <v>3</v>
      </c>
      <c r="R16">
        <v>10</v>
      </c>
      <c r="S16">
        <v>3</v>
      </c>
      <c r="T16">
        <v>3</v>
      </c>
      <c r="U16">
        <v>16</v>
      </c>
      <c r="V16" s="13">
        <f t="shared" si="3"/>
        <v>16</v>
      </c>
      <c r="X16" s="4"/>
      <c r="Y16" s="4"/>
      <c r="Z1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D939-0510-445F-BF6B-16C81A4A9779}">
  <dimension ref="A1:X16"/>
  <sheetViews>
    <sheetView tabSelected="1" zoomScale="85" zoomScaleNormal="85" workbookViewId="0">
      <selection activeCell="J7" sqref="J7"/>
    </sheetView>
  </sheetViews>
  <sheetFormatPr defaultRowHeight="15" x14ac:dyDescent="0.25"/>
  <cols>
    <col min="1" max="1" width="21.85546875" customWidth="1"/>
    <col min="2" max="5" width="9.140625" style="4"/>
    <col min="6" max="6" width="11.42578125" style="4" customWidth="1"/>
    <col min="7" max="7" width="25.42578125" style="4" customWidth="1"/>
    <col min="8" max="8" width="9.140625" style="14"/>
    <col min="9" max="9" width="11.42578125" style="14" bestFit="1" customWidth="1"/>
    <col min="10" max="10" width="9.140625" style="14"/>
    <col min="11" max="11" width="11.7109375" style="14" customWidth="1"/>
    <col min="12" max="12" width="30.85546875" style="14" customWidth="1"/>
    <col min="13" max="17" width="9.140625" style="4"/>
    <col min="18" max="18" width="11.28515625" style="4" customWidth="1"/>
    <col min="19" max="19" width="30.5703125" style="4" customWidth="1"/>
    <col min="20" max="20" width="14.28515625" style="15" bestFit="1" customWidth="1"/>
    <col min="21" max="21" width="14.85546875" style="15" bestFit="1" customWidth="1"/>
    <col min="22" max="22" width="14.28515625" style="15" bestFit="1" customWidth="1"/>
    <col min="24" max="24" width="33.28515625" customWidth="1"/>
  </cols>
  <sheetData>
    <row r="1" spans="1:24" x14ac:dyDescent="0.25">
      <c r="B1" s="4">
        <v>2.1</v>
      </c>
      <c r="H1" s="14">
        <v>2.2000000000000002</v>
      </c>
      <c r="M1" s="4">
        <v>2.2999999999999998</v>
      </c>
    </row>
    <row r="2" spans="1:24" ht="30" x14ac:dyDescent="0.25">
      <c r="A2" t="s">
        <v>12</v>
      </c>
      <c r="B2" s="4" t="s">
        <v>13</v>
      </c>
      <c r="C2" s="4" t="s">
        <v>14</v>
      </c>
      <c r="D2" s="4" t="s">
        <v>15</v>
      </c>
      <c r="E2" s="4" t="s">
        <v>17</v>
      </c>
      <c r="F2" s="4" t="s">
        <v>18</v>
      </c>
      <c r="G2" s="4" t="s">
        <v>16</v>
      </c>
      <c r="H2" s="14" t="s">
        <v>13</v>
      </c>
      <c r="I2" s="14" t="s">
        <v>14</v>
      </c>
      <c r="J2" s="14" t="s">
        <v>20</v>
      </c>
      <c r="K2" s="14" t="s">
        <v>21</v>
      </c>
      <c r="L2" s="14" t="s">
        <v>16</v>
      </c>
      <c r="M2" s="4" t="s">
        <v>13</v>
      </c>
      <c r="N2" s="4" t="s">
        <v>14</v>
      </c>
      <c r="O2" s="4" t="s">
        <v>15</v>
      </c>
      <c r="P2" s="4" t="s">
        <v>48</v>
      </c>
      <c r="Q2" s="4" t="s">
        <v>20</v>
      </c>
      <c r="R2" s="4" t="s">
        <v>21</v>
      </c>
      <c r="S2" s="4" t="s">
        <v>16</v>
      </c>
      <c r="T2" s="15" t="s">
        <v>22</v>
      </c>
      <c r="U2" s="15" t="s">
        <v>23</v>
      </c>
      <c r="V2" s="15" t="s">
        <v>24</v>
      </c>
    </row>
    <row r="3" spans="1:24" ht="90" x14ac:dyDescent="0.25">
      <c r="A3" t="s">
        <v>4</v>
      </c>
      <c r="B3" s="4">
        <v>6</v>
      </c>
      <c r="C3" s="4">
        <v>6</v>
      </c>
      <c r="D3" s="4">
        <v>2.5</v>
      </c>
      <c r="E3" s="4">
        <v>15</v>
      </c>
      <c r="F3" s="4">
        <f>B3+C3+D3</f>
        <v>14.5</v>
      </c>
      <c r="G3" s="4" t="s">
        <v>49</v>
      </c>
      <c r="H3" s="14">
        <v>15</v>
      </c>
      <c r="I3" s="14">
        <v>20</v>
      </c>
      <c r="J3" s="14">
        <v>35</v>
      </c>
      <c r="K3" s="14">
        <f>H3+I3</f>
        <v>35</v>
      </c>
      <c r="L3" s="14" t="s">
        <v>59</v>
      </c>
      <c r="M3" s="4">
        <v>5</v>
      </c>
      <c r="N3" s="4">
        <v>8</v>
      </c>
      <c r="O3" s="4">
        <v>6</v>
      </c>
      <c r="P3" s="4">
        <v>6</v>
      </c>
      <c r="Q3" s="4">
        <v>25</v>
      </c>
      <c r="R3" s="4">
        <f>SUM(M3:P3)</f>
        <v>25</v>
      </c>
      <c r="T3" s="14">
        <f>Q3+J3+E3</f>
        <v>75</v>
      </c>
      <c r="U3" s="14">
        <f>R3+K3+F3</f>
        <v>74.5</v>
      </c>
      <c r="V3" s="14">
        <f>U3/T3</f>
        <v>0.99333333333333329</v>
      </c>
      <c r="W3" s="13"/>
      <c r="X3" s="13"/>
    </row>
    <row r="4" spans="1:24" ht="210" x14ac:dyDescent="0.25">
      <c r="A4" t="s">
        <v>0</v>
      </c>
      <c r="B4" s="4">
        <v>6</v>
      </c>
      <c r="C4" s="4">
        <v>4</v>
      </c>
      <c r="D4" s="4">
        <v>3</v>
      </c>
      <c r="E4" s="4">
        <v>15</v>
      </c>
      <c r="F4" s="4">
        <f t="shared" ref="F4:F13" si="0">B4+C4+D4</f>
        <v>13</v>
      </c>
      <c r="G4" s="4" t="s">
        <v>60</v>
      </c>
      <c r="H4" s="14">
        <v>15</v>
      </c>
      <c r="I4" s="14">
        <v>10</v>
      </c>
      <c r="J4" s="14">
        <v>30</v>
      </c>
      <c r="K4" s="14">
        <f t="shared" ref="K4:K14" si="1">H4+I4</f>
        <v>25</v>
      </c>
      <c r="L4" s="14" t="s">
        <v>55</v>
      </c>
      <c r="M4" s="4">
        <v>5</v>
      </c>
      <c r="N4" s="4">
        <v>8</v>
      </c>
      <c r="O4" s="4">
        <v>6</v>
      </c>
      <c r="P4" s="4">
        <v>6</v>
      </c>
      <c r="Q4" s="4">
        <v>25</v>
      </c>
      <c r="R4" s="4">
        <f t="shared" ref="R4:R15" si="2">SUM(M4:P4)</f>
        <v>25</v>
      </c>
      <c r="T4" s="14">
        <f t="shared" ref="T4:T14" si="3">Q4+J4+E4</f>
        <v>70</v>
      </c>
      <c r="U4" s="14">
        <f t="shared" ref="U4:U14" si="4">R4+K4+F4</f>
        <v>63</v>
      </c>
      <c r="V4" s="14">
        <f t="shared" ref="V4:V15" si="5">U4/T4</f>
        <v>0.9</v>
      </c>
      <c r="W4" s="13"/>
      <c r="X4" s="13"/>
    </row>
    <row r="5" spans="1:24" ht="390" x14ac:dyDescent="0.25">
      <c r="A5" t="s">
        <v>5</v>
      </c>
      <c r="E5" s="4">
        <v>0</v>
      </c>
      <c r="F5" s="4">
        <f t="shared" si="0"/>
        <v>0</v>
      </c>
      <c r="H5" s="14">
        <v>14</v>
      </c>
      <c r="I5" s="14">
        <v>12</v>
      </c>
      <c r="J5" s="14">
        <v>30</v>
      </c>
      <c r="K5" s="14">
        <f t="shared" si="1"/>
        <v>26</v>
      </c>
      <c r="L5" s="14" t="s">
        <v>54</v>
      </c>
      <c r="M5" s="4">
        <v>4.5</v>
      </c>
      <c r="N5" s="4">
        <v>7.5</v>
      </c>
      <c r="O5" s="4">
        <v>3</v>
      </c>
      <c r="P5" s="4">
        <v>6</v>
      </c>
      <c r="Q5" s="4">
        <v>25</v>
      </c>
      <c r="R5" s="4">
        <f t="shared" si="2"/>
        <v>21</v>
      </c>
      <c r="S5" s="4" t="s">
        <v>51</v>
      </c>
      <c r="T5" s="14">
        <f t="shared" si="3"/>
        <v>55</v>
      </c>
      <c r="U5" s="14">
        <f t="shared" si="4"/>
        <v>47</v>
      </c>
      <c r="V5" s="14">
        <f t="shared" si="5"/>
        <v>0.8545454545454545</v>
      </c>
      <c r="W5" s="13"/>
      <c r="X5" s="13"/>
    </row>
    <row r="6" spans="1:24" ht="210" x14ac:dyDescent="0.25">
      <c r="A6" t="s">
        <v>27</v>
      </c>
      <c r="B6" s="4">
        <v>6</v>
      </c>
      <c r="C6" s="4">
        <v>4</v>
      </c>
      <c r="D6" s="4">
        <v>3</v>
      </c>
      <c r="E6" s="4">
        <v>15</v>
      </c>
      <c r="F6" s="4">
        <f t="shared" si="0"/>
        <v>13</v>
      </c>
      <c r="G6" s="4" t="s">
        <v>50</v>
      </c>
      <c r="H6" s="14">
        <v>13</v>
      </c>
      <c r="I6" s="14">
        <v>5</v>
      </c>
      <c r="J6" s="14">
        <v>20</v>
      </c>
      <c r="K6" s="14">
        <f t="shared" si="1"/>
        <v>18</v>
      </c>
      <c r="L6" s="14" t="s">
        <v>57</v>
      </c>
      <c r="M6" s="4">
        <v>5</v>
      </c>
      <c r="N6" s="4">
        <v>7</v>
      </c>
      <c r="O6" s="4">
        <v>6</v>
      </c>
      <c r="P6" s="4">
        <v>2.5</v>
      </c>
      <c r="Q6" s="4">
        <v>25</v>
      </c>
      <c r="R6" s="4">
        <f t="shared" si="2"/>
        <v>20.5</v>
      </c>
      <c r="S6" s="4" t="s">
        <v>56</v>
      </c>
      <c r="T6" s="14">
        <f t="shared" si="3"/>
        <v>60</v>
      </c>
      <c r="U6" s="14">
        <f t="shared" si="4"/>
        <v>51.5</v>
      </c>
      <c r="V6" s="14">
        <f t="shared" si="5"/>
        <v>0.85833333333333328</v>
      </c>
      <c r="W6" s="13"/>
      <c r="X6" s="13"/>
    </row>
    <row r="7" spans="1:24" ht="255" x14ac:dyDescent="0.25">
      <c r="A7" t="s">
        <v>1</v>
      </c>
      <c r="B7" s="4">
        <v>6</v>
      </c>
      <c r="C7" s="4">
        <v>5</v>
      </c>
      <c r="D7" s="4">
        <v>3</v>
      </c>
      <c r="E7" s="4">
        <v>15</v>
      </c>
      <c r="F7" s="4">
        <f t="shared" si="0"/>
        <v>14</v>
      </c>
      <c r="G7" s="4" t="s">
        <v>52</v>
      </c>
      <c r="H7" s="14">
        <v>14</v>
      </c>
      <c r="I7" s="14">
        <v>13</v>
      </c>
      <c r="J7" s="14">
        <v>30</v>
      </c>
      <c r="K7" s="14">
        <f t="shared" si="1"/>
        <v>27</v>
      </c>
      <c r="L7" s="14" t="s">
        <v>58</v>
      </c>
      <c r="M7" s="4">
        <v>5</v>
      </c>
      <c r="N7" s="4">
        <v>7.5</v>
      </c>
      <c r="O7" s="4">
        <v>6</v>
      </c>
      <c r="P7" s="4">
        <v>6</v>
      </c>
      <c r="Q7" s="4">
        <v>25</v>
      </c>
      <c r="R7" s="4">
        <f t="shared" si="2"/>
        <v>24.5</v>
      </c>
      <c r="S7" s="4" t="s">
        <v>53</v>
      </c>
      <c r="T7" s="14">
        <f t="shared" si="3"/>
        <v>70</v>
      </c>
      <c r="U7" s="14">
        <f t="shared" si="4"/>
        <v>65.5</v>
      </c>
      <c r="V7" s="14">
        <f t="shared" si="5"/>
        <v>0.93571428571428572</v>
      </c>
      <c r="W7" s="13"/>
      <c r="X7" s="13"/>
    </row>
    <row r="8" spans="1:24" x14ac:dyDescent="0.25">
      <c r="A8" t="s">
        <v>2</v>
      </c>
      <c r="F8" s="4">
        <f t="shared" si="0"/>
        <v>0</v>
      </c>
      <c r="K8" s="14">
        <f t="shared" si="1"/>
        <v>0</v>
      </c>
      <c r="R8" s="4">
        <f t="shared" si="2"/>
        <v>0</v>
      </c>
      <c r="T8" s="14">
        <f t="shared" si="3"/>
        <v>0</v>
      </c>
      <c r="U8" s="14">
        <f t="shared" si="4"/>
        <v>0</v>
      </c>
      <c r="V8" s="14" t="e">
        <f t="shared" si="5"/>
        <v>#DIV/0!</v>
      </c>
      <c r="W8" s="13"/>
      <c r="X8" s="13"/>
    </row>
    <row r="9" spans="1:24" ht="390" x14ac:dyDescent="0.25">
      <c r="A9" t="s">
        <v>6</v>
      </c>
      <c r="B9" s="4">
        <f>B5</f>
        <v>0</v>
      </c>
      <c r="C9" s="4">
        <f t="shared" ref="C9:Q9" si="6">C5</f>
        <v>0</v>
      </c>
      <c r="D9" s="4">
        <f t="shared" si="6"/>
        <v>0</v>
      </c>
      <c r="E9" s="4">
        <f t="shared" si="6"/>
        <v>0</v>
      </c>
      <c r="F9" s="4">
        <f t="shared" si="6"/>
        <v>0</v>
      </c>
      <c r="G9" s="4">
        <f t="shared" si="6"/>
        <v>0</v>
      </c>
      <c r="H9" s="14">
        <f t="shared" si="6"/>
        <v>14</v>
      </c>
      <c r="I9" s="14">
        <f t="shared" si="6"/>
        <v>12</v>
      </c>
      <c r="J9" s="14">
        <f t="shared" si="6"/>
        <v>30</v>
      </c>
      <c r="K9" s="14">
        <f t="shared" si="6"/>
        <v>26</v>
      </c>
      <c r="L9" s="14" t="str">
        <f t="shared" si="6"/>
        <v>Textauswahl gut; 
a) [-1] Doku inhaltlich ok aber bzgl. Format unlesbar. 
b) [-3] zu den Bildern: Auswahl ok, aber in Doku Versuchsaufbau nicht ausreichend genau erläutert - es sind die feinen Details die dazu führen können, dass es nicht klappt. Der Bias bzgl. Filegröße ist z.B. problematisch und ev. Interpolationen. Aus Kulanz wurde versucht/erzielt um je 5 Punkte abgesenkt. Da Bilder nicht nachvollziehbar (-3) also 12/15 bei den Bildern</v>
      </c>
      <c r="M9" s="4">
        <f t="shared" si="6"/>
        <v>4.5</v>
      </c>
      <c r="N9" s="4">
        <f t="shared" si="6"/>
        <v>7.5</v>
      </c>
      <c r="O9" s="4">
        <f t="shared" si="6"/>
        <v>3</v>
      </c>
      <c r="P9" s="4">
        <f t="shared" si="6"/>
        <v>6</v>
      </c>
      <c r="Q9" s="4">
        <f t="shared" si="6"/>
        <v>25</v>
      </c>
      <c r="R9" s="4">
        <f t="shared" si="2"/>
        <v>21</v>
      </c>
      <c r="S9" s="4" t="str">
        <f>S5</f>
        <v>a) [-0.5] Wie kommt ihr auf komprimierte Länge = 20 Zeichen? Wenn man oben die Zeichen zählt, ergeben sich 16? Ansonsten richtig gerechnet!
b) [-0.5] Warum mit 200 bit (1 Byte je Char) verglichen und nicht mit den errechneten 50? Das wäre der eigentliche richtige Vergleich.
c) [-3] Es sollte für die ursprüngliche Sequenz die Komp.-Rate berechnet werden. Außerdem geht nicht hervor, was mit den darunter angeführten Sequenzen/Patterns gemeint ist. Eine Symbolmenge n&gt;2 würde man dadurch erreichen, dass man nicht nur die Anzahl der Zeichen, sondern auch das Zeichen selbst mitgeben muss. (z.B. 6432... = 666633...)
d) Bitte die richtigen Worte verwenden: Variablen=Zeichen? Clustering=Homogenität?</v>
      </c>
      <c r="T9" s="14">
        <f t="shared" si="3"/>
        <v>55</v>
      </c>
      <c r="U9" s="14">
        <f t="shared" si="4"/>
        <v>47</v>
      </c>
      <c r="V9" s="14">
        <f t="shared" si="5"/>
        <v>0.8545454545454545</v>
      </c>
      <c r="W9" s="13"/>
      <c r="X9" s="13"/>
    </row>
    <row r="10" spans="1:24" ht="210" x14ac:dyDescent="0.25">
      <c r="A10" t="s">
        <v>7</v>
      </c>
      <c r="B10" s="4">
        <f>B4</f>
        <v>6</v>
      </c>
      <c r="C10" s="4">
        <f t="shared" ref="C10:S10" si="7">C4</f>
        <v>4</v>
      </c>
      <c r="D10" s="4">
        <f t="shared" si="7"/>
        <v>3</v>
      </c>
      <c r="E10" s="4">
        <f t="shared" si="7"/>
        <v>15</v>
      </c>
      <c r="F10" s="4">
        <f t="shared" si="7"/>
        <v>13</v>
      </c>
      <c r="G10" s="4" t="str">
        <f t="shared" si="7"/>
        <v>b) [-1] Nur ein Bild dokumentiert. --&gt; Warum andere nur erwähnt? Kann ich so leider nicht nachvollziehen.
[-1] Nur Vergrößern getestet. Außerdem sieht man auf der Zoomstufe leider keinen Unterschied bzw. nirgends die Größe in px als "Beweis".</v>
      </c>
      <c r="H10" s="14">
        <f t="shared" si="7"/>
        <v>15</v>
      </c>
      <c r="I10" s="14">
        <f t="shared" si="7"/>
        <v>10</v>
      </c>
      <c r="J10" s="14">
        <f t="shared" si="7"/>
        <v>30</v>
      </c>
      <c r="K10" s="14">
        <f t="shared" si="1"/>
        <v>25</v>
      </c>
      <c r="L10" s="14" t="str">
        <f t="shared" si="7"/>
        <v>b) Paint Größenanpassung gefährlich wegen Interpolation; Testbilder gut gewählt wegen Textur
analyse bzgl. File-Größe gut und stimmig
[-5] bzgl. Bild-BSP Versuchsaufbau nicht erkennbar - Bilder nicht mit dabei, daher unklar, ob Kompression der Dateiformate etc. ein Problem darstellt. Aus Kulanz werden versuchte und erzielte Punkte um 5 abgesenkt.</v>
      </c>
      <c r="M10" s="4">
        <f t="shared" si="7"/>
        <v>5</v>
      </c>
      <c r="N10" s="4">
        <f t="shared" si="7"/>
        <v>8</v>
      </c>
      <c r="O10" s="4">
        <f t="shared" si="7"/>
        <v>6</v>
      </c>
      <c r="P10" s="4">
        <f t="shared" si="7"/>
        <v>6</v>
      </c>
      <c r="Q10" s="4">
        <f t="shared" si="7"/>
        <v>25</v>
      </c>
      <c r="R10" s="4">
        <f t="shared" si="2"/>
        <v>25</v>
      </c>
      <c r="S10" s="4">
        <f t="shared" si="7"/>
        <v>0</v>
      </c>
      <c r="T10" s="14">
        <f t="shared" si="3"/>
        <v>70</v>
      </c>
      <c r="U10" s="14">
        <f t="shared" si="4"/>
        <v>63</v>
      </c>
      <c r="V10" s="14">
        <f t="shared" si="5"/>
        <v>0.9</v>
      </c>
      <c r="W10" s="13"/>
      <c r="X10" s="13"/>
    </row>
    <row r="11" spans="1:24" ht="255" x14ac:dyDescent="0.25">
      <c r="A11" t="s">
        <v>8</v>
      </c>
      <c r="B11" s="4">
        <f>B7</f>
        <v>6</v>
      </c>
      <c r="C11" s="4">
        <f t="shared" ref="C11:S11" si="8">C7</f>
        <v>5</v>
      </c>
      <c r="D11" s="4">
        <f t="shared" si="8"/>
        <v>3</v>
      </c>
      <c r="E11" s="4">
        <f t="shared" si="8"/>
        <v>15</v>
      </c>
      <c r="F11" s="4">
        <f t="shared" si="8"/>
        <v>14</v>
      </c>
      <c r="G11" s="4" t="str">
        <f t="shared" si="8"/>
        <v>b) [-1] Beim Differenzbild kommt es zum Underflow, wodurch das Ergebnis stark verfälscht wird. Man müsste den Betrag der Differenz nehmen. (-1 wird sonst z.B. zu 255 --&gt; total weiß, trotz kleiner Änderung)
Sonst sehr gute Visualisierung mit Zoom!</v>
      </c>
      <c r="H11" s="14">
        <f t="shared" si="8"/>
        <v>14</v>
      </c>
      <c r="I11" s="14">
        <f t="shared" si="8"/>
        <v>13</v>
      </c>
      <c r="J11" s="14">
        <f t="shared" si="8"/>
        <v>30</v>
      </c>
      <c r="K11" s="14">
        <f t="shared" si="8"/>
        <v>27</v>
      </c>
      <c r="L11" s="14" t="str">
        <f t="shared" si="8"/>
        <v>Diskussion/Analyse mit guten Ansätzen zur Sprache, aber prinzipiell kann man bei dem BSP 100% Genauigkeit erreichen, wenn man nichts falsch macht. Grundsätzlich also ok.
a) [-1] Keine BSP Texte mit abgegeben und daher  Experiment nicht nachvollziehbar b) [-2] Bei den Bildern deren Auswahl gut, Beschreibung der Vorverarbeitung klingt gut - jedoch ohne Materialien nicht nachvollziehbar. Aus Kulanz wird versucht und erreicht abgesenkt, d.h. 13/15.</v>
      </c>
      <c r="M11" s="4">
        <f t="shared" si="8"/>
        <v>5</v>
      </c>
      <c r="N11" s="4">
        <f t="shared" si="8"/>
        <v>7.5</v>
      </c>
      <c r="O11" s="4">
        <f t="shared" si="8"/>
        <v>6</v>
      </c>
      <c r="P11" s="4">
        <f t="shared" si="8"/>
        <v>6</v>
      </c>
      <c r="Q11" s="4">
        <f t="shared" si="8"/>
        <v>25</v>
      </c>
      <c r="R11" s="4">
        <f t="shared" si="8"/>
        <v>24.5</v>
      </c>
      <c r="S11" s="4" t="str">
        <f t="shared" si="8"/>
        <v>b) [-0.5] Mittlere Codewortlänge leicht falsch: c benötigt 3 bit, und damit 3 * 0,08 --&gt; insgesamt also 1,8 mittlere Codewortlänge.</v>
      </c>
      <c r="T11" s="14">
        <f t="shared" si="3"/>
        <v>70</v>
      </c>
      <c r="U11" s="14">
        <f t="shared" si="4"/>
        <v>65.5</v>
      </c>
      <c r="V11" s="14">
        <f t="shared" si="5"/>
        <v>0.93571428571428572</v>
      </c>
      <c r="W11" s="13"/>
      <c r="X11" s="13"/>
    </row>
    <row r="12" spans="1:24" ht="210" x14ac:dyDescent="0.25">
      <c r="A12" t="s">
        <v>9</v>
      </c>
      <c r="B12" s="4">
        <f>B6</f>
        <v>6</v>
      </c>
      <c r="C12" s="4">
        <f t="shared" ref="C12:Q12" si="9">C6</f>
        <v>4</v>
      </c>
      <c r="D12" s="4">
        <f t="shared" si="9"/>
        <v>3</v>
      </c>
      <c r="E12" s="4">
        <f t="shared" si="9"/>
        <v>15</v>
      </c>
      <c r="F12" s="4">
        <f t="shared" si="9"/>
        <v>13</v>
      </c>
      <c r="G12" s="4" t="str">
        <f t="shared" si="9"/>
        <v>b) [-2] Formel für bilineare Interpolation nicht richtig. Es müssen beide Seiten gewichtet werden: Einmal mit xRatio (valueA) und einmal mit 1 - xRatio (valueB) sodass die Gewichte auf 1.00 summieren. Außerdem: Warum valueB-valueC bzw. valueD-valueC? Gleiches bei yInterpol. Ansonsten aber korrekter Aufbau!</v>
      </c>
      <c r="H12" s="14">
        <f t="shared" si="9"/>
        <v>13</v>
      </c>
      <c r="I12" s="14">
        <f t="shared" si="9"/>
        <v>5</v>
      </c>
      <c r="J12" s="14">
        <f t="shared" si="9"/>
        <v>20</v>
      </c>
      <c r="K12" s="14">
        <f t="shared" si="9"/>
        <v>18</v>
      </c>
      <c r="L12" s="14" t="str">
        <f t="shared" si="9"/>
        <v>a) [-2] Bei den Texten Experimente leider nicht nachvollziehbar (-2)
b) Bei den Bildern nur theoretische Abhandlung. Es gibt 5 Punkte und versucht/erreicht wird aus Kulanz auf diesen Wert reduziert. (5/5 für diesen Part)</v>
      </c>
      <c r="M12" s="4">
        <f t="shared" si="9"/>
        <v>5</v>
      </c>
      <c r="N12" s="4">
        <f t="shared" si="9"/>
        <v>7</v>
      </c>
      <c r="O12" s="4">
        <f t="shared" si="9"/>
        <v>6</v>
      </c>
      <c r="P12" s="4">
        <f t="shared" si="9"/>
        <v>2.5</v>
      </c>
      <c r="Q12" s="4">
        <f t="shared" si="9"/>
        <v>25</v>
      </c>
      <c r="R12" s="4">
        <f t="shared" si="2"/>
        <v>20.5</v>
      </c>
      <c r="S12" s="4" t="str">
        <f>S6</f>
        <v>b) [-1] Bei der Kompressionsrate müsste man von 2 bit (4 Zeichen) im Normalfall ausgehen und nicht 1 Byte.  
d) [-3] Entropie nicht berechnet
[-0.5] Auch die Homogenität und der Zeichensatz kann entscheidend sein, wie etwas weiter oben erwähnt wurde. (Ziehe deswegen etwas weniger ab)</v>
      </c>
      <c r="T12" s="14">
        <f t="shared" si="3"/>
        <v>60</v>
      </c>
      <c r="U12" s="14">
        <f t="shared" si="4"/>
        <v>51.5</v>
      </c>
      <c r="V12" s="14">
        <f t="shared" si="5"/>
        <v>0.85833333333333328</v>
      </c>
      <c r="W12" s="13"/>
      <c r="X12" s="13"/>
    </row>
    <row r="13" spans="1:24" ht="270" x14ac:dyDescent="0.25">
      <c r="A13" t="s">
        <v>10</v>
      </c>
      <c r="B13" s="4">
        <v>6</v>
      </c>
      <c r="C13" s="4">
        <v>5</v>
      </c>
      <c r="D13" s="4">
        <v>3</v>
      </c>
      <c r="E13" s="4">
        <v>15</v>
      </c>
      <c r="F13" s="4">
        <f t="shared" si="0"/>
        <v>14</v>
      </c>
      <c r="G13" s="4" t="s">
        <v>63</v>
      </c>
      <c r="H13" s="14">
        <v>14</v>
      </c>
      <c r="I13" s="14">
        <v>12</v>
      </c>
      <c r="J13" s="14">
        <v>30</v>
      </c>
      <c r="K13" s="14">
        <f t="shared" si="1"/>
        <v>26</v>
      </c>
      <c r="L13" s="14" t="s">
        <v>62</v>
      </c>
      <c r="M13" s="4">
        <v>5</v>
      </c>
      <c r="N13" s="4">
        <v>8</v>
      </c>
      <c r="O13" s="4">
        <v>5</v>
      </c>
      <c r="P13" s="4">
        <v>6</v>
      </c>
      <c r="Q13" s="4">
        <v>25</v>
      </c>
      <c r="R13" s="4">
        <f t="shared" si="2"/>
        <v>24</v>
      </c>
      <c r="S13" s="4" t="s">
        <v>61</v>
      </c>
      <c r="T13" s="14">
        <f t="shared" si="3"/>
        <v>70</v>
      </c>
      <c r="U13" s="14">
        <f t="shared" si="4"/>
        <v>64</v>
      </c>
      <c r="V13" s="14">
        <f>U13/T13</f>
        <v>0.91428571428571426</v>
      </c>
      <c r="W13" s="13"/>
      <c r="X13" s="13"/>
    </row>
    <row r="14" spans="1:24" ht="90" x14ac:dyDescent="0.25">
      <c r="A14" t="s">
        <v>3</v>
      </c>
      <c r="B14" s="4">
        <f>B3</f>
        <v>6</v>
      </c>
      <c r="C14" s="4">
        <f t="shared" ref="C14:S14" si="10">C3</f>
        <v>6</v>
      </c>
      <c r="D14" s="4">
        <f t="shared" si="10"/>
        <v>2.5</v>
      </c>
      <c r="E14" s="4">
        <f t="shared" si="10"/>
        <v>15</v>
      </c>
      <c r="F14" s="4">
        <f t="shared" si="10"/>
        <v>14.5</v>
      </c>
      <c r="G14" s="4" t="str">
        <f t="shared" si="10"/>
        <v>c) [-0.5] "Es muss ein komplett neuer Wert berechnet werden" --&gt; Wie komplex? 3x mit Gewichten multiplizieren + addieren!</v>
      </c>
      <c r="H14" s="14">
        <f t="shared" si="10"/>
        <v>15</v>
      </c>
      <c r="I14" s="14">
        <f t="shared" si="10"/>
        <v>20</v>
      </c>
      <c r="J14" s="14">
        <f t="shared" si="10"/>
        <v>35</v>
      </c>
      <c r="K14" s="14">
        <f t="shared" si="1"/>
        <v>35</v>
      </c>
      <c r="L14" s="14" t="str">
        <f t="shared" si="10"/>
        <v>BSP mit den Bildern ist ziemlich genial, allerdings mit viel zu viel Aufwand verbunden. Auswertung im Dok könnte besser sein (statistisch). Alles im allem aber sehr gut.</v>
      </c>
      <c r="M14" s="4">
        <f t="shared" si="10"/>
        <v>5</v>
      </c>
      <c r="N14" s="4">
        <f t="shared" si="10"/>
        <v>8</v>
      </c>
      <c r="O14" s="4">
        <f t="shared" si="10"/>
        <v>6</v>
      </c>
      <c r="P14" s="4">
        <f t="shared" si="10"/>
        <v>6</v>
      </c>
      <c r="Q14" s="4">
        <f>Q3</f>
        <v>25</v>
      </c>
      <c r="R14" s="4">
        <f t="shared" si="2"/>
        <v>25</v>
      </c>
      <c r="S14" s="4">
        <f t="shared" si="10"/>
        <v>0</v>
      </c>
      <c r="T14" s="14">
        <f t="shared" si="3"/>
        <v>75</v>
      </c>
      <c r="U14" s="14">
        <f t="shared" si="4"/>
        <v>74.5</v>
      </c>
      <c r="V14" s="14">
        <f t="shared" si="5"/>
        <v>0.99333333333333329</v>
      </c>
      <c r="W14" s="13"/>
      <c r="X14" s="13"/>
    </row>
    <row r="15" spans="1:24" ht="270" x14ac:dyDescent="0.25">
      <c r="A15" t="s">
        <v>11</v>
      </c>
      <c r="B15" s="4">
        <f>B13</f>
        <v>6</v>
      </c>
      <c r="C15" s="4">
        <f t="shared" ref="C15:Q15" si="11">C13</f>
        <v>5</v>
      </c>
      <c r="D15" s="4">
        <f t="shared" si="11"/>
        <v>3</v>
      </c>
      <c r="E15" s="4">
        <f t="shared" si="11"/>
        <v>15</v>
      </c>
      <c r="F15" s="4">
        <f t="shared" si="11"/>
        <v>14</v>
      </c>
      <c r="G15" s="4" t="str">
        <f t="shared" si="11"/>
        <v>[-1] b) Die Differenzbilder sind etwas schwer auswertbar, sofern man nicht weit reinzoomt, weil sie so dunkel sind. Hier wäre eine Kontrastanhebung sinnvoll, auch wenn die Pixelwerte dann nicht mehr die genaue Differenz darstellen.
Sonst gut ausgearbeitet!</v>
      </c>
      <c r="H15" s="14">
        <f t="shared" si="11"/>
        <v>14</v>
      </c>
      <c r="I15" s="14">
        <f t="shared" si="11"/>
        <v>12</v>
      </c>
      <c r="J15" s="14">
        <f t="shared" si="11"/>
        <v>30</v>
      </c>
      <c r="K15" s="14">
        <f t="shared" si="11"/>
        <v>26</v>
      </c>
      <c r="L15" s="14" t="str">
        <f t="shared" si="11"/>
        <v>[-1] a) Text-BSP gut und solide, allerdings BSP-Text + Übersetzungen nicht vorhanden und Versuchsaufbau daher nicht nachvollziehbar
[-3] b) Vorverarbeitung gefährlich - Zuschneiden/Resampling führt eventuell zu Interpolation; ohne Bilder schwer nachzuvollziehen, ob alles passt, d.h. unkomprimierte Formate, dieselbe BIT-Tiefe usw...
Aus Kulanz (für fehlende Files/Nicht-Nachvollziehbarkeit) werden erreichte und versuchte Punkte, um abgesenkt, also 12/15 für die Bilder.</v>
      </c>
      <c r="M15" s="4">
        <f t="shared" si="11"/>
        <v>5</v>
      </c>
      <c r="N15" s="4">
        <f t="shared" si="11"/>
        <v>8</v>
      </c>
      <c r="O15" s="4">
        <f t="shared" si="11"/>
        <v>5</v>
      </c>
      <c r="P15" s="4">
        <f t="shared" si="11"/>
        <v>6</v>
      </c>
      <c r="Q15" s="4">
        <f t="shared" si="11"/>
        <v>25</v>
      </c>
      <c r="R15" s="4">
        <f t="shared" si="2"/>
        <v>24</v>
      </c>
      <c r="S15" s="4" t="str">
        <f>S13</f>
        <v>c) [-1] Keine funktionierende Erweiterung für n&gt;2, wie bereits im Text beschrieben wurde. Eine mögliche Lösung wäre das Zeichen zusätzlich zur Anzahl anzugeben. z.B. r4d2... = rrrrdd..
d) Log10 statt Log2 verwendet, ansonsten korrekt. Richtiges Ergebnis wäre ~2.3 und nicht 0.69.</v>
      </c>
      <c r="T15" s="14">
        <f t="shared" ref="T15" si="12">Q15+J15+E15</f>
        <v>70</v>
      </c>
      <c r="U15" s="14">
        <f t="shared" ref="U15" si="13">R15+K15+F15</f>
        <v>64</v>
      </c>
      <c r="V15" s="14">
        <f t="shared" si="5"/>
        <v>0.91428571428571426</v>
      </c>
      <c r="W15" s="13"/>
      <c r="X15" s="13"/>
    </row>
    <row r="16" spans="1:24" x14ac:dyDescent="0.25">
      <c r="A16" t="s">
        <v>19</v>
      </c>
      <c r="B16" s="4">
        <v>6</v>
      </c>
      <c r="C16" s="4">
        <v>6</v>
      </c>
      <c r="D16" s="4">
        <v>3</v>
      </c>
      <c r="E16" s="4">
        <v>15</v>
      </c>
      <c r="H16" s="14">
        <v>15</v>
      </c>
      <c r="I16" s="14">
        <v>20</v>
      </c>
      <c r="J16" s="14">
        <v>15</v>
      </c>
      <c r="M16" s="4">
        <v>5</v>
      </c>
      <c r="N16" s="4">
        <v>8</v>
      </c>
      <c r="O16" s="4">
        <v>6</v>
      </c>
      <c r="P16" s="4">
        <v>6</v>
      </c>
      <c r="Q16" s="4">
        <v>25</v>
      </c>
      <c r="T16" s="14"/>
      <c r="U16" s="14"/>
      <c r="V16" s="14"/>
      <c r="W16"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1a</vt:lpstr>
      <vt:lpstr>1b</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Bastian Breetz</dc:creator>
  <cp:lastModifiedBy>Pritz Sebastian</cp:lastModifiedBy>
  <dcterms:created xsi:type="dcterms:W3CDTF">2022-10-31T08:10:07Z</dcterms:created>
  <dcterms:modified xsi:type="dcterms:W3CDTF">2023-01-13T12:50:11Z</dcterms:modified>
</cp:coreProperties>
</file>