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" yWindow="216" windowWidth="15288" windowHeight="9312" tabRatio="828"/>
  </bookViews>
  <sheets>
    <sheet name="索引" sheetId="9" r:id="rId1"/>
    <sheet name="分析GoodM1" sheetId="11" r:id="rId2"/>
    <sheet name="分析GoodM2" sheetId="20" r:id="rId3"/>
    <sheet name="分析BadF2ExcludeF3" sheetId="21" r:id="rId4"/>
    <sheet name="分析BadF3" sheetId="22" r:id="rId5"/>
    <sheet name="GoodM1_L" sheetId="12" r:id="rId6"/>
    <sheet name="GoodM1_T" sheetId="13" r:id="rId7"/>
    <sheet name="GoodM1_Not" sheetId="6" r:id="rId8"/>
    <sheet name="GoodM2_L" sheetId="14" r:id="rId9"/>
    <sheet name="GoodM2_T" sheetId="15" r:id="rId10"/>
    <sheet name="GoodM2_Not" sheetId="5" r:id="rId11"/>
    <sheet name="BadF2ExcludeF3_L" sheetId="16" r:id="rId12"/>
    <sheet name="BadF2ExcludeF3_T" sheetId="17" r:id="rId13"/>
    <sheet name="BadF2ExcludeF3_Not" sheetId="8" r:id="rId14"/>
    <sheet name="BadF3_L" sheetId="19" r:id="rId15"/>
    <sheet name="BadF3_T" sheetId="18" r:id="rId16"/>
    <sheet name="BadF3_Not" sheetId="7" r:id="rId17"/>
  </sheets>
  <calcPr calcId="145621"/>
</workbook>
</file>

<file path=xl/calcChain.xml><?xml version="1.0" encoding="utf-8"?>
<calcChain xmlns="http://schemas.openxmlformats.org/spreadsheetml/2006/main">
  <c r="D37" i="9" l="1"/>
  <c r="E30" i="9"/>
  <c r="G38" i="9" s="1"/>
  <c r="E29" i="9"/>
  <c r="E37" i="9" s="1"/>
  <c r="E28" i="9"/>
  <c r="G36" i="9" s="1"/>
  <c r="E27" i="9"/>
  <c r="E35" i="9" s="1"/>
  <c r="H31" i="9"/>
  <c r="G31" i="9"/>
  <c r="F31" i="9"/>
  <c r="D30" i="9"/>
  <c r="D38" i="9" s="1"/>
  <c r="D29" i="9"/>
  <c r="D28" i="9"/>
  <c r="D36" i="9" s="1"/>
  <c r="D27" i="9"/>
  <c r="D35" i="9" s="1"/>
  <c r="D39" i="9" l="1"/>
  <c r="F36" i="9"/>
  <c r="H36" i="9"/>
  <c r="H38" i="9"/>
  <c r="F35" i="9"/>
  <c r="F37" i="9"/>
  <c r="F38" i="9"/>
  <c r="H37" i="9"/>
  <c r="H35" i="9"/>
  <c r="E38" i="9"/>
  <c r="G37" i="9"/>
  <c r="E36" i="9"/>
  <c r="G35" i="9"/>
  <c r="E31" i="9"/>
  <c r="D31" i="9"/>
  <c r="D22" i="9"/>
  <c r="D21" i="9"/>
  <c r="D20" i="9"/>
  <c r="D19" i="9"/>
  <c r="G39" i="9" l="1"/>
  <c r="H39" i="9"/>
  <c r="F39" i="9"/>
  <c r="E39" i="9"/>
  <c r="D23" i="9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3" i="11"/>
  <c r="D23" i="11"/>
  <c r="E23" i="11"/>
  <c r="F23" i="11"/>
  <c r="G23" i="11"/>
  <c r="H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" i="11"/>
  <c r="G4" i="11"/>
  <c r="F4" i="11"/>
  <c r="E4" i="11"/>
  <c r="D4" i="11"/>
  <c r="C4" i="11"/>
  <c r="H3" i="11"/>
  <c r="G3" i="11"/>
  <c r="F3" i="11"/>
  <c r="E3" i="11"/>
  <c r="D3" i="11"/>
  <c r="C3" i="11"/>
  <c r="O43" i="19"/>
  <c r="N43" i="19"/>
  <c r="M43" i="19"/>
  <c r="L43" i="19"/>
  <c r="K43" i="19"/>
  <c r="J43" i="19"/>
  <c r="I43" i="19"/>
  <c r="H43" i="19"/>
  <c r="G43" i="19"/>
  <c r="F43" i="19"/>
  <c r="E43" i="19"/>
  <c r="C43" i="19"/>
  <c r="B43" i="19"/>
  <c r="O42" i="19"/>
  <c r="N42" i="19"/>
  <c r="M42" i="19"/>
  <c r="L42" i="19"/>
  <c r="K42" i="19"/>
  <c r="J42" i="19"/>
  <c r="I42" i="19"/>
  <c r="H42" i="19"/>
  <c r="G42" i="19"/>
  <c r="F42" i="19"/>
  <c r="E42" i="19"/>
  <c r="C42" i="19"/>
  <c r="B42" i="19"/>
  <c r="O41" i="19"/>
  <c r="N41" i="19"/>
  <c r="M41" i="19"/>
  <c r="L41" i="19"/>
  <c r="K41" i="19"/>
  <c r="J41" i="19"/>
  <c r="I41" i="19"/>
  <c r="H41" i="19"/>
  <c r="G41" i="19"/>
  <c r="F41" i="19"/>
  <c r="E41" i="19"/>
  <c r="C41" i="19"/>
  <c r="B41" i="19"/>
  <c r="O40" i="19"/>
  <c r="N40" i="19"/>
  <c r="M40" i="19"/>
  <c r="L40" i="19"/>
  <c r="K40" i="19"/>
  <c r="J40" i="19"/>
  <c r="I40" i="19"/>
  <c r="H40" i="19"/>
  <c r="G40" i="19"/>
  <c r="F40" i="19"/>
  <c r="E40" i="19"/>
  <c r="C40" i="19"/>
  <c r="B40" i="19"/>
  <c r="O39" i="19"/>
  <c r="N39" i="19"/>
  <c r="M39" i="19"/>
  <c r="L39" i="19"/>
  <c r="K39" i="19"/>
  <c r="J39" i="19"/>
  <c r="I39" i="19"/>
  <c r="H39" i="19"/>
  <c r="G39" i="19"/>
  <c r="F39" i="19"/>
  <c r="E39" i="19"/>
  <c r="C39" i="19"/>
  <c r="B39" i="19"/>
  <c r="O38" i="19"/>
  <c r="N38" i="19"/>
  <c r="M38" i="19"/>
  <c r="L38" i="19"/>
  <c r="K38" i="19"/>
  <c r="J38" i="19"/>
  <c r="I38" i="19"/>
  <c r="H38" i="19"/>
  <c r="G38" i="19"/>
  <c r="F38" i="19"/>
  <c r="E38" i="19"/>
  <c r="C38" i="19"/>
  <c r="B38" i="19"/>
  <c r="O37" i="19"/>
  <c r="N37" i="19"/>
  <c r="M37" i="19"/>
  <c r="L37" i="19"/>
  <c r="K37" i="19"/>
  <c r="J37" i="19"/>
  <c r="I37" i="19"/>
  <c r="H37" i="19"/>
  <c r="G37" i="19"/>
  <c r="F37" i="19"/>
  <c r="E37" i="19"/>
  <c r="C37" i="19"/>
  <c r="B37" i="19"/>
  <c r="O36" i="19"/>
  <c r="N36" i="19"/>
  <c r="M36" i="19"/>
  <c r="L36" i="19"/>
  <c r="K36" i="19"/>
  <c r="J36" i="19"/>
  <c r="I36" i="19"/>
  <c r="H36" i="19"/>
  <c r="G36" i="19"/>
  <c r="F36" i="19"/>
  <c r="E36" i="19"/>
  <c r="C36" i="19"/>
  <c r="B36" i="19"/>
  <c r="O35" i="19"/>
  <c r="N35" i="19"/>
  <c r="M35" i="19"/>
  <c r="L35" i="19"/>
  <c r="K35" i="19"/>
  <c r="J35" i="19"/>
  <c r="I35" i="19"/>
  <c r="H35" i="19"/>
  <c r="G35" i="19"/>
  <c r="F35" i="19"/>
  <c r="E35" i="19"/>
  <c r="C35" i="19"/>
  <c r="B35" i="19"/>
  <c r="O34" i="19"/>
  <c r="N34" i="19"/>
  <c r="M34" i="19"/>
  <c r="L34" i="19"/>
  <c r="K34" i="19"/>
  <c r="J34" i="19"/>
  <c r="I34" i="19"/>
  <c r="H34" i="19"/>
  <c r="G34" i="19"/>
  <c r="F34" i="19"/>
  <c r="E34" i="19"/>
  <c r="C34" i="19"/>
  <c r="B34" i="19"/>
  <c r="O33" i="19"/>
  <c r="N33" i="19"/>
  <c r="M33" i="19"/>
  <c r="L33" i="19"/>
  <c r="K33" i="19"/>
  <c r="J33" i="19"/>
  <c r="I33" i="19"/>
  <c r="H33" i="19"/>
  <c r="G33" i="19"/>
  <c r="F33" i="19"/>
  <c r="E33" i="19"/>
  <c r="C33" i="19"/>
  <c r="B33" i="19"/>
  <c r="O32" i="19"/>
  <c r="N32" i="19"/>
  <c r="M32" i="19"/>
  <c r="L32" i="19"/>
  <c r="K32" i="19"/>
  <c r="J32" i="19"/>
  <c r="I32" i="19"/>
  <c r="H32" i="19"/>
  <c r="G32" i="19"/>
  <c r="F32" i="19"/>
  <c r="E32" i="19"/>
  <c r="C32" i="19"/>
  <c r="B32" i="19"/>
  <c r="O31" i="19"/>
  <c r="N31" i="19"/>
  <c r="M31" i="19"/>
  <c r="L31" i="19"/>
  <c r="K31" i="19"/>
  <c r="J31" i="19"/>
  <c r="I31" i="19"/>
  <c r="H31" i="19"/>
  <c r="G31" i="19"/>
  <c r="F31" i="19"/>
  <c r="E31" i="19"/>
  <c r="C31" i="19"/>
  <c r="B31" i="19"/>
  <c r="O30" i="19"/>
  <c r="N30" i="19"/>
  <c r="M30" i="19"/>
  <c r="L30" i="19"/>
  <c r="K30" i="19"/>
  <c r="J30" i="19"/>
  <c r="I30" i="19"/>
  <c r="H30" i="19"/>
  <c r="G30" i="19"/>
  <c r="F30" i="19"/>
  <c r="E30" i="19"/>
  <c r="C30" i="19"/>
  <c r="B30" i="19"/>
  <c r="O29" i="19"/>
  <c r="N29" i="19"/>
  <c r="M29" i="19"/>
  <c r="L29" i="19"/>
  <c r="K29" i="19"/>
  <c r="J29" i="19"/>
  <c r="I29" i="19"/>
  <c r="H29" i="19"/>
  <c r="G29" i="19"/>
  <c r="F29" i="19"/>
  <c r="E29" i="19"/>
  <c r="C29" i="19"/>
  <c r="B29" i="19"/>
  <c r="O28" i="19"/>
  <c r="N28" i="19"/>
  <c r="M28" i="19"/>
  <c r="L28" i="19"/>
  <c r="K28" i="19"/>
  <c r="J28" i="19"/>
  <c r="I28" i="19"/>
  <c r="H28" i="19"/>
  <c r="G28" i="19"/>
  <c r="F28" i="19"/>
  <c r="E28" i="19"/>
  <c r="C28" i="19"/>
  <c r="B28" i="19"/>
  <c r="O27" i="19"/>
  <c r="N27" i="19"/>
  <c r="M27" i="19"/>
  <c r="L27" i="19"/>
  <c r="K27" i="19"/>
  <c r="J27" i="19"/>
  <c r="I27" i="19"/>
  <c r="H27" i="19"/>
  <c r="G27" i="19"/>
  <c r="F27" i="19"/>
  <c r="E27" i="19"/>
  <c r="C27" i="19"/>
  <c r="B27" i="19"/>
  <c r="O26" i="19"/>
  <c r="N26" i="19"/>
  <c r="M26" i="19"/>
  <c r="L26" i="19"/>
  <c r="K26" i="19"/>
  <c r="J26" i="19"/>
  <c r="I26" i="19"/>
  <c r="H26" i="19"/>
  <c r="G26" i="19"/>
  <c r="F26" i="19"/>
  <c r="E26" i="19"/>
  <c r="C26" i="19"/>
  <c r="B26" i="19"/>
  <c r="O25" i="19"/>
  <c r="N25" i="19"/>
  <c r="M25" i="19"/>
  <c r="L25" i="19"/>
  <c r="K25" i="19"/>
  <c r="J25" i="19"/>
  <c r="I25" i="19"/>
  <c r="H25" i="19"/>
  <c r="G25" i="19"/>
  <c r="F25" i="19"/>
  <c r="E25" i="19"/>
  <c r="C25" i="19"/>
  <c r="B25" i="19"/>
  <c r="O24" i="19"/>
  <c r="N24" i="19"/>
  <c r="M24" i="19"/>
  <c r="L24" i="19"/>
  <c r="K24" i="19"/>
  <c r="J24" i="19"/>
  <c r="I24" i="19"/>
  <c r="H24" i="19"/>
  <c r="G24" i="19"/>
  <c r="F24" i="19"/>
  <c r="E24" i="19"/>
  <c r="C24" i="19"/>
  <c r="B24" i="19"/>
  <c r="C22" i="19"/>
  <c r="A21" i="19" s="1"/>
  <c r="A18" i="19"/>
  <c r="A16" i="19"/>
  <c r="A15" i="19"/>
  <c r="A14" i="19"/>
  <c r="A12" i="19"/>
  <c r="A11" i="19"/>
  <c r="A10" i="19"/>
  <c r="A8" i="19"/>
  <c r="A7" i="19"/>
  <c r="A6" i="19"/>
  <c r="A4" i="19"/>
  <c r="A3" i="19"/>
  <c r="A2" i="19"/>
  <c r="O43" i="18"/>
  <c r="N43" i="18"/>
  <c r="M43" i="18"/>
  <c r="L43" i="18"/>
  <c r="K43" i="18"/>
  <c r="J43" i="18"/>
  <c r="I43" i="18"/>
  <c r="H43" i="18"/>
  <c r="G43" i="18"/>
  <c r="F43" i="18"/>
  <c r="E43" i="18"/>
  <c r="C43" i="18"/>
  <c r="B43" i="18"/>
  <c r="O42" i="18"/>
  <c r="N42" i="18"/>
  <c r="M42" i="18"/>
  <c r="L42" i="18"/>
  <c r="K42" i="18"/>
  <c r="J42" i="18"/>
  <c r="I42" i="18"/>
  <c r="H42" i="18"/>
  <c r="G42" i="18"/>
  <c r="F42" i="18"/>
  <c r="E42" i="18"/>
  <c r="C42" i="18"/>
  <c r="B42" i="18"/>
  <c r="O41" i="18"/>
  <c r="N41" i="18"/>
  <c r="M41" i="18"/>
  <c r="L41" i="18"/>
  <c r="K41" i="18"/>
  <c r="J41" i="18"/>
  <c r="I41" i="18"/>
  <c r="H41" i="18"/>
  <c r="G41" i="18"/>
  <c r="F41" i="18"/>
  <c r="E41" i="18"/>
  <c r="C41" i="18"/>
  <c r="B41" i="18"/>
  <c r="O40" i="18"/>
  <c r="N40" i="18"/>
  <c r="M40" i="18"/>
  <c r="L40" i="18"/>
  <c r="K40" i="18"/>
  <c r="J40" i="18"/>
  <c r="I40" i="18"/>
  <c r="H40" i="18"/>
  <c r="G40" i="18"/>
  <c r="F40" i="18"/>
  <c r="E40" i="18"/>
  <c r="C40" i="18"/>
  <c r="B40" i="18"/>
  <c r="O39" i="18"/>
  <c r="N39" i="18"/>
  <c r="M39" i="18"/>
  <c r="L39" i="18"/>
  <c r="K39" i="18"/>
  <c r="J39" i="18"/>
  <c r="I39" i="18"/>
  <c r="H39" i="18"/>
  <c r="G39" i="18"/>
  <c r="F39" i="18"/>
  <c r="E39" i="18"/>
  <c r="C39" i="18"/>
  <c r="B39" i="18"/>
  <c r="O38" i="18"/>
  <c r="N38" i="18"/>
  <c r="M38" i="18"/>
  <c r="L38" i="18"/>
  <c r="K38" i="18"/>
  <c r="J38" i="18"/>
  <c r="I38" i="18"/>
  <c r="H38" i="18"/>
  <c r="G38" i="18"/>
  <c r="F38" i="18"/>
  <c r="E38" i="18"/>
  <c r="C38" i="18"/>
  <c r="B38" i="18"/>
  <c r="O37" i="18"/>
  <c r="N37" i="18"/>
  <c r="M37" i="18"/>
  <c r="L37" i="18"/>
  <c r="K37" i="18"/>
  <c r="J37" i="18"/>
  <c r="I37" i="18"/>
  <c r="H37" i="18"/>
  <c r="G37" i="18"/>
  <c r="F37" i="18"/>
  <c r="E37" i="18"/>
  <c r="C37" i="18"/>
  <c r="B37" i="18"/>
  <c r="O36" i="18"/>
  <c r="N36" i="18"/>
  <c r="M36" i="18"/>
  <c r="L36" i="18"/>
  <c r="K36" i="18"/>
  <c r="J36" i="18"/>
  <c r="I36" i="18"/>
  <c r="H36" i="18"/>
  <c r="G36" i="18"/>
  <c r="F36" i="18"/>
  <c r="E36" i="18"/>
  <c r="C36" i="18"/>
  <c r="B36" i="18"/>
  <c r="O35" i="18"/>
  <c r="N35" i="18"/>
  <c r="M35" i="18"/>
  <c r="L35" i="18"/>
  <c r="K35" i="18"/>
  <c r="J35" i="18"/>
  <c r="I35" i="18"/>
  <c r="H35" i="18"/>
  <c r="G35" i="18"/>
  <c r="F35" i="18"/>
  <c r="E35" i="18"/>
  <c r="C35" i="18"/>
  <c r="B35" i="18"/>
  <c r="O34" i="18"/>
  <c r="N34" i="18"/>
  <c r="M34" i="18"/>
  <c r="L34" i="18"/>
  <c r="K34" i="18"/>
  <c r="J34" i="18"/>
  <c r="I34" i="18"/>
  <c r="H34" i="18"/>
  <c r="G34" i="18"/>
  <c r="F34" i="18"/>
  <c r="E34" i="18"/>
  <c r="C34" i="18"/>
  <c r="B34" i="18"/>
  <c r="O33" i="18"/>
  <c r="N33" i="18"/>
  <c r="M33" i="18"/>
  <c r="L33" i="18"/>
  <c r="K33" i="18"/>
  <c r="J33" i="18"/>
  <c r="I33" i="18"/>
  <c r="H33" i="18"/>
  <c r="G33" i="18"/>
  <c r="F33" i="18"/>
  <c r="E33" i="18"/>
  <c r="C33" i="18"/>
  <c r="B33" i="18"/>
  <c r="O32" i="18"/>
  <c r="N32" i="18"/>
  <c r="M32" i="18"/>
  <c r="L32" i="18"/>
  <c r="K32" i="18"/>
  <c r="J32" i="18"/>
  <c r="I32" i="18"/>
  <c r="H32" i="18"/>
  <c r="G32" i="18"/>
  <c r="F32" i="18"/>
  <c r="E32" i="18"/>
  <c r="C32" i="18"/>
  <c r="B32" i="18"/>
  <c r="O31" i="18"/>
  <c r="N31" i="18"/>
  <c r="M31" i="18"/>
  <c r="L31" i="18"/>
  <c r="K31" i="18"/>
  <c r="J31" i="18"/>
  <c r="I31" i="18"/>
  <c r="H31" i="18"/>
  <c r="G31" i="18"/>
  <c r="F31" i="18"/>
  <c r="E31" i="18"/>
  <c r="C31" i="18"/>
  <c r="B31" i="18"/>
  <c r="O30" i="18"/>
  <c r="N30" i="18"/>
  <c r="M30" i="18"/>
  <c r="L30" i="18"/>
  <c r="K30" i="18"/>
  <c r="J30" i="18"/>
  <c r="I30" i="18"/>
  <c r="H30" i="18"/>
  <c r="G30" i="18"/>
  <c r="F30" i="18"/>
  <c r="E30" i="18"/>
  <c r="C30" i="18"/>
  <c r="B30" i="18"/>
  <c r="O29" i="18"/>
  <c r="N29" i="18"/>
  <c r="M29" i="18"/>
  <c r="L29" i="18"/>
  <c r="K29" i="18"/>
  <c r="J29" i="18"/>
  <c r="I29" i="18"/>
  <c r="H29" i="18"/>
  <c r="G29" i="18"/>
  <c r="F29" i="18"/>
  <c r="E29" i="18"/>
  <c r="C29" i="18"/>
  <c r="B29" i="18"/>
  <c r="O28" i="18"/>
  <c r="N28" i="18"/>
  <c r="M28" i="18"/>
  <c r="L28" i="18"/>
  <c r="K28" i="18"/>
  <c r="J28" i="18"/>
  <c r="I28" i="18"/>
  <c r="H28" i="18"/>
  <c r="G28" i="18"/>
  <c r="F28" i="18"/>
  <c r="E28" i="18"/>
  <c r="C28" i="18"/>
  <c r="B28" i="18"/>
  <c r="O27" i="18"/>
  <c r="N27" i="18"/>
  <c r="M27" i="18"/>
  <c r="L27" i="18"/>
  <c r="K27" i="18"/>
  <c r="J27" i="18"/>
  <c r="I27" i="18"/>
  <c r="H27" i="18"/>
  <c r="G27" i="18"/>
  <c r="F27" i="18"/>
  <c r="E27" i="18"/>
  <c r="C27" i="18"/>
  <c r="B27" i="18"/>
  <c r="O26" i="18"/>
  <c r="N26" i="18"/>
  <c r="M26" i="18"/>
  <c r="L26" i="18"/>
  <c r="K26" i="18"/>
  <c r="J26" i="18"/>
  <c r="I26" i="18"/>
  <c r="H26" i="18"/>
  <c r="G26" i="18"/>
  <c r="F26" i="18"/>
  <c r="E26" i="18"/>
  <c r="C26" i="18"/>
  <c r="B26" i="18"/>
  <c r="O25" i="18"/>
  <c r="N25" i="18"/>
  <c r="M25" i="18"/>
  <c r="L25" i="18"/>
  <c r="K25" i="18"/>
  <c r="J25" i="18"/>
  <c r="I25" i="18"/>
  <c r="H25" i="18"/>
  <c r="G25" i="18"/>
  <c r="F25" i="18"/>
  <c r="E25" i="18"/>
  <c r="C25" i="18"/>
  <c r="B25" i="18"/>
  <c r="O24" i="18"/>
  <c r="N24" i="18"/>
  <c r="M24" i="18"/>
  <c r="L24" i="18"/>
  <c r="K24" i="18"/>
  <c r="J24" i="18"/>
  <c r="I24" i="18"/>
  <c r="H24" i="18"/>
  <c r="G24" i="18"/>
  <c r="F24" i="18"/>
  <c r="E24" i="18"/>
  <c r="C24" i="18"/>
  <c r="B24" i="18"/>
  <c r="C22" i="18"/>
  <c r="A21" i="18" s="1"/>
  <c r="A16" i="18"/>
  <c r="A11" i="18"/>
  <c r="A10" i="18"/>
  <c r="A7" i="18"/>
  <c r="A6" i="18"/>
  <c r="A4" i="18"/>
  <c r="A3" i="18"/>
  <c r="A2" i="18"/>
  <c r="O43" i="17"/>
  <c r="N43" i="17"/>
  <c r="M43" i="17"/>
  <c r="L43" i="17"/>
  <c r="K43" i="17"/>
  <c r="J43" i="17"/>
  <c r="I43" i="17"/>
  <c r="H43" i="17"/>
  <c r="G43" i="17"/>
  <c r="F43" i="17"/>
  <c r="E43" i="17"/>
  <c r="C43" i="17"/>
  <c r="B43" i="17"/>
  <c r="O42" i="17"/>
  <c r="N42" i="17"/>
  <c r="M42" i="17"/>
  <c r="L42" i="17"/>
  <c r="K42" i="17"/>
  <c r="J42" i="17"/>
  <c r="I42" i="17"/>
  <c r="H42" i="17"/>
  <c r="G42" i="17"/>
  <c r="F42" i="17"/>
  <c r="E42" i="17"/>
  <c r="C42" i="17"/>
  <c r="B42" i="17"/>
  <c r="O41" i="17"/>
  <c r="N41" i="17"/>
  <c r="M41" i="17"/>
  <c r="L41" i="17"/>
  <c r="K41" i="17"/>
  <c r="J41" i="17"/>
  <c r="I41" i="17"/>
  <c r="H41" i="17"/>
  <c r="G41" i="17"/>
  <c r="F41" i="17"/>
  <c r="E41" i="17"/>
  <c r="C41" i="17"/>
  <c r="B41" i="17"/>
  <c r="O40" i="17"/>
  <c r="N40" i="17"/>
  <c r="M40" i="17"/>
  <c r="L40" i="17"/>
  <c r="K40" i="17"/>
  <c r="J40" i="17"/>
  <c r="I40" i="17"/>
  <c r="H40" i="17"/>
  <c r="G40" i="17"/>
  <c r="F40" i="17"/>
  <c r="E40" i="17"/>
  <c r="C40" i="17"/>
  <c r="B40" i="17"/>
  <c r="O39" i="17"/>
  <c r="N39" i="17"/>
  <c r="M39" i="17"/>
  <c r="L39" i="17"/>
  <c r="K39" i="17"/>
  <c r="J39" i="17"/>
  <c r="I39" i="17"/>
  <c r="H39" i="17"/>
  <c r="G39" i="17"/>
  <c r="F39" i="17"/>
  <c r="E39" i="17"/>
  <c r="C39" i="17"/>
  <c r="B39" i="17"/>
  <c r="O38" i="17"/>
  <c r="N38" i="17"/>
  <c r="M38" i="17"/>
  <c r="L38" i="17"/>
  <c r="K38" i="17"/>
  <c r="J38" i="17"/>
  <c r="I38" i="17"/>
  <c r="H38" i="17"/>
  <c r="G38" i="17"/>
  <c r="F38" i="17"/>
  <c r="E38" i="17"/>
  <c r="C38" i="17"/>
  <c r="B38" i="17"/>
  <c r="O37" i="17"/>
  <c r="N37" i="17"/>
  <c r="M37" i="17"/>
  <c r="L37" i="17"/>
  <c r="K37" i="17"/>
  <c r="J37" i="17"/>
  <c r="I37" i="17"/>
  <c r="H37" i="17"/>
  <c r="G37" i="17"/>
  <c r="F37" i="17"/>
  <c r="E37" i="17"/>
  <c r="C37" i="17"/>
  <c r="B37" i="17"/>
  <c r="O36" i="17"/>
  <c r="N36" i="17"/>
  <c r="M36" i="17"/>
  <c r="L36" i="17"/>
  <c r="K36" i="17"/>
  <c r="J36" i="17"/>
  <c r="I36" i="17"/>
  <c r="H36" i="17"/>
  <c r="G36" i="17"/>
  <c r="F36" i="17"/>
  <c r="E36" i="17"/>
  <c r="C36" i="17"/>
  <c r="B36" i="17"/>
  <c r="O35" i="17"/>
  <c r="N35" i="17"/>
  <c r="M35" i="17"/>
  <c r="L35" i="17"/>
  <c r="K35" i="17"/>
  <c r="J35" i="17"/>
  <c r="I35" i="17"/>
  <c r="H35" i="17"/>
  <c r="G35" i="17"/>
  <c r="F35" i="17"/>
  <c r="E35" i="17"/>
  <c r="C35" i="17"/>
  <c r="B35" i="17"/>
  <c r="O34" i="17"/>
  <c r="N34" i="17"/>
  <c r="M34" i="17"/>
  <c r="L34" i="17"/>
  <c r="K34" i="17"/>
  <c r="J34" i="17"/>
  <c r="I34" i="17"/>
  <c r="H34" i="17"/>
  <c r="G34" i="17"/>
  <c r="F34" i="17"/>
  <c r="E34" i="17"/>
  <c r="C34" i="17"/>
  <c r="B34" i="17"/>
  <c r="O33" i="17"/>
  <c r="N33" i="17"/>
  <c r="M33" i="17"/>
  <c r="L33" i="17"/>
  <c r="K33" i="17"/>
  <c r="J33" i="17"/>
  <c r="I33" i="17"/>
  <c r="H33" i="17"/>
  <c r="G33" i="17"/>
  <c r="F33" i="17"/>
  <c r="E33" i="17"/>
  <c r="C33" i="17"/>
  <c r="B33" i="17"/>
  <c r="O32" i="17"/>
  <c r="N32" i="17"/>
  <c r="M32" i="17"/>
  <c r="L32" i="17"/>
  <c r="K32" i="17"/>
  <c r="J32" i="17"/>
  <c r="I32" i="17"/>
  <c r="H32" i="17"/>
  <c r="G32" i="17"/>
  <c r="F32" i="17"/>
  <c r="E32" i="17"/>
  <c r="C32" i="17"/>
  <c r="B32" i="17"/>
  <c r="O31" i="17"/>
  <c r="N31" i="17"/>
  <c r="M31" i="17"/>
  <c r="L31" i="17"/>
  <c r="K31" i="17"/>
  <c r="J31" i="17"/>
  <c r="I31" i="17"/>
  <c r="H31" i="17"/>
  <c r="G31" i="17"/>
  <c r="F31" i="17"/>
  <c r="E31" i="17"/>
  <c r="C31" i="17"/>
  <c r="B31" i="17"/>
  <c r="O30" i="17"/>
  <c r="N30" i="17"/>
  <c r="M30" i="17"/>
  <c r="L30" i="17"/>
  <c r="K30" i="17"/>
  <c r="J30" i="17"/>
  <c r="I30" i="17"/>
  <c r="H30" i="17"/>
  <c r="G30" i="17"/>
  <c r="F30" i="17"/>
  <c r="E30" i="17"/>
  <c r="C30" i="17"/>
  <c r="B30" i="17"/>
  <c r="O29" i="17"/>
  <c r="N29" i="17"/>
  <c r="M29" i="17"/>
  <c r="L29" i="17"/>
  <c r="K29" i="17"/>
  <c r="J29" i="17"/>
  <c r="I29" i="17"/>
  <c r="H29" i="17"/>
  <c r="G29" i="17"/>
  <c r="F29" i="17"/>
  <c r="E29" i="17"/>
  <c r="C29" i="17"/>
  <c r="B29" i="17"/>
  <c r="O28" i="17"/>
  <c r="N28" i="17"/>
  <c r="M28" i="17"/>
  <c r="L28" i="17"/>
  <c r="K28" i="17"/>
  <c r="J28" i="17"/>
  <c r="I28" i="17"/>
  <c r="H28" i="17"/>
  <c r="G28" i="17"/>
  <c r="F28" i="17"/>
  <c r="E28" i="17"/>
  <c r="C28" i="17"/>
  <c r="B28" i="17"/>
  <c r="O27" i="17"/>
  <c r="N27" i="17"/>
  <c r="M27" i="17"/>
  <c r="L27" i="17"/>
  <c r="K27" i="17"/>
  <c r="J27" i="17"/>
  <c r="I27" i="17"/>
  <c r="H27" i="17"/>
  <c r="G27" i="17"/>
  <c r="F27" i="17"/>
  <c r="E27" i="17"/>
  <c r="C27" i="17"/>
  <c r="B27" i="17"/>
  <c r="O26" i="17"/>
  <c r="N26" i="17"/>
  <c r="M26" i="17"/>
  <c r="L26" i="17"/>
  <c r="K26" i="17"/>
  <c r="J26" i="17"/>
  <c r="I26" i="17"/>
  <c r="H26" i="17"/>
  <c r="G26" i="17"/>
  <c r="F26" i="17"/>
  <c r="E26" i="17"/>
  <c r="C26" i="17"/>
  <c r="B26" i="17"/>
  <c r="O25" i="17"/>
  <c r="N25" i="17"/>
  <c r="M25" i="17"/>
  <c r="L25" i="17"/>
  <c r="K25" i="17"/>
  <c r="J25" i="17"/>
  <c r="I25" i="17"/>
  <c r="H25" i="17"/>
  <c r="G25" i="17"/>
  <c r="F25" i="17"/>
  <c r="E25" i="17"/>
  <c r="C25" i="17"/>
  <c r="B25" i="17"/>
  <c r="O24" i="17"/>
  <c r="N24" i="17"/>
  <c r="M24" i="17"/>
  <c r="L24" i="17"/>
  <c r="K24" i="17"/>
  <c r="J24" i="17"/>
  <c r="I24" i="17"/>
  <c r="H24" i="17"/>
  <c r="G24" i="17"/>
  <c r="F24" i="17"/>
  <c r="E24" i="17"/>
  <c r="C24" i="17"/>
  <c r="B24" i="17"/>
  <c r="C22" i="17"/>
  <c r="A21" i="17" s="1"/>
  <c r="O43" i="16"/>
  <c r="N43" i="16"/>
  <c r="M43" i="16"/>
  <c r="L43" i="16"/>
  <c r="K43" i="16"/>
  <c r="J43" i="16"/>
  <c r="I43" i="16"/>
  <c r="H43" i="16"/>
  <c r="G43" i="16"/>
  <c r="F43" i="16"/>
  <c r="E43" i="16"/>
  <c r="C43" i="16"/>
  <c r="B43" i="16"/>
  <c r="O42" i="16"/>
  <c r="N42" i="16"/>
  <c r="M42" i="16"/>
  <c r="L42" i="16"/>
  <c r="K42" i="16"/>
  <c r="J42" i="16"/>
  <c r="I42" i="16"/>
  <c r="H42" i="16"/>
  <c r="G42" i="16"/>
  <c r="F42" i="16"/>
  <c r="E42" i="16"/>
  <c r="C42" i="16"/>
  <c r="B42" i="16"/>
  <c r="O41" i="16"/>
  <c r="N41" i="16"/>
  <c r="M41" i="16"/>
  <c r="L41" i="16"/>
  <c r="K41" i="16"/>
  <c r="J41" i="16"/>
  <c r="I41" i="16"/>
  <c r="H41" i="16"/>
  <c r="G41" i="16"/>
  <c r="F41" i="16"/>
  <c r="E41" i="16"/>
  <c r="C41" i="16"/>
  <c r="B41" i="16"/>
  <c r="O40" i="16"/>
  <c r="N40" i="16"/>
  <c r="M40" i="16"/>
  <c r="L40" i="16"/>
  <c r="K40" i="16"/>
  <c r="J40" i="16"/>
  <c r="I40" i="16"/>
  <c r="H40" i="16"/>
  <c r="G40" i="16"/>
  <c r="F40" i="16"/>
  <c r="E40" i="16"/>
  <c r="C40" i="16"/>
  <c r="B40" i="16"/>
  <c r="O39" i="16"/>
  <c r="N39" i="16"/>
  <c r="M39" i="16"/>
  <c r="L39" i="16"/>
  <c r="K39" i="16"/>
  <c r="J39" i="16"/>
  <c r="I39" i="16"/>
  <c r="H39" i="16"/>
  <c r="G39" i="16"/>
  <c r="F39" i="16"/>
  <c r="E39" i="16"/>
  <c r="C39" i="16"/>
  <c r="B39" i="16"/>
  <c r="O38" i="16"/>
  <c r="N38" i="16"/>
  <c r="M38" i="16"/>
  <c r="L38" i="16"/>
  <c r="K38" i="16"/>
  <c r="J38" i="16"/>
  <c r="I38" i="16"/>
  <c r="H38" i="16"/>
  <c r="G38" i="16"/>
  <c r="F38" i="16"/>
  <c r="E38" i="16"/>
  <c r="C38" i="16"/>
  <c r="B38" i="16"/>
  <c r="O37" i="16"/>
  <c r="N37" i="16"/>
  <c r="M37" i="16"/>
  <c r="L37" i="16"/>
  <c r="K37" i="16"/>
  <c r="J37" i="16"/>
  <c r="I37" i="16"/>
  <c r="H37" i="16"/>
  <c r="G37" i="16"/>
  <c r="F37" i="16"/>
  <c r="E37" i="16"/>
  <c r="C37" i="16"/>
  <c r="B37" i="16"/>
  <c r="O36" i="16"/>
  <c r="N36" i="16"/>
  <c r="M36" i="16"/>
  <c r="L36" i="16"/>
  <c r="K36" i="16"/>
  <c r="J36" i="16"/>
  <c r="I36" i="16"/>
  <c r="H36" i="16"/>
  <c r="G36" i="16"/>
  <c r="F36" i="16"/>
  <c r="E36" i="16"/>
  <c r="C36" i="16"/>
  <c r="B36" i="16"/>
  <c r="O35" i="16"/>
  <c r="N35" i="16"/>
  <c r="M35" i="16"/>
  <c r="L35" i="16"/>
  <c r="K35" i="16"/>
  <c r="J35" i="16"/>
  <c r="I35" i="16"/>
  <c r="H35" i="16"/>
  <c r="G35" i="16"/>
  <c r="F35" i="16"/>
  <c r="E35" i="16"/>
  <c r="C35" i="16"/>
  <c r="B35" i="16"/>
  <c r="O34" i="16"/>
  <c r="N34" i="16"/>
  <c r="M34" i="16"/>
  <c r="L34" i="16"/>
  <c r="K34" i="16"/>
  <c r="J34" i="16"/>
  <c r="I34" i="16"/>
  <c r="H34" i="16"/>
  <c r="G34" i="16"/>
  <c r="F34" i="16"/>
  <c r="E34" i="16"/>
  <c r="C34" i="16"/>
  <c r="B34" i="16"/>
  <c r="O33" i="16"/>
  <c r="N33" i="16"/>
  <c r="M33" i="16"/>
  <c r="L33" i="16"/>
  <c r="K33" i="16"/>
  <c r="J33" i="16"/>
  <c r="I33" i="16"/>
  <c r="H33" i="16"/>
  <c r="G33" i="16"/>
  <c r="F33" i="16"/>
  <c r="E33" i="16"/>
  <c r="C33" i="16"/>
  <c r="B33" i="16"/>
  <c r="O32" i="16"/>
  <c r="N32" i="16"/>
  <c r="M32" i="16"/>
  <c r="L32" i="16"/>
  <c r="K32" i="16"/>
  <c r="J32" i="16"/>
  <c r="I32" i="16"/>
  <c r="H32" i="16"/>
  <c r="G32" i="16"/>
  <c r="F32" i="16"/>
  <c r="E32" i="16"/>
  <c r="C32" i="16"/>
  <c r="B32" i="16"/>
  <c r="O31" i="16"/>
  <c r="N31" i="16"/>
  <c r="M31" i="16"/>
  <c r="L31" i="16"/>
  <c r="K31" i="16"/>
  <c r="J31" i="16"/>
  <c r="I31" i="16"/>
  <c r="H31" i="16"/>
  <c r="G31" i="16"/>
  <c r="F31" i="16"/>
  <c r="E31" i="16"/>
  <c r="C31" i="16"/>
  <c r="B31" i="16"/>
  <c r="O30" i="16"/>
  <c r="N30" i="16"/>
  <c r="M30" i="16"/>
  <c r="L30" i="16"/>
  <c r="K30" i="16"/>
  <c r="J30" i="16"/>
  <c r="I30" i="16"/>
  <c r="H30" i="16"/>
  <c r="G30" i="16"/>
  <c r="F30" i="16"/>
  <c r="E30" i="16"/>
  <c r="C30" i="16"/>
  <c r="B30" i="16"/>
  <c r="O29" i="16"/>
  <c r="N29" i="16"/>
  <c r="M29" i="16"/>
  <c r="L29" i="16"/>
  <c r="K29" i="16"/>
  <c r="J29" i="16"/>
  <c r="I29" i="16"/>
  <c r="H29" i="16"/>
  <c r="G29" i="16"/>
  <c r="F29" i="16"/>
  <c r="E29" i="16"/>
  <c r="C29" i="16"/>
  <c r="B29" i="16"/>
  <c r="O28" i="16"/>
  <c r="N28" i="16"/>
  <c r="M28" i="16"/>
  <c r="L28" i="16"/>
  <c r="K28" i="16"/>
  <c r="J28" i="16"/>
  <c r="I28" i="16"/>
  <c r="H28" i="16"/>
  <c r="G28" i="16"/>
  <c r="F28" i="16"/>
  <c r="E28" i="16"/>
  <c r="C28" i="16"/>
  <c r="B28" i="16"/>
  <c r="O27" i="16"/>
  <c r="N27" i="16"/>
  <c r="M27" i="16"/>
  <c r="L27" i="16"/>
  <c r="K27" i="16"/>
  <c r="J27" i="16"/>
  <c r="I27" i="16"/>
  <c r="H27" i="16"/>
  <c r="G27" i="16"/>
  <c r="F27" i="16"/>
  <c r="E27" i="16"/>
  <c r="C27" i="16"/>
  <c r="B27" i="16"/>
  <c r="O26" i="16"/>
  <c r="N26" i="16"/>
  <c r="M26" i="16"/>
  <c r="L26" i="16"/>
  <c r="K26" i="16"/>
  <c r="J26" i="16"/>
  <c r="I26" i="16"/>
  <c r="H26" i="16"/>
  <c r="G26" i="16"/>
  <c r="F26" i="16"/>
  <c r="E26" i="16"/>
  <c r="C26" i="16"/>
  <c r="B26" i="16"/>
  <c r="O25" i="16"/>
  <c r="N25" i="16"/>
  <c r="M25" i="16"/>
  <c r="L25" i="16"/>
  <c r="K25" i="16"/>
  <c r="J25" i="16"/>
  <c r="I25" i="16"/>
  <c r="H25" i="16"/>
  <c r="G25" i="16"/>
  <c r="F25" i="16"/>
  <c r="E25" i="16"/>
  <c r="C25" i="16"/>
  <c r="B25" i="16"/>
  <c r="O24" i="16"/>
  <c r="N24" i="16"/>
  <c r="M24" i="16"/>
  <c r="L24" i="16"/>
  <c r="K24" i="16"/>
  <c r="J24" i="16"/>
  <c r="I24" i="16"/>
  <c r="H24" i="16"/>
  <c r="G24" i="16"/>
  <c r="F24" i="16"/>
  <c r="E24" i="16"/>
  <c r="C24" i="16"/>
  <c r="B24" i="16"/>
  <c r="C22" i="16"/>
  <c r="A18" i="16" s="1"/>
  <c r="O43" i="15"/>
  <c r="N43" i="15"/>
  <c r="M43" i="15"/>
  <c r="L43" i="15"/>
  <c r="K43" i="15"/>
  <c r="J43" i="15"/>
  <c r="I43" i="15"/>
  <c r="H43" i="15"/>
  <c r="G43" i="15"/>
  <c r="F43" i="15"/>
  <c r="E43" i="15"/>
  <c r="C43" i="15"/>
  <c r="B43" i="15"/>
  <c r="O42" i="15"/>
  <c r="N42" i="15"/>
  <c r="M42" i="15"/>
  <c r="L42" i="15"/>
  <c r="K42" i="15"/>
  <c r="J42" i="15"/>
  <c r="I42" i="15"/>
  <c r="H42" i="15"/>
  <c r="G42" i="15"/>
  <c r="F42" i="15"/>
  <c r="E42" i="15"/>
  <c r="C42" i="15"/>
  <c r="B42" i="15"/>
  <c r="O41" i="15"/>
  <c r="N41" i="15"/>
  <c r="M41" i="15"/>
  <c r="L41" i="15"/>
  <c r="K41" i="15"/>
  <c r="J41" i="15"/>
  <c r="I41" i="15"/>
  <c r="H41" i="15"/>
  <c r="G41" i="15"/>
  <c r="F41" i="15"/>
  <c r="E41" i="15"/>
  <c r="C41" i="15"/>
  <c r="B41" i="15"/>
  <c r="O40" i="15"/>
  <c r="N40" i="15"/>
  <c r="M40" i="15"/>
  <c r="L40" i="15"/>
  <c r="K40" i="15"/>
  <c r="J40" i="15"/>
  <c r="I40" i="15"/>
  <c r="H40" i="15"/>
  <c r="G40" i="15"/>
  <c r="F40" i="15"/>
  <c r="E40" i="15"/>
  <c r="C40" i="15"/>
  <c r="B40" i="15"/>
  <c r="O39" i="15"/>
  <c r="N39" i="15"/>
  <c r="M39" i="15"/>
  <c r="L39" i="15"/>
  <c r="K39" i="15"/>
  <c r="J39" i="15"/>
  <c r="I39" i="15"/>
  <c r="H39" i="15"/>
  <c r="G39" i="15"/>
  <c r="F39" i="15"/>
  <c r="E39" i="15"/>
  <c r="C39" i="15"/>
  <c r="B39" i="15"/>
  <c r="O38" i="15"/>
  <c r="N38" i="15"/>
  <c r="M38" i="15"/>
  <c r="L38" i="15"/>
  <c r="K38" i="15"/>
  <c r="J38" i="15"/>
  <c r="I38" i="15"/>
  <c r="H38" i="15"/>
  <c r="G38" i="15"/>
  <c r="F38" i="15"/>
  <c r="E38" i="15"/>
  <c r="C38" i="15"/>
  <c r="B38" i="15"/>
  <c r="O37" i="15"/>
  <c r="N37" i="15"/>
  <c r="M37" i="15"/>
  <c r="L37" i="15"/>
  <c r="K37" i="15"/>
  <c r="J37" i="15"/>
  <c r="I37" i="15"/>
  <c r="H37" i="15"/>
  <c r="G37" i="15"/>
  <c r="F37" i="15"/>
  <c r="E37" i="15"/>
  <c r="C37" i="15"/>
  <c r="B37" i="15"/>
  <c r="O36" i="15"/>
  <c r="N36" i="15"/>
  <c r="M36" i="15"/>
  <c r="L36" i="15"/>
  <c r="K36" i="15"/>
  <c r="J36" i="15"/>
  <c r="I36" i="15"/>
  <c r="H36" i="15"/>
  <c r="G36" i="15"/>
  <c r="F36" i="15"/>
  <c r="E36" i="15"/>
  <c r="C36" i="15"/>
  <c r="B36" i="15"/>
  <c r="O35" i="15"/>
  <c r="N35" i="15"/>
  <c r="M35" i="15"/>
  <c r="L35" i="15"/>
  <c r="K35" i="15"/>
  <c r="J35" i="15"/>
  <c r="I35" i="15"/>
  <c r="H35" i="15"/>
  <c r="G35" i="15"/>
  <c r="F35" i="15"/>
  <c r="E35" i="15"/>
  <c r="C35" i="15"/>
  <c r="B35" i="15"/>
  <c r="O34" i="15"/>
  <c r="N34" i="15"/>
  <c r="M34" i="15"/>
  <c r="L34" i="15"/>
  <c r="K34" i="15"/>
  <c r="J34" i="15"/>
  <c r="I34" i="15"/>
  <c r="H34" i="15"/>
  <c r="G34" i="15"/>
  <c r="F34" i="15"/>
  <c r="E34" i="15"/>
  <c r="C34" i="15"/>
  <c r="B34" i="15"/>
  <c r="O33" i="15"/>
  <c r="N33" i="15"/>
  <c r="M33" i="15"/>
  <c r="L33" i="15"/>
  <c r="K33" i="15"/>
  <c r="J33" i="15"/>
  <c r="I33" i="15"/>
  <c r="H33" i="15"/>
  <c r="G33" i="15"/>
  <c r="F33" i="15"/>
  <c r="E33" i="15"/>
  <c r="C33" i="15"/>
  <c r="B33" i="15"/>
  <c r="O32" i="15"/>
  <c r="N32" i="15"/>
  <c r="M32" i="15"/>
  <c r="L32" i="15"/>
  <c r="K32" i="15"/>
  <c r="J32" i="15"/>
  <c r="I32" i="15"/>
  <c r="H32" i="15"/>
  <c r="G32" i="15"/>
  <c r="F32" i="15"/>
  <c r="E32" i="15"/>
  <c r="C32" i="15"/>
  <c r="B32" i="15"/>
  <c r="O31" i="15"/>
  <c r="N31" i="15"/>
  <c r="M31" i="15"/>
  <c r="L31" i="15"/>
  <c r="K31" i="15"/>
  <c r="J31" i="15"/>
  <c r="I31" i="15"/>
  <c r="H31" i="15"/>
  <c r="G31" i="15"/>
  <c r="F31" i="15"/>
  <c r="E31" i="15"/>
  <c r="C31" i="15"/>
  <c r="B31" i="15"/>
  <c r="O30" i="15"/>
  <c r="N30" i="15"/>
  <c r="M30" i="15"/>
  <c r="L30" i="15"/>
  <c r="K30" i="15"/>
  <c r="J30" i="15"/>
  <c r="I30" i="15"/>
  <c r="H30" i="15"/>
  <c r="G30" i="15"/>
  <c r="F30" i="15"/>
  <c r="E30" i="15"/>
  <c r="C30" i="15"/>
  <c r="B30" i="15"/>
  <c r="O29" i="15"/>
  <c r="N29" i="15"/>
  <c r="M29" i="15"/>
  <c r="L29" i="15"/>
  <c r="K29" i="15"/>
  <c r="J29" i="15"/>
  <c r="I29" i="15"/>
  <c r="H29" i="15"/>
  <c r="G29" i="15"/>
  <c r="F29" i="15"/>
  <c r="E29" i="15"/>
  <c r="C29" i="15"/>
  <c r="B29" i="15"/>
  <c r="O28" i="15"/>
  <c r="N28" i="15"/>
  <c r="M28" i="15"/>
  <c r="L28" i="15"/>
  <c r="K28" i="15"/>
  <c r="J28" i="15"/>
  <c r="I28" i="15"/>
  <c r="H28" i="15"/>
  <c r="G28" i="15"/>
  <c r="F28" i="15"/>
  <c r="E28" i="15"/>
  <c r="C28" i="15"/>
  <c r="B28" i="15"/>
  <c r="O27" i="15"/>
  <c r="N27" i="15"/>
  <c r="M27" i="15"/>
  <c r="L27" i="15"/>
  <c r="K27" i="15"/>
  <c r="J27" i="15"/>
  <c r="I27" i="15"/>
  <c r="H27" i="15"/>
  <c r="G27" i="15"/>
  <c r="F27" i="15"/>
  <c r="E27" i="15"/>
  <c r="C27" i="15"/>
  <c r="B27" i="15"/>
  <c r="O26" i="15"/>
  <c r="N26" i="15"/>
  <c r="M26" i="15"/>
  <c r="L26" i="15"/>
  <c r="K26" i="15"/>
  <c r="J26" i="15"/>
  <c r="I26" i="15"/>
  <c r="H26" i="15"/>
  <c r="G26" i="15"/>
  <c r="F26" i="15"/>
  <c r="E26" i="15"/>
  <c r="C26" i="15"/>
  <c r="B26" i="15"/>
  <c r="O25" i="15"/>
  <c r="N25" i="15"/>
  <c r="M25" i="15"/>
  <c r="L25" i="15"/>
  <c r="K25" i="15"/>
  <c r="J25" i="15"/>
  <c r="I25" i="15"/>
  <c r="H25" i="15"/>
  <c r="G25" i="15"/>
  <c r="F25" i="15"/>
  <c r="E25" i="15"/>
  <c r="C25" i="15"/>
  <c r="B25" i="15"/>
  <c r="O24" i="15"/>
  <c r="N24" i="15"/>
  <c r="M24" i="15"/>
  <c r="L24" i="15"/>
  <c r="K24" i="15"/>
  <c r="J24" i="15"/>
  <c r="I24" i="15"/>
  <c r="H24" i="15"/>
  <c r="G24" i="15"/>
  <c r="F24" i="15"/>
  <c r="E24" i="15"/>
  <c r="C24" i="15"/>
  <c r="B24" i="15"/>
  <c r="C22" i="15"/>
  <c r="A21" i="15" s="1"/>
  <c r="A18" i="15"/>
  <c r="A16" i="15"/>
  <c r="A12" i="15"/>
  <c r="A11" i="15"/>
  <c r="A7" i="15"/>
  <c r="A6" i="15"/>
  <c r="A3" i="15"/>
  <c r="A2" i="15"/>
  <c r="O43" i="14"/>
  <c r="N43" i="14"/>
  <c r="M43" i="14"/>
  <c r="L43" i="14"/>
  <c r="K43" i="14"/>
  <c r="J43" i="14"/>
  <c r="I43" i="14"/>
  <c r="H43" i="14"/>
  <c r="G43" i="14"/>
  <c r="F43" i="14"/>
  <c r="E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C37" i="14"/>
  <c r="B37" i="14"/>
  <c r="O36" i="14"/>
  <c r="N36" i="14"/>
  <c r="M36" i="14"/>
  <c r="L36" i="14"/>
  <c r="K36" i="14"/>
  <c r="J36" i="14"/>
  <c r="I36" i="14"/>
  <c r="H36" i="14"/>
  <c r="G36" i="14"/>
  <c r="F36" i="14"/>
  <c r="E36" i="14"/>
  <c r="C36" i="14"/>
  <c r="B36" i="14"/>
  <c r="O35" i="14"/>
  <c r="N35" i="14"/>
  <c r="M35" i="14"/>
  <c r="L35" i="14"/>
  <c r="K35" i="14"/>
  <c r="J35" i="14"/>
  <c r="I35" i="14"/>
  <c r="H35" i="14"/>
  <c r="G35" i="14"/>
  <c r="F35" i="14"/>
  <c r="E35" i="14"/>
  <c r="C35" i="14"/>
  <c r="B35" i="14"/>
  <c r="O34" i="14"/>
  <c r="N34" i="14"/>
  <c r="M34" i="14"/>
  <c r="L34" i="14"/>
  <c r="K34" i="14"/>
  <c r="J34" i="14"/>
  <c r="I34" i="14"/>
  <c r="H34" i="14"/>
  <c r="G34" i="14"/>
  <c r="F34" i="14"/>
  <c r="E34" i="14"/>
  <c r="C34" i="14"/>
  <c r="B34" i="14"/>
  <c r="O33" i="14"/>
  <c r="N33" i="14"/>
  <c r="M33" i="14"/>
  <c r="L33" i="14"/>
  <c r="K33" i="14"/>
  <c r="J33" i="14"/>
  <c r="I33" i="14"/>
  <c r="H33" i="14"/>
  <c r="G33" i="14"/>
  <c r="F33" i="14"/>
  <c r="E33" i="14"/>
  <c r="C33" i="14"/>
  <c r="B33" i="14"/>
  <c r="O32" i="14"/>
  <c r="N32" i="14"/>
  <c r="M32" i="14"/>
  <c r="L32" i="14"/>
  <c r="K32" i="14"/>
  <c r="J32" i="14"/>
  <c r="I32" i="14"/>
  <c r="H32" i="14"/>
  <c r="G32" i="14"/>
  <c r="F32" i="14"/>
  <c r="E32" i="14"/>
  <c r="C32" i="14"/>
  <c r="B32" i="14"/>
  <c r="O31" i="14"/>
  <c r="N31" i="14"/>
  <c r="M31" i="14"/>
  <c r="L31" i="14"/>
  <c r="K31" i="14"/>
  <c r="J31" i="14"/>
  <c r="I31" i="14"/>
  <c r="H31" i="14"/>
  <c r="G31" i="14"/>
  <c r="F31" i="14"/>
  <c r="E31" i="14"/>
  <c r="C31" i="14"/>
  <c r="B31" i="14"/>
  <c r="O30" i="14"/>
  <c r="N30" i="14"/>
  <c r="M30" i="14"/>
  <c r="L30" i="14"/>
  <c r="K30" i="14"/>
  <c r="J30" i="14"/>
  <c r="I30" i="14"/>
  <c r="H30" i="14"/>
  <c r="G30" i="14"/>
  <c r="F30" i="14"/>
  <c r="E30" i="14"/>
  <c r="C30" i="14"/>
  <c r="B30" i="14"/>
  <c r="O29" i="14"/>
  <c r="N29" i="14"/>
  <c r="M29" i="14"/>
  <c r="L29" i="14"/>
  <c r="K29" i="14"/>
  <c r="J29" i="14"/>
  <c r="I29" i="14"/>
  <c r="H29" i="14"/>
  <c r="G29" i="14"/>
  <c r="F29" i="14"/>
  <c r="E29" i="14"/>
  <c r="C29" i="14"/>
  <c r="B29" i="14"/>
  <c r="O28" i="14"/>
  <c r="N28" i="14"/>
  <c r="M28" i="14"/>
  <c r="L28" i="14"/>
  <c r="K28" i="14"/>
  <c r="J28" i="14"/>
  <c r="I28" i="14"/>
  <c r="H28" i="14"/>
  <c r="G28" i="14"/>
  <c r="F28" i="14"/>
  <c r="E28" i="14"/>
  <c r="C28" i="14"/>
  <c r="B28" i="14"/>
  <c r="O27" i="14"/>
  <c r="N27" i="14"/>
  <c r="M27" i="14"/>
  <c r="L27" i="14"/>
  <c r="K27" i="14"/>
  <c r="J27" i="14"/>
  <c r="I27" i="14"/>
  <c r="H27" i="14"/>
  <c r="G27" i="14"/>
  <c r="F27" i="14"/>
  <c r="E27" i="14"/>
  <c r="C27" i="14"/>
  <c r="B27" i="14"/>
  <c r="O26" i="14"/>
  <c r="N26" i="14"/>
  <c r="M26" i="14"/>
  <c r="L26" i="14"/>
  <c r="K26" i="14"/>
  <c r="J26" i="14"/>
  <c r="I26" i="14"/>
  <c r="H26" i="14"/>
  <c r="G26" i="14"/>
  <c r="F26" i="14"/>
  <c r="E26" i="14"/>
  <c r="C26" i="14"/>
  <c r="B26" i="14"/>
  <c r="O25" i="14"/>
  <c r="N25" i="14"/>
  <c r="M25" i="14"/>
  <c r="L25" i="14"/>
  <c r="K25" i="14"/>
  <c r="J25" i="14"/>
  <c r="I25" i="14"/>
  <c r="H25" i="14"/>
  <c r="G25" i="14"/>
  <c r="F25" i="14"/>
  <c r="E25" i="14"/>
  <c r="C25" i="14"/>
  <c r="B25" i="14"/>
  <c r="O24" i="14"/>
  <c r="N24" i="14"/>
  <c r="M24" i="14"/>
  <c r="L24" i="14"/>
  <c r="K24" i="14"/>
  <c r="J24" i="14"/>
  <c r="I24" i="14"/>
  <c r="H24" i="14"/>
  <c r="G24" i="14"/>
  <c r="F24" i="14"/>
  <c r="E24" i="14"/>
  <c r="C24" i="14"/>
  <c r="B24" i="14"/>
  <c r="C22" i="14"/>
  <c r="A21" i="14" s="1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2" i="14" s="1"/>
  <c r="O43" i="13"/>
  <c r="N43" i="13"/>
  <c r="M43" i="13"/>
  <c r="L43" i="13"/>
  <c r="K43" i="13"/>
  <c r="J43" i="13"/>
  <c r="I43" i="13"/>
  <c r="H43" i="13"/>
  <c r="G43" i="13"/>
  <c r="F43" i="13"/>
  <c r="E43" i="13"/>
  <c r="C43" i="13"/>
  <c r="B43" i="13"/>
  <c r="O42" i="13"/>
  <c r="N42" i="13"/>
  <c r="M42" i="13"/>
  <c r="L42" i="13"/>
  <c r="K42" i="13"/>
  <c r="J42" i="13"/>
  <c r="I42" i="13"/>
  <c r="H42" i="13"/>
  <c r="G42" i="13"/>
  <c r="F42" i="13"/>
  <c r="E42" i="13"/>
  <c r="C42" i="13"/>
  <c r="B42" i="13"/>
  <c r="O41" i="13"/>
  <c r="N41" i="13"/>
  <c r="M41" i="13"/>
  <c r="L41" i="13"/>
  <c r="K41" i="13"/>
  <c r="J41" i="13"/>
  <c r="I41" i="13"/>
  <c r="H41" i="13"/>
  <c r="G41" i="13"/>
  <c r="F41" i="13"/>
  <c r="E41" i="13"/>
  <c r="C41" i="13"/>
  <c r="B41" i="13"/>
  <c r="O40" i="13"/>
  <c r="N40" i="13"/>
  <c r="M40" i="13"/>
  <c r="L40" i="13"/>
  <c r="K40" i="13"/>
  <c r="J40" i="13"/>
  <c r="I40" i="13"/>
  <c r="H40" i="13"/>
  <c r="G40" i="13"/>
  <c r="F40" i="13"/>
  <c r="E40" i="13"/>
  <c r="C40" i="13"/>
  <c r="B40" i="13"/>
  <c r="O39" i="13"/>
  <c r="N39" i="13"/>
  <c r="M39" i="13"/>
  <c r="L39" i="13"/>
  <c r="K39" i="13"/>
  <c r="J39" i="13"/>
  <c r="I39" i="13"/>
  <c r="H39" i="13"/>
  <c r="G39" i="13"/>
  <c r="F39" i="13"/>
  <c r="E39" i="13"/>
  <c r="C39" i="13"/>
  <c r="B39" i="13"/>
  <c r="O38" i="13"/>
  <c r="N38" i="13"/>
  <c r="M38" i="13"/>
  <c r="L38" i="13"/>
  <c r="K38" i="13"/>
  <c r="J38" i="13"/>
  <c r="I38" i="13"/>
  <c r="H38" i="13"/>
  <c r="G38" i="13"/>
  <c r="F38" i="13"/>
  <c r="E38" i="13"/>
  <c r="C38" i="13"/>
  <c r="B38" i="13"/>
  <c r="O37" i="13"/>
  <c r="N37" i="13"/>
  <c r="M37" i="13"/>
  <c r="L37" i="13"/>
  <c r="K37" i="13"/>
  <c r="J37" i="13"/>
  <c r="I37" i="13"/>
  <c r="H37" i="13"/>
  <c r="G37" i="13"/>
  <c r="F37" i="13"/>
  <c r="E37" i="13"/>
  <c r="C37" i="13"/>
  <c r="B37" i="13"/>
  <c r="O36" i="13"/>
  <c r="N36" i="13"/>
  <c r="M36" i="13"/>
  <c r="L36" i="13"/>
  <c r="K36" i="13"/>
  <c r="J36" i="13"/>
  <c r="I36" i="13"/>
  <c r="H36" i="13"/>
  <c r="G36" i="13"/>
  <c r="F36" i="13"/>
  <c r="E36" i="13"/>
  <c r="C36" i="13"/>
  <c r="B36" i="13"/>
  <c r="O35" i="13"/>
  <c r="N35" i="13"/>
  <c r="M35" i="13"/>
  <c r="L35" i="13"/>
  <c r="K35" i="13"/>
  <c r="J35" i="13"/>
  <c r="I35" i="13"/>
  <c r="H35" i="13"/>
  <c r="G35" i="13"/>
  <c r="F35" i="13"/>
  <c r="E35" i="13"/>
  <c r="C35" i="13"/>
  <c r="B35" i="13"/>
  <c r="O34" i="13"/>
  <c r="N34" i="13"/>
  <c r="M34" i="13"/>
  <c r="L34" i="13"/>
  <c r="K34" i="13"/>
  <c r="J34" i="13"/>
  <c r="I34" i="13"/>
  <c r="H34" i="13"/>
  <c r="G34" i="13"/>
  <c r="F34" i="13"/>
  <c r="E34" i="13"/>
  <c r="C34" i="13"/>
  <c r="B34" i="13"/>
  <c r="O33" i="13"/>
  <c r="N33" i="13"/>
  <c r="M33" i="13"/>
  <c r="L33" i="13"/>
  <c r="K33" i="13"/>
  <c r="J33" i="13"/>
  <c r="I33" i="13"/>
  <c r="H33" i="13"/>
  <c r="G33" i="13"/>
  <c r="F33" i="13"/>
  <c r="E33" i="13"/>
  <c r="C33" i="13"/>
  <c r="B33" i="13"/>
  <c r="O32" i="13"/>
  <c r="N32" i="13"/>
  <c r="M32" i="13"/>
  <c r="L32" i="13"/>
  <c r="K32" i="13"/>
  <c r="J32" i="13"/>
  <c r="I32" i="13"/>
  <c r="H32" i="13"/>
  <c r="G32" i="13"/>
  <c r="F32" i="13"/>
  <c r="E32" i="13"/>
  <c r="C32" i="13"/>
  <c r="B32" i="13"/>
  <c r="O31" i="13"/>
  <c r="N31" i="13"/>
  <c r="M31" i="13"/>
  <c r="L31" i="13"/>
  <c r="K31" i="13"/>
  <c r="J31" i="13"/>
  <c r="I31" i="13"/>
  <c r="H31" i="13"/>
  <c r="G31" i="13"/>
  <c r="F31" i="13"/>
  <c r="E31" i="13"/>
  <c r="C31" i="13"/>
  <c r="B31" i="13"/>
  <c r="O30" i="13"/>
  <c r="N30" i="13"/>
  <c r="M30" i="13"/>
  <c r="L30" i="13"/>
  <c r="K30" i="13"/>
  <c r="J30" i="13"/>
  <c r="I30" i="13"/>
  <c r="H30" i="13"/>
  <c r="G30" i="13"/>
  <c r="F30" i="13"/>
  <c r="E30" i="13"/>
  <c r="C30" i="13"/>
  <c r="B30" i="13"/>
  <c r="O29" i="13"/>
  <c r="N29" i="13"/>
  <c r="M29" i="13"/>
  <c r="L29" i="13"/>
  <c r="K29" i="13"/>
  <c r="J29" i="13"/>
  <c r="I29" i="13"/>
  <c r="H29" i="13"/>
  <c r="G29" i="13"/>
  <c r="F29" i="13"/>
  <c r="E29" i="13"/>
  <c r="C29" i="13"/>
  <c r="B29" i="13"/>
  <c r="O28" i="13"/>
  <c r="N28" i="13"/>
  <c r="M28" i="13"/>
  <c r="L28" i="13"/>
  <c r="K28" i="13"/>
  <c r="J28" i="13"/>
  <c r="I28" i="13"/>
  <c r="H28" i="13"/>
  <c r="G28" i="13"/>
  <c r="F28" i="13"/>
  <c r="E28" i="13"/>
  <c r="C28" i="13"/>
  <c r="B28" i="13"/>
  <c r="O27" i="13"/>
  <c r="N27" i="13"/>
  <c r="M27" i="13"/>
  <c r="L27" i="13"/>
  <c r="K27" i="13"/>
  <c r="J27" i="13"/>
  <c r="I27" i="13"/>
  <c r="H27" i="13"/>
  <c r="G27" i="13"/>
  <c r="F27" i="13"/>
  <c r="E27" i="13"/>
  <c r="C27" i="13"/>
  <c r="B27" i="13"/>
  <c r="O26" i="13"/>
  <c r="N26" i="13"/>
  <c r="M26" i="13"/>
  <c r="L26" i="13"/>
  <c r="K26" i="13"/>
  <c r="J26" i="13"/>
  <c r="I26" i="13"/>
  <c r="H26" i="13"/>
  <c r="G26" i="13"/>
  <c r="F26" i="13"/>
  <c r="E26" i="13"/>
  <c r="C26" i="13"/>
  <c r="B26" i="13"/>
  <c r="O25" i="13"/>
  <c r="N25" i="13"/>
  <c r="M25" i="13"/>
  <c r="L25" i="13"/>
  <c r="K25" i="13"/>
  <c r="J25" i="13"/>
  <c r="I25" i="13"/>
  <c r="H25" i="13"/>
  <c r="G25" i="13"/>
  <c r="F25" i="13"/>
  <c r="E25" i="13"/>
  <c r="C25" i="13"/>
  <c r="B25" i="13"/>
  <c r="O24" i="13"/>
  <c r="N24" i="13"/>
  <c r="M24" i="13"/>
  <c r="L24" i="13"/>
  <c r="K24" i="13"/>
  <c r="J24" i="13"/>
  <c r="I24" i="13"/>
  <c r="H24" i="13"/>
  <c r="G24" i="13"/>
  <c r="F24" i="13"/>
  <c r="E24" i="13"/>
  <c r="C24" i="13"/>
  <c r="B24" i="13"/>
  <c r="C22" i="13"/>
  <c r="A21" i="13" s="1"/>
  <c r="A19" i="13"/>
  <c r="A18" i="13"/>
  <c r="A15" i="13"/>
  <c r="A14" i="13"/>
  <c r="A11" i="13"/>
  <c r="A10" i="13"/>
  <c r="A7" i="13"/>
  <c r="A6" i="13"/>
  <c r="A3" i="13"/>
  <c r="A2" i="13"/>
  <c r="O43" i="12"/>
  <c r="N43" i="12"/>
  <c r="M43" i="12"/>
  <c r="L43" i="12"/>
  <c r="K43" i="12"/>
  <c r="J43" i="12"/>
  <c r="I43" i="12"/>
  <c r="H43" i="12"/>
  <c r="G43" i="12"/>
  <c r="F43" i="12"/>
  <c r="E43" i="12"/>
  <c r="C43" i="12"/>
  <c r="B43" i="12"/>
  <c r="O42" i="12"/>
  <c r="N42" i="12"/>
  <c r="M42" i="12"/>
  <c r="L42" i="12"/>
  <c r="K42" i="12"/>
  <c r="J42" i="12"/>
  <c r="I42" i="12"/>
  <c r="H42" i="12"/>
  <c r="G42" i="12"/>
  <c r="F42" i="12"/>
  <c r="E42" i="12"/>
  <c r="C42" i="12"/>
  <c r="B42" i="12"/>
  <c r="O41" i="12"/>
  <c r="N41" i="12"/>
  <c r="M41" i="12"/>
  <c r="L41" i="12"/>
  <c r="K41" i="12"/>
  <c r="J41" i="12"/>
  <c r="I41" i="12"/>
  <c r="H41" i="12"/>
  <c r="G41" i="12"/>
  <c r="F41" i="12"/>
  <c r="E41" i="12"/>
  <c r="C41" i="12"/>
  <c r="B41" i="12"/>
  <c r="O40" i="12"/>
  <c r="N40" i="12"/>
  <c r="M40" i="12"/>
  <c r="L40" i="12"/>
  <c r="K40" i="12"/>
  <c r="J40" i="12"/>
  <c r="I40" i="12"/>
  <c r="H40" i="12"/>
  <c r="G40" i="12"/>
  <c r="F40" i="12"/>
  <c r="E40" i="12"/>
  <c r="C40" i="12"/>
  <c r="B40" i="12"/>
  <c r="O39" i="12"/>
  <c r="N39" i="12"/>
  <c r="M39" i="12"/>
  <c r="L39" i="12"/>
  <c r="K39" i="12"/>
  <c r="J39" i="12"/>
  <c r="I39" i="12"/>
  <c r="H39" i="12"/>
  <c r="G39" i="12"/>
  <c r="F39" i="12"/>
  <c r="E39" i="12"/>
  <c r="C39" i="12"/>
  <c r="B39" i="12"/>
  <c r="O38" i="12"/>
  <c r="N38" i="12"/>
  <c r="M38" i="12"/>
  <c r="L38" i="12"/>
  <c r="K38" i="12"/>
  <c r="J38" i="12"/>
  <c r="I38" i="12"/>
  <c r="H38" i="12"/>
  <c r="G38" i="12"/>
  <c r="F38" i="12"/>
  <c r="E38" i="12"/>
  <c r="C38" i="12"/>
  <c r="B38" i="12"/>
  <c r="O37" i="12"/>
  <c r="N37" i="12"/>
  <c r="M37" i="12"/>
  <c r="L37" i="12"/>
  <c r="K37" i="12"/>
  <c r="J37" i="12"/>
  <c r="I37" i="12"/>
  <c r="H37" i="12"/>
  <c r="G37" i="12"/>
  <c r="F37" i="12"/>
  <c r="E37" i="12"/>
  <c r="C37" i="12"/>
  <c r="B37" i="12"/>
  <c r="O36" i="12"/>
  <c r="N36" i="12"/>
  <c r="M36" i="12"/>
  <c r="L36" i="12"/>
  <c r="K36" i="12"/>
  <c r="J36" i="12"/>
  <c r="I36" i="12"/>
  <c r="H36" i="12"/>
  <c r="G36" i="12"/>
  <c r="F36" i="12"/>
  <c r="E36" i="12"/>
  <c r="C36" i="12"/>
  <c r="B36" i="12"/>
  <c r="O35" i="12"/>
  <c r="N35" i="12"/>
  <c r="M35" i="12"/>
  <c r="L35" i="12"/>
  <c r="K35" i="12"/>
  <c r="J35" i="12"/>
  <c r="I35" i="12"/>
  <c r="H35" i="12"/>
  <c r="G35" i="12"/>
  <c r="F35" i="12"/>
  <c r="E35" i="12"/>
  <c r="C35" i="12"/>
  <c r="B35" i="12"/>
  <c r="O34" i="12"/>
  <c r="N34" i="12"/>
  <c r="M34" i="12"/>
  <c r="L34" i="12"/>
  <c r="K34" i="12"/>
  <c r="J34" i="12"/>
  <c r="I34" i="12"/>
  <c r="H34" i="12"/>
  <c r="G34" i="12"/>
  <c r="F34" i="12"/>
  <c r="E34" i="12"/>
  <c r="C34" i="12"/>
  <c r="B34" i="12"/>
  <c r="O33" i="12"/>
  <c r="N33" i="12"/>
  <c r="M33" i="12"/>
  <c r="L33" i="12"/>
  <c r="K33" i="12"/>
  <c r="J33" i="12"/>
  <c r="I33" i="12"/>
  <c r="H33" i="12"/>
  <c r="G33" i="12"/>
  <c r="F33" i="12"/>
  <c r="E33" i="12"/>
  <c r="C33" i="12"/>
  <c r="B33" i="12"/>
  <c r="O32" i="12"/>
  <c r="N32" i="12"/>
  <c r="M32" i="12"/>
  <c r="L32" i="12"/>
  <c r="K32" i="12"/>
  <c r="J32" i="12"/>
  <c r="I32" i="12"/>
  <c r="H32" i="12"/>
  <c r="G32" i="12"/>
  <c r="F32" i="12"/>
  <c r="E32" i="12"/>
  <c r="C32" i="12"/>
  <c r="B32" i="12"/>
  <c r="O31" i="12"/>
  <c r="N31" i="12"/>
  <c r="M31" i="12"/>
  <c r="L31" i="12"/>
  <c r="K31" i="12"/>
  <c r="J31" i="12"/>
  <c r="I31" i="12"/>
  <c r="H31" i="12"/>
  <c r="G31" i="12"/>
  <c r="F31" i="12"/>
  <c r="E31" i="12"/>
  <c r="C31" i="12"/>
  <c r="B31" i="12"/>
  <c r="O30" i="12"/>
  <c r="N30" i="12"/>
  <c r="M30" i="12"/>
  <c r="L30" i="12"/>
  <c r="K30" i="12"/>
  <c r="J30" i="12"/>
  <c r="I30" i="12"/>
  <c r="H30" i="12"/>
  <c r="G30" i="12"/>
  <c r="F30" i="12"/>
  <c r="E30" i="12"/>
  <c r="C30" i="12"/>
  <c r="B30" i="12"/>
  <c r="O29" i="12"/>
  <c r="N29" i="12"/>
  <c r="M29" i="12"/>
  <c r="L29" i="12"/>
  <c r="K29" i="12"/>
  <c r="J29" i="12"/>
  <c r="I29" i="12"/>
  <c r="H29" i="12"/>
  <c r="G29" i="12"/>
  <c r="F29" i="12"/>
  <c r="E29" i="12"/>
  <c r="C29" i="12"/>
  <c r="B29" i="12"/>
  <c r="O28" i="12"/>
  <c r="N28" i="12"/>
  <c r="M28" i="12"/>
  <c r="L28" i="12"/>
  <c r="K28" i="12"/>
  <c r="J28" i="12"/>
  <c r="I28" i="12"/>
  <c r="H28" i="12"/>
  <c r="G28" i="12"/>
  <c r="F28" i="12"/>
  <c r="E28" i="12"/>
  <c r="C28" i="12"/>
  <c r="B28" i="12"/>
  <c r="O27" i="12"/>
  <c r="N27" i="12"/>
  <c r="M27" i="12"/>
  <c r="L27" i="12"/>
  <c r="K27" i="12"/>
  <c r="J27" i="12"/>
  <c r="I27" i="12"/>
  <c r="H27" i="12"/>
  <c r="G27" i="12"/>
  <c r="F27" i="12"/>
  <c r="E27" i="12"/>
  <c r="C27" i="12"/>
  <c r="B27" i="12"/>
  <c r="O26" i="12"/>
  <c r="N26" i="12"/>
  <c r="M26" i="12"/>
  <c r="L26" i="12"/>
  <c r="K26" i="12"/>
  <c r="J26" i="12"/>
  <c r="I26" i="12"/>
  <c r="H26" i="12"/>
  <c r="G26" i="12"/>
  <c r="F26" i="12"/>
  <c r="E26" i="12"/>
  <c r="C26" i="12"/>
  <c r="B26" i="12"/>
  <c r="O25" i="12"/>
  <c r="N25" i="12"/>
  <c r="M25" i="12"/>
  <c r="L25" i="12"/>
  <c r="K25" i="12"/>
  <c r="J25" i="12"/>
  <c r="I25" i="12"/>
  <c r="H25" i="12"/>
  <c r="G25" i="12"/>
  <c r="F25" i="12"/>
  <c r="E25" i="12"/>
  <c r="C25" i="12"/>
  <c r="B25" i="12"/>
  <c r="O24" i="12"/>
  <c r="N24" i="12"/>
  <c r="M24" i="12"/>
  <c r="L24" i="12"/>
  <c r="K24" i="12"/>
  <c r="J24" i="12"/>
  <c r="I24" i="12"/>
  <c r="H24" i="12"/>
  <c r="G24" i="12"/>
  <c r="F24" i="12"/>
  <c r="E24" i="12"/>
  <c r="C24" i="12"/>
  <c r="B24" i="12"/>
  <c r="C22" i="12"/>
  <c r="A18" i="12" s="1"/>
  <c r="A15" i="18" l="1"/>
  <c r="A20" i="18"/>
  <c r="A12" i="18"/>
  <c r="A18" i="18"/>
  <c r="A8" i="18"/>
  <c r="A14" i="18"/>
  <c r="A19" i="18"/>
  <c r="A19" i="19"/>
  <c r="A6" i="17"/>
  <c r="A14" i="17"/>
  <c r="A7" i="17"/>
  <c r="A2" i="17"/>
  <c r="A10" i="17"/>
  <c r="A18" i="17"/>
  <c r="A15" i="17"/>
  <c r="A3" i="17"/>
  <c r="A11" i="17"/>
  <c r="A19" i="17"/>
  <c r="A20" i="19"/>
  <c r="A5" i="19"/>
  <c r="A9" i="19"/>
  <c r="A13" i="19"/>
  <c r="A17" i="19"/>
  <c r="A5" i="18"/>
  <c r="A9" i="18"/>
  <c r="A13" i="18"/>
  <c r="A17" i="18"/>
  <c r="A22" i="18" s="1"/>
  <c r="A4" i="17"/>
  <c r="A8" i="17"/>
  <c r="A12" i="17"/>
  <c r="A16" i="17"/>
  <c r="A20" i="17"/>
  <c r="A5" i="17"/>
  <c r="A9" i="17"/>
  <c r="A13" i="17"/>
  <c r="A17" i="17"/>
  <c r="A4" i="16"/>
  <c r="A12" i="16"/>
  <c r="A20" i="16"/>
  <c r="A5" i="16"/>
  <c r="A9" i="16"/>
  <c r="A13" i="16"/>
  <c r="A17" i="16"/>
  <c r="A21" i="16"/>
  <c r="A3" i="16"/>
  <c r="A7" i="16"/>
  <c r="A11" i="16"/>
  <c r="A15" i="16"/>
  <c r="A19" i="16"/>
  <c r="A8" i="16"/>
  <c r="A16" i="16"/>
  <c r="A2" i="16"/>
  <c r="A6" i="16"/>
  <c r="A10" i="16"/>
  <c r="A14" i="16"/>
  <c r="A8" i="15"/>
  <c r="A14" i="15"/>
  <c r="A19" i="15"/>
  <c r="A4" i="15"/>
  <c r="A10" i="15"/>
  <c r="A15" i="15"/>
  <c r="A20" i="15"/>
  <c r="A5" i="15"/>
  <c r="A22" i="15" s="1"/>
  <c r="A9" i="15"/>
  <c r="A13" i="15"/>
  <c r="A17" i="15"/>
  <c r="A4" i="13"/>
  <c r="A8" i="13"/>
  <c r="A12" i="13"/>
  <c r="A16" i="13"/>
  <c r="A20" i="13"/>
  <c r="A5" i="13"/>
  <c r="A9" i="13"/>
  <c r="A13" i="13"/>
  <c r="A17" i="13"/>
  <c r="A4" i="12"/>
  <c r="A12" i="12"/>
  <c r="A20" i="12"/>
  <c r="A5" i="12"/>
  <c r="A9" i="12"/>
  <c r="A13" i="12"/>
  <c r="A17" i="12"/>
  <c r="A21" i="12"/>
  <c r="A3" i="12"/>
  <c r="A7" i="12"/>
  <c r="A11" i="12"/>
  <c r="A15" i="12"/>
  <c r="A19" i="12"/>
  <c r="A8" i="12"/>
  <c r="A16" i="12"/>
  <c r="A2" i="12"/>
  <c r="A6" i="12"/>
  <c r="A10" i="12"/>
  <c r="A14" i="12"/>
  <c r="A22" i="19" l="1"/>
  <c r="A22" i="17"/>
  <c r="A22" i="16"/>
  <c r="A22" i="13"/>
  <c r="A22" i="12"/>
  <c r="H15" i="9"/>
  <c r="G15" i="9"/>
  <c r="F15" i="9"/>
  <c r="E14" i="9"/>
  <c r="F22" i="9" s="1"/>
  <c r="E13" i="9"/>
  <c r="E12" i="9"/>
  <c r="E11" i="9"/>
  <c r="E19" i="9" l="1"/>
  <c r="F19" i="9"/>
  <c r="H19" i="9"/>
  <c r="G19" i="9"/>
  <c r="G20" i="9"/>
  <c r="H20" i="9"/>
  <c r="F20" i="9"/>
  <c r="E20" i="9"/>
  <c r="I20" i="9" s="1"/>
  <c r="I28" i="9" s="1"/>
  <c r="I36" i="9" s="1"/>
  <c r="H21" i="9"/>
  <c r="G21" i="9"/>
  <c r="E21" i="9"/>
  <c r="I21" i="9" s="1"/>
  <c r="I29" i="9" s="1"/>
  <c r="I37" i="9" s="1"/>
  <c r="F21" i="9"/>
  <c r="E22" i="9"/>
  <c r="I22" i="9" s="1"/>
  <c r="I30" i="9" s="1"/>
  <c r="I38" i="9" s="1"/>
  <c r="H22" i="9"/>
  <c r="G22" i="9"/>
  <c r="E15" i="9"/>
  <c r="G23" i="9" s="1"/>
  <c r="C22" i="7"/>
  <c r="I14" i="9" s="1"/>
  <c r="C22" i="8"/>
  <c r="I13" i="9" s="1"/>
  <c r="C22" i="5"/>
  <c r="I12" i="9" s="1"/>
  <c r="C22" i="6"/>
  <c r="I11" i="9" s="1"/>
  <c r="H23" i="9" l="1"/>
  <c r="F23" i="9"/>
  <c r="E23" i="9"/>
  <c r="I19" i="9"/>
  <c r="A9" i="7"/>
  <c r="A17" i="7"/>
  <c r="A2" i="7"/>
  <c r="A6" i="7"/>
  <c r="A10" i="7"/>
  <c r="A14" i="7"/>
  <c r="A18" i="7"/>
  <c r="A4" i="7"/>
  <c r="A8" i="7"/>
  <c r="A12" i="7"/>
  <c r="A16" i="7"/>
  <c r="A20" i="7"/>
  <c r="A5" i="7"/>
  <c r="A13" i="7"/>
  <c r="A21" i="7"/>
  <c r="A3" i="7"/>
  <c r="A7" i="7"/>
  <c r="A11" i="7"/>
  <c r="A15" i="7"/>
  <c r="A19" i="7"/>
  <c r="A5" i="8"/>
  <c r="A9" i="8"/>
  <c r="A13" i="8"/>
  <c r="A17" i="8"/>
  <c r="A21" i="8"/>
  <c r="A2" i="8"/>
  <c r="A6" i="8"/>
  <c r="A10" i="8"/>
  <c r="A14" i="8"/>
  <c r="A18" i="8"/>
  <c r="A3" i="8"/>
  <c r="A7" i="8"/>
  <c r="A11" i="8"/>
  <c r="A15" i="8"/>
  <c r="A19" i="8"/>
  <c r="A4" i="8"/>
  <c r="A8" i="8"/>
  <c r="A12" i="8"/>
  <c r="A16" i="8"/>
  <c r="A20" i="8"/>
  <c r="A7" i="5"/>
  <c r="A15" i="5"/>
  <c r="A4" i="5"/>
  <c r="A8" i="5"/>
  <c r="A12" i="5"/>
  <c r="A16" i="5"/>
  <c r="A20" i="5"/>
  <c r="I15" i="9"/>
  <c r="A2" i="5"/>
  <c r="A6" i="5"/>
  <c r="A10" i="5"/>
  <c r="A14" i="5"/>
  <c r="A18" i="5"/>
  <c r="A3" i="5"/>
  <c r="A11" i="5"/>
  <c r="A19" i="5"/>
  <c r="A5" i="5"/>
  <c r="A9" i="5"/>
  <c r="A13" i="5"/>
  <c r="A17" i="5"/>
  <c r="A21" i="5"/>
  <c r="A10" i="6"/>
  <c r="A14" i="6"/>
  <c r="A11" i="6"/>
  <c r="A15" i="6"/>
  <c r="A19" i="6"/>
  <c r="D15" i="9"/>
  <c r="A6" i="6"/>
  <c r="A18" i="6"/>
  <c r="A7" i="6"/>
  <c r="A4" i="6"/>
  <c r="A8" i="6"/>
  <c r="A12" i="6"/>
  <c r="A16" i="6"/>
  <c r="A20" i="6"/>
  <c r="A2" i="6"/>
  <c r="A22" i="6" s="1"/>
  <c r="A3" i="6"/>
  <c r="A5" i="6"/>
  <c r="A9" i="6"/>
  <c r="A13" i="6"/>
  <c r="A17" i="6"/>
  <c r="A21" i="6"/>
  <c r="O43" i="8"/>
  <c r="N43" i="8"/>
  <c r="M43" i="8"/>
  <c r="L43" i="8"/>
  <c r="K43" i="8"/>
  <c r="J43" i="8"/>
  <c r="I43" i="8"/>
  <c r="H43" i="8"/>
  <c r="G43" i="8"/>
  <c r="F43" i="8"/>
  <c r="E43" i="8"/>
  <c r="C43" i="8"/>
  <c r="B43" i="8"/>
  <c r="O42" i="8"/>
  <c r="N42" i="8"/>
  <c r="M42" i="8"/>
  <c r="L42" i="8"/>
  <c r="K42" i="8"/>
  <c r="J42" i="8"/>
  <c r="I42" i="8"/>
  <c r="H42" i="8"/>
  <c r="G42" i="8"/>
  <c r="F42" i="8"/>
  <c r="E42" i="8"/>
  <c r="C42" i="8"/>
  <c r="B42" i="8"/>
  <c r="O41" i="8"/>
  <c r="N41" i="8"/>
  <c r="M41" i="8"/>
  <c r="L41" i="8"/>
  <c r="K41" i="8"/>
  <c r="J41" i="8"/>
  <c r="I41" i="8"/>
  <c r="H41" i="8"/>
  <c r="G41" i="8"/>
  <c r="F41" i="8"/>
  <c r="E41" i="8"/>
  <c r="C41" i="8"/>
  <c r="B41" i="8"/>
  <c r="O40" i="8"/>
  <c r="N40" i="8"/>
  <c r="M40" i="8"/>
  <c r="L40" i="8"/>
  <c r="K40" i="8"/>
  <c r="J40" i="8"/>
  <c r="I40" i="8"/>
  <c r="H40" i="8"/>
  <c r="G40" i="8"/>
  <c r="F40" i="8"/>
  <c r="E40" i="8"/>
  <c r="C40" i="8"/>
  <c r="B40" i="8"/>
  <c r="O39" i="8"/>
  <c r="N39" i="8"/>
  <c r="M39" i="8"/>
  <c r="L39" i="8"/>
  <c r="K39" i="8"/>
  <c r="J39" i="8"/>
  <c r="I39" i="8"/>
  <c r="H39" i="8"/>
  <c r="G39" i="8"/>
  <c r="F39" i="8"/>
  <c r="E39" i="8"/>
  <c r="C39" i="8"/>
  <c r="B39" i="8"/>
  <c r="O38" i="8"/>
  <c r="N38" i="8"/>
  <c r="M38" i="8"/>
  <c r="L38" i="8"/>
  <c r="K38" i="8"/>
  <c r="J38" i="8"/>
  <c r="I38" i="8"/>
  <c r="H38" i="8"/>
  <c r="G38" i="8"/>
  <c r="F38" i="8"/>
  <c r="E38" i="8"/>
  <c r="C38" i="8"/>
  <c r="B38" i="8"/>
  <c r="O37" i="8"/>
  <c r="N37" i="8"/>
  <c r="M37" i="8"/>
  <c r="L37" i="8"/>
  <c r="K37" i="8"/>
  <c r="J37" i="8"/>
  <c r="I37" i="8"/>
  <c r="H37" i="8"/>
  <c r="G37" i="8"/>
  <c r="F37" i="8"/>
  <c r="E37" i="8"/>
  <c r="C37" i="8"/>
  <c r="B37" i="8"/>
  <c r="O36" i="8"/>
  <c r="N36" i="8"/>
  <c r="M36" i="8"/>
  <c r="L36" i="8"/>
  <c r="K36" i="8"/>
  <c r="J36" i="8"/>
  <c r="I36" i="8"/>
  <c r="H36" i="8"/>
  <c r="G36" i="8"/>
  <c r="F36" i="8"/>
  <c r="E36" i="8"/>
  <c r="C36" i="8"/>
  <c r="B36" i="8"/>
  <c r="O35" i="8"/>
  <c r="N35" i="8"/>
  <c r="M35" i="8"/>
  <c r="L35" i="8"/>
  <c r="K35" i="8"/>
  <c r="J35" i="8"/>
  <c r="I35" i="8"/>
  <c r="H35" i="8"/>
  <c r="G35" i="8"/>
  <c r="F35" i="8"/>
  <c r="E35" i="8"/>
  <c r="C35" i="8"/>
  <c r="B35" i="8"/>
  <c r="O34" i="8"/>
  <c r="N34" i="8"/>
  <c r="M34" i="8"/>
  <c r="L34" i="8"/>
  <c r="K34" i="8"/>
  <c r="J34" i="8"/>
  <c r="I34" i="8"/>
  <c r="H34" i="8"/>
  <c r="G34" i="8"/>
  <c r="F34" i="8"/>
  <c r="E34" i="8"/>
  <c r="C34" i="8"/>
  <c r="B34" i="8"/>
  <c r="O33" i="8"/>
  <c r="N33" i="8"/>
  <c r="M33" i="8"/>
  <c r="L33" i="8"/>
  <c r="K33" i="8"/>
  <c r="J33" i="8"/>
  <c r="I33" i="8"/>
  <c r="H33" i="8"/>
  <c r="G33" i="8"/>
  <c r="F33" i="8"/>
  <c r="E33" i="8"/>
  <c r="C33" i="8"/>
  <c r="B33" i="8"/>
  <c r="O32" i="8"/>
  <c r="N32" i="8"/>
  <c r="M32" i="8"/>
  <c r="L32" i="8"/>
  <c r="K32" i="8"/>
  <c r="J32" i="8"/>
  <c r="I32" i="8"/>
  <c r="H32" i="8"/>
  <c r="G32" i="8"/>
  <c r="F32" i="8"/>
  <c r="E32" i="8"/>
  <c r="C32" i="8"/>
  <c r="B32" i="8"/>
  <c r="O31" i="8"/>
  <c r="N31" i="8"/>
  <c r="M31" i="8"/>
  <c r="L31" i="8"/>
  <c r="K31" i="8"/>
  <c r="J31" i="8"/>
  <c r="I31" i="8"/>
  <c r="H31" i="8"/>
  <c r="G31" i="8"/>
  <c r="F31" i="8"/>
  <c r="E31" i="8"/>
  <c r="C31" i="8"/>
  <c r="B31" i="8"/>
  <c r="O30" i="8"/>
  <c r="N30" i="8"/>
  <c r="M30" i="8"/>
  <c r="L30" i="8"/>
  <c r="K30" i="8"/>
  <c r="J30" i="8"/>
  <c r="I30" i="8"/>
  <c r="H30" i="8"/>
  <c r="G30" i="8"/>
  <c r="F30" i="8"/>
  <c r="E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C24" i="8"/>
  <c r="B24" i="8"/>
  <c r="O43" i="7"/>
  <c r="N43" i="7"/>
  <c r="M43" i="7"/>
  <c r="L43" i="7"/>
  <c r="K43" i="7"/>
  <c r="J43" i="7"/>
  <c r="I43" i="7"/>
  <c r="H43" i="7"/>
  <c r="G43" i="7"/>
  <c r="F43" i="7"/>
  <c r="E43" i="7"/>
  <c r="C43" i="7"/>
  <c r="B43" i="7"/>
  <c r="O42" i="7"/>
  <c r="N42" i="7"/>
  <c r="M42" i="7"/>
  <c r="L42" i="7"/>
  <c r="K42" i="7"/>
  <c r="J42" i="7"/>
  <c r="I42" i="7"/>
  <c r="H42" i="7"/>
  <c r="G42" i="7"/>
  <c r="F42" i="7"/>
  <c r="E42" i="7"/>
  <c r="C42" i="7"/>
  <c r="B42" i="7"/>
  <c r="O41" i="7"/>
  <c r="N41" i="7"/>
  <c r="M41" i="7"/>
  <c r="L41" i="7"/>
  <c r="K41" i="7"/>
  <c r="J41" i="7"/>
  <c r="I41" i="7"/>
  <c r="H41" i="7"/>
  <c r="G41" i="7"/>
  <c r="F41" i="7"/>
  <c r="E41" i="7"/>
  <c r="C41" i="7"/>
  <c r="B41" i="7"/>
  <c r="O40" i="7"/>
  <c r="N40" i="7"/>
  <c r="M40" i="7"/>
  <c r="L40" i="7"/>
  <c r="K40" i="7"/>
  <c r="J40" i="7"/>
  <c r="I40" i="7"/>
  <c r="H40" i="7"/>
  <c r="G40" i="7"/>
  <c r="F40" i="7"/>
  <c r="E40" i="7"/>
  <c r="C40" i="7"/>
  <c r="B40" i="7"/>
  <c r="O39" i="7"/>
  <c r="N39" i="7"/>
  <c r="M39" i="7"/>
  <c r="L39" i="7"/>
  <c r="K39" i="7"/>
  <c r="J39" i="7"/>
  <c r="I39" i="7"/>
  <c r="H39" i="7"/>
  <c r="G39" i="7"/>
  <c r="F39" i="7"/>
  <c r="E39" i="7"/>
  <c r="C39" i="7"/>
  <c r="B39" i="7"/>
  <c r="O38" i="7"/>
  <c r="N38" i="7"/>
  <c r="M38" i="7"/>
  <c r="L38" i="7"/>
  <c r="K38" i="7"/>
  <c r="J38" i="7"/>
  <c r="I38" i="7"/>
  <c r="H38" i="7"/>
  <c r="G38" i="7"/>
  <c r="F38" i="7"/>
  <c r="E38" i="7"/>
  <c r="C38" i="7"/>
  <c r="B38" i="7"/>
  <c r="O37" i="7"/>
  <c r="N37" i="7"/>
  <c r="M37" i="7"/>
  <c r="L37" i="7"/>
  <c r="K37" i="7"/>
  <c r="J37" i="7"/>
  <c r="I37" i="7"/>
  <c r="H37" i="7"/>
  <c r="G37" i="7"/>
  <c r="F37" i="7"/>
  <c r="E37" i="7"/>
  <c r="C37" i="7"/>
  <c r="B37" i="7"/>
  <c r="O36" i="7"/>
  <c r="N36" i="7"/>
  <c r="M36" i="7"/>
  <c r="L36" i="7"/>
  <c r="K36" i="7"/>
  <c r="J36" i="7"/>
  <c r="I36" i="7"/>
  <c r="H36" i="7"/>
  <c r="G36" i="7"/>
  <c r="F36" i="7"/>
  <c r="E36" i="7"/>
  <c r="C36" i="7"/>
  <c r="B36" i="7"/>
  <c r="O35" i="7"/>
  <c r="N35" i="7"/>
  <c r="M35" i="7"/>
  <c r="L35" i="7"/>
  <c r="K35" i="7"/>
  <c r="J35" i="7"/>
  <c r="I35" i="7"/>
  <c r="H35" i="7"/>
  <c r="G35" i="7"/>
  <c r="F35" i="7"/>
  <c r="E35" i="7"/>
  <c r="C35" i="7"/>
  <c r="B35" i="7"/>
  <c r="O34" i="7"/>
  <c r="N34" i="7"/>
  <c r="M34" i="7"/>
  <c r="L34" i="7"/>
  <c r="K34" i="7"/>
  <c r="J34" i="7"/>
  <c r="I34" i="7"/>
  <c r="H34" i="7"/>
  <c r="G34" i="7"/>
  <c r="F34" i="7"/>
  <c r="E34" i="7"/>
  <c r="C34" i="7"/>
  <c r="B34" i="7"/>
  <c r="O33" i="7"/>
  <c r="N33" i="7"/>
  <c r="M33" i="7"/>
  <c r="L33" i="7"/>
  <c r="K33" i="7"/>
  <c r="J33" i="7"/>
  <c r="I33" i="7"/>
  <c r="H33" i="7"/>
  <c r="G33" i="7"/>
  <c r="F33" i="7"/>
  <c r="E33" i="7"/>
  <c r="C33" i="7"/>
  <c r="B33" i="7"/>
  <c r="O32" i="7"/>
  <c r="N32" i="7"/>
  <c r="M32" i="7"/>
  <c r="L32" i="7"/>
  <c r="K32" i="7"/>
  <c r="J32" i="7"/>
  <c r="I32" i="7"/>
  <c r="H32" i="7"/>
  <c r="G32" i="7"/>
  <c r="F32" i="7"/>
  <c r="E32" i="7"/>
  <c r="C32" i="7"/>
  <c r="B32" i="7"/>
  <c r="O31" i="7"/>
  <c r="N31" i="7"/>
  <c r="M31" i="7"/>
  <c r="L31" i="7"/>
  <c r="K31" i="7"/>
  <c r="J31" i="7"/>
  <c r="I31" i="7"/>
  <c r="H31" i="7"/>
  <c r="G31" i="7"/>
  <c r="F31" i="7"/>
  <c r="E31" i="7"/>
  <c r="C31" i="7"/>
  <c r="B31" i="7"/>
  <c r="O30" i="7"/>
  <c r="N30" i="7"/>
  <c r="M30" i="7"/>
  <c r="L30" i="7"/>
  <c r="K30" i="7"/>
  <c r="J30" i="7"/>
  <c r="I30" i="7"/>
  <c r="H30" i="7"/>
  <c r="G30" i="7"/>
  <c r="F30" i="7"/>
  <c r="E30" i="7"/>
  <c r="C30" i="7"/>
  <c r="B30" i="7"/>
  <c r="O29" i="7"/>
  <c r="N29" i="7"/>
  <c r="M29" i="7"/>
  <c r="L29" i="7"/>
  <c r="K29" i="7"/>
  <c r="J29" i="7"/>
  <c r="I29" i="7"/>
  <c r="H29" i="7"/>
  <c r="G29" i="7"/>
  <c r="F29" i="7"/>
  <c r="E29" i="7"/>
  <c r="C29" i="7"/>
  <c r="B29" i="7"/>
  <c r="O28" i="7"/>
  <c r="N28" i="7"/>
  <c r="M28" i="7"/>
  <c r="L28" i="7"/>
  <c r="K28" i="7"/>
  <c r="J28" i="7"/>
  <c r="I28" i="7"/>
  <c r="H28" i="7"/>
  <c r="G28" i="7"/>
  <c r="F28" i="7"/>
  <c r="E28" i="7"/>
  <c r="C28" i="7"/>
  <c r="B28" i="7"/>
  <c r="O27" i="7"/>
  <c r="N27" i="7"/>
  <c r="M27" i="7"/>
  <c r="L27" i="7"/>
  <c r="K27" i="7"/>
  <c r="J27" i="7"/>
  <c r="I27" i="7"/>
  <c r="H27" i="7"/>
  <c r="G27" i="7"/>
  <c r="F27" i="7"/>
  <c r="E27" i="7"/>
  <c r="C27" i="7"/>
  <c r="B27" i="7"/>
  <c r="O26" i="7"/>
  <c r="N26" i="7"/>
  <c r="M26" i="7"/>
  <c r="L26" i="7"/>
  <c r="K26" i="7"/>
  <c r="J26" i="7"/>
  <c r="I26" i="7"/>
  <c r="H26" i="7"/>
  <c r="G26" i="7"/>
  <c r="F26" i="7"/>
  <c r="E26" i="7"/>
  <c r="C26" i="7"/>
  <c r="B26" i="7"/>
  <c r="O25" i="7"/>
  <c r="N25" i="7"/>
  <c r="M25" i="7"/>
  <c r="L25" i="7"/>
  <c r="K25" i="7"/>
  <c r="J25" i="7"/>
  <c r="I25" i="7"/>
  <c r="H25" i="7"/>
  <c r="G25" i="7"/>
  <c r="F25" i="7"/>
  <c r="E25" i="7"/>
  <c r="C25" i="7"/>
  <c r="B25" i="7"/>
  <c r="O24" i="7"/>
  <c r="N24" i="7"/>
  <c r="M24" i="7"/>
  <c r="L24" i="7"/>
  <c r="K24" i="7"/>
  <c r="J24" i="7"/>
  <c r="I24" i="7"/>
  <c r="H24" i="7"/>
  <c r="G24" i="7"/>
  <c r="F24" i="7"/>
  <c r="E24" i="7"/>
  <c r="C24" i="7"/>
  <c r="B24" i="7"/>
  <c r="O43" i="5"/>
  <c r="N43" i="5"/>
  <c r="M43" i="5"/>
  <c r="L43" i="5"/>
  <c r="K43" i="5"/>
  <c r="J43" i="5"/>
  <c r="I43" i="5"/>
  <c r="H43" i="5"/>
  <c r="G43" i="5"/>
  <c r="F43" i="5"/>
  <c r="E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C37" i="5"/>
  <c r="B37" i="5"/>
  <c r="O36" i="5"/>
  <c r="N36" i="5"/>
  <c r="M36" i="5"/>
  <c r="L36" i="5"/>
  <c r="K36" i="5"/>
  <c r="J36" i="5"/>
  <c r="I36" i="5"/>
  <c r="H36" i="5"/>
  <c r="G36" i="5"/>
  <c r="F36" i="5"/>
  <c r="E36" i="5"/>
  <c r="C36" i="5"/>
  <c r="B36" i="5"/>
  <c r="O35" i="5"/>
  <c r="N35" i="5"/>
  <c r="M35" i="5"/>
  <c r="L35" i="5"/>
  <c r="K35" i="5"/>
  <c r="J35" i="5"/>
  <c r="I35" i="5"/>
  <c r="H35" i="5"/>
  <c r="G35" i="5"/>
  <c r="F35" i="5"/>
  <c r="E35" i="5"/>
  <c r="C35" i="5"/>
  <c r="B35" i="5"/>
  <c r="O34" i="5"/>
  <c r="N34" i="5"/>
  <c r="M34" i="5"/>
  <c r="L34" i="5"/>
  <c r="K34" i="5"/>
  <c r="J34" i="5"/>
  <c r="I34" i="5"/>
  <c r="H34" i="5"/>
  <c r="G34" i="5"/>
  <c r="F34" i="5"/>
  <c r="E34" i="5"/>
  <c r="C34" i="5"/>
  <c r="B34" i="5"/>
  <c r="O33" i="5"/>
  <c r="N33" i="5"/>
  <c r="M33" i="5"/>
  <c r="L33" i="5"/>
  <c r="K33" i="5"/>
  <c r="J33" i="5"/>
  <c r="I33" i="5"/>
  <c r="H33" i="5"/>
  <c r="G33" i="5"/>
  <c r="F33" i="5"/>
  <c r="E33" i="5"/>
  <c r="C33" i="5"/>
  <c r="B33" i="5"/>
  <c r="O32" i="5"/>
  <c r="N32" i="5"/>
  <c r="M32" i="5"/>
  <c r="L32" i="5"/>
  <c r="K32" i="5"/>
  <c r="J32" i="5"/>
  <c r="I32" i="5"/>
  <c r="H32" i="5"/>
  <c r="G32" i="5"/>
  <c r="F32" i="5"/>
  <c r="E32" i="5"/>
  <c r="C32" i="5"/>
  <c r="B32" i="5"/>
  <c r="O31" i="5"/>
  <c r="N31" i="5"/>
  <c r="M31" i="5"/>
  <c r="L31" i="5"/>
  <c r="K31" i="5"/>
  <c r="J31" i="5"/>
  <c r="I31" i="5"/>
  <c r="H31" i="5"/>
  <c r="G31" i="5"/>
  <c r="F31" i="5"/>
  <c r="E31" i="5"/>
  <c r="C31" i="5"/>
  <c r="B31" i="5"/>
  <c r="O30" i="5"/>
  <c r="N30" i="5"/>
  <c r="M30" i="5"/>
  <c r="L30" i="5"/>
  <c r="K30" i="5"/>
  <c r="J30" i="5"/>
  <c r="I30" i="5"/>
  <c r="H30" i="5"/>
  <c r="G30" i="5"/>
  <c r="F30" i="5"/>
  <c r="E30" i="5"/>
  <c r="C30" i="5"/>
  <c r="B30" i="5"/>
  <c r="O29" i="5"/>
  <c r="N29" i="5"/>
  <c r="M29" i="5"/>
  <c r="L29" i="5"/>
  <c r="K29" i="5"/>
  <c r="J29" i="5"/>
  <c r="I29" i="5"/>
  <c r="H29" i="5"/>
  <c r="G29" i="5"/>
  <c r="F29" i="5"/>
  <c r="E29" i="5"/>
  <c r="C29" i="5"/>
  <c r="B29" i="5"/>
  <c r="O28" i="5"/>
  <c r="N28" i="5"/>
  <c r="M28" i="5"/>
  <c r="L28" i="5"/>
  <c r="K28" i="5"/>
  <c r="J28" i="5"/>
  <c r="I28" i="5"/>
  <c r="H28" i="5"/>
  <c r="G28" i="5"/>
  <c r="F28" i="5"/>
  <c r="E28" i="5"/>
  <c r="C28" i="5"/>
  <c r="B28" i="5"/>
  <c r="O27" i="5"/>
  <c r="N27" i="5"/>
  <c r="M27" i="5"/>
  <c r="L27" i="5"/>
  <c r="K27" i="5"/>
  <c r="J27" i="5"/>
  <c r="I27" i="5"/>
  <c r="H27" i="5"/>
  <c r="G27" i="5"/>
  <c r="F27" i="5"/>
  <c r="E27" i="5"/>
  <c r="C27" i="5"/>
  <c r="B27" i="5"/>
  <c r="O26" i="5"/>
  <c r="N26" i="5"/>
  <c r="M26" i="5"/>
  <c r="L26" i="5"/>
  <c r="K26" i="5"/>
  <c r="J26" i="5"/>
  <c r="I26" i="5"/>
  <c r="H26" i="5"/>
  <c r="G26" i="5"/>
  <c r="F26" i="5"/>
  <c r="E26" i="5"/>
  <c r="C26" i="5"/>
  <c r="B26" i="5"/>
  <c r="O25" i="5"/>
  <c r="N25" i="5"/>
  <c r="M25" i="5"/>
  <c r="L25" i="5"/>
  <c r="K25" i="5"/>
  <c r="J25" i="5"/>
  <c r="I25" i="5"/>
  <c r="H25" i="5"/>
  <c r="G25" i="5"/>
  <c r="F25" i="5"/>
  <c r="E25" i="5"/>
  <c r="C25" i="5"/>
  <c r="B25" i="5"/>
  <c r="O24" i="5"/>
  <c r="N24" i="5"/>
  <c r="M24" i="5"/>
  <c r="L24" i="5"/>
  <c r="K24" i="5"/>
  <c r="J24" i="5"/>
  <c r="I24" i="5"/>
  <c r="H24" i="5"/>
  <c r="G24" i="5"/>
  <c r="F24" i="5"/>
  <c r="E24" i="5"/>
  <c r="C24" i="5"/>
  <c r="B24" i="5"/>
  <c r="E43" i="6"/>
  <c r="E24" i="6"/>
  <c r="O43" i="6"/>
  <c r="N43" i="6"/>
  <c r="M43" i="6"/>
  <c r="L43" i="6"/>
  <c r="K43" i="6"/>
  <c r="J43" i="6"/>
  <c r="I43" i="6"/>
  <c r="H43" i="6"/>
  <c r="G43" i="6"/>
  <c r="F43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O42" i="6"/>
  <c r="N42" i="6"/>
  <c r="M42" i="6"/>
  <c r="L42" i="6"/>
  <c r="K42" i="6"/>
  <c r="J42" i="6"/>
  <c r="I42" i="6"/>
  <c r="H42" i="6"/>
  <c r="G42" i="6"/>
  <c r="F42" i="6"/>
  <c r="E42" i="6"/>
  <c r="O41" i="6"/>
  <c r="N41" i="6"/>
  <c r="M41" i="6"/>
  <c r="L41" i="6"/>
  <c r="K41" i="6"/>
  <c r="J41" i="6"/>
  <c r="I41" i="6"/>
  <c r="H41" i="6"/>
  <c r="G41" i="6"/>
  <c r="F41" i="6"/>
  <c r="E41" i="6"/>
  <c r="O40" i="6"/>
  <c r="N40" i="6"/>
  <c r="M40" i="6"/>
  <c r="L40" i="6"/>
  <c r="K40" i="6"/>
  <c r="J40" i="6"/>
  <c r="I40" i="6"/>
  <c r="H40" i="6"/>
  <c r="G40" i="6"/>
  <c r="F40" i="6"/>
  <c r="E40" i="6"/>
  <c r="O39" i="6"/>
  <c r="N39" i="6"/>
  <c r="M39" i="6"/>
  <c r="L39" i="6"/>
  <c r="K39" i="6"/>
  <c r="J39" i="6"/>
  <c r="I39" i="6"/>
  <c r="H39" i="6"/>
  <c r="G39" i="6"/>
  <c r="F39" i="6"/>
  <c r="E39" i="6"/>
  <c r="O38" i="6"/>
  <c r="N38" i="6"/>
  <c r="M38" i="6"/>
  <c r="L38" i="6"/>
  <c r="K38" i="6"/>
  <c r="J38" i="6"/>
  <c r="I38" i="6"/>
  <c r="H38" i="6"/>
  <c r="G38" i="6"/>
  <c r="F38" i="6"/>
  <c r="E38" i="6"/>
  <c r="O37" i="6"/>
  <c r="N37" i="6"/>
  <c r="M37" i="6"/>
  <c r="L37" i="6"/>
  <c r="K37" i="6"/>
  <c r="J37" i="6"/>
  <c r="I37" i="6"/>
  <c r="H37" i="6"/>
  <c r="G37" i="6"/>
  <c r="F37" i="6"/>
  <c r="E37" i="6"/>
  <c r="O36" i="6"/>
  <c r="N36" i="6"/>
  <c r="M36" i="6"/>
  <c r="L36" i="6"/>
  <c r="K36" i="6"/>
  <c r="J36" i="6"/>
  <c r="I36" i="6"/>
  <c r="H36" i="6"/>
  <c r="G36" i="6"/>
  <c r="F36" i="6"/>
  <c r="E36" i="6"/>
  <c r="O35" i="6"/>
  <c r="N35" i="6"/>
  <c r="M35" i="6"/>
  <c r="L35" i="6"/>
  <c r="K35" i="6"/>
  <c r="J35" i="6"/>
  <c r="I35" i="6"/>
  <c r="H35" i="6"/>
  <c r="G35" i="6"/>
  <c r="F35" i="6"/>
  <c r="E35" i="6"/>
  <c r="O34" i="6"/>
  <c r="N34" i="6"/>
  <c r="M34" i="6"/>
  <c r="L34" i="6"/>
  <c r="K34" i="6"/>
  <c r="J34" i="6"/>
  <c r="I34" i="6"/>
  <c r="H34" i="6"/>
  <c r="G34" i="6"/>
  <c r="F34" i="6"/>
  <c r="E34" i="6"/>
  <c r="O33" i="6"/>
  <c r="N33" i="6"/>
  <c r="M33" i="6"/>
  <c r="L33" i="6"/>
  <c r="K33" i="6"/>
  <c r="J33" i="6"/>
  <c r="I33" i="6"/>
  <c r="H33" i="6"/>
  <c r="G33" i="6"/>
  <c r="F33" i="6"/>
  <c r="E33" i="6"/>
  <c r="O32" i="6"/>
  <c r="N32" i="6"/>
  <c r="M32" i="6"/>
  <c r="L32" i="6"/>
  <c r="K32" i="6"/>
  <c r="J32" i="6"/>
  <c r="I32" i="6"/>
  <c r="H32" i="6"/>
  <c r="G32" i="6"/>
  <c r="F32" i="6"/>
  <c r="E32" i="6"/>
  <c r="O31" i="6"/>
  <c r="N31" i="6"/>
  <c r="M31" i="6"/>
  <c r="L31" i="6"/>
  <c r="K31" i="6"/>
  <c r="J31" i="6"/>
  <c r="I31" i="6"/>
  <c r="H31" i="6"/>
  <c r="G31" i="6"/>
  <c r="F31" i="6"/>
  <c r="E31" i="6"/>
  <c r="O30" i="6"/>
  <c r="N30" i="6"/>
  <c r="M30" i="6"/>
  <c r="L30" i="6"/>
  <c r="K30" i="6"/>
  <c r="J30" i="6"/>
  <c r="I30" i="6"/>
  <c r="H30" i="6"/>
  <c r="G30" i="6"/>
  <c r="F30" i="6"/>
  <c r="E30" i="6"/>
  <c r="O29" i="6"/>
  <c r="N29" i="6"/>
  <c r="M29" i="6"/>
  <c r="L29" i="6"/>
  <c r="K29" i="6"/>
  <c r="J29" i="6"/>
  <c r="I29" i="6"/>
  <c r="H29" i="6"/>
  <c r="G29" i="6"/>
  <c r="F29" i="6"/>
  <c r="E29" i="6"/>
  <c r="O28" i="6"/>
  <c r="N28" i="6"/>
  <c r="M28" i="6"/>
  <c r="L28" i="6"/>
  <c r="K28" i="6"/>
  <c r="J28" i="6"/>
  <c r="I28" i="6"/>
  <c r="H28" i="6"/>
  <c r="G28" i="6"/>
  <c r="F28" i="6"/>
  <c r="E28" i="6"/>
  <c r="O27" i="6"/>
  <c r="N27" i="6"/>
  <c r="M27" i="6"/>
  <c r="L27" i="6"/>
  <c r="K27" i="6"/>
  <c r="J27" i="6"/>
  <c r="I27" i="6"/>
  <c r="H27" i="6"/>
  <c r="G27" i="6"/>
  <c r="F27" i="6"/>
  <c r="E27" i="6"/>
  <c r="O26" i="6"/>
  <c r="N26" i="6"/>
  <c r="M26" i="6"/>
  <c r="L26" i="6"/>
  <c r="K26" i="6"/>
  <c r="J26" i="6"/>
  <c r="I26" i="6"/>
  <c r="H26" i="6"/>
  <c r="G26" i="6"/>
  <c r="F26" i="6"/>
  <c r="E26" i="6"/>
  <c r="O25" i="6"/>
  <c r="N25" i="6"/>
  <c r="M25" i="6"/>
  <c r="L25" i="6"/>
  <c r="K25" i="6"/>
  <c r="J25" i="6"/>
  <c r="I25" i="6"/>
  <c r="H25" i="6"/>
  <c r="G25" i="6"/>
  <c r="F25" i="6"/>
  <c r="E25" i="6"/>
  <c r="O24" i="6"/>
  <c r="N24" i="6"/>
  <c r="M24" i="6"/>
  <c r="L24" i="6"/>
  <c r="K24" i="6"/>
  <c r="J24" i="6"/>
  <c r="I24" i="6"/>
  <c r="H24" i="6"/>
  <c r="G24" i="6"/>
  <c r="F24" i="6"/>
  <c r="I23" i="9" l="1"/>
  <c r="I27" i="9"/>
  <c r="A22" i="7"/>
  <c r="A22" i="8"/>
  <c r="A22" i="5"/>
  <c r="I31" i="9" l="1"/>
  <c r="I35" i="9"/>
  <c r="I39" i="9" s="1"/>
</calcChain>
</file>

<file path=xl/sharedStrings.xml><?xml version="1.0" encoding="utf-8"?>
<sst xmlns="http://schemas.openxmlformats.org/spreadsheetml/2006/main" count="327" uniqueCount="70">
  <si>
    <t>counter</t>
    <phoneticPr fontId="2" type="noConversion"/>
  </si>
  <si>
    <t>m1</t>
    <phoneticPr fontId="2" type="noConversion"/>
  </si>
  <si>
    <t>m2</t>
    <phoneticPr fontId="2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</si>
  <si>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</si>
  <si>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</si>
  <si>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</si>
  <si>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</si>
  <si>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</si>
  <si>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</si>
  <si>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</si>
  <si>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</si>
  <si>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</si>
  <si>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</si>
  <si>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</si>
  <si>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</si>
  <si>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</si>
  <si>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</si>
  <si>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GoodM1</t>
    <phoneticPr fontId="2" type="noConversion"/>
  </si>
  <si>
    <t>GoodM2</t>
    <phoneticPr fontId="2" type="noConversion"/>
  </si>
  <si>
    <t>BadF2ExcludeF3</t>
    <phoneticPr fontId="2" type="noConversion"/>
  </si>
  <si>
    <t>BadF3</t>
    <phoneticPr fontId="2" type="noConversion"/>
  </si>
  <si>
    <t>类别</t>
    <phoneticPr fontId="2" type="noConversion"/>
  </si>
  <si>
    <t>L1</t>
    <phoneticPr fontId="2" type="noConversion"/>
  </si>
  <si>
    <t>L2</t>
    <phoneticPr fontId="2" type="noConversion"/>
  </si>
  <si>
    <t>列1</t>
  </si>
  <si>
    <t>L2总数量</t>
    <phoneticPr fontId="2" type="noConversion"/>
  </si>
  <si>
    <t>L1总数量</t>
    <phoneticPr fontId="2" type="noConversion"/>
  </si>
  <si>
    <t>L2.阶梯</t>
    <phoneticPr fontId="2" type="noConversion"/>
  </si>
  <si>
    <t>L2.分时</t>
    <phoneticPr fontId="2" type="noConversion"/>
  </si>
  <si>
    <t>L2.两者都不是</t>
    <phoneticPr fontId="2" type="noConversion"/>
  </si>
  <si>
    <t>L1与L2差</t>
    <phoneticPr fontId="2" type="noConversion"/>
  </si>
  <si>
    <t>合计</t>
    <phoneticPr fontId="2" type="noConversion"/>
  </si>
  <si>
    <t>1.Ladder</t>
    <phoneticPr fontId="2" type="noConversion"/>
  </si>
  <si>
    <t>2.Ts</t>
    <phoneticPr fontId="2" type="noConversion"/>
  </si>
  <si>
    <t>3.NotBoth</t>
    <phoneticPr fontId="2" type="noConversion"/>
  </si>
  <si>
    <t>gap</t>
    <phoneticPr fontId="2" type="noConversion"/>
  </si>
  <si>
    <t>GoodM1_L</t>
  </si>
  <si>
    <t>GoodM1_T</t>
    <phoneticPr fontId="2" type="noConversion"/>
  </si>
  <si>
    <t>GoodM1_Not</t>
    <phoneticPr fontId="2" type="noConversion"/>
  </si>
  <si>
    <t>GoodM2_L</t>
  </si>
  <si>
    <t>GoodM2_T</t>
  </si>
  <si>
    <t>GoodM2_Not</t>
  </si>
  <si>
    <t>BadF2ExcludeF3_L</t>
  </si>
  <si>
    <t>BadF2ExcludeF3_T</t>
  </si>
  <si>
    <t>BadF2ExcludeF3_Not</t>
  </si>
  <si>
    <t>BadF3_L</t>
  </si>
  <si>
    <t>BadF3_T</t>
  </si>
  <si>
    <t>BadF3_Not</t>
  </si>
  <si>
    <t>占比 or 返回</t>
    <phoneticPr fontId="2" type="noConversion"/>
  </si>
  <si>
    <t>分析GoodM1</t>
    <phoneticPr fontId="2" type="noConversion"/>
  </si>
  <si>
    <t>分析GoodM2</t>
    <phoneticPr fontId="2" type="noConversion"/>
  </si>
  <si>
    <t>分析BadF2ExcludeF3</t>
    <phoneticPr fontId="2" type="noConversion"/>
  </si>
  <si>
    <t>分析BadF3</t>
    <phoneticPr fontId="2" type="noConversion"/>
  </si>
  <si>
    <t>簇ID</t>
    <phoneticPr fontId="2" type="noConversion"/>
  </si>
  <si>
    <t>阶梯</t>
    <phoneticPr fontId="2" type="noConversion"/>
  </si>
  <si>
    <t>阶梯占比</t>
    <phoneticPr fontId="2" type="noConversion"/>
  </si>
  <si>
    <t>分时</t>
    <phoneticPr fontId="2" type="noConversion"/>
  </si>
  <si>
    <t>分时占比</t>
    <phoneticPr fontId="2" type="noConversion"/>
  </si>
  <si>
    <t>NotBoth</t>
    <phoneticPr fontId="2" type="noConversion"/>
  </si>
  <si>
    <t>NotBoth占比</t>
    <phoneticPr fontId="2" type="noConversion"/>
  </si>
  <si>
    <t>合计</t>
    <phoneticPr fontId="2" type="noConversion"/>
  </si>
  <si>
    <t>返回</t>
    <phoneticPr fontId="2" type="noConversion"/>
  </si>
  <si>
    <t>L2总用电量</t>
    <phoneticPr fontId="2" type="noConversion"/>
  </si>
  <si>
    <t>L2.阶梯占比</t>
    <phoneticPr fontId="2" type="noConversion"/>
  </si>
  <si>
    <t>L2.分时占比</t>
    <phoneticPr fontId="2" type="noConversion"/>
  </si>
  <si>
    <t>L2.两者都不是占比</t>
    <phoneticPr fontId="2" type="noConversion"/>
  </si>
  <si>
    <t>用户数量</t>
    <phoneticPr fontId="2" type="noConversion"/>
  </si>
  <si>
    <t>年用电量合计</t>
    <phoneticPr fontId="2" type="noConversion"/>
  </si>
  <si>
    <t>·</t>
    <phoneticPr fontId="2" type="noConversion"/>
  </si>
  <si>
    <t>数据分组:(1)第一层：A/B/C/D（2）第二层：阶梯/分时/两者都不是
   A-第一月用电量不为0
   B-第一月用电量为0
   C-前两月用电量为0
   D-前三月用电量为0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</si>
</sst>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0.000000%"/>
    <numFmt numFmtId="178" formatCode="0.00_ "/>
    <numFmt numFmtId="179" formatCode="0_ "/>
    <numFmt numFmtId="180" formatCode="#,##0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6"/>
      <color theme="1"/>
      <name val="华文琥珀"/>
      <family val="3"/>
      <charset val="134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0" fontId="6" fillId="0" borderId="0" xfId="0" applyFont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178" fontId="8" fillId="0" borderId="1" xfId="0" applyNumberFormat="1" applyFont="1" applyFill="1" applyBorder="1">
      <alignment vertical="center"/>
    </xf>
    <xf numFmtId="178" fontId="8" fillId="0" borderId="0" xfId="0" applyNumberFormat="1" applyFont="1" applyFill="1" applyBorder="1">
      <alignment vertical="center"/>
    </xf>
    <xf numFmtId="178" fontId="8" fillId="0" borderId="2" xfId="0" applyNumberFormat="1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0" fontId="10" fillId="0" borderId="3" xfId="0" applyFont="1" applyFill="1" applyBorder="1">
      <alignment vertical="center"/>
    </xf>
    <xf numFmtId="0" fontId="11" fillId="0" borderId="0" xfId="1">
      <alignment vertical="center"/>
    </xf>
    <xf numFmtId="0" fontId="12" fillId="0" borderId="0" xfId="0" applyFont="1">
      <alignment vertical="center"/>
    </xf>
    <xf numFmtId="179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0" fontId="14" fillId="0" borderId="0" xfId="0" applyFont="1" applyAlignment="1">
      <alignment horizontal="right" vertical="center"/>
    </xf>
    <xf numFmtId="179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0" fontId="8" fillId="0" borderId="0" xfId="0" applyNumberFormat="1" applyFont="1" applyFill="1" applyBorder="1">
      <alignment vertical="center"/>
    </xf>
    <xf numFmtId="10" fontId="8" fillId="0" borderId="2" xfId="0" applyNumberFormat="1" applyFont="1" applyFill="1" applyBorder="1">
      <alignment vertical="center"/>
    </xf>
    <xf numFmtId="10" fontId="8" fillId="0" borderId="6" xfId="0" applyNumberFormat="1" applyFont="1" applyFill="1" applyBorder="1">
      <alignment vertical="center"/>
    </xf>
    <xf numFmtId="10" fontId="8" fillId="0" borderId="7" xfId="0" applyNumberFormat="1" applyFont="1" applyFill="1" applyBorder="1">
      <alignment vertical="center"/>
    </xf>
    <xf numFmtId="180" fontId="8" fillId="0" borderId="0" xfId="0" applyNumberFormat="1" applyFont="1" applyFill="1" applyBorder="1">
      <alignment vertical="center"/>
    </xf>
    <xf numFmtId="180" fontId="8" fillId="0" borderId="2" xfId="0" applyNumberFormat="1" applyFont="1" applyFill="1" applyBorder="1">
      <alignment vertical="center"/>
    </xf>
    <xf numFmtId="180" fontId="8" fillId="0" borderId="1" xfId="0" applyNumberFormat="1" applyFont="1" applyFill="1" applyBorder="1">
      <alignment vertical="center"/>
    </xf>
    <xf numFmtId="180" fontId="9" fillId="0" borderId="4" xfId="0" applyNumberFormat="1" applyFont="1" applyFill="1" applyBorder="1">
      <alignment vertical="center"/>
    </xf>
    <xf numFmtId="180" fontId="8" fillId="0" borderId="3" xfId="0" applyNumberFormat="1" applyFont="1" applyFill="1" applyBorder="1">
      <alignment vertical="center"/>
    </xf>
    <xf numFmtId="180" fontId="8" fillId="0" borderId="5" xfId="0" applyNumberFormat="1" applyFont="1" applyFill="1" applyBorder="1">
      <alignment vertical="center"/>
    </xf>
    <xf numFmtId="10" fontId="8" fillId="0" borderId="5" xfId="0" applyNumberFormat="1" applyFont="1" applyFill="1" applyBorder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8" fontId="16" fillId="0" borderId="0" xfId="0" applyNumberFormat="1" applyFont="1" applyFill="1" applyBorder="1">
      <alignment vertical="center"/>
    </xf>
    <xf numFmtId="178" fontId="16" fillId="0" borderId="2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76"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表1" displayName="表1" ref="B9:I15" totalsRowShown="0" headerRowDxfId="75" dataDxfId="74">
  <autoFilter ref="B9:I15"/>
  <tableColumns count="8">
    <tableColumn id="1" name="列1" dataDxfId="73"/>
    <tableColumn id="2" name="类别" dataDxfId="72"/>
    <tableColumn id="3" name="L1" dataDxfId="71"/>
    <tableColumn id="4" name="L2" dataDxfId="70"/>
    <tableColumn id="5" name="1.Ladder" dataDxfId="69"/>
    <tableColumn id="6" name="2.Ts" dataDxfId="68"/>
    <tableColumn id="7" name="3.NotBoth" dataDxfId="67"/>
    <tableColumn id="8" name="gap" dataDxfId="6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表1_6" displayName="表1_6" ref="B17:I23" totalsRowShown="0" headerRowDxfId="65" dataDxfId="64">
  <autoFilter ref="B17:I23"/>
  <tableColumns count="8">
    <tableColumn id="1" name="列1" dataDxfId="63"/>
    <tableColumn id="2" name="类别" dataDxfId="62"/>
    <tableColumn id="3" name="L1" dataDxfId="61"/>
    <tableColumn id="4" name="L2" dataDxfId="60"/>
    <tableColumn id="5" name="1.Ladder" dataDxfId="59"/>
    <tableColumn id="6" name="2.Ts" dataDxfId="58"/>
    <tableColumn id="7" name="3.NotBoth" dataDxfId="57"/>
    <tableColumn id="8" name="gap" dataDxfId="5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6" name="表1_67" displayName="表1_67" ref="B25:I31" totalsRowShown="0" headerRowDxfId="55" dataDxfId="54">
  <autoFilter ref="B25:I31"/>
  <tableColumns count="8">
    <tableColumn id="1" name="列1" dataDxfId="53"/>
    <tableColumn id="2" name="类别" dataDxfId="52"/>
    <tableColumn id="3" name="L1" dataDxfId="51"/>
    <tableColumn id="4" name="L2" dataDxfId="50"/>
    <tableColumn id="5" name="1.Ladder" dataDxfId="49"/>
    <tableColumn id="6" name="2.Ts" dataDxfId="48"/>
    <tableColumn id="7" name="3.NotBoth" dataDxfId="47"/>
    <tableColumn id="8" name="gap" dataDxfId="46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7" name="表1_68" displayName="表1_68" ref="B33:I39" totalsRowShown="0" headerRowDxfId="45" dataDxfId="44">
  <autoFilter ref="B33:I39"/>
  <tableColumns count="8">
    <tableColumn id="1" name="列1" dataDxfId="43"/>
    <tableColumn id="2" name="类别" dataDxfId="42"/>
    <tableColumn id="3" name="L1" dataDxfId="41"/>
    <tableColumn id="4" name="L2" dataDxfId="40"/>
    <tableColumn id="5" name="1.Ladder" dataDxfId="39"/>
    <tableColumn id="6" name="2.Ts" dataDxfId="38"/>
    <tableColumn id="7" name="3.NotBoth" dataDxfId="37"/>
    <tableColumn id="8" name="gap" dataDxfId="36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8" name="表8" displayName="表8" ref="B2:H23" totalsRowShown="0" headerRowDxfId="35" dataDxfId="34">
  <autoFilter ref="B2:H23"/>
  <tableColumns count="7">
    <tableColumn id="1" name="簇ID" dataDxfId="33"/>
    <tableColumn id="2" name="阶梯" dataDxfId="32">
      <calculatedColumnFormula>GoodM1_L!C2</calculatedColumnFormula>
    </tableColumn>
    <tableColumn id="3" name="阶梯占比" dataDxfId="31">
      <calculatedColumnFormula>GoodM1_L!A2</calculatedColumnFormula>
    </tableColumn>
    <tableColumn id="4" name="分时" dataDxfId="30">
      <calculatedColumnFormula>GoodM1_T!C2</calculatedColumnFormula>
    </tableColumn>
    <tableColumn id="5" name="分时占比" dataDxfId="29">
      <calculatedColumnFormula>GoodM1_T!A2</calculatedColumnFormula>
    </tableColumn>
    <tableColumn id="6" name="NotBoth" dataDxfId="28">
      <calculatedColumnFormula>GoodM1_Not!C2</calculatedColumnFormula>
    </tableColumn>
    <tableColumn id="7" name="NotBoth占比" dataDxfId="27">
      <calculatedColumnFormula>GoodM1_Not!A2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" name="表8_3" displayName="表8_3" ref="B2:H23" totalsRowShown="0" headerRowDxfId="26" dataDxfId="25">
  <autoFilter ref="B2:H23"/>
  <tableColumns count="7">
    <tableColumn id="1" name="簇ID" dataDxfId="24"/>
    <tableColumn id="2" name="阶梯" dataDxfId="23">
      <calculatedColumnFormula>GoodM2_L!C2</calculatedColumnFormula>
    </tableColumn>
    <tableColumn id="3" name="阶梯占比" dataDxfId="22">
      <calculatedColumnFormula>GoodM2_L!A2</calculatedColumnFormula>
    </tableColumn>
    <tableColumn id="4" name="分时" dataDxfId="21">
      <calculatedColumnFormula>GoodM2_T!C2</calculatedColumnFormula>
    </tableColumn>
    <tableColumn id="5" name="分时占比" dataDxfId="20">
      <calculatedColumnFormula>GoodM2_T!A2</calculatedColumnFormula>
    </tableColumn>
    <tableColumn id="6" name="NotBoth" dataDxfId="19">
      <calculatedColumnFormula>GoodM2_Not!C2</calculatedColumnFormula>
    </tableColumn>
    <tableColumn id="7" name="NotBoth占比" dataDxfId="18">
      <calculatedColumnFormula>GoodM2_Not!A2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3" name="表8_34" displayName="表8_34" ref="B2:H23" totalsRowShown="0" headerRowDxfId="17" dataDxfId="16">
  <autoFilter ref="B2:H23"/>
  <tableColumns count="7">
    <tableColumn id="1" name="簇ID" dataDxfId="15"/>
    <tableColumn id="2" name="阶梯" dataDxfId="14">
      <calculatedColumnFormula>BadF2ExcludeF3_L!C2</calculatedColumnFormula>
    </tableColumn>
    <tableColumn id="3" name="阶梯占比" dataDxfId="13">
      <calculatedColumnFormula>BadF2ExcludeF3_L!A2</calculatedColumnFormula>
    </tableColumn>
    <tableColumn id="4" name="分时" dataDxfId="12">
      <calculatedColumnFormula>BadF2ExcludeF3_T!C2</calculatedColumnFormula>
    </tableColumn>
    <tableColumn id="5" name="分时占比" dataDxfId="11">
      <calculatedColumnFormula>BadF2ExcludeF3_T!A2</calculatedColumnFormula>
    </tableColumn>
    <tableColumn id="6" name="NotBoth" dataDxfId="10">
      <calculatedColumnFormula>BadF2ExcludeF3_Not!C2</calculatedColumnFormula>
    </tableColumn>
    <tableColumn id="7" name="NotBoth占比" dataDxfId="9">
      <calculatedColumnFormula>BadF2ExcludeF3_Not!A2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4" name="表8_345" displayName="表8_345" ref="B2:H23" totalsRowShown="0" headerRowDxfId="8" dataDxfId="7">
  <autoFilter ref="B2:H23"/>
  <tableColumns count="7">
    <tableColumn id="1" name="簇ID" dataDxfId="6"/>
    <tableColumn id="2" name="阶梯" dataDxfId="5">
      <calculatedColumnFormula>BadF3_L!C2</calculatedColumnFormula>
    </tableColumn>
    <tableColumn id="3" name="阶梯占比" dataDxfId="4">
      <calculatedColumnFormula>BadF3_L!A2</calculatedColumnFormula>
    </tableColumn>
    <tableColumn id="4" name="分时" dataDxfId="3">
      <calculatedColumnFormula>BadF3_T!C2</calculatedColumnFormula>
    </tableColumn>
    <tableColumn id="5" name="分时占比" dataDxfId="2">
      <calculatedColumnFormula>BadF3_T!A2</calculatedColumnFormula>
    </tableColumn>
    <tableColumn id="6" name="NotBoth" dataDxfId="1">
      <calculatedColumnFormula>BadF3_Not!C2</calculatedColumnFormula>
    </tableColumn>
    <tableColumn id="7" name="NotBoth占比" dataDxfId="0">
      <calculatedColumnFormula>BadF3_Not!A2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abSelected="1" zoomScaleNormal="100" workbookViewId="0">
      <selection activeCell="F18" sqref="F18:H18"/>
    </sheetView>
  </sheetViews>
  <sheetFormatPr defaultRowHeight="14.4" x14ac:dyDescent="0.25"/>
  <cols>
    <col min="2" max="2" width="19.33203125" bestFit="1" customWidth="1"/>
    <col min="3" max="3" width="5.21875" customWidth="1"/>
    <col min="4" max="4" width="11.44140625" bestFit="1" customWidth="1"/>
    <col min="5" max="5" width="16" bestFit="1" customWidth="1"/>
    <col min="6" max="6" width="18.33203125" bestFit="1" customWidth="1"/>
    <col min="7" max="7" width="18.88671875" bestFit="1" customWidth="1"/>
    <col min="8" max="8" width="20.44140625" bestFit="1" customWidth="1"/>
    <col min="9" max="9" width="9.6640625" bestFit="1" customWidth="1"/>
    <col min="11" max="11" width="20.44140625" bestFit="1" customWidth="1"/>
  </cols>
  <sheetData>
    <row r="2" spans="1:11" ht="86.4" customHeight="1" x14ac:dyDescent="0.25">
      <c r="B2" s="44" t="s">
        <v>69</v>
      </c>
      <c r="C2" s="45"/>
      <c r="D2" s="45"/>
      <c r="E2" s="45"/>
      <c r="F2" s="45"/>
      <c r="G2" s="45"/>
      <c r="H2" s="45"/>
    </row>
    <row r="3" spans="1:11" x14ac:dyDescent="0.25">
      <c r="E3" s="25" t="s">
        <v>49</v>
      </c>
      <c r="F3" s="25" t="s">
        <v>36</v>
      </c>
      <c r="G3" s="25" t="s">
        <v>37</v>
      </c>
      <c r="H3" s="25" t="s">
        <v>38</v>
      </c>
      <c r="K3" s="25" t="s">
        <v>36</v>
      </c>
    </row>
    <row r="4" spans="1:11" x14ac:dyDescent="0.25">
      <c r="E4" s="25" t="s">
        <v>50</v>
      </c>
      <c r="F4" s="25" t="s">
        <v>39</v>
      </c>
      <c r="G4" s="25" t="s">
        <v>40</v>
      </c>
      <c r="H4" s="25" t="s">
        <v>41</v>
      </c>
      <c r="K4" s="25" t="s">
        <v>37</v>
      </c>
    </row>
    <row r="5" spans="1:11" x14ac:dyDescent="0.25">
      <c r="E5" s="25" t="s">
        <v>51</v>
      </c>
      <c r="F5" s="25" t="s">
        <v>42</v>
      </c>
      <c r="G5" s="25" t="s">
        <v>43</v>
      </c>
      <c r="H5" s="25" t="s">
        <v>44</v>
      </c>
      <c r="K5" s="25" t="s">
        <v>38</v>
      </c>
    </row>
    <row r="6" spans="1:11" x14ac:dyDescent="0.25">
      <c r="E6" s="25" t="s">
        <v>52</v>
      </c>
      <c r="F6" s="25" t="s">
        <v>45</v>
      </c>
      <c r="G6" s="25" t="s">
        <v>46</v>
      </c>
      <c r="H6" s="25" t="s">
        <v>47</v>
      </c>
      <c r="K6" s="25" t="s">
        <v>39</v>
      </c>
    </row>
    <row r="7" spans="1:11" x14ac:dyDescent="0.25">
      <c r="K7" s="25" t="s">
        <v>40</v>
      </c>
    </row>
    <row r="8" spans="1:11" x14ac:dyDescent="0.25">
      <c r="K8" s="25" t="s">
        <v>41</v>
      </c>
    </row>
    <row r="9" spans="1:11" x14ac:dyDescent="0.25">
      <c r="A9" s="43" t="s">
        <v>66</v>
      </c>
      <c r="B9" s="14" t="s">
        <v>24</v>
      </c>
      <c r="C9" s="15" t="s">
        <v>21</v>
      </c>
      <c r="D9" s="15" t="s">
        <v>22</v>
      </c>
      <c r="E9" s="15" t="s">
        <v>23</v>
      </c>
      <c r="F9" s="15" t="s">
        <v>32</v>
      </c>
      <c r="G9" s="15" t="s">
        <v>33</v>
      </c>
      <c r="H9" s="15" t="s">
        <v>34</v>
      </c>
      <c r="I9" s="15" t="s">
        <v>35</v>
      </c>
      <c r="K9" s="25" t="s">
        <v>42</v>
      </c>
    </row>
    <row r="10" spans="1:11" x14ac:dyDescent="0.25">
      <c r="A10" s="43"/>
      <c r="B10" s="16"/>
      <c r="C10" s="17"/>
      <c r="D10" s="22" t="s">
        <v>26</v>
      </c>
      <c r="E10" s="18" t="s">
        <v>25</v>
      </c>
      <c r="F10" s="46" t="s">
        <v>27</v>
      </c>
      <c r="G10" s="46" t="s">
        <v>28</v>
      </c>
      <c r="H10" s="47" t="s">
        <v>29</v>
      </c>
      <c r="I10" s="17" t="s">
        <v>30</v>
      </c>
      <c r="K10" s="25" t="s">
        <v>43</v>
      </c>
    </row>
    <row r="11" spans="1:11" x14ac:dyDescent="0.25">
      <c r="A11" s="43"/>
      <c r="B11" s="16" t="s">
        <v>17</v>
      </c>
      <c r="C11" s="16" t="s">
        <v>13</v>
      </c>
      <c r="D11" s="23">
        <v>12361239</v>
      </c>
      <c r="E11" s="38">
        <f>SUM(F11:H11)</f>
        <v>12360835</v>
      </c>
      <c r="F11" s="36">
        <v>11303960</v>
      </c>
      <c r="G11" s="36">
        <v>36786</v>
      </c>
      <c r="H11" s="37">
        <v>1020089</v>
      </c>
      <c r="I11" s="16">
        <f>D11-E11</f>
        <v>404</v>
      </c>
      <c r="K11" s="25" t="s">
        <v>44</v>
      </c>
    </row>
    <row r="12" spans="1:11" x14ac:dyDescent="0.25">
      <c r="A12" s="43"/>
      <c r="B12" s="16" t="s">
        <v>68</v>
      </c>
      <c r="C12" s="16" t="s">
        <v>14</v>
      </c>
      <c r="D12" s="23">
        <v>2176177</v>
      </c>
      <c r="E12" s="38">
        <f>SUM(F12:H12)</f>
        <v>2176158</v>
      </c>
      <c r="F12" s="36">
        <v>2090868</v>
      </c>
      <c r="G12" s="36">
        <v>628</v>
      </c>
      <c r="H12" s="37">
        <v>84662</v>
      </c>
      <c r="I12" s="16">
        <f t="shared" ref="I12:I14" si="0">D12-E12</f>
        <v>19</v>
      </c>
      <c r="K12" s="25" t="s">
        <v>45</v>
      </c>
    </row>
    <row r="13" spans="1:11" x14ac:dyDescent="0.25">
      <c r="A13" s="43"/>
      <c r="B13" s="16" t="s">
        <v>19</v>
      </c>
      <c r="C13" s="16" t="s">
        <v>15</v>
      </c>
      <c r="D13" s="23">
        <v>397727</v>
      </c>
      <c r="E13" s="38">
        <f>SUM(F13:H13)</f>
        <v>397713</v>
      </c>
      <c r="F13" s="36">
        <v>343872</v>
      </c>
      <c r="G13" s="36">
        <v>958</v>
      </c>
      <c r="H13" s="37">
        <v>52883</v>
      </c>
      <c r="I13" s="16">
        <f t="shared" si="0"/>
        <v>14</v>
      </c>
      <c r="K13" s="25" t="s">
        <v>46</v>
      </c>
    </row>
    <row r="14" spans="1:11" ht="15" thickBot="1" x14ac:dyDescent="0.3">
      <c r="A14" s="43"/>
      <c r="B14" s="16" t="s">
        <v>20</v>
      </c>
      <c r="C14" s="16" t="s">
        <v>16</v>
      </c>
      <c r="D14" s="23">
        <v>5071220</v>
      </c>
      <c r="E14" s="38">
        <f>SUM(F14:H14)</f>
        <v>5071117</v>
      </c>
      <c r="F14" s="36">
        <v>4285267</v>
      </c>
      <c r="G14" s="36">
        <v>18805</v>
      </c>
      <c r="H14" s="37">
        <v>767045</v>
      </c>
      <c r="I14" s="16">
        <f t="shared" si="0"/>
        <v>103</v>
      </c>
      <c r="K14" s="25" t="s">
        <v>47</v>
      </c>
    </row>
    <row r="15" spans="1:11" x14ac:dyDescent="0.25">
      <c r="A15" s="43"/>
      <c r="B15" s="16"/>
      <c r="C15" s="21" t="s">
        <v>31</v>
      </c>
      <c r="D15" s="24">
        <f t="shared" ref="D15:I15" si="1">SUM(D11:D14)</f>
        <v>20006363</v>
      </c>
      <c r="E15" s="39">
        <f t="shared" si="1"/>
        <v>20005823</v>
      </c>
      <c r="F15" s="40">
        <f t="shared" si="1"/>
        <v>18023967</v>
      </c>
      <c r="G15" s="40">
        <f t="shared" si="1"/>
        <v>57177</v>
      </c>
      <c r="H15" s="41">
        <f t="shared" si="1"/>
        <v>1924679</v>
      </c>
      <c r="I15" s="21">
        <f t="shared" si="1"/>
        <v>540</v>
      </c>
    </row>
    <row r="16" spans="1:11" x14ac:dyDescent="0.25">
      <c r="A16" s="43"/>
    </row>
    <row r="17" spans="1:9" x14ac:dyDescent="0.25">
      <c r="A17" s="43"/>
      <c r="B17" s="14" t="s">
        <v>24</v>
      </c>
      <c r="C17" s="15" t="s">
        <v>21</v>
      </c>
      <c r="D17" s="15" t="s">
        <v>22</v>
      </c>
      <c r="E17" s="15" t="s">
        <v>23</v>
      </c>
      <c r="F17" s="15" t="s">
        <v>32</v>
      </c>
      <c r="G17" s="15" t="s">
        <v>33</v>
      </c>
      <c r="H17" s="15" t="s">
        <v>34</v>
      </c>
      <c r="I17" s="15" t="s">
        <v>35</v>
      </c>
    </row>
    <row r="18" spans="1:9" x14ac:dyDescent="0.25">
      <c r="A18" s="43"/>
      <c r="B18" s="16"/>
      <c r="C18" s="17"/>
      <c r="D18" s="22" t="s">
        <v>26</v>
      </c>
      <c r="E18" s="18" t="s">
        <v>25</v>
      </c>
      <c r="F18" s="46" t="s">
        <v>63</v>
      </c>
      <c r="G18" s="46" t="s">
        <v>64</v>
      </c>
      <c r="H18" s="47" t="s">
        <v>65</v>
      </c>
      <c r="I18" s="17" t="s">
        <v>30</v>
      </c>
    </row>
    <row r="19" spans="1:9" x14ac:dyDescent="0.25">
      <c r="A19" s="43"/>
      <c r="B19" s="16" t="s">
        <v>17</v>
      </c>
      <c r="C19" s="16" t="s">
        <v>13</v>
      </c>
      <c r="D19" s="23">
        <f t="shared" ref="D19:E22" si="2">D11</f>
        <v>12361239</v>
      </c>
      <c r="E19" s="38">
        <f t="shared" si="2"/>
        <v>12360835</v>
      </c>
      <c r="F19" s="32">
        <f t="shared" ref="F19:H23" si="3">F11/$E11</f>
        <v>0.91449809013711447</v>
      </c>
      <c r="G19" s="32">
        <f t="shared" si="3"/>
        <v>2.9760125428419681E-3</v>
      </c>
      <c r="H19" s="33">
        <f t="shared" si="3"/>
        <v>8.2525897320043506E-2</v>
      </c>
      <c r="I19" s="16">
        <f>D19-E19</f>
        <v>404</v>
      </c>
    </row>
    <row r="20" spans="1:9" x14ac:dyDescent="0.25">
      <c r="A20" s="43"/>
      <c r="B20" s="16" t="s">
        <v>18</v>
      </c>
      <c r="C20" s="16" t="s">
        <v>14</v>
      </c>
      <c r="D20" s="23">
        <f t="shared" si="2"/>
        <v>2176177</v>
      </c>
      <c r="E20" s="38">
        <f t="shared" si="2"/>
        <v>2176158</v>
      </c>
      <c r="F20" s="32">
        <f t="shared" si="3"/>
        <v>0.96080707375107877</v>
      </c>
      <c r="G20" s="32">
        <f t="shared" si="3"/>
        <v>2.8858198715350634E-4</v>
      </c>
      <c r="H20" s="33">
        <f t="shared" si="3"/>
        <v>3.8904344261767761E-2</v>
      </c>
      <c r="I20" s="16">
        <f t="shared" ref="I20:I22" si="4">D20-E20</f>
        <v>19</v>
      </c>
    </row>
    <row r="21" spans="1:9" x14ac:dyDescent="0.25">
      <c r="A21" s="43"/>
      <c r="B21" s="16" t="s">
        <v>19</v>
      </c>
      <c r="C21" s="16" t="s">
        <v>15</v>
      </c>
      <c r="D21" s="23">
        <f t="shared" si="2"/>
        <v>397727</v>
      </c>
      <c r="E21" s="38">
        <f t="shared" si="2"/>
        <v>397713</v>
      </c>
      <c r="F21" s="32">
        <f t="shared" si="3"/>
        <v>0.86462348477419648</v>
      </c>
      <c r="G21" s="32">
        <f t="shared" si="3"/>
        <v>2.4087721547950405E-3</v>
      </c>
      <c r="H21" s="33">
        <f t="shared" si="3"/>
        <v>0.1329677430710085</v>
      </c>
      <c r="I21" s="16">
        <f t="shared" si="4"/>
        <v>14</v>
      </c>
    </row>
    <row r="22" spans="1:9" ht="15" thickBot="1" x14ac:dyDescent="0.3">
      <c r="A22" s="43"/>
      <c r="B22" s="16" t="s">
        <v>20</v>
      </c>
      <c r="C22" s="16" t="s">
        <v>16</v>
      </c>
      <c r="D22" s="23">
        <f t="shared" si="2"/>
        <v>5071220</v>
      </c>
      <c r="E22" s="38">
        <f t="shared" si="2"/>
        <v>5071117</v>
      </c>
      <c r="F22" s="35">
        <f t="shared" si="3"/>
        <v>0.84503414139330646</v>
      </c>
      <c r="G22" s="35">
        <f t="shared" si="3"/>
        <v>3.7082559917272664E-3</v>
      </c>
      <c r="H22" s="34">
        <f t="shared" si="3"/>
        <v>0.15125760261496629</v>
      </c>
      <c r="I22" s="16">
        <f t="shared" si="4"/>
        <v>103</v>
      </c>
    </row>
    <row r="23" spans="1:9" x14ac:dyDescent="0.25">
      <c r="A23" s="43"/>
      <c r="B23" s="16"/>
      <c r="C23" s="21" t="s">
        <v>31</v>
      </c>
      <c r="D23" s="24">
        <f t="shared" ref="D23:I23" si="5">SUM(D19:D22)</f>
        <v>20006363</v>
      </c>
      <c r="E23" s="39">
        <f t="shared" si="5"/>
        <v>20005823</v>
      </c>
      <c r="F23" s="32">
        <f t="shared" si="3"/>
        <v>0.90093604247123449</v>
      </c>
      <c r="G23" s="32">
        <f t="shared" si="3"/>
        <v>2.8580178880918822E-3</v>
      </c>
      <c r="H23" s="42">
        <f t="shared" si="3"/>
        <v>9.6205939640673616E-2</v>
      </c>
      <c r="I23" s="21">
        <f t="shared" si="5"/>
        <v>540</v>
      </c>
    </row>
    <row r="25" spans="1:9" x14ac:dyDescent="0.25">
      <c r="A25" s="43" t="s">
        <v>67</v>
      </c>
      <c r="B25" s="14" t="s">
        <v>24</v>
      </c>
      <c r="C25" s="15" t="s">
        <v>21</v>
      </c>
      <c r="D25" s="15" t="s">
        <v>22</v>
      </c>
      <c r="E25" s="15" t="s">
        <v>23</v>
      </c>
      <c r="F25" s="15" t="s">
        <v>32</v>
      </c>
      <c r="G25" s="15" t="s">
        <v>33</v>
      </c>
      <c r="H25" s="15" t="s">
        <v>34</v>
      </c>
      <c r="I25" s="15" t="s">
        <v>35</v>
      </c>
    </row>
    <row r="26" spans="1:9" x14ac:dyDescent="0.25">
      <c r="A26" s="43"/>
      <c r="B26" s="16"/>
      <c r="C26" s="17"/>
      <c r="D26" s="22" t="s">
        <v>26</v>
      </c>
      <c r="E26" s="18" t="s">
        <v>62</v>
      </c>
      <c r="F26" s="19" t="s">
        <v>27</v>
      </c>
      <c r="G26" s="19" t="s">
        <v>28</v>
      </c>
      <c r="H26" s="20" t="s">
        <v>29</v>
      </c>
      <c r="I26" s="17" t="s">
        <v>30</v>
      </c>
    </row>
    <row r="27" spans="1:9" x14ac:dyDescent="0.25">
      <c r="A27" s="43"/>
      <c r="B27" s="16" t="s">
        <v>17</v>
      </c>
      <c r="C27" s="16" t="s">
        <v>13</v>
      </c>
      <c r="D27" s="23">
        <f>D11</f>
        <v>12361239</v>
      </c>
      <c r="E27" s="38">
        <f>SUM(表1_67[[#This Row],[1.Ladder]:[3.NotBoth]])</f>
        <v>46646879215</v>
      </c>
      <c r="F27" s="36">
        <v>14730945033</v>
      </c>
      <c r="G27" s="36">
        <v>19595980974</v>
      </c>
      <c r="H27" s="37">
        <v>12319953208</v>
      </c>
      <c r="I27" s="16">
        <f>I19</f>
        <v>404</v>
      </c>
    </row>
    <row r="28" spans="1:9" x14ac:dyDescent="0.25">
      <c r="A28" s="43"/>
      <c r="B28" s="16" t="s">
        <v>18</v>
      </c>
      <c r="C28" s="16" t="s">
        <v>14</v>
      </c>
      <c r="D28" s="23">
        <f>D12</f>
        <v>2176177</v>
      </c>
      <c r="E28" s="38">
        <f>SUM(表1_67[[#This Row],[1.Ladder]:[3.NotBoth]])</f>
        <v>32207928219</v>
      </c>
      <c r="F28" s="36">
        <v>31472513710</v>
      </c>
      <c r="G28" s="36">
        <v>394803870</v>
      </c>
      <c r="H28" s="37">
        <v>340610639</v>
      </c>
      <c r="I28" s="16">
        <f>I20</f>
        <v>19</v>
      </c>
    </row>
    <row r="29" spans="1:9" x14ac:dyDescent="0.25">
      <c r="A29" s="43"/>
      <c r="B29" s="16" t="s">
        <v>19</v>
      </c>
      <c r="C29" s="16" t="s">
        <v>15</v>
      </c>
      <c r="D29" s="23">
        <f>D13</f>
        <v>397727</v>
      </c>
      <c r="E29" s="38">
        <f>SUM(表1_67[[#This Row],[1.Ladder]:[3.NotBoth]])</f>
        <v>1740731336</v>
      </c>
      <c r="F29" s="36">
        <v>235374297</v>
      </c>
      <c r="G29" s="36">
        <v>1259366211</v>
      </c>
      <c r="H29" s="37">
        <v>245990828</v>
      </c>
      <c r="I29" s="16">
        <f>I21</f>
        <v>14</v>
      </c>
    </row>
    <row r="30" spans="1:9" ht="15" thickBot="1" x14ac:dyDescent="0.3">
      <c r="A30" s="43"/>
      <c r="B30" s="16" t="s">
        <v>20</v>
      </c>
      <c r="C30" s="16" t="s">
        <v>16</v>
      </c>
      <c r="D30" s="23">
        <f>D14</f>
        <v>5071220</v>
      </c>
      <c r="E30" s="38">
        <f>SUM(表1_67[[#This Row],[1.Ladder]:[3.NotBoth]])</f>
        <v>3407896789</v>
      </c>
      <c r="F30" s="36">
        <v>575022784</v>
      </c>
      <c r="G30" s="36">
        <v>1759051449</v>
      </c>
      <c r="H30" s="37">
        <v>1073822556</v>
      </c>
      <c r="I30" s="16">
        <f>I22</f>
        <v>103</v>
      </c>
    </row>
    <row r="31" spans="1:9" x14ac:dyDescent="0.25">
      <c r="A31" s="43"/>
      <c r="B31" s="16"/>
      <c r="C31" s="21" t="s">
        <v>31</v>
      </c>
      <c r="D31" s="24">
        <f t="shared" ref="D31:E31" si="6">SUM(D27:D30)</f>
        <v>20006363</v>
      </c>
      <c r="E31" s="39">
        <f t="shared" si="6"/>
        <v>84003435559</v>
      </c>
      <c r="F31" s="40">
        <f>SUM(F27:F30)</f>
        <v>47013855824</v>
      </c>
      <c r="G31" s="40">
        <f>SUM(G27:G30)</f>
        <v>23009202504</v>
      </c>
      <c r="H31" s="41">
        <f>SUM(H27:H30)</f>
        <v>13980377231</v>
      </c>
      <c r="I31" s="21">
        <f t="shared" ref="I31" si="7">SUM(I27:I30)</f>
        <v>540</v>
      </c>
    </row>
    <row r="32" spans="1:9" x14ac:dyDescent="0.25">
      <c r="A32" s="43"/>
    </row>
    <row r="33" spans="1:9" x14ac:dyDescent="0.25">
      <c r="A33" s="43"/>
      <c r="B33" s="14" t="s">
        <v>24</v>
      </c>
      <c r="C33" s="15" t="s">
        <v>21</v>
      </c>
      <c r="D33" s="15" t="s">
        <v>22</v>
      </c>
      <c r="E33" s="15" t="s">
        <v>23</v>
      </c>
      <c r="F33" s="15" t="s">
        <v>32</v>
      </c>
      <c r="G33" s="15" t="s">
        <v>33</v>
      </c>
      <c r="H33" s="15" t="s">
        <v>34</v>
      </c>
      <c r="I33" s="15" t="s">
        <v>35</v>
      </c>
    </row>
    <row r="34" spans="1:9" x14ac:dyDescent="0.25">
      <c r="A34" s="43"/>
      <c r="B34" s="16"/>
      <c r="C34" s="17"/>
      <c r="D34" s="22" t="s">
        <v>26</v>
      </c>
      <c r="E34" s="18" t="s">
        <v>62</v>
      </c>
      <c r="F34" s="19" t="s">
        <v>63</v>
      </c>
      <c r="G34" s="19" t="s">
        <v>64</v>
      </c>
      <c r="H34" s="20" t="s">
        <v>65</v>
      </c>
      <c r="I34" s="17" t="s">
        <v>30</v>
      </c>
    </row>
    <row r="35" spans="1:9" x14ac:dyDescent="0.25">
      <c r="A35" s="43"/>
      <c r="B35" s="16" t="s">
        <v>17</v>
      </c>
      <c r="C35" s="16" t="s">
        <v>13</v>
      </c>
      <c r="D35" s="23">
        <f>D27</f>
        <v>12361239</v>
      </c>
      <c r="E35" s="38">
        <f>E27</f>
        <v>46646879215</v>
      </c>
      <c r="F35" s="32">
        <f>F27/$E27</f>
        <v>0.31579701109486108</v>
      </c>
      <c r="G35" s="32">
        <f t="shared" ref="G35:H35" si="8">G27/$E27</f>
        <v>0.42009200409056774</v>
      </c>
      <c r="H35" s="33">
        <f t="shared" si="8"/>
        <v>0.26411098481457118</v>
      </c>
      <c r="I35" s="16">
        <f>I27</f>
        <v>404</v>
      </c>
    </row>
    <row r="36" spans="1:9" x14ac:dyDescent="0.25">
      <c r="A36" s="43"/>
      <c r="B36" s="16" t="s">
        <v>18</v>
      </c>
      <c r="C36" s="16" t="s">
        <v>14</v>
      </c>
      <c r="D36" s="23">
        <f>D28</f>
        <v>2176177</v>
      </c>
      <c r="E36" s="38">
        <f t="shared" ref="E36:E38" si="9">E28</f>
        <v>32207928219</v>
      </c>
      <c r="F36" s="32">
        <f t="shared" ref="F36:H39" si="10">F28/$E28</f>
        <v>0.97716666207154035</v>
      </c>
      <c r="G36" s="32">
        <f t="shared" si="10"/>
        <v>1.2257971618525234E-2</v>
      </c>
      <c r="H36" s="33">
        <f t="shared" si="10"/>
        <v>1.0575366309934461E-2</v>
      </c>
      <c r="I36" s="16">
        <f>I28</f>
        <v>19</v>
      </c>
    </row>
    <row r="37" spans="1:9" x14ac:dyDescent="0.25">
      <c r="A37" s="43"/>
      <c r="B37" s="16" t="s">
        <v>19</v>
      </c>
      <c r="C37" s="16" t="s">
        <v>15</v>
      </c>
      <c r="D37" s="23">
        <f>D29</f>
        <v>397727</v>
      </c>
      <c r="E37" s="38">
        <f t="shared" si="9"/>
        <v>1740731336</v>
      </c>
      <c r="F37" s="32">
        <f t="shared" ref="F37:H37" si="11">F29/$E29</f>
        <v>0.13521575221416018</v>
      </c>
      <c r="G37" s="32">
        <f t="shared" si="11"/>
        <v>0.72346960438701491</v>
      </c>
      <c r="H37" s="33">
        <f t="shared" si="11"/>
        <v>0.14131464339882488</v>
      </c>
      <c r="I37" s="16">
        <f>I29</f>
        <v>14</v>
      </c>
    </row>
    <row r="38" spans="1:9" ht="15" thickBot="1" x14ac:dyDescent="0.3">
      <c r="A38" s="43"/>
      <c r="B38" s="16" t="s">
        <v>20</v>
      </c>
      <c r="C38" s="16" t="s">
        <v>16</v>
      </c>
      <c r="D38" s="23">
        <f>D30</f>
        <v>5071220</v>
      </c>
      <c r="E38" s="38">
        <f t="shared" si="9"/>
        <v>3407896789</v>
      </c>
      <c r="F38" s="35">
        <f t="shared" si="10"/>
        <v>0.16873245277147389</v>
      </c>
      <c r="G38" s="35">
        <f t="shared" si="10"/>
        <v>0.51616922633275208</v>
      </c>
      <c r="H38" s="34">
        <f t="shared" si="10"/>
        <v>0.31509832089577405</v>
      </c>
      <c r="I38" s="16">
        <f>I30</f>
        <v>103</v>
      </c>
    </row>
    <row r="39" spans="1:9" x14ac:dyDescent="0.25">
      <c r="A39" s="43"/>
      <c r="B39" s="16"/>
      <c r="C39" s="21" t="s">
        <v>31</v>
      </c>
      <c r="D39" s="24">
        <f t="shared" ref="D39:E39" si="12">SUM(D35:D38)</f>
        <v>20006363</v>
      </c>
      <c r="E39" s="39">
        <f t="shared" si="12"/>
        <v>84003435559</v>
      </c>
      <c r="F39" s="32">
        <f>F31/$E31</f>
        <v>0.55966586974862131</v>
      </c>
      <c r="G39" s="32">
        <f>G31/$E31</f>
        <v>0.27390787473018807</v>
      </c>
      <c r="H39" s="42">
        <f t="shared" si="10"/>
        <v>0.16642625552119056</v>
      </c>
      <c r="I39" s="21">
        <f t="shared" ref="I39" si="13">SUM(I35:I38)</f>
        <v>540</v>
      </c>
    </row>
  </sheetData>
  <mergeCells count="3">
    <mergeCell ref="A25:A39"/>
    <mergeCell ref="A9:A23"/>
    <mergeCell ref="B2:H2"/>
  </mergeCells>
  <phoneticPr fontId="2" type="noConversion"/>
  <hyperlinks>
    <hyperlink ref="K3" location="GoodM1_L!A1" display="GoodM1_L"/>
    <hyperlink ref="K4" location="GoodM1_T!A1" display="GoodM1_T"/>
    <hyperlink ref="K5" location="GoodM1_Not!A1" display="GoodM1_Not"/>
    <hyperlink ref="K6" location="GoodM2_L!A1" display="GoodM2_L"/>
    <hyperlink ref="K7" location="GoodM2_T!A1" display="GoodM2_T"/>
    <hyperlink ref="K8" location="GoodM2_Not!A1" display="GoodM2_Not"/>
    <hyperlink ref="K9" location="BadF2ExcludeF3_L!A1" display="BadF2ExcludeF3_L"/>
    <hyperlink ref="K10" location="BadF2ExcludeF3_T!A1" display="BadF2ExcludeF3_T"/>
    <hyperlink ref="K11" location="BadF2ExcludeF3_Not!A1" display="BadF2ExcludeF3_Not"/>
    <hyperlink ref="K12" location="BadF3_L!A1" display="BadF3_L"/>
    <hyperlink ref="K13" location="BadF3_T!A1" display="BadF3_T"/>
    <hyperlink ref="K14" location="BadF3_Not!A1" display="BadF3_Not"/>
    <hyperlink ref="F3" location="GoodM1_L!A1" display="GoodM1_L"/>
    <hyperlink ref="G3" location="GoodM1_T!A1" display="GoodM1_T"/>
    <hyperlink ref="H3" location="GoodM1_Not!A1" display="GoodM1_Not"/>
    <hyperlink ref="F4" location="GoodM2_L!A1" display="GoodM2_L"/>
    <hyperlink ref="G4" location="GoodM2_T!A1" display="GoodM2_T"/>
    <hyperlink ref="H4" location="GoodM2_Not!A1" display="GoodM2_Not"/>
    <hyperlink ref="F5" location="BadF2ExcludeF3_L!A1" display="BadF2ExcludeF3_L"/>
    <hyperlink ref="G5" location="BadF2ExcludeF3_T!A1" display="BadF2ExcludeF3_T"/>
    <hyperlink ref="H5" location="BadF2ExcludeF3_Not!A1" display="BadF2ExcludeF3_Not"/>
    <hyperlink ref="F6" location="BadF3_L!A1" display="BadF3_L"/>
    <hyperlink ref="G6" location="BadF3_T!A1" display="BadF3_T"/>
    <hyperlink ref="H6" location="BadF3_Not!A1" display="BadF3_Not"/>
    <hyperlink ref="E3" location="分析GoodM1!A1" display="分析GoodM1"/>
    <hyperlink ref="E4" location="分析GoodM2!A1" display="分析GoodM2"/>
    <hyperlink ref="E5" location="分析BadF2ExcludeF3!A1" display="分析BadF2ExcludeF3"/>
    <hyperlink ref="E6" location="分析BadF3!A1" display="分析BadF3"/>
  </hyperlink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9" sqref="A19:XFD19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1.5923566878980893E-3</v>
      </c>
      <c r="B2" s="7">
        <v>0</v>
      </c>
      <c r="C2" s="8">
        <v>1</v>
      </c>
      <c r="D2" s="9">
        <v>0</v>
      </c>
      <c r="E2" s="9">
        <v>1427998</v>
      </c>
      <c r="F2" s="9">
        <v>4419715</v>
      </c>
      <c r="G2" s="9">
        <v>10175713</v>
      </c>
      <c r="H2" s="9">
        <v>6909198.5</v>
      </c>
      <c r="I2" s="9">
        <v>5589135</v>
      </c>
      <c r="J2" s="9">
        <v>6249214.5</v>
      </c>
      <c r="K2" s="9">
        <v>7541253</v>
      </c>
      <c r="L2" s="9">
        <v>10052439.5</v>
      </c>
      <c r="M2" s="9">
        <v>9556401.5</v>
      </c>
      <c r="N2" s="9">
        <v>9838382</v>
      </c>
      <c r="O2" s="9">
        <v>10016802</v>
      </c>
    </row>
    <row r="3" spans="1:15" x14ac:dyDescent="0.25">
      <c r="A3" s="5">
        <f t="shared" ref="A3:A21" si="0">C3/$C$22</f>
        <v>6.369426751592357E-3</v>
      </c>
      <c r="B3" s="7">
        <v>1</v>
      </c>
      <c r="C3" s="8">
        <v>4</v>
      </c>
      <c r="D3" s="9">
        <v>0</v>
      </c>
      <c r="E3" s="9">
        <v>128</v>
      </c>
      <c r="F3" s="9">
        <v>111320</v>
      </c>
      <c r="G3" s="9">
        <v>137141</v>
      </c>
      <c r="H3" s="9">
        <v>77326</v>
      </c>
      <c r="I3" s="9">
        <v>107155</v>
      </c>
      <c r="J3" s="9">
        <v>106480</v>
      </c>
      <c r="K3" s="9">
        <v>90698</v>
      </c>
      <c r="L3" s="9">
        <v>124225</v>
      </c>
      <c r="M3" s="9">
        <v>86177</v>
      </c>
      <c r="N3" s="9">
        <v>116280</v>
      </c>
      <c r="O3" s="9">
        <v>116191</v>
      </c>
    </row>
    <row r="4" spans="1:15" x14ac:dyDescent="0.25">
      <c r="A4" s="5">
        <f t="shared" si="0"/>
        <v>3.1847133757961785E-3</v>
      </c>
      <c r="B4" s="7">
        <v>2</v>
      </c>
      <c r="C4" s="8">
        <v>2</v>
      </c>
      <c r="D4" s="9">
        <v>0</v>
      </c>
      <c r="E4" s="9">
        <v>3597264</v>
      </c>
      <c r="F4" s="9">
        <v>4185984</v>
      </c>
      <c r="G4" s="9">
        <v>5367120</v>
      </c>
      <c r="H4" s="9">
        <v>4754640</v>
      </c>
      <c r="I4" s="9">
        <v>3906144</v>
      </c>
      <c r="J4" s="9">
        <v>4364448</v>
      </c>
      <c r="K4" s="9">
        <v>4366560</v>
      </c>
      <c r="L4" s="9">
        <v>4383456</v>
      </c>
      <c r="M4" s="9">
        <v>4765200</v>
      </c>
      <c r="N4" s="9">
        <v>5101536</v>
      </c>
      <c r="O4" s="9">
        <v>5444208</v>
      </c>
    </row>
    <row r="5" spans="1:15" x14ac:dyDescent="0.25">
      <c r="A5" s="5">
        <f t="shared" si="0"/>
        <v>3.1847133757961785E-3</v>
      </c>
      <c r="B5" s="7">
        <v>3</v>
      </c>
      <c r="C5" s="8">
        <v>2</v>
      </c>
      <c r="D5" s="9">
        <v>0</v>
      </c>
      <c r="E5" s="9">
        <v>174476.66666666599</v>
      </c>
      <c r="F5" s="9">
        <v>176583.33333333299</v>
      </c>
      <c r="G5" s="9">
        <v>611186.66666666605</v>
      </c>
      <c r="H5" s="9">
        <v>663246.66666666605</v>
      </c>
      <c r="I5" s="9">
        <v>426076.66666666599</v>
      </c>
      <c r="J5" s="9">
        <v>352526.66666666599</v>
      </c>
      <c r="K5" s="9">
        <v>431593.33333333302</v>
      </c>
      <c r="L5" s="9">
        <v>629456.66666666605</v>
      </c>
      <c r="M5" s="9">
        <v>455020</v>
      </c>
      <c r="N5" s="9">
        <v>329300</v>
      </c>
      <c r="O5" s="9">
        <v>319150</v>
      </c>
    </row>
    <row r="6" spans="1:15" x14ac:dyDescent="0.25">
      <c r="A6" s="5">
        <f t="shared" si="0"/>
        <v>1.2738853503184714E-2</v>
      </c>
      <c r="B6" s="7">
        <v>4</v>
      </c>
      <c r="C6" s="8">
        <v>8</v>
      </c>
      <c r="D6" s="9">
        <v>0</v>
      </c>
      <c r="E6" s="9">
        <v>67688.482758620696</v>
      </c>
      <c r="F6" s="9">
        <v>67406.310344827507</v>
      </c>
      <c r="G6" s="9">
        <v>65561.137931034405</v>
      </c>
      <c r="H6" s="9">
        <v>76347.655172413797</v>
      </c>
      <c r="I6" s="9">
        <v>85103.758620689594</v>
      </c>
      <c r="J6" s="9">
        <v>72403.620689655101</v>
      </c>
      <c r="K6" s="9">
        <v>77982.241379310304</v>
      </c>
      <c r="L6" s="9">
        <v>77180.448275862</v>
      </c>
      <c r="M6" s="9">
        <v>58209.931034482703</v>
      </c>
      <c r="N6" s="9">
        <v>87403.620689655101</v>
      </c>
      <c r="O6" s="9">
        <v>71850.172413793101</v>
      </c>
    </row>
    <row r="7" spans="1:15" x14ac:dyDescent="0.25">
      <c r="A7" s="5">
        <f t="shared" si="0"/>
        <v>0.4140127388535032</v>
      </c>
      <c r="B7" s="7">
        <v>5</v>
      </c>
      <c r="C7" s="8">
        <v>260</v>
      </c>
      <c r="D7" s="9">
        <v>0</v>
      </c>
      <c r="E7" s="9">
        <v>4012.6852589641398</v>
      </c>
      <c r="F7" s="9">
        <v>1493.6374501992</v>
      </c>
      <c r="G7" s="9">
        <v>1687.66932270916</v>
      </c>
      <c r="H7" s="9">
        <v>2179.6892430278799</v>
      </c>
      <c r="I7" s="9">
        <v>1253.6334661354499</v>
      </c>
      <c r="J7" s="9">
        <v>1310.47410358565</v>
      </c>
      <c r="K7" s="9">
        <v>1434.12749003984</v>
      </c>
      <c r="L7" s="9">
        <v>1772.8924302788801</v>
      </c>
      <c r="M7" s="9">
        <v>1626.69322709163</v>
      </c>
      <c r="N7" s="9">
        <v>2142.1314741035799</v>
      </c>
      <c r="O7" s="9">
        <v>2840.6015936254898</v>
      </c>
    </row>
    <row r="8" spans="1:15" x14ac:dyDescent="0.25">
      <c r="A8" s="5">
        <f t="shared" si="0"/>
        <v>3.1847133757961785E-3</v>
      </c>
      <c r="B8" s="7">
        <v>6</v>
      </c>
      <c r="C8" s="8">
        <v>2</v>
      </c>
      <c r="D8" s="9">
        <v>0</v>
      </c>
      <c r="E8" s="9">
        <v>632500</v>
      </c>
      <c r="F8" s="9">
        <v>219500</v>
      </c>
      <c r="G8" s="9">
        <v>155000</v>
      </c>
      <c r="H8" s="9">
        <v>71000</v>
      </c>
      <c r="I8" s="9">
        <v>55000</v>
      </c>
      <c r="J8" s="9">
        <v>64500</v>
      </c>
      <c r="K8" s="9">
        <v>97500</v>
      </c>
      <c r="L8" s="9">
        <v>66750</v>
      </c>
      <c r="M8" s="9">
        <v>0</v>
      </c>
      <c r="N8" s="9">
        <v>0</v>
      </c>
      <c r="O8" s="9">
        <v>0</v>
      </c>
    </row>
    <row r="9" spans="1:15" x14ac:dyDescent="0.25">
      <c r="A9" s="5">
        <f t="shared" si="0"/>
        <v>0.21496815286624205</v>
      </c>
      <c r="B9" s="7">
        <v>7</v>
      </c>
      <c r="C9" s="8">
        <v>135</v>
      </c>
      <c r="D9" s="9">
        <v>0</v>
      </c>
      <c r="E9" s="9">
        <v>11117.147887323899</v>
      </c>
      <c r="F9" s="9">
        <v>7811.9295774647799</v>
      </c>
      <c r="G9" s="9">
        <v>7996.50704225352</v>
      </c>
      <c r="H9" s="9">
        <v>5875.2042253521104</v>
      </c>
      <c r="I9" s="9">
        <v>5141.6901408450703</v>
      </c>
      <c r="J9" s="9">
        <v>6279.52816901408</v>
      </c>
      <c r="K9" s="9">
        <v>6854.0492957746401</v>
      </c>
      <c r="L9" s="9">
        <v>6086.0492957746401</v>
      </c>
      <c r="M9" s="9">
        <v>6355.4436619718299</v>
      </c>
      <c r="N9" s="9">
        <v>8528.2323943661904</v>
      </c>
      <c r="O9" s="9">
        <v>9389.7464788732395</v>
      </c>
    </row>
    <row r="10" spans="1:15" x14ac:dyDescent="0.25">
      <c r="A10" s="5">
        <f t="shared" si="0"/>
        <v>3.1847133757961785E-3</v>
      </c>
      <c r="B10" s="7">
        <v>8</v>
      </c>
      <c r="C10" s="8">
        <v>2</v>
      </c>
      <c r="D10" s="9">
        <v>0</v>
      </c>
      <c r="E10" s="9">
        <v>294000</v>
      </c>
      <c r="F10" s="9">
        <v>152000</v>
      </c>
      <c r="G10" s="9">
        <v>106000</v>
      </c>
      <c r="H10" s="9">
        <v>132000</v>
      </c>
      <c r="I10" s="9">
        <v>37000</v>
      </c>
      <c r="J10" s="9">
        <v>76000</v>
      </c>
      <c r="K10" s="9">
        <v>64000</v>
      </c>
      <c r="L10" s="9">
        <v>122000</v>
      </c>
      <c r="M10" s="9">
        <v>479000</v>
      </c>
      <c r="N10" s="9">
        <v>244000</v>
      </c>
      <c r="O10" s="9">
        <v>812000</v>
      </c>
    </row>
    <row r="11" spans="1:15" x14ac:dyDescent="0.25">
      <c r="A11" s="5">
        <f t="shared" si="0"/>
        <v>3.5031847133757961E-2</v>
      </c>
      <c r="B11" s="7">
        <v>9</v>
      </c>
      <c r="C11" s="8">
        <v>22</v>
      </c>
      <c r="D11" s="9">
        <v>0</v>
      </c>
      <c r="E11" s="9">
        <v>177397.10526315699</v>
      </c>
      <c r="F11" s="9">
        <v>58429.263157894697</v>
      </c>
      <c r="G11" s="9">
        <v>37236.105263157799</v>
      </c>
      <c r="H11" s="9">
        <v>14163.947368421001</v>
      </c>
      <c r="I11" s="9">
        <v>15628</v>
      </c>
      <c r="J11" s="9">
        <v>10282</v>
      </c>
      <c r="K11" s="9">
        <v>8327</v>
      </c>
      <c r="L11" s="9">
        <v>15712.1052631578</v>
      </c>
      <c r="M11" s="9">
        <v>16124.210526315699</v>
      </c>
      <c r="N11" s="9">
        <v>23975</v>
      </c>
      <c r="O11" s="9">
        <v>47296.157894736803</v>
      </c>
    </row>
    <row r="12" spans="1:15" x14ac:dyDescent="0.25">
      <c r="A12" s="5">
        <f t="shared" si="0"/>
        <v>9.5541401273885346E-3</v>
      </c>
      <c r="B12" s="7">
        <v>10</v>
      </c>
      <c r="C12" s="8">
        <v>6</v>
      </c>
      <c r="D12" s="9">
        <v>0</v>
      </c>
      <c r="E12" s="9">
        <v>13470.75</v>
      </c>
      <c r="F12" s="9">
        <v>50717.5</v>
      </c>
      <c r="G12" s="9">
        <v>73428.375</v>
      </c>
      <c r="H12" s="9">
        <v>91292.375</v>
      </c>
      <c r="I12" s="9">
        <v>73443.625</v>
      </c>
      <c r="J12" s="9">
        <v>70298.75</v>
      </c>
      <c r="K12" s="9">
        <v>128554.5</v>
      </c>
      <c r="L12" s="9">
        <v>152297.625</v>
      </c>
      <c r="M12" s="9">
        <v>105514.625</v>
      </c>
      <c r="N12" s="9">
        <v>79247.375</v>
      </c>
      <c r="O12" s="9">
        <v>44611.5</v>
      </c>
    </row>
    <row r="13" spans="1:15" x14ac:dyDescent="0.25">
      <c r="A13" s="5">
        <f t="shared" si="0"/>
        <v>1.751592356687898E-2</v>
      </c>
      <c r="B13" s="7">
        <v>11</v>
      </c>
      <c r="C13" s="8">
        <v>11</v>
      </c>
      <c r="D13" s="9">
        <v>0</v>
      </c>
      <c r="E13" s="9">
        <v>39885.375</v>
      </c>
      <c r="F13" s="9">
        <v>119576</v>
      </c>
      <c r="G13" s="9">
        <v>175808.875</v>
      </c>
      <c r="H13" s="9">
        <v>148568.75</v>
      </c>
      <c r="I13" s="9">
        <v>179706.375</v>
      </c>
      <c r="J13" s="9">
        <v>170221.5</v>
      </c>
      <c r="K13" s="9">
        <v>123237.75</v>
      </c>
      <c r="L13" s="9">
        <v>137401</v>
      </c>
      <c r="M13" s="9">
        <v>155703.375</v>
      </c>
      <c r="N13" s="9">
        <v>173947.625</v>
      </c>
      <c r="O13" s="9">
        <v>110292.875</v>
      </c>
    </row>
    <row r="14" spans="1:15" x14ac:dyDescent="0.25">
      <c r="A14" s="5">
        <f t="shared" si="0"/>
        <v>3.1847133757961785E-3</v>
      </c>
      <c r="B14" s="7">
        <v>12</v>
      </c>
      <c r="C14" s="8">
        <v>2</v>
      </c>
      <c r="D14" s="9">
        <v>0</v>
      </c>
      <c r="E14" s="9">
        <v>22215</v>
      </c>
      <c r="F14" s="9">
        <v>0</v>
      </c>
      <c r="G14" s="9">
        <v>659805</v>
      </c>
      <c r="H14" s="9">
        <v>327900</v>
      </c>
      <c r="I14" s="9">
        <v>290940</v>
      </c>
      <c r="J14" s="9">
        <v>263955</v>
      </c>
      <c r="K14" s="9">
        <v>121845</v>
      </c>
      <c r="L14" s="9">
        <v>197790</v>
      </c>
      <c r="M14" s="9">
        <v>249795</v>
      </c>
      <c r="N14" s="9">
        <v>249255</v>
      </c>
      <c r="O14" s="9">
        <v>140340</v>
      </c>
    </row>
    <row r="15" spans="1:15" x14ac:dyDescent="0.25">
      <c r="A15" s="5">
        <f t="shared" si="0"/>
        <v>0.16401273885350318</v>
      </c>
      <c r="B15" s="7">
        <v>13</v>
      </c>
      <c r="C15" s="8">
        <v>103</v>
      </c>
      <c r="D15" s="9">
        <v>0</v>
      </c>
      <c r="E15" s="9">
        <v>8870.7333333333299</v>
      </c>
      <c r="F15" s="9">
        <v>12738.3809523809</v>
      </c>
      <c r="G15" s="9">
        <v>21540.952380952302</v>
      </c>
      <c r="H15" s="9">
        <v>20500.190476190401</v>
      </c>
      <c r="I15" s="9">
        <v>21228.4095238095</v>
      </c>
      <c r="J15" s="9">
        <v>22323.038095238</v>
      </c>
      <c r="K15" s="9">
        <v>23728.9142857142</v>
      </c>
      <c r="L15" s="9">
        <v>22037.323809523801</v>
      </c>
      <c r="M15" s="9">
        <v>20760.590476190398</v>
      </c>
      <c r="N15" s="9">
        <v>25875.104761904699</v>
      </c>
      <c r="O15" s="9">
        <v>25785.761904761901</v>
      </c>
    </row>
    <row r="16" spans="1:15" x14ac:dyDescent="0.25">
      <c r="A16" s="5">
        <f t="shared" si="0"/>
        <v>1.5923566878980893E-3</v>
      </c>
      <c r="B16" s="7">
        <v>14</v>
      </c>
      <c r="C16" s="8">
        <v>1</v>
      </c>
      <c r="D16" s="9">
        <v>0</v>
      </c>
      <c r="E16" s="9">
        <v>1322388</v>
      </c>
      <c r="F16" s="9">
        <v>464349</v>
      </c>
      <c r="G16" s="9">
        <v>423485</v>
      </c>
      <c r="H16" s="9">
        <v>430972</v>
      </c>
      <c r="I16" s="9">
        <v>414133</v>
      </c>
      <c r="J16" s="9">
        <v>408097</v>
      </c>
      <c r="K16" s="9">
        <v>363415</v>
      </c>
      <c r="L16" s="9">
        <v>449716</v>
      </c>
      <c r="M16" s="9">
        <v>321014</v>
      </c>
      <c r="N16" s="9">
        <v>377580</v>
      </c>
      <c r="O16" s="9">
        <v>375224</v>
      </c>
    </row>
    <row r="17" spans="1:15" x14ac:dyDescent="0.25">
      <c r="A17" s="5">
        <f t="shared" si="0"/>
        <v>7.6433121019108277E-2</v>
      </c>
      <c r="B17" s="7">
        <v>15</v>
      </c>
      <c r="C17" s="8">
        <v>48</v>
      </c>
      <c r="D17" s="9">
        <v>0</v>
      </c>
      <c r="E17" s="9">
        <v>81275.166666666599</v>
      </c>
      <c r="F17" s="9">
        <v>33999.111111111102</v>
      </c>
      <c r="G17" s="9">
        <v>22483.5555555555</v>
      </c>
      <c r="H17" s="9">
        <v>5241.0833333333303</v>
      </c>
      <c r="I17" s="9">
        <v>6016.3888888888796</v>
      </c>
      <c r="J17" s="9">
        <v>6838.2777777777701</v>
      </c>
      <c r="K17" s="9">
        <v>7290.4166666666597</v>
      </c>
      <c r="L17" s="9">
        <v>7654.1666666666597</v>
      </c>
      <c r="M17" s="9">
        <v>5186.9722222222199</v>
      </c>
      <c r="N17" s="9">
        <v>19219.611111111099</v>
      </c>
      <c r="O17" s="9">
        <v>28797.444444444402</v>
      </c>
    </row>
    <row r="18" spans="1:15" x14ac:dyDescent="0.25">
      <c r="A18" s="5">
        <f t="shared" si="0"/>
        <v>9.5541401273885346E-3</v>
      </c>
      <c r="B18" s="7">
        <v>16</v>
      </c>
      <c r="C18" s="8">
        <v>6</v>
      </c>
      <c r="D18" s="9">
        <v>0</v>
      </c>
      <c r="E18" s="9">
        <v>252096.25</v>
      </c>
      <c r="F18" s="9">
        <v>257487.5</v>
      </c>
      <c r="G18" s="9">
        <v>296075</v>
      </c>
      <c r="H18" s="9">
        <v>229458.75</v>
      </c>
      <c r="I18" s="9">
        <v>230268.75</v>
      </c>
      <c r="J18" s="9">
        <v>164357.5</v>
      </c>
      <c r="K18" s="9">
        <v>345946.25</v>
      </c>
      <c r="L18" s="9">
        <v>270306.25</v>
      </c>
      <c r="M18" s="9">
        <v>201920</v>
      </c>
      <c r="N18" s="9">
        <v>221772.5</v>
      </c>
      <c r="O18" s="9">
        <v>192056.25</v>
      </c>
    </row>
    <row r="19" spans="1:15" x14ac:dyDescent="0.25">
      <c r="A19" s="5">
        <f t="shared" si="0"/>
        <v>1.5923566878980893E-3</v>
      </c>
      <c r="B19" s="7">
        <v>17</v>
      </c>
      <c r="C19" s="8">
        <v>1</v>
      </c>
      <c r="D19" s="9">
        <v>0</v>
      </c>
      <c r="E19" s="9">
        <v>53520</v>
      </c>
      <c r="F19" s="9">
        <v>404960</v>
      </c>
      <c r="G19" s="9">
        <v>784480</v>
      </c>
      <c r="H19" s="9">
        <v>991760</v>
      </c>
      <c r="I19" s="9">
        <v>1154800</v>
      </c>
      <c r="J19" s="9">
        <v>1125040</v>
      </c>
      <c r="K19" s="9">
        <v>1060880</v>
      </c>
      <c r="L19" s="9">
        <v>908560</v>
      </c>
      <c r="M19" s="9">
        <v>821200</v>
      </c>
      <c r="N19" s="9">
        <v>741360</v>
      </c>
      <c r="O19" s="9">
        <v>152800</v>
      </c>
    </row>
    <row r="20" spans="1:15" x14ac:dyDescent="0.25">
      <c r="A20" s="5">
        <f t="shared" si="0"/>
        <v>9.5541401273885346E-3</v>
      </c>
      <c r="B20" s="7">
        <v>18</v>
      </c>
      <c r="C20" s="8">
        <v>6</v>
      </c>
      <c r="D20" s="9">
        <v>0</v>
      </c>
      <c r="E20" s="9">
        <v>131948.66666666599</v>
      </c>
      <c r="F20" s="9">
        <v>121815.33333333299</v>
      </c>
      <c r="G20" s="9">
        <v>188315.66666666599</v>
      </c>
      <c r="H20" s="9">
        <v>137319</v>
      </c>
      <c r="I20" s="9">
        <v>100874.666666666</v>
      </c>
      <c r="J20" s="9">
        <v>62289</v>
      </c>
      <c r="K20" s="9">
        <v>45857.5</v>
      </c>
      <c r="L20" s="9">
        <v>12498.833333333299</v>
      </c>
      <c r="M20" s="9">
        <v>19208.666666666599</v>
      </c>
      <c r="N20" s="9">
        <v>24495.833333333299</v>
      </c>
      <c r="O20" s="9">
        <v>63717.833333333299</v>
      </c>
    </row>
    <row r="21" spans="1:15" x14ac:dyDescent="0.25">
      <c r="A21" s="5">
        <f t="shared" si="0"/>
        <v>9.5541401273885346E-3</v>
      </c>
      <c r="B21" s="7">
        <v>19</v>
      </c>
      <c r="C21" s="8">
        <v>6</v>
      </c>
      <c r="D21" s="9">
        <v>0</v>
      </c>
      <c r="E21" s="9">
        <v>384060.16666666599</v>
      </c>
      <c r="F21" s="9">
        <v>313170.16666666599</v>
      </c>
      <c r="G21" s="9">
        <v>371819</v>
      </c>
      <c r="H21" s="9">
        <v>402383.83333333302</v>
      </c>
      <c r="I21" s="9">
        <v>381014</v>
      </c>
      <c r="J21" s="9">
        <v>431291.5</v>
      </c>
      <c r="K21" s="9">
        <v>561803.33333333302</v>
      </c>
      <c r="L21" s="9">
        <v>384620.5</v>
      </c>
      <c r="M21" s="9">
        <v>311742.66666666599</v>
      </c>
      <c r="N21" s="9">
        <v>412404.16666666599</v>
      </c>
      <c r="O21" s="9">
        <v>502352.16666666599</v>
      </c>
    </row>
    <row r="22" spans="1:15" x14ac:dyDescent="0.25">
      <c r="A22" s="6">
        <f>SUM(A2:A21)</f>
        <v>1.0000000000000002</v>
      </c>
      <c r="C22" s="4">
        <f>SUM(C2:C21)</f>
        <v>628</v>
      </c>
    </row>
    <row r="24" spans="1:15" x14ac:dyDescent="0.25">
      <c r="B24">
        <f>B2</f>
        <v>0</v>
      </c>
      <c r="C24" s="3">
        <f>C2</f>
        <v>1</v>
      </c>
      <c r="E24" s="1">
        <f>E2-D2</f>
        <v>1427998</v>
      </c>
      <c r="F24" s="1">
        <f t="shared" ref="F24:O26" si="1">F2-E2</f>
        <v>2991717</v>
      </c>
      <c r="G24" s="1">
        <f t="shared" si="1"/>
        <v>5755998</v>
      </c>
      <c r="H24" s="1">
        <f t="shared" si="1"/>
        <v>-3266514.5</v>
      </c>
      <c r="I24" s="1">
        <f t="shared" si="1"/>
        <v>-1320063.5</v>
      </c>
      <c r="J24" s="1">
        <f t="shared" si="1"/>
        <v>660079.5</v>
      </c>
      <c r="K24" s="1">
        <f t="shared" si="1"/>
        <v>1292038.5</v>
      </c>
      <c r="L24" s="1">
        <f t="shared" si="1"/>
        <v>2511186.5</v>
      </c>
      <c r="M24" s="1">
        <f t="shared" si="1"/>
        <v>-496038</v>
      </c>
      <c r="N24" s="1">
        <f t="shared" si="1"/>
        <v>281980.5</v>
      </c>
      <c r="O24" s="1">
        <f t="shared" si="1"/>
        <v>178420</v>
      </c>
    </row>
    <row r="25" spans="1:15" x14ac:dyDescent="0.25">
      <c r="B25">
        <f t="shared" ref="B25:C40" si="2">B3</f>
        <v>1</v>
      </c>
      <c r="C25" s="3">
        <f t="shared" si="2"/>
        <v>4</v>
      </c>
      <c r="E25" s="1">
        <f>E3-D3</f>
        <v>128</v>
      </c>
      <c r="F25" s="1">
        <f t="shared" si="1"/>
        <v>111192</v>
      </c>
      <c r="G25" s="1">
        <f t="shared" si="1"/>
        <v>25821</v>
      </c>
      <c r="H25" s="1">
        <f t="shared" si="1"/>
        <v>-59815</v>
      </c>
      <c r="I25" s="1">
        <f t="shared" si="1"/>
        <v>29829</v>
      </c>
      <c r="J25" s="1">
        <f t="shared" si="1"/>
        <v>-675</v>
      </c>
      <c r="K25" s="1">
        <f t="shared" si="1"/>
        <v>-15782</v>
      </c>
      <c r="L25" s="1">
        <f t="shared" si="1"/>
        <v>33527</v>
      </c>
      <c r="M25" s="1">
        <f t="shared" si="1"/>
        <v>-38048</v>
      </c>
      <c r="N25" s="1">
        <f t="shared" si="1"/>
        <v>30103</v>
      </c>
      <c r="O25" s="1">
        <f t="shared" si="1"/>
        <v>-89</v>
      </c>
    </row>
    <row r="26" spans="1:15" x14ac:dyDescent="0.25">
      <c r="B26">
        <f t="shared" si="2"/>
        <v>2</v>
      </c>
      <c r="C26" s="3">
        <f t="shared" si="2"/>
        <v>2</v>
      </c>
      <c r="E26" s="1">
        <f>E4-D4</f>
        <v>3597264</v>
      </c>
      <c r="F26" s="1">
        <f t="shared" si="1"/>
        <v>588720</v>
      </c>
      <c r="G26" s="1">
        <f t="shared" si="1"/>
        <v>1181136</v>
      </c>
      <c r="H26" s="1">
        <f t="shared" si="1"/>
        <v>-612480</v>
      </c>
      <c r="I26" s="1">
        <f t="shared" si="1"/>
        <v>-848496</v>
      </c>
      <c r="J26" s="1">
        <f t="shared" si="1"/>
        <v>458304</v>
      </c>
      <c r="K26" s="1">
        <f t="shared" si="1"/>
        <v>2112</v>
      </c>
      <c r="L26" s="1">
        <f t="shared" si="1"/>
        <v>16896</v>
      </c>
      <c r="M26" s="1">
        <f t="shared" si="1"/>
        <v>381744</v>
      </c>
      <c r="N26" s="1">
        <f t="shared" si="1"/>
        <v>336336</v>
      </c>
      <c r="O26" s="1">
        <f t="shared" si="1"/>
        <v>342672</v>
      </c>
    </row>
    <row r="27" spans="1:15" x14ac:dyDescent="0.25">
      <c r="B27">
        <f t="shared" si="2"/>
        <v>3</v>
      </c>
      <c r="C27" s="3">
        <f t="shared" si="2"/>
        <v>2</v>
      </c>
      <c r="E27" s="1">
        <f t="shared" ref="E27:O42" si="3">E5-D5</f>
        <v>174476.66666666599</v>
      </c>
      <c r="F27" s="1">
        <f t="shared" si="3"/>
        <v>2106.6666666670062</v>
      </c>
      <c r="G27" s="1">
        <f t="shared" si="3"/>
        <v>434603.33333333302</v>
      </c>
      <c r="H27" s="1">
        <f t="shared" si="3"/>
        <v>52060</v>
      </c>
      <c r="I27" s="1">
        <f t="shared" si="3"/>
        <v>-237170.00000000006</v>
      </c>
      <c r="J27" s="1">
        <f t="shared" si="3"/>
        <v>-73550</v>
      </c>
      <c r="K27" s="1">
        <f t="shared" si="3"/>
        <v>79066.666666667035</v>
      </c>
      <c r="L27" s="1">
        <f t="shared" si="3"/>
        <v>197863.33333333302</v>
      </c>
      <c r="M27" s="1">
        <f t="shared" si="3"/>
        <v>-174436.66666666605</v>
      </c>
      <c r="N27" s="1">
        <f t="shared" si="3"/>
        <v>-125720</v>
      </c>
      <c r="O27" s="1">
        <f t="shared" si="3"/>
        <v>-10150</v>
      </c>
    </row>
    <row r="28" spans="1:15" x14ac:dyDescent="0.25">
      <c r="B28">
        <f t="shared" si="2"/>
        <v>4</v>
      </c>
      <c r="C28" s="3">
        <f t="shared" si="2"/>
        <v>8</v>
      </c>
      <c r="E28" s="1">
        <f t="shared" si="3"/>
        <v>67688.482758620696</v>
      </c>
      <c r="F28" s="1">
        <f t="shared" si="3"/>
        <v>-282.17241379318875</v>
      </c>
      <c r="G28" s="1">
        <f t="shared" si="3"/>
        <v>-1845.1724137931014</v>
      </c>
      <c r="H28" s="1">
        <f t="shared" si="3"/>
        <v>10786.517241379392</v>
      </c>
      <c r="I28" s="1">
        <f t="shared" si="3"/>
        <v>8756.1034482757968</v>
      </c>
      <c r="J28" s="1">
        <f t="shared" si="3"/>
        <v>-12700.137931034493</v>
      </c>
      <c r="K28" s="1">
        <f t="shared" si="3"/>
        <v>5578.620689655203</v>
      </c>
      <c r="L28" s="1">
        <f t="shared" si="3"/>
        <v>-801.79310344830446</v>
      </c>
      <c r="M28" s="1">
        <f t="shared" si="3"/>
        <v>-18970.517241379297</v>
      </c>
      <c r="N28" s="1">
        <f t="shared" si="3"/>
        <v>29193.689655172398</v>
      </c>
      <c r="O28" s="1">
        <f t="shared" si="3"/>
        <v>-15553.448275862</v>
      </c>
    </row>
    <row r="29" spans="1:15" x14ac:dyDescent="0.25">
      <c r="B29">
        <f t="shared" si="2"/>
        <v>5</v>
      </c>
      <c r="C29" s="3">
        <f t="shared" si="2"/>
        <v>260</v>
      </c>
      <c r="E29" s="1">
        <f t="shared" si="3"/>
        <v>4012.6852589641398</v>
      </c>
      <c r="F29" s="1">
        <f t="shared" si="3"/>
        <v>-2519.0478087649399</v>
      </c>
      <c r="G29" s="1">
        <f t="shared" si="3"/>
        <v>194.03187250996007</v>
      </c>
      <c r="H29" s="1">
        <f t="shared" si="3"/>
        <v>492.01992031871987</v>
      </c>
      <c r="I29" s="1">
        <f t="shared" si="3"/>
        <v>-926.05577689243</v>
      </c>
      <c r="J29" s="1">
        <f t="shared" si="3"/>
        <v>56.84063745020012</v>
      </c>
      <c r="K29" s="1">
        <f t="shared" si="3"/>
        <v>123.65338645419001</v>
      </c>
      <c r="L29" s="1">
        <f t="shared" si="3"/>
        <v>338.76494023904002</v>
      </c>
      <c r="M29" s="1">
        <f t="shared" si="3"/>
        <v>-146.19920318725008</v>
      </c>
      <c r="N29" s="1">
        <f t="shared" si="3"/>
        <v>515.4382470119499</v>
      </c>
      <c r="O29" s="1">
        <f t="shared" si="3"/>
        <v>698.47011952190996</v>
      </c>
    </row>
    <row r="30" spans="1:15" x14ac:dyDescent="0.25">
      <c r="B30">
        <f t="shared" si="2"/>
        <v>6</v>
      </c>
      <c r="C30" s="3">
        <f t="shared" si="2"/>
        <v>2</v>
      </c>
      <c r="E30" s="1">
        <f t="shared" si="3"/>
        <v>632500</v>
      </c>
      <c r="F30" s="1">
        <f t="shared" si="3"/>
        <v>-413000</v>
      </c>
      <c r="G30" s="1">
        <f t="shared" si="3"/>
        <v>-64500</v>
      </c>
      <c r="H30" s="1">
        <f t="shared" si="3"/>
        <v>-84000</v>
      </c>
      <c r="I30" s="1">
        <f t="shared" si="3"/>
        <v>-16000</v>
      </c>
      <c r="J30" s="1">
        <f t="shared" si="3"/>
        <v>9500</v>
      </c>
      <c r="K30" s="1">
        <f t="shared" si="3"/>
        <v>33000</v>
      </c>
      <c r="L30" s="1">
        <f t="shared" si="3"/>
        <v>-30750</v>
      </c>
      <c r="M30" s="1">
        <f t="shared" si="3"/>
        <v>-66750</v>
      </c>
      <c r="N30" s="1">
        <f t="shared" si="3"/>
        <v>0</v>
      </c>
      <c r="O30" s="1">
        <f t="shared" si="3"/>
        <v>0</v>
      </c>
    </row>
    <row r="31" spans="1:15" x14ac:dyDescent="0.25">
      <c r="B31">
        <f t="shared" si="2"/>
        <v>7</v>
      </c>
      <c r="C31" s="3">
        <f t="shared" si="2"/>
        <v>135</v>
      </c>
      <c r="E31" s="1">
        <f t="shared" si="3"/>
        <v>11117.147887323899</v>
      </c>
      <c r="F31" s="1">
        <f>F9-E9</f>
        <v>-3305.2183098591195</v>
      </c>
      <c r="G31" s="1">
        <f t="shared" si="3"/>
        <v>184.57746478874014</v>
      </c>
      <c r="H31" s="1">
        <f t="shared" si="3"/>
        <v>-2121.3028169014096</v>
      </c>
      <c r="I31" s="1">
        <f t="shared" si="3"/>
        <v>-733.51408450704002</v>
      </c>
      <c r="J31" s="1">
        <f t="shared" si="3"/>
        <v>1137.8380281690097</v>
      </c>
      <c r="K31" s="1">
        <f t="shared" si="3"/>
        <v>574.52112676056004</v>
      </c>
      <c r="L31" s="1">
        <f t="shared" si="3"/>
        <v>-768</v>
      </c>
      <c r="M31" s="1">
        <f t="shared" si="3"/>
        <v>269.39436619718981</v>
      </c>
      <c r="N31" s="1">
        <f t="shared" si="3"/>
        <v>2172.7887323943605</v>
      </c>
      <c r="O31" s="1">
        <f t="shared" si="3"/>
        <v>861.51408450704912</v>
      </c>
    </row>
    <row r="32" spans="1:15" x14ac:dyDescent="0.25">
      <c r="B32">
        <f t="shared" si="2"/>
        <v>8</v>
      </c>
      <c r="C32" s="3">
        <f t="shared" si="2"/>
        <v>2</v>
      </c>
      <c r="E32" s="1">
        <f t="shared" si="3"/>
        <v>294000</v>
      </c>
      <c r="F32" s="1">
        <f t="shared" si="3"/>
        <v>-142000</v>
      </c>
      <c r="G32" s="1">
        <f t="shared" si="3"/>
        <v>-46000</v>
      </c>
      <c r="H32" s="1">
        <f t="shared" si="3"/>
        <v>26000</v>
      </c>
      <c r="I32" s="1">
        <f t="shared" si="3"/>
        <v>-95000</v>
      </c>
      <c r="J32" s="1">
        <f t="shared" si="3"/>
        <v>39000</v>
      </c>
      <c r="K32" s="1">
        <f t="shared" si="3"/>
        <v>-12000</v>
      </c>
      <c r="L32" s="1">
        <f t="shared" si="3"/>
        <v>58000</v>
      </c>
      <c r="M32" s="1">
        <f t="shared" si="3"/>
        <v>357000</v>
      </c>
      <c r="N32" s="1">
        <f t="shared" si="3"/>
        <v>-235000</v>
      </c>
      <c r="O32" s="1">
        <f t="shared" si="3"/>
        <v>568000</v>
      </c>
    </row>
    <row r="33" spans="2:15" x14ac:dyDescent="0.25">
      <c r="B33">
        <f t="shared" si="2"/>
        <v>9</v>
      </c>
      <c r="C33" s="3">
        <f t="shared" si="2"/>
        <v>22</v>
      </c>
      <c r="E33" s="1">
        <f t="shared" si="3"/>
        <v>177397.10526315699</v>
      </c>
      <c r="F33" s="1">
        <f t="shared" si="3"/>
        <v>-118967.8421052623</v>
      </c>
      <c r="G33" s="1">
        <f t="shared" si="3"/>
        <v>-21193.157894736898</v>
      </c>
      <c r="H33" s="1">
        <f t="shared" si="3"/>
        <v>-23072.157894736796</v>
      </c>
      <c r="I33" s="1">
        <f t="shared" si="3"/>
        <v>1464.0526315789994</v>
      </c>
      <c r="J33" s="1">
        <f t="shared" si="3"/>
        <v>-5346</v>
      </c>
      <c r="K33" s="1">
        <f t="shared" si="3"/>
        <v>-1955</v>
      </c>
      <c r="L33" s="1">
        <f t="shared" si="3"/>
        <v>7385.1052631578004</v>
      </c>
      <c r="M33" s="1">
        <f t="shared" si="3"/>
        <v>412.10526315789866</v>
      </c>
      <c r="N33" s="1">
        <f t="shared" si="3"/>
        <v>7850.7894736843009</v>
      </c>
      <c r="O33" s="1">
        <f t="shared" si="3"/>
        <v>23321.157894736803</v>
      </c>
    </row>
    <row r="34" spans="2:15" x14ac:dyDescent="0.25">
      <c r="B34">
        <f t="shared" si="2"/>
        <v>10</v>
      </c>
      <c r="C34" s="3">
        <f t="shared" si="2"/>
        <v>6</v>
      </c>
      <c r="E34" s="1">
        <f t="shared" si="3"/>
        <v>13470.75</v>
      </c>
      <c r="F34" s="1">
        <f t="shared" si="3"/>
        <v>37246.75</v>
      </c>
      <c r="G34" s="1">
        <f t="shared" si="3"/>
        <v>22710.875</v>
      </c>
      <c r="H34" s="1">
        <f t="shared" si="3"/>
        <v>17864</v>
      </c>
      <c r="I34" s="1">
        <f t="shared" si="3"/>
        <v>-17848.75</v>
      </c>
      <c r="J34" s="1">
        <f t="shared" si="3"/>
        <v>-3144.875</v>
      </c>
      <c r="K34" s="1">
        <f t="shared" si="3"/>
        <v>58255.75</v>
      </c>
      <c r="L34" s="1">
        <f t="shared" si="3"/>
        <v>23743.125</v>
      </c>
      <c r="M34" s="1">
        <f t="shared" si="3"/>
        <v>-46783</v>
      </c>
      <c r="N34" s="1">
        <f t="shared" si="3"/>
        <v>-26267.25</v>
      </c>
      <c r="O34" s="1">
        <f t="shared" si="3"/>
        <v>-34635.875</v>
      </c>
    </row>
    <row r="35" spans="2:15" x14ac:dyDescent="0.25">
      <c r="B35">
        <f t="shared" si="2"/>
        <v>11</v>
      </c>
      <c r="C35" s="3">
        <f t="shared" si="2"/>
        <v>11</v>
      </c>
      <c r="E35" s="1">
        <f t="shared" si="3"/>
        <v>39885.375</v>
      </c>
      <c r="F35" s="1">
        <f t="shared" si="3"/>
        <v>79690.625</v>
      </c>
      <c r="G35" s="1">
        <f t="shared" si="3"/>
        <v>56232.875</v>
      </c>
      <c r="H35" s="1">
        <f t="shared" si="3"/>
        <v>-27240.125</v>
      </c>
      <c r="I35" s="1">
        <f t="shared" si="3"/>
        <v>31137.625</v>
      </c>
      <c r="J35" s="1">
        <f t="shared" si="3"/>
        <v>-9484.875</v>
      </c>
      <c r="K35" s="1">
        <f t="shared" si="3"/>
        <v>-46983.75</v>
      </c>
      <c r="L35" s="1">
        <f t="shared" si="3"/>
        <v>14163.25</v>
      </c>
      <c r="M35" s="1">
        <f t="shared" si="3"/>
        <v>18302.375</v>
      </c>
      <c r="N35" s="1">
        <f t="shared" si="3"/>
        <v>18244.25</v>
      </c>
      <c r="O35" s="1">
        <f t="shared" si="3"/>
        <v>-63654.75</v>
      </c>
    </row>
    <row r="36" spans="2:15" x14ac:dyDescent="0.25">
      <c r="B36">
        <f t="shared" si="2"/>
        <v>12</v>
      </c>
      <c r="C36" s="3">
        <f t="shared" si="2"/>
        <v>2</v>
      </c>
      <c r="E36" s="1">
        <f t="shared" si="3"/>
        <v>22215</v>
      </c>
      <c r="F36" s="1">
        <f t="shared" si="3"/>
        <v>-22215</v>
      </c>
      <c r="G36" s="1">
        <f t="shared" si="3"/>
        <v>659805</v>
      </c>
      <c r="H36" s="1">
        <f t="shared" si="3"/>
        <v>-331905</v>
      </c>
      <c r="I36" s="1">
        <f t="shared" si="3"/>
        <v>-36960</v>
      </c>
      <c r="J36" s="1">
        <f t="shared" si="3"/>
        <v>-26985</v>
      </c>
      <c r="K36" s="1">
        <f t="shared" si="3"/>
        <v>-142110</v>
      </c>
      <c r="L36" s="1">
        <f t="shared" si="3"/>
        <v>75945</v>
      </c>
      <c r="M36" s="1">
        <f t="shared" si="3"/>
        <v>52005</v>
      </c>
      <c r="N36" s="1">
        <f t="shared" si="3"/>
        <v>-540</v>
      </c>
      <c r="O36" s="1">
        <f t="shared" si="3"/>
        <v>-108915</v>
      </c>
    </row>
    <row r="37" spans="2:15" x14ac:dyDescent="0.25">
      <c r="B37">
        <f t="shared" si="2"/>
        <v>13</v>
      </c>
      <c r="C37" s="3">
        <f t="shared" si="2"/>
        <v>103</v>
      </c>
      <c r="E37" s="1">
        <f t="shared" si="3"/>
        <v>8870.7333333333299</v>
      </c>
      <c r="F37" s="1">
        <f t="shared" si="3"/>
        <v>3867.6476190475696</v>
      </c>
      <c r="G37" s="1">
        <f t="shared" si="3"/>
        <v>8802.5714285714021</v>
      </c>
      <c r="H37" s="1">
        <f t="shared" si="3"/>
        <v>-1040.761904761901</v>
      </c>
      <c r="I37" s="1">
        <f t="shared" si="3"/>
        <v>728.219047619099</v>
      </c>
      <c r="J37" s="1">
        <f t="shared" si="3"/>
        <v>1094.6285714285004</v>
      </c>
      <c r="K37" s="1">
        <f t="shared" si="3"/>
        <v>1405.8761904761996</v>
      </c>
      <c r="L37" s="1">
        <f t="shared" si="3"/>
        <v>-1691.5904761903985</v>
      </c>
      <c r="M37" s="1">
        <f t="shared" si="3"/>
        <v>-1276.7333333334027</v>
      </c>
      <c r="N37" s="1">
        <f t="shared" si="3"/>
        <v>5114.5142857143001</v>
      </c>
      <c r="O37" s="1">
        <f t="shared" si="3"/>
        <v>-89.342857142797584</v>
      </c>
    </row>
    <row r="38" spans="2:15" x14ac:dyDescent="0.25">
      <c r="B38">
        <f t="shared" si="2"/>
        <v>14</v>
      </c>
      <c r="C38" s="3">
        <f t="shared" si="2"/>
        <v>1</v>
      </c>
      <c r="E38" s="1">
        <f t="shared" si="3"/>
        <v>1322388</v>
      </c>
      <c r="F38" s="1">
        <f t="shared" si="3"/>
        <v>-858039</v>
      </c>
      <c r="G38" s="1">
        <f t="shared" si="3"/>
        <v>-40864</v>
      </c>
      <c r="H38" s="1">
        <f t="shared" si="3"/>
        <v>7487</v>
      </c>
      <c r="I38" s="1">
        <f t="shared" si="3"/>
        <v>-16839</v>
      </c>
      <c r="J38" s="1">
        <f t="shared" si="3"/>
        <v>-6036</v>
      </c>
      <c r="K38" s="1">
        <f t="shared" si="3"/>
        <v>-44682</v>
      </c>
      <c r="L38" s="1">
        <f t="shared" si="3"/>
        <v>86301</v>
      </c>
      <c r="M38" s="1">
        <f t="shared" si="3"/>
        <v>-128702</v>
      </c>
      <c r="N38" s="1">
        <f t="shared" si="3"/>
        <v>56566</v>
      </c>
      <c r="O38" s="1">
        <f t="shared" si="3"/>
        <v>-2356</v>
      </c>
    </row>
    <row r="39" spans="2:15" x14ac:dyDescent="0.25">
      <c r="B39">
        <f t="shared" si="2"/>
        <v>15</v>
      </c>
      <c r="C39" s="3">
        <f t="shared" si="2"/>
        <v>48</v>
      </c>
      <c r="E39" s="1">
        <f t="shared" si="3"/>
        <v>81275.166666666599</v>
      </c>
      <c r="F39" s="1">
        <f t="shared" si="3"/>
        <v>-47276.055555555497</v>
      </c>
      <c r="G39" s="1">
        <f t="shared" si="3"/>
        <v>-11515.555555555602</v>
      </c>
      <c r="H39" s="1">
        <f t="shared" si="3"/>
        <v>-17242.472222222168</v>
      </c>
      <c r="I39" s="1">
        <f t="shared" si="3"/>
        <v>775.30555555554929</v>
      </c>
      <c r="J39" s="1">
        <f t="shared" si="3"/>
        <v>821.88888888889051</v>
      </c>
      <c r="K39" s="1">
        <f t="shared" si="3"/>
        <v>452.1388888888896</v>
      </c>
      <c r="L39" s="1">
        <f t="shared" si="3"/>
        <v>363.75</v>
      </c>
      <c r="M39" s="1">
        <f t="shared" si="3"/>
        <v>-2467.1944444444398</v>
      </c>
      <c r="N39" s="1">
        <f t="shared" si="3"/>
        <v>14032.63888888888</v>
      </c>
      <c r="O39" s="1">
        <f t="shared" si="3"/>
        <v>9577.833333333303</v>
      </c>
    </row>
    <row r="40" spans="2:15" x14ac:dyDescent="0.25">
      <c r="B40">
        <f t="shared" si="2"/>
        <v>16</v>
      </c>
      <c r="C40" s="3">
        <f t="shared" si="2"/>
        <v>6</v>
      </c>
      <c r="E40" s="1">
        <f t="shared" si="3"/>
        <v>252096.25</v>
      </c>
      <c r="F40" s="1">
        <f t="shared" si="3"/>
        <v>5391.25</v>
      </c>
      <c r="G40" s="1">
        <f t="shared" si="3"/>
        <v>38587.5</v>
      </c>
      <c r="H40" s="1">
        <f t="shared" si="3"/>
        <v>-66616.25</v>
      </c>
      <c r="I40" s="1">
        <f t="shared" si="3"/>
        <v>810</v>
      </c>
      <c r="J40" s="1">
        <f t="shared" si="3"/>
        <v>-65911.25</v>
      </c>
      <c r="K40" s="1">
        <f t="shared" si="3"/>
        <v>181588.75</v>
      </c>
      <c r="L40" s="1">
        <f t="shared" si="3"/>
        <v>-75640</v>
      </c>
      <c r="M40" s="1">
        <f t="shared" si="3"/>
        <v>-68386.25</v>
      </c>
      <c r="N40" s="1">
        <f t="shared" si="3"/>
        <v>19852.5</v>
      </c>
      <c r="O40" s="1">
        <f t="shared" si="3"/>
        <v>-29716.25</v>
      </c>
    </row>
    <row r="41" spans="2:15" x14ac:dyDescent="0.25">
      <c r="B41">
        <f t="shared" ref="B41:C43" si="4">B19</f>
        <v>17</v>
      </c>
      <c r="C41" s="3">
        <f t="shared" si="4"/>
        <v>1</v>
      </c>
      <c r="E41" s="1">
        <f t="shared" si="3"/>
        <v>53520</v>
      </c>
      <c r="F41" s="1">
        <f t="shared" si="3"/>
        <v>351440</v>
      </c>
      <c r="G41" s="1">
        <f t="shared" si="3"/>
        <v>379520</v>
      </c>
      <c r="H41" s="1">
        <f t="shared" si="3"/>
        <v>207280</v>
      </c>
      <c r="I41" s="1">
        <f t="shared" si="3"/>
        <v>163040</v>
      </c>
      <c r="J41" s="1">
        <f t="shared" si="3"/>
        <v>-29760</v>
      </c>
      <c r="K41" s="1">
        <f t="shared" si="3"/>
        <v>-64160</v>
      </c>
      <c r="L41" s="1">
        <f t="shared" si="3"/>
        <v>-152320</v>
      </c>
      <c r="M41" s="1">
        <f t="shared" si="3"/>
        <v>-87360</v>
      </c>
      <c r="N41" s="1">
        <f t="shared" si="3"/>
        <v>-79840</v>
      </c>
      <c r="O41" s="1">
        <f t="shared" si="3"/>
        <v>-588560</v>
      </c>
    </row>
    <row r="42" spans="2:15" x14ac:dyDescent="0.25">
      <c r="B42">
        <f t="shared" si="4"/>
        <v>18</v>
      </c>
      <c r="C42" s="3">
        <f t="shared" si="4"/>
        <v>6</v>
      </c>
      <c r="E42" s="1">
        <f>E20-D20</f>
        <v>131948.66666666599</v>
      </c>
      <c r="F42" s="1">
        <f t="shared" si="3"/>
        <v>-10133.333333332994</v>
      </c>
      <c r="G42" s="1">
        <f t="shared" si="3"/>
        <v>66500.333333332994</v>
      </c>
      <c r="H42" s="1">
        <f t="shared" si="3"/>
        <v>-50996.666666665988</v>
      </c>
      <c r="I42" s="1">
        <f t="shared" si="3"/>
        <v>-36444.333333333998</v>
      </c>
      <c r="J42" s="1">
        <f t="shared" si="3"/>
        <v>-38585.666666666002</v>
      </c>
      <c r="K42" s="1">
        <f t="shared" si="3"/>
        <v>-16431.5</v>
      </c>
      <c r="L42" s="1">
        <f t="shared" si="3"/>
        <v>-33358.666666666701</v>
      </c>
      <c r="M42" s="1">
        <f t="shared" si="3"/>
        <v>6709.8333333332994</v>
      </c>
      <c r="N42" s="1">
        <f t="shared" si="3"/>
        <v>5287.1666666667006</v>
      </c>
      <c r="O42" s="1">
        <f t="shared" si="3"/>
        <v>39222</v>
      </c>
    </row>
    <row r="43" spans="2:15" x14ac:dyDescent="0.25">
      <c r="B43">
        <f t="shared" si="4"/>
        <v>19</v>
      </c>
      <c r="C43" s="3">
        <f t="shared" si="4"/>
        <v>6</v>
      </c>
      <c r="E43" s="1">
        <f>E21-D21</f>
        <v>384060.16666666599</v>
      </c>
      <c r="F43" s="1">
        <f t="shared" ref="F43:O43" si="5">F21-E21</f>
        <v>-70890</v>
      </c>
      <c r="G43" s="1">
        <f t="shared" si="5"/>
        <v>58648.833333334012</v>
      </c>
      <c r="H43" s="1">
        <f t="shared" si="5"/>
        <v>30564.833333333023</v>
      </c>
      <c r="I43" s="1">
        <f t="shared" si="5"/>
        <v>-21369.833333333023</v>
      </c>
      <c r="J43" s="1">
        <f t="shared" si="5"/>
        <v>50277.5</v>
      </c>
      <c r="K43" s="1">
        <f t="shared" si="5"/>
        <v>130511.83333333302</v>
      </c>
      <c r="L43" s="1">
        <f t="shared" si="5"/>
        <v>-177182.83333333302</v>
      </c>
      <c r="M43" s="1">
        <f t="shared" si="5"/>
        <v>-72877.833333334012</v>
      </c>
      <c r="N43" s="1">
        <f t="shared" si="5"/>
        <v>100661.5</v>
      </c>
      <c r="O43" s="1">
        <f t="shared" si="5"/>
        <v>89948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{B74171D3-F4B6-4FEC-A923-FD8B3AA750BF}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4171D3-F4B6-4FEC-A923-FD8B3AA750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2.3623349318466372E-5</v>
      </c>
      <c r="B2" s="7">
        <v>0</v>
      </c>
      <c r="C2" s="8">
        <v>2</v>
      </c>
      <c r="D2" s="9">
        <v>0</v>
      </c>
      <c r="E2" s="9">
        <v>1629.5</v>
      </c>
      <c r="F2" s="9">
        <v>1613.5</v>
      </c>
      <c r="G2" s="9">
        <v>1609.5</v>
      </c>
      <c r="H2" s="9">
        <v>12</v>
      </c>
      <c r="I2" s="9">
        <v>10.5</v>
      </c>
      <c r="J2" s="9">
        <v>22.5</v>
      </c>
      <c r="K2" s="9">
        <v>12</v>
      </c>
      <c r="L2" s="9">
        <v>10.5</v>
      </c>
      <c r="M2" s="9">
        <v>2235609.5</v>
      </c>
      <c r="N2" s="9">
        <v>12</v>
      </c>
      <c r="O2" s="9">
        <v>2884636.5</v>
      </c>
    </row>
    <row r="3" spans="1:15" x14ac:dyDescent="0.25">
      <c r="A3" s="5">
        <f t="shared" ref="A3:A21" si="0">C3/$C$22</f>
        <v>5.4333703432472651E-4</v>
      </c>
      <c r="B3" s="7">
        <v>1</v>
      </c>
      <c r="C3" s="8">
        <v>46</v>
      </c>
      <c r="D3" s="9">
        <v>0</v>
      </c>
      <c r="E3" s="9">
        <v>46695.273743016704</v>
      </c>
      <c r="F3" s="9">
        <v>17481.620111731801</v>
      </c>
      <c r="G3" s="9">
        <v>20347.843575418901</v>
      </c>
      <c r="H3" s="9">
        <v>15248.0502793296</v>
      </c>
      <c r="I3" s="9">
        <v>15602.089385474799</v>
      </c>
      <c r="J3" s="9">
        <v>16268.3296089385</v>
      </c>
      <c r="K3" s="9">
        <v>15965.2234636871</v>
      </c>
      <c r="L3" s="9">
        <v>13681.184357541801</v>
      </c>
      <c r="M3" s="9">
        <v>21798.759776536299</v>
      </c>
      <c r="N3" s="9">
        <v>19333.720670391001</v>
      </c>
      <c r="O3" s="9">
        <v>25251.212290502699</v>
      </c>
    </row>
    <row r="4" spans="1:15" x14ac:dyDescent="0.25">
      <c r="A4" s="5">
        <f t="shared" si="0"/>
        <v>1.1315584323545392E-2</v>
      </c>
      <c r="B4" s="7">
        <v>2</v>
      </c>
      <c r="C4" s="8">
        <v>958</v>
      </c>
      <c r="D4" s="9">
        <v>0</v>
      </c>
      <c r="E4" s="9">
        <v>4612.5329492257797</v>
      </c>
      <c r="F4" s="9">
        <v>1925.1465610370899</v>
      </c>
      <c r="G4" s="9">
        <v>3185.39899171768</v>
      </c>
      <c r="H4" s="9">
        <v>1780.3730644580401</v>
      </c>
      <c r="I4" s="9">
        <v>3047.04753330932</v>
      </c>
      <c r="J4" s="9">
        <v>1847.6323370543701</v>
      </c>
      <c r="K4" s="9">
        <v>3392.3734245588698</v>
      </c>
      <c r="L4" s="9">
        <v>2141.9582283039199</v>
      </c>
      <c r="M4" s="9">
        <v>3057.4692113791798</v>
      </c>
      <c r="N4" s="9">
        <v>1789.0151242347799</v>
      </c>
      <c r="O4" s="9">
        <v>3170.2906013683801</v>
      </c>
    </row>
    <row r="5" spans="1:15" x14ac:dyDescent="0.25">
      <c r="A5" s="5">
        <f t="shared" si="0"/>
        <v>6.4149205074295432E-2</v>
      </c>
      <c r="B5" s="7">
        <v>3</v>
      </c>
      <c r="C5" s="8">
        <v>5431</v>
      </c>
      <c r="D5" s="9">
        <v>0</v>
      </c>
      <c r="E5" s="9">
        <v>1000.45871318373</v>
      </c>
      <c r="F5" s="9">
        <v>189.70783660589001</v>
      </c>
      <c r="G5" s="9">
        <v>745.12745441795198</v>
      </c>
      <c r="H5" s="9">
        <v>199.99193548387001</v>
      </c>
      <c r="I5" s="9">
        <v>757.92470196353395</v>
      </c>
      <c r="J5" s="9">
        <v>191.22791023842899</v>
      </c>
      <c r="K5" s="9">
        <v>829.09686185133205</v>
      </c>
      <c r="L5" s="9">
        <v>221.58108345021</v>
      </c>
      <c r="M5" s="9">
        <v>759.15252454417896</v>
      </c>
      <c r="N5" s="9">
        <v>194.40445301542701</v>
      </c>
      <c r="O5" s="9">
        <v>741.69749298737702</v>
      </c>
    </row>
    <row r="6" spans="1:15" x14ac:dyDescent="0.25">
      <c r="A6" s="5">
        <f t="shared" si="0"/>
        <v>0.13255061302591481</v>
      </c>
      <c r="B6" s="7">
        <v>4</v>
      </c>
      <c r="C6" s="8">
        <v>11222</v>
      </c>
      <c r="D6" s="9">
        <v>0</v>
      </c>
      <c r="E6" s="9">
        <v>348.14394041976902</v>
      </c>
      <c r="F6" s="9">
        <v>93.592146242383194</v>
      </c>
      <c r="G6" s="9">
        <v>215.69498984427801</v>
      </c>
      <c r="H6" s="9">
        <v>94.582735274204396</v>
      </c>
      <c r="I6" s="9">
        <v>204.807921462423</v>
      </c>
      <c r="J6" s="9">
        <v>84.938997968855702</v>
      </c>
      <c r="K6" s="9">
        <v>208.7711577522</v>
      </c>
      <c r="L6" s="9">
        <v>99.144955991875406</v>
      </c>
      <c r="M6" s="9">
        <v>192.456668923493</v>
      </c>
      <c r="N6" s="9">
        <v>94.597698036560601</v>
      </c>
      <c r="O6" s="9">
        <v>206.201150981719</v>
      </c>
    </row>
    <row r="7" spans="1:15" x14ac:dyDescent="0.25">
      <c r="A7" s="5">
        <f t="shared" si="0"/>
        <v>9.1942075547471122E-2</v>
      </c>
      <c r="B7" s="7">
        <v>5</v>
      </c>
      <c r="C7" s="8">
        <v>7784</v>
      </c>
      <c r="D7" s="9">
        <v>0</v>
      </c>
      <c r="E7" s="9">
        <v>422.19518599562298</v>
      </c>
      <c r="F7" s="9">
        <v>8.1989059080962807</v>
      </c>
      <c r="G7" s="9">
        <v>384.37746170678298</v>
      </c>
      <c r="H7" s="9">
        <v>9.7256017505470407</v>
      </c>
      <c r="I7" s="9">
        <v>442.92932166301898</v>
      </c>
      <c r="J7" s="9">
        <v>10.652735229759299</v>
      </c>
      <c r="K7" s="9">
        <v>443.20547045951798</v>
      </c>
      <c r="L7" s="9">
        <v>13.2586433260393</v>
      </c>
      <c r="M7" s="9">
        <v>435.77921225382897</v>
      </c>
      <c r="N7" s="9">
        <v>16.505908096279999</v>
      </c>
      <c r="O7" s="9">
        <v>452.252516411378</v>
      </c>
    </row>
    <row r="8" spans="1:15" x14ac:dyDescent="0.25">
      <c r="A8" s="5">
        <f t="shared" si="0"/>
        <v>1.1693557912640855E-3</v>
      </c>
      <c r="B8" s="7">
        <v>6</v>
      </c>
      <c r="C8" s="8">
        <v>99</v>
      </c>
      <c r="D8" s="9">
        <v>0</v>
      </c>
      <c r="E8" s="9">
        <v>13335.4358974358</v>
      </c>
      <c r="F8" s="9">
        <v>999.61538461538396</v>
      </c>
      <c r="G8" s="9">
        <v>14407.256410256399</v>
      </c>
      <c r="H8" s="9">
        <v>767.56410256410197</v>
      </c>
      <c r="I8" s="9">
        <v>14172</v>
      </c>
      <c r="J8" s="9">
        <v>-559.461538461538</v>
      </c>
      <c r="K8" s="9">
        <v>12631.333333333299</v>
      </c>
      <c r="L8" s="9">
        <v>913.66666666666595</v>
      </c>
      <c r="M8" s="9">
        <v>13804.743589743501</v>
      </c>
      <c r="N8" s="9">
        <v>1883.2564102564099</v>
      </c>
      <c r="O8" s="9">
        <v>15357.641025641</v>
      </c>
    </row>
    <row r="9" spans="1:15" x14ac:dyDescent="0.25">
      <c r="A9" s="5">
        <f t="shared" si="0"/>
        <v>1.1811674659233187E-4</v>
      </c>
      <c r="B9" s="7">
        <v>7</v>
      </c>
      <c r="C9" s="8">
        <v>10</v>
      </c>
      <c r="D9" s="9">
        <v>0</v>
      </c>
      <c r="E9" s="9">
        <v>47744.2</v>
      </c>
      <c r="F9" s="9">
        <v>51393</v>
      </c>
      <c r="G9" s="9">
        <v>82905.8</v>
      </c>
      <c r="H9" s="9">
        <v>43455.199999999997</v>
      </c>
      <c r="I9" s="9">
        <v>54408.2</v>
      </c>
      <c r="J9" s="9">
        <v>65395.6</v>
      </c>
      <c r="K9" s="9">
        <v>60133.2</v>
      </c>
      <c r="L9" s="9">
        <v>78827.199999999997</v>
      </c>
      <c r="M9" s="9">
        <v>43590.2</v>
      </c>
      <c r="N9" s="9">
        <v>67756</v>
      </c>
      <c r="O9" s="9">
        <v>64770.400000000001</v>
      </c>
    </row>
    <row r="10" spans="1:15" x14ac:dyDescent="0.25">
      <c r="A10" s="5">
        <f t="shared" si="0"/>
        <v>5.6223571377949965E-3</v>
      </c>
      <c r="B10" s="7">
        <v>8</v>
      </c>
      <c r="C10" s="8">
        <v>476</v>
      </c>
      <c r="D10" s="9">
        <v>0</v>
      </c>
      <c r="E10" s="9">
        <v>2152.1752136752102</v>
      </c>
      <c r="F10" s="9">
        <v>1777.2222222222199</v>
      </c>
      <c r="G10" s="9">
        <v>2248.4658119658102</v>
      </c>
      <c r="H10" s="9">
        <v>2907.0811965811899</v>
      </c>
      <c r="I10" s="9">
        <v>3553.9871794871701</v>
      </c>
      <c r="J10" s="9">
        <v>4336.7735042735003</v>
      </c>
      <c r="K10" s="9">
        <v>5177.4487179487096</v>
      </c>
      <c r="L10" s="9">
        <v>6023.94017094017</v>
      </c>
      <c r="M10" s="9">
        <v>4756.3888888888796</v>
      </c>
      <c r="N10" s="9">
        <v>4154.5341880341803</v>
      </c>
      <c r="O10" s="9">
        <v>3464.8675213675201</v>
      </c>
    </row>
    <row r="11" spans="1:15" x14ac:dyDescent="0.25">
      <c r="A11" s="5">
        <f t="shared" si="0"/>
        <v>3.7679242162953863E-3</v>
      </c>
      <c r="B11" s="7">
        <v>9</v>
      </c>
      <c r="C11" s="8">
        <v>319</v>
      </c>
      <c r="D11" s="9">
        <v>0</v>
      </c>
      <c r="E11" s="9">
        <v>14599.185185185101</v>
      </c>
      <c r="F11" s="9">
        <v>3201.4259259259202</v>
      </c>
      <c r="G11" s="9">
        <v>5394.1419753086402</v>
      </c>
      <c r="H11" s="9">
        <v>1892.6913580246901</v>
      </c>
      <c r="I11" s="9">
        <v>3493.4938271604901</v>
      </c>
      <c r="J11" s="9">
        <v>1495.1049382716001</v>
      </c>
      <c r="K11" s="9">
        <v>3410.12962962962</v>
      </c>
      <c r="L11" s="9">
        <v>1266.65432098765</v>
      </c>
      <c r="M11" s="9">
        <v>2996.1666666666601</v>
      </c>
      <c r="N11" s="9">
        <v>1892.3765432098701</v>
      </c>
      <c r="O11" s="9">
        <v>4593.4876543209803</v>
      </c>
    </row>
    <row r="12" spans="1:15" x14ac:dyDescent="0.25">
      <c r="A12" s="5">
        <f t="shared" si="0"/>
        <v>0.19366421771278733</v>
      </c>
      <c r="B12" s="7">
        <v>10</v>
      </c>
      <c r="C12" s="8">
        <v>16396</v>
      </c>
      <c r="D12" s="9">
        <v>0</v>
      </c>
      <c r="E12" s="9">
        <v>123.697604989053</v>
      </c>
      <c r="F12" s="9">
        <v>59.649704770118703</v>
      </c>
      <c r="G12" s="9">
        <v>83.068931201486095</v>
      </c>
      <c r="H12" s="9">
        <v>54.628342068599402</v>
      </c>
      <c r="I12" s="9">
        <v>89.323226962117602</v>
      </c>
      <c r="J12" s="9">
        <v>50.041332183374202</v>
      </c>
      <c r="K12" s="9">
        <v>86.562462681616097</v>
      </c>
      <c r="L12" s="9">
        <v>55.653220991176198</v>
      </c>
      <c r="M12" s="9">
        <v>82.746832083858493</v>
      </c>
      <c r="N12" s="9">
        <v>54.095667750281898</v>
      </c>
      <c r="O12" s="9">
        <v>91.002786439328602</v>
      </c>
    </row>
    <row r="13" spans="1:15" x14ac:dyDescent="0.25">
      <c r="A13" s="5">
        <f t="shared" si="0"/>
        <v>3.1300937846967941E-3</v>
      </c>
      <c r="B13" s="7">
        <v>11</v>
      </c>
      <c r="C13" s="8">
        <v>265</v>
      </c>
      <c r="D13" s="9">
        <v>0</v>
      </c>
      <c r="E13" s="9">
        <v>11044.8532110091</v>
      </c>
      <c r="F13" s="9">
        <v>11337.431192660501</v>
      </c>
      <c r="G13" s="9">
        <v>9074.2568807339394</v>
      </c>
      <c r="H13" s="9">
        <v>9947.1100917431195</v>
      </c>
      <c r="I13" s="9">
        <v>7329.7889908256802</v>
      </c>
      <c r="J13" s="9">
        <v>7467.2477064220102</v>
      </c>
      <c r="K13" s="9">
        <v>7819.8899082568796</v>
      </c>
      <c r="L13" s="9">
        <v>8201.7614678899008</v>
      </c>
      <c r="M13" s="9">
        <v>6871.3119266055</v>
      </c>
      <c r="N13" s="9">
        <v>7232.2201834862299</v>
      </c>
      <c r="O13" s="9">
        <v>8073.61467889908</v>
      </c>
    </row>
    <row r="14" spans="1:15" x14ac:dyDescent="0.25">
      <c r="A14" s="5">
        <f t="shared" si="0"/>
        <v>2.1993338215492191E-2</v>
      </c>
      <c r="B14" s="7">
        <v>12</v>
      </c>
      <c r="C14" s="8">
        <v>1862</v>
      </c>
      <c r="D14" s="9">
        <v>0</v>
      </c>
      <c r="E14" s="9">
        <v>999.77588168373097</v>
      </c>
      <c r="F14" s="9">
        <v>1018.44482366325</v>
      </c>
      <c r="G14" s="9">
        <v>939.78612059158104</v>
      </c>
      <c r="H14" s="9">
        <v>1107.1626848691601</v>
      </c>
      <c r="I14" s="9">
        <v>1100.9226393629101</v>
      </c>
      <c r="J14" s="9">
        <v>1363.2548350398099</v>
      </c>
      <c r="K14" s="9">
        <v>1499.5278725824801</v>
      </c>
      <c r="L14" s="9">
        <v>1694.91353811149</v>
      </c>
      <c r="M14" s="9">
        <v>1283.8259385665499</v>
      </c>
      <c r="N14" s="9">
        <v>1249.1012514220699</v>
      </c>
      <c r="O14" s="9">
        <v>1061.0739476678</v>
      </c>
    </row>
    <row r="15" spans="1:15" x14ac:dyDescent="0.25">
      <c r="A15" s="5">
        <f t="shared" si="0"/>
        <v>3.5435023977699562E-5</v>
      </c>
      <c r="B15" s="7">
        <v>13</v>
      </c>
      <c r="C15" s="8">
        <v>3</v>
      </c>
      <c r="D15" s="9">
        <v>0</v>
      </c>
      <c r="E15" s="9">
        <v>345120</v>
      </c>
      <c r="F15" s="9">
        <v>20160</v>
      </c>
      <c r="G15" s="9">
        <v>7200</v>
      </c>
      <c r="H15" s="9">
        <v>6960</v>
      </c>
      <c r="I15" s="9">
        <v>8880</v>
      </c>
      <c r="J15" s="9">
        <v>9480</v>
      </c>
      <c r="K15" s="9">
        <v>11520</v>
      </c>
      <c r="L15" s="9">
        <v>8400</v>
      </c>
      <c r="M15" s="9">
        <v>9600</v>
      </c>
      <c r="N15" s="9">
        <v>9840</v>
      </c>
      <c r="O15" s="9">
        <v>8880</v>
      </c>
    </row>
    <row r="16" spans="1:15" x14ac:dyDescent="0.25">
      <c r="A16" s="5">
        <f t="shared" si="0"/>
        <v>5.0790201034702702E-4</v>
      </c>
      <c r="B16" s="7">
        <v>14</v>
      </c>
      <c r="C16" s="8">
        <v>43</v>
      </c>
      <c r="D16" s="9">
        <v>0</v>
      </c>
      <c r="E16" s="9">
        <v>82079.416666666599</v>
      </c>
      <c r="F16" s="9">
        <v>16685.791666666599</v>
      </c>
      <c r="G16" s="9">
        <v>20499.583333333299</v>
      </c>
      <c r="H16" s="9">
        <v>5554.8333333333303</v>
      </c>
      <c r="I16" s="9">
        <v>3997.5416666666601</v>
      </c>
      <c r="J16" s="9">
        <v>3981.9166666666601</v>
      </c>
      <c r="K16" s="9">
        <v>4130.4583333333303</v>
      </c>
      <c r="L16" s="9">
        <v>4390.0416666666597</v>
      </c>
      <c r="M16" s="9">
        <v>4034.25</v>
      </c>
      <c r="N16" s="9">
        <v>10181.375</v>
      </c>
      <c r="O16" s="9">
        <v>18664.791666666599</v>
      </c>
    </row>
    <row r="17" spans="1:15" x14ac:dyDescent="0.25">
      <c r="A17" s="5">
        <f t="shared" si="0"/>
        <v>5.1971368500626015E-4</v>
      </c>
      <c r="B17" s="7">
        <v>15</v>
      </c>
      <c r="C17" s="8">
        <v>44</v>
      </c>
      <c r="D17" s="9">
        <v>0</v>
      </c>
      <c r="E17" s="9">
        <v>4389.25</v>
      </c>
      <c r="F17" s="9">
        <v>7786.25</v>
      </c>
      <c r="G17" s="9">
        <v>6675.3333333333303</v>
      </c>
      <c r="H17" s="9">
        <v>12005.25</v>
      </c>
      <c r="I17" s="9">
        <v>15909.583333333299</v>
      </c>
      <c r="J17" s="9">
        <v>27540.666666666599</v>
      </c>
      <c r="K17" s="9">
        <v>19472.25</v>
      </c>
      <c r="L17" s="9">
        <v>27067.5</v>
      </c>
      <c r="M17" s="9">
        <v>23847.333333333299</v>
      </c>
      <c r="N17" s="9">
        <v>16113.666666666601</v>
      </c>
      <c r="O17" s="9">
        <v>15484.833333333299</v>
      </c>
    </row>
    <row r="18" spans="1:15" x14ac:dyDescent="0.25">
      <c r="A18" s="5">
        <f t="shared" si="0"/>
        <v>5.7522855590465619E-2</v>
      </c>
      <c r="B18" s="7">
        <v>16</v>
      </c>
      <c r="C18" s="8">
        <v>4870</v>
      </c>
      <c r="D18" s="9">
        <v>0</v>
      </c>
      <c r="E18" s="9">
        <v>453.40226228349201</v>
      </c>
      <c r="F18" s="9">
        <v>446.57158006362602</v>
      </c>
      <c r="G18" s="9">
        <v>333.99823259102101</v>
      </c>
      <c r="H18" s="9">
        <v>449.00212089077399</v>
      </c>
      <c r="I18" s="9">
        <v>356.13927182750001</v>
      </c>
      <c r="J18" s="9">
        <v>429.65394132202101</v>
      </c>
      <c r="K18" s="9">
        <v>427.354542241074</v>
      </c>
      <c r="L18" s="9">
        <v>511.97525627430099</v>
      </c>
      <c r="M18" s="9">
        <v>346.45811240721099</v>
      </c>
      <c r="N18" s="9">
        <v>415.55143160127199</v>
      </c>
      <c r="O18" s="9">
        <v>356.626369741958</v>
      </c>
    </row>
    <row r="19" spans="1:15" x14ac:dyDescent="0.25">
      <c r="A19" s="5">
        <f t="shared" si="0"/>
        <v>1.4079516193805958E-2</v>
      </c>
      <c r="B19" s="7">
        <v>17</v>
      </c>
      <c r="C19" s="8">
        <v>1192</v>
      </c>
      <c r="D19" s="9">
        <v>0</v>
      </c>
      <c r="E19" s="9">
        <v>4222.791015625</v>
      </c>
      <c r="F19" s="9">
        <v>832.890625</v>
      </c>
      <c r="G19" s="9">
        <v>1205.9140625</v>
      </c>
      <c r="H19" s="9">
        <v>569.53515625</v>
      </c>
      <c r="I19" s="9">
        <v>645.251953125</v>
      </c>
      <c r="J19" s="9">
        <v>389.169921875</v>
      </c>
      <c r="K19" s="9">
        <v>561.828125</v>
      </c>
      <c r="L19" s="9">
        <v>411.947265625</v>
      </c>
      <c r="M19" s="9">
        <v>426.869140625</v>
      </c>
      <c r="N19" s="9">
        <v>373.90234375</v>
      </c>
      <c r="O19" s="9">
        <v>652.61328125</v>
      </c>
    </row>
    <row r="20" spans="1:15" x14ac:dyDescent="0.25">
      <c r="A20" s="5">
        <f t="shared" si="0"/>
        <v>3.1466301292197206E-2</v>
      </c>
      <c r="B20" s="7">
        <v>18</v>
      </c>
      <c r="C20" s="8">
        <v>2664</v>
      </c>
      <c r="D20" s="9">
        <v>0</v>
      </c>
      <c r="E20" s="9">
        <v>1630.29763779527</v>
      </c>
      <c r="F20" s="9">
        <v>22.130708661417302</v>
      </c>
      <c r="G20" s="9">
        <v>1505.1125984251901</v>
      </c>
      <c r="H20" s="9">
        <v>50.153543307086601</v>
      </c>
      <c r="I20" s="9">
        <v>1734.6614173228299</v>
      </c>
      <c r="J20" s="9">
        <v>34.249606299212601</v>
      </c>
      <c r="K20" s="9">
        <v>1829.64173228346</v>
      </c>
      <c r="L20" s="9">
        <v>30.678740157480298</v>
      </c>
      <c r="M20" s="9">
        <v>1759.9110236220399</v>
      </c>
      <c r="N20" s="9">
        <v>48.303937007873998</v>
      </c>
      <c r="O20" s="9">
        <v>1715.2897637795199</v>
      </c>
    </row>
    <row r="21" spans="1:15" x14ac:dyDescent="0.25">
      <c r="A21" s="5">
        <f t="shared" si="0"/>
        <v>0.36587843424440719</v>
      </c>
      <c r="B21" s="7">
        <v>19</v>
      </c>
      <c r="C21" s="8">
        <v>30976</v>
      </c>
      <c r="D21" s="9">
        <v>0</v>
      </c>
      <c r="E21" s="9">
        <v>31.4798872748012</v>
      </c>
      <c r="F21" s="9">
        <v>12.628577179857</v>
      </c>
      <c r="G21" s="9">
        <v>15.0914885765088</v>
      </c>
      <c r="H21" s="9">
        <v>12.7970946421981</v>
      </c>
      <c r="I21" s="9">
        <v>15.474251014862199</v>
      </c>
      <c r="J21" s="9">
        <v>10.793370684738401</v>
      </c>
      <c r="K21" s="9">
        <v>12.8718086355554</v>
      </c>
      <c r="L21" s="9">
        <v>10.734290602878501</v>
      </c>
      <c r="M21" s="9">
        <v>14.4238266179085</v>
      </c>
      <c r="N21" s="9">
        <v>10.9991612708424</v>
      </c>
      <c r="O21" s="9">
        <v>12.949609152212499</v>
      </c>
    </row>
    <row r="22" spans="1:15" x14ac:dyDescent="0.25">
      <c r="A22" s="6">
        <f>SUM(A2:A21)</f>
        <v>1.0000000000000002</v>
      </c>
      <c r="C22" s="4">
        <f>SUM(C2:C21)</f>
        <v>84662</v>
      </c>
    </row>
    <row r="24" spans="1:15" x14ac:dyDescent="0.25">
      <c r="B24">
        <f>B2</f>
        <v>0</v>
      </c>
      <c r="C24" s="3">
        <f>C2</f>
        <v>2</v>
      </c>
      <c r="E24" s="1">
        <f>E2-D2</f>
        <v>1629.5</v>
      </c>
      <c r="F24" s="1">
        <f t="shared" ref="F24:O26" si="1">F2-E2</f>
        <v>-16</v>
      </c>
      <c r="G24" s="1">
        <f t="shared" si="1"/>
        <v>-4</v>
      </c>
      <c r="H24" s="1">
        <f t="shared" si="1"/>
        <v>-1597.5</v>
      </c>
      <c r="I24" s="1">
        <f t="shared" si="1"/>
        <v>-1.5</v>
      </c>
      <c r="J24" s="1">
        <f t="shared" si="1"/>
        <v>12</v>
      </c>
      <c r="K24" s="1">
        <f t="shared" si="1"/>
        <v>-10.5</v>
      </c>
      <c r="L24" s="1">
        <f t="shared" si="1"/>
        <v>-1.5</v>
      </c>
      <c r="M24" s="1">
        <f t="shared" si="1"/>
        <v>2235599</v>
      </c>
      <c r="N24" s="1">
        <f t="shared" si="1"/>
        <v>-2235597.5</v>
      </c>
      <c r="O24" s="1">
        <f t="shared" si="1"/>
        <v>2884624.5</v>
      </c>
    </row>
    <row r="25" spans="1:15" x14ac:dyDescent="0.25">
      <c r="B25">
        <f t="shared" ref="B25:C40" si="2">B3</f>
        <v>1</v>
      </c>
      <c r="C25" s="3">
        <f t="shared" si="2"/>
        <v>46</v>
      </c>
      <c r="E25" s="1">
        <f>E3-D3</f>
        <v>46695.273743016704</v>
      </c>
      <c r="F25" s="1">
        <f t="shared" si="1"/>
        <v>-29213.653631284902</v>
      </c>
      <c r="G25" s="1">
        <f t="shared" si="1"/>
        <v>2866.2234636870999</v>
      </c>
      <c r="H25" s="1">
        <f t="shared" si="1"/>
        <v>-5099.7932960893013</v>
      </c>
      <c r="I25" s="1">
        <f t="shared" si="1"/>
        <v>354.03910614519918</v>
      </c>
      <c r="J25" s="1">
        <f t="shared" si="1"/>
        <v>666.24022346370111</v>
      </c>
      <c r="K25" s="1">
        <f t="shared" si="1"/>
        <v>-303.10614525140045</v>
      </c>
      <c r="L25" s="1">
        <f t="shared" si="1"/>
        <v>-2284.0391061452992</v>
      </c>
      <c r="M25" s="1">
        <f t="shared" si="1"/>
        <v>8117.5754189944982</v>
      </c>
      <c r="N25" s="1">
        <f t="shared" si="1"/>
        <v>-2465.0391061452974</v>
      </c>
      <c r="O25" s="1">
        <f t="shared" si="1"/>
        <v>5917.4916201116976</v>
      </c>
    </row>
    <row r="26" spans="1:15" x14ac:dyDescent="0.25">
      <c r="B26">
        <f t="shared" si="2"/>
        <v>2</v>
      </c>
      <c r="C26" s="3">
        <f t="shared" si="2"/>
        <v>958</v>
      </c>
      <c r="E26" s="1">
        <f>E4-D4</f>
        <v>4612.5329492257797</v>
      </c>
      <c r="F26" s="1">
        <f t="shared" si="1"/>
        <v>-2687.38638818869</v>
      </c>
      <c r="G26" s="1">
        <f t="shared" si="1"/>
        <v>1260.2524306805901</v>
      </c>
      <c r="H26" s="1">
        <f t="shared" si="1"/>
        <v>-1405.02592725964</v>
      </c>
      <c r="I26" s="1">
        <f t="shared" si="1"/>
        <v>1266.6744688512799</v>
      </c>
      <c r="J26" s="1">
        <f t="shared" si="1"/>
        <v>-1199.4151962549499</v>
      </c>
      <c r="K26" s="1">
        <f t="shared" si="1"/>
        <v>1544.7410875044998</v>
      </c>
      <c r="L26" s="1">
        <f t="shared" si="1"/>
        <v>-1250.4151962549499</v>
      </c>
      <c r="M26" s="1">
        <f t="shared" si="1"/>
        <v>915.5109830752599</v>
      </c>
      <c r="N26" s="1">
        <f t="shared" si="1"/>
        <v>-1268.4540871443999</v>
      </c>
      <c r="O26" s="1">
        <f t="shared" si="1"/>
        <v>1381.2754771336001</v>
      </c>
    </row>
    <row r="27" spans="1:15" x14ac:dyDescent="0.25">
      <c r="B27">
        <f t="shared" si="2"/>
        <v>3</v>
      </c>
      <c r="C27" s="3">
        <f t="shared" si="2"/>
        <v>5431</v>
      </c>
      <c r="E27" s="1">
        <f t="shared" ref="E27:O42" si="3">E5-D5</f>
        <v>1000.45871318373</v>
      </c>
      <c r="F27" s="1">
        <f t="shared" si="3"/>
        <v>-810.75087657784002</v>
      </c>
      <c r="G27" s="1">
        <f t="shared" si="3"/>
        <v>555.41961781206192</v>
      </c>
      <c r="H27" s="1">
        <f t="shared" si="3"/>
        <v>-545.13551893408203</v>
      </c>
      <c r="I27" s="1">
        <f t="shared" si="3"/>
        <v>557.932766479664</v>
      </c>
      <c r="J27" s="1">
        <f t="shared" si="3"/>
        <v>-566.69679172510496</v>
      </c>
      <c r="K27" s="1">
        <f t="shared" si="3"/>
        <v>637.86895161290306</v>
      </c>
      <c r="L27" s="1">
        <f t="shared" si="3"/>
        <v>-607.51577840112202</v>
      </c>
      <c r="M27" s="1">
        <f t="shared" si="3"/>
        <v>537.57144109396893</v>
      </c>
      <c r="N27" s="1">
        <f t="shared" si="3"/>
        <v>-564.74807152875201</v>
      </c>
      <c r="O27" s="1">
        <f t="shared" si="3"/>
        <v>547.29303997195007</v>
      </c>
    </row>
    <row r="28" spans="1:15" x14ac:dyDescent="0.25">
      <c r="B28">
        <f t="shared" si="2"/>
        <v>4</v>
      </c>
      <c r="C28" s="3">
        <f t="shared" si="2"/>
        <v>11222</v>
      </c>
      <c r="E28" s="1">
        <f t="shared" si="3"/>
        <v>348.14394041976902</v>
      </c>
      <c r="F28" s="1">
        <f t="shared" si="3"/>
        <v>-254.55179417738583</v>
      </c>
      <c r="G28" s="1">
        <f t="shared" si="3"/>
        <v>122.10284360189482</v>
      </c>
      <c r="H28" s="1">
        <f t="shared" si="3"/>
        <v>-121.11225457007362</v>
      </c>
      <c r="I28" s="1">
        <f t="shared" si="3"/>
        <v>110.2251861882186</v>
      </c>
      <c r="J28" s="1">
        <f t="shared" si="3"/>
        <v>-119.86892349356729</v>
      </c>
      <c r="K28" s="1">
        <f t="shared" si="3"/>
        <v>123.8321597833443</v>
      </c>
      <c r="L28" s="1">
        <f t="shared" si="3"/>
        <v>-109.62620176032459</v>
      </c>
      <c r="M28" s="1">
        <f t="shared" si="3"/>
        <v>93.311712931617592</v>
      </c>
      <c r="N28" s="1">
        <f t="shared" si="3"/>
        <v>-97.858970886932397</v>
      </c>
      <c r="O28" s="1">
        <f t="shared" si="3"/>
        <v>111.60345294515839</v>
      </c>
    </row>
    <row r="29" spans="1:15" x14ac:dyDescent="0.25">
      <c r="B29">
        <f t="shared" si="2"/>
        <v>5</v>
      </c>
      <c r="C29" s="3">
        <f t="shared" si="2"/>
        <v>7784</v>
      </c>
      <c r="E29" s="1">
        <f t="shared" si="3"/>
        <v>422.19518599562298</v>
      </c>
      <c r="F29" s="1">
        <f t="shared" si="3"/>
        <v>-413.99628008752671</v>
      </c>
      <c r="G29" s="1">
        <f t="shared" si="3"/>
        <v>376.17855579868672</v>
      </c>
      <c r="H29" s="1">
        <f t="shared" si="3"/>
        <v>-374.65185995623597</v>
      </c>
      <c r="I29" s="1">
        <f t="shared" si="3"/>
        <v>433.20371991247197</v>
      </c>
      <c r="J29" s="1">
        <f t="shared" si="3"/>
        <v>-432.27658643325969</v>
      </c>
      <c r="K29" s="1">
        <f t="shared" si="3"/>
        <v>432.5527352297587</v>
      </c>
      <c r="L29" s="1">
        <f t="shared" si="3"/>
        <v>-429.94682713347868</v>
      </c>
      <c r="M29" s="1">
        <f t="shared" si="3"/>
        <v>422.52056892778967</v>
      </c>
      <c r="N29" s="1">
        <f t="shared" si="3"/>
        <v>-419.27330415754898</v>
      </c>
      <c r="O29" s="1">
        <f t="shared" si="3"/>
        <v>435.746608315098</v>
      </c>
    </row>
    <row r="30" spans="1:15" x14ac:dyDescent="0.25">
      <c r="B30">
        <f t="shared" si="2"/>
        <v>6</v>
      </c>
      <c r="C30" s="3">
        <f t="shared" si="2"/>
        <v>99</v>
      </c>
      <c r="E30" s="1">
        <f t="shared" si="3"/>
        <v>13335.4358974358</v>
      </c>
      <c r="F30" s="1">
        <f t="shared" si="3"/>
        <v>-12335.820512820415</v>
      </c>
      <c r="G30" s="1">
        <f t="shared" si="3"/>
        <v>13407.641025641014</v>
      </c>
      <c r="H30" s="1">
        <f t="shared" si="3"/>
        <v>-13639.692307692298</v>
      </c>
      <c r="I30" s="1">
        <f t="shared" si="3"/>
        <v>13404.435897435898</v>
      </c>
      <c r="J30" s="1">
        <f t="shared" si="3"/>
        <v>-14731.461538461537</v>
      </c>
      <c r="K30" s="1">
        <f t="shared" si="3"/>
        <v>13190.794871794837</v>
      </c>
      <c r="L30" s="1">
        <f t="shared" si="3"/>
        <v>-11717.666666666633</v>
      </c>
      <c r="M30" s="1">
        <f t="shared" si="3"/>
        <v>12891.076923076835</v>
      </c>
      <c r="N30" s="1">
        <f t="shared" si="3"/>
        <v>-11921.487179487091</v>
      </c>
      <c r="O30" s="1">
        <f t="shared" si="3"/>
        <v>13474.38461538459</v>
      </c>
    </row>
    <row r="31" spans="1:15" x14ac:dyDescent="0.25">
      <c r="B31">
        <f t="shared" si="2"/>
        <v>7</v>
      </c>
      <c r="C31" s="3">
        <f t="shared" si="2"/>
        <v>10</v>
      </c>
      <c r="E31" s="1">
        <f t="shared" si="3"/>
        <v>47744.2</v>
      </c>
      <c r="F31" s="1">
        <f>F9-E9</f>
        <v>3648.8000000000029</v>
      </c>
      <c r="G31" s="1">
        <f t="shared" si="3"/>
        <v>31512.800000000003</v>
      </c>
      <c r="H31" s="1">
        <f t="shared" si="3"/>
        <v>-39450.600000000006</v>
      </c>
      <c r="I31" s="1">
        <f t="shared" si="3"/>
        <v>10953</v>
      </c>
      <c r="J31" s="1">
        <f t="shared" si="3"/>
        <v>10987.400000000001</v>
      </c>
      <c r="K31" s="1">
        <f t="shared" si="3"/>
        <v>-5262.4000000000015</v>
      </c>
      <c r="L31" s="1">
        <f t="shared" si="3"/>
        <v>18694</v>
      </c>
      <c r="M31" s="1">
        <f t="shared" si="3"/>
        <v>-35237</v>
      </c>
      <c r="N31" s="1">
        <f t="shared" si="3"/>
        <v>24165.800000000003</v>
      </c>
      <c r="O31" s="1">
        <f t="shared" si="3"/>
        <v>-2985.5999999999985</v>
      </c>
    </row>
    <row r="32" spans="1:15" x14ac:dyDescent="0.25">
      <c r="B32">
        <f t="shared" si="2"/>
        <v>8</v>
      </c>
      <c r="C32" s="3">
        <f t="shared" si="2"/>
        <v>476</v>
      </c>
      <c r="E32" s="1">
        <f t="shared" si="3"/>
        <v>2152.1752136752102</v>
      </c>
      <c r="F32" s="1">
        <f t="shared" si="3"/>
        <v>-374.95299145299032</v>
      </c>
      <c r="G32" s="1">
        <f t="shared" si="3"/>
        <v>471.24358974359029</v>
      </c>
      <c r="H32" s="1">
        <f t="shared" si="3"/>
        <v>658.61538461537975</v>
      </c>
      <c r="I32" s="1">
        <f t="shared" si="3"/>
        <v>646.90598290598018</v>
      </c>
      <c r="J32" s="1">
        <f t="shared" si="3"/>
        <v>782.78632478633017</v>
      </c>
      <c r="K32" s="1">
        <f t="shared" si="3"/>
        <v>840.67521367520931</v>
      </c>
      <c r="L32" s="1">
        <f t="shared" si="3"/>
        <v>846.49145299146039</v>
      </c>
      <c r="M32" s="1">
        <f t="shared" si="3"/>
        <v>-1267.5512820512904</v>
      </c>
      <c r="N32" s="1">
        <f t="shared" si="3"/>
        <v>-601.85470085469933</v>
      </c>
      <c r="O32" s="1">
        <f t="shared" si="3"/>
        <v>-689.66666666666015</v>
      </c>
    </row>
    <row r="33" spans="2:15" x14ac:dyDescent="0.25">
      <c r="B33">
        <f t="shared" si="2"/>
        <v>9</v>
      </c>
      <c r="C33" s="3">
        <f t="shared" si="2"/>
        <v>319</v>
      </c>
      <c r="E33" s="1">
        <f t="shared" si="3"/>
        <v>14599.185185185101</v>
      </c>
      <c r="F33" s="1">
        <f t="shared" si="3"/>
        <v>-11397.759259259181</v>
      </c>
      <c r="G33" s="1">
        <f t="shared" si="3"/>
        <v>2192.71604938272</v>
      </c>
      <c r="H33" s="1">
        <f t="shared" si="3"/>
        <v>-3501.4506172839501</v>
      </c>
      <c r="I33" s="1">
        <f t="shared" si="3"/>
        <v>1600.8024691358</v>
      </c>
      <c r="J33" s="1">
        <f t="shared" si="3"/>
        <v>-1998.3888888888901</v>
      </c>
      <c r="K33" s="1">
        <f t="shared" si="3"/>
        <v>1915.0246913580199</v>
      </c>
      <c r="L33" s="1">
        <f t="shared" si="3"/>
        <v>-2143.4753086419701</v>
      </c>
      <c r="M33" s="1">
        <f t="shared" si="3"/>
        <v>1729.5123456790102</v>
      </c>
      <c r="N33" s="1">
        <f t="shared" si="3"/>
        <v>-1103.7901234567901</v>
      </c>
      <c r="O33" s="1">
        <f t="shared" si="3"/>
        <v>2701.1111111111104</v>
      </c>
    </row>
    <row r="34" spans="2:15" x14ac:dyDescent="0.25">
      <c r="B34">
        <f t="shared" si="2"/>
        <v>10</v>
      </c>
      <c r="C34" s="3">
        <f t="shared" si="2"/>
        <v>16396</v>
      </c>
      <c r="E34" s="1">
        <f t="shared" si="3"/>
        <v>123.697604989053</v>
      </c>
      <c r="F34" s="1">
        <f t="shared" si="3"/>
        <v>-64.047900218934302</v>
      </c>
      <c r="G34" s="1">
        <f t="shared" si="3"/>
        <v>23.419226431367392</v>
      </c>
      <c r="H34" s="1">
        <f t="shared" si="3"/>
        <v>-28.440589132886693</v>
      </c>
      <c r="I34" s="1">
        <f t="shared" si="3"/>
        <v>34.6948848935182</v>
      </c>
      <c r="J34" s="1">
        <f t="shared" si="3"/>
        <v>-39.2818947787434</v>
      </c>
      <c r="K34" s="1">
        <f t="shared" si="3"/>
        <v>36.521130498241895</v>
      </c>
      <c r="L34" s="1">
        <f t="shared" si="3"/>
        <v>-30.909241690439899</v>
      </c>
      <c r="M34" s="1">
        <f t="shared" si="3"/>
        <v>27.093611092682295</v>
      </c>
      <c r="N34" s="1">
        <f t="shared" si="3"/>
        <v>-28.651164333576595</v>
      </c>
      <c r="O34" s="1">
        <f t="shared" si="3"/>
        <v>36.907118689046705</v>
      </c>
    </row>
    <row r="35" spans="2:15" x14ac:dyDescent="0.25">
      <c r="B35">
        <f t="shared" si="2"/>
        <v>11</v>
      </c>
      <c r="C35" s="3">
        <f t="shared" si="2"/>
        <v>265</v>
      </c>
      <c r="E35" s="1">
        <f t="shared" si="3"/>
        <v>11044.8532110091</v>
      </c>
      <c r="F35" s="1">
        <f t="shared" si="3"/>
        <v>292.57798165140048</v>
      </c>
      <c r="G35" s="1">
        <f t="shared" si="3"/>
        <v>-2263.1743119265611</v>
      </c>
      <c r="H35" s="1">
        <f t="shared" si="3"/>
        <v>872.85321100918009</v>
      </c>
      <c r="I35" s="1">
        <f t="shared" si="3"/>
        <v>-2617.3211009174393</v>
      </c>
      <c r="J35" s="1">
        <f t="shared" si="3"/>
        <v>137.45871559632997</v>
      </c>
      <c r="K35" s="1">
        <f t="shared" si="3"/>
        <v>352.64220183486941</v>
      </c>
      <c r="L35" s="1">
        <f t="shared" si="3"/>
        <v>381.87155963302121</v>
      </c>
      <c r="M35" s="1">
        <f t="shared" si="3"/>
        <v>-1330.4495412844008</v>
      </c>
      <c r="N35" s="1">
        <f t="shared" si="3"/>
        <v>360.90825688072982</v>
      </c>
      <c r="O35" s="1">
        <f t="shared" si="3"/>
        <v>841.39449541285012</v>
      </c>
    </row>
    <row r="36" spans="2:15" x14ac:dyDescent="0.25">
      <c r="B36">
        <f t="shared" si="2"/>
        <v>12</v>
      </c>
      <c r="C36" s="3">
        <f t="shared" si="2"/>
        <v>1862</v>
      </c>
      <c r="E36" s="1">
        <f t="shared" si="3"/>
        <v>999.77588168373097</v>
      </c>
      <c r="F36" s="1">
        <f t="shared" si="3"/>
        <v>18.668941979518991</v>
      </c>
      <c r="G36" s="1">
        <f t="shared" si="3"/>
        <v>-78.658703071668924</v>
      </c>
      <c r="H36" s="1">
        <f t="shared" si="3"/>
        <v>167.37656427757906</v>
      </c>
      <c r="I36" s="1">
        <f t="shared" si="3"/>
        <v>-6.2400455062499987</v>
      </c>
      <c r="J36" s="1">
        <f t="shared" si="3"/>
        <v>262.3321956768998</v>
      </c>
      <c r="K36" s="1">
        <f t="shared" si="3"/>
        <v>136.27303754267018</v>
      </c>
      <c r="L36" s="1">
        <f t="shared" si="3"/>
        <v>195.38566552900988</v>
      </c>
      <c r="M36" s="1">
        <f t="shared" si="3"/>
        <v>-411.08759954494008</v>
      </c>
      <c r="N36" s="1">
        <f t="shared" si="3"/>
        <v>-34.724687144479958</v>
      </c>
      <c r="O36" s="1">
        <f t="shared" si="3"/>
        <v>-188.02730375426995</v>
      </c>
    </row>
    <row r="37" spans="2:15" x14ac:dyDescent="0.25">
      <c r="B37">
        <f t="shared" si="2"/>
        <v>13</v>
      </c>
      <c r="C37" s="3">
        <f t="shared" si="2"/>
        <v>3</v>
      </c>
      <c r="E37" s="1">
        <f t="shared" si="3"/>
        <v>345120</v>
      </c>
      <c r="F37" s="1">
        <f t="shared" si="3"/>
        <v>-324960</v>
      </c>
      <c r="G37" s="1">
        <f t="shared" si="3"/>
        <v>-12960</v>
      </c>
      <c r="H37" s="1">
        <f t="shared" si="3"/>
        <v>-240</v>
      </c>
      <c r="I37" s="1">
        <f t="shared" si="3"/>
        <v>1920</v>
      </c>
      <c r="J37" s="1">
        <f t="shared" si="3"/>
        <v>600</v>
      </c>
      <c r="K37" s="1">
        <f t="shared" si="3"/>
        <v>2040</v>
      </c>
      <c r="L37" s="1">
        <f t="shared" si="3"/>
        <v>-3120</v>
      </c>
      <c r="M37" s="1">
        <f t="shared" si="3"/>
        <v>1200</v>
      </c>
      <c r="N37" s="1">
        <f t="shared" si="3"/>
        <v>240</v>
      </c>
      <c r="O37" s="1">
        <f t="shared" si="3"/>
        <v>-960</v>
      </c>
    </row>
    <row r="38" spans="2:15" x14ac:dyDescent="0.25">
      <c r="B38">
        <f t="shared" si="2"/>
        <v>14</v>
      </c>
      <c r="C38" s="3">
        <f t="shared" si="2"/>
        <v>43</v>
      </c>
      <c r="E38" s="1">
        <f t="shared" si="3"/>
        <v>82079.416666666599</v>
      </c>
      <c r="F38" s="1">
        <f t="shared" si="3"/>
        <v>-65393.625</v>
      </c>
      <c r="G38" s="1">
        <f t="shared" si="3"/>
        <v>3813.7916666667006</v>
      </c>
      <c r="H38" s="1">
        <f t="shared" si="3"/>
        <v>-14944.749999999969</v>
      </c>
      <c r="I38" s="1">
        <f t="shared" si="3"/>
        <v>-1557.2916666666702</v>
      </c>
      <c r="J38" s="1">
        <f t="shared" si="3"/>
        <v>-15.625</v>
      </c>
      <c r="K38" s="1">
        <f t="shared" si="3"/>
        <v>148.54166666667015</v>
      </c>
      <c r="L38" s="1">
        <f t="shared" si="3"/>
        <v>259.58333333332939</v>
      </c>
      <c r="M38" s="1">
        <f t="shared" si="3"/>
        <v>-355.79166666665969</v>
      </c>
      <c r="N38" s="1">
        <f t="shared" si="3"/>
        <v>6147.125</v>
      </c>
      <c r="O38" s="1">
        <f t="shared" si="3"/>
        <v>8483.4166666665988</v>
      </c>
    </row>
    <row r="39" spans="2:15" x14ac:dyDescent="0.25">
      <c r="B39">
        <f t="shared" si="2"/>
        <v>15</v>
      </c>
      <c r="C39" s="3">
        <f t="shared" si="2"/>
        <v>44</v>
      </c>
      <c r="E39" s="1">
        <f t="shared" si="3"/>
        <v>4389.25</v>
      </c>
      <c r="F39" s="1">
        <f t="shared" si="3"/>
        <v>3397</v>
      </c>
      <c r="G39" s="1">
        <f t="shared" si="3"/>
        <v>-1110.9166666666697</v>
      </c>
      <c r="H39" s="1">
        <f t="shared" si="3"/>
        <v>5329.9166666666697</v>
      </c>
      <c r="I39" s="1">
        <f t="shared" si="3"/>
        <v>3904.3333333332994</v>
      </c>
      <c r="J39" s="1">
        <f t="shared" si="3"/>
        <v>11631.083333333299</v>
      </c>
      <c r="K39" s="1">
        <f t="shared" si="3"/>
        <v>-8068.4166666665988</v>
      </c>
      <c r="L39" s="1">
        <f t="shared" si="3"/>
        <v>7595.25</v>
      </c>
      <c r="M39" s="1">
        <f t="shared" si="3"/>
        <v>-3220.1666666667006</v>
      </c>
      <c r="N39" s="1">
        <f t="shared" si="3"/>
        <v>-7733.6666666666988</v>
      </c>
      <c r="O39" s="1">
        <f t="shared" si="3"/>
        <v>-628.8333333333012</v>
      </c>
    </row>
    <row r="40" spans="2:15" x14ac:dyDescent="0.25">
      <c r="B40">
        <f t="shared" si="2"/>
        <v>16</v>
      </c>
      <c r="C40" s="3">
        <f t="shared" si="2"/>
        <v>4870</v>
      </c>
      <c r="E40" s="1">
        <f t="shared" si="3"/>
        <v>453.40226228349201</v>
      </c>
      <c r="F40" s="1">
        <f t="shared" si="3"/>
        <v>-6.8306822198659916</v>
      </c>
      <c r="G40" s="1">
        <f t="shared" si="3"/>
        <v>-112.57334747260501</v>
      </c>
      <c r="H40" s="1">
        <f t="shared" si="3"/>
        <v>115.00388829975299</v>
      </c>
      <c r="I40" s="1">
        <f t="shared" si="3"/>
        <v>-92.862849063273984</v>
      </c>
      <c r="J40" s="1">
        <f t="shared" si="3"/>
        <v>73.514669494521002</v>
      </c>
      <c r="K40" s="1">
        <f t="shared" si="3"/>
        <v>-2.299399080947012</v>
      </c>
      <c r="L40" s="1">
        <f t="shared" si="3"/>
        <v>84.620714033226989</v>
      </c>
      <c r="M40" s="1">
        <f t="shared" si="3"/>
        <v>-165.51714386709</v>
      </c>
      <c r="N40" s="1">
        <f t="shared" si="3"/>
        <v>69.093319194060996</v>
      </c>
      <c r="O40" s="1">
        <f t="shared" si="3"/>
        <v>-58.925061859313985</v>
      </c>
    </row>
    <row r="41" spans="2:15" x14ac:dyDescent="0.25">
      <c r="B41">
        <f t="shared" ref="B41:C43" si="4">B19</f>
        <v>17</v>
      </c>
      <c r="C41" s="3">
        <f t="shared" si="4"/>
        <v>1192</v>
      </c>
      <c r="E41" s="1">
        <f t="shared" si="3"/>
        <v>4222.791015625</v>
      </c>
      <c r="F41" s="1">
        <f t="shared" si="3"/>
        <v>-3389.900390625</v>
      </c>
      <c r="G41" s="1">
        <f t="shared" si="3"/>
        <v>373.0234375</v>
      </c>
      <c r="H41" s="1">
        <f t="shared" si="3"/>
        <v>-636.37890625</v>
      </c>
      <c r="I41" s="1">
        <f t="shared" si="3"/>
        <v>75.716796875</v>
      </c>
      <c r="J41" s="1">
        <f t="shared" si="3"/>
        <v>-256.08203125</v>
      </c>
      <c r="K41" s="1">
        <f t="shared" si="3"/>
        <v>172.658203125</v>
      </c>
      <c r="L41" s="1">
        <f t="shared" si="3"/>
        <v>-149.880859375</v>
      </c>
      <c r="M41" s="1">
        <f t="shared" si="3"/>
        <v>14.921875</v>
      </c>
      <c r="N41" s="1">
        <f t="shared" si="3"/>
        <v>-52.966796875</v>
      </c>
      <c r="O41" s="1">
        <f t="shared" si="3"/>
        <v>278.7109375</v>
      </c>
    </row>
    <row r="42" spans="2:15" x14ac:dyDescent="0.25">
      <c r="B42">
        <f t="shared" si="4"/>
        <v>18</v>
      </c>
      <c r="C42" s="3">
        <f t="shared" si="4"/>
        <v>2664</v>
      </c>
      <c r="E42" s="1">
        <f>E20-D20</f>
        <v>1630.29763779527</v>
      </c>
      <c r="F42" s="1">
        <f t="shared" si="3"/>
        <v>-1608.1669291338528</v>
      </c>
      <c r="G42" s="1">
        <f t="shared" si="3"/>
        <v>1482.9818897637729</v>
      </c>
      <c r="H42" s="1">
        <f t="shared" si="3"/>
        <v>-1454.9590551181034</v>
      </c>
      <c r="I42" s="1">
        <f t="shared" si="3"/>
        <v>1684.5078740157433</v>
      </c>
      <c r="J42" s="1">
        <f t="shared" si="3"/>
        <v>-1700.4118110236172</v>
      </c>
      <c r="K42" s="1">
        <f t="shared" si="3"/>
        <v>1795.3921259842473</v>
      </c>
      <c r="L42" s="1">
        <f t="shared" si="3"/>
        <v>-1798.9629921259798</v>
      </c>
      <c r="M42" s="1">
        <f t="shared" si="3"/>
        <v>1729.2322834645597</v>
      </c>
      <c r="N42" s="1">
        <f t="shared" si="3"/>
        <v>-1711.6070866141658</v>
      </c>
      <c r="O42" s="1">
        <f t="shared" si="3"/>
        <v>1666.9858267716459</v>
      </c>
    </row>
    <row r="43" spans="2:15" x14ac:dyDescent="0.25">
      <c r="B43">
        <f t="shared" si="4"/>
        <v>19</v>
      </c>
      <c r="C43" s="3">
        <f t="shared" si="4"/>
        <v>30976</v>
      </c>
      <c r="E43" s="1">
        <f>E21-D21</f>
        <v>31.4798872748012</v>
      </c>
      <c r="F43" s="1">
        <f t="shared" ref="F43:O43" si="5">F21-E21</f>
        <v>-18.8513100949442</v>
      </c>
      <c r="G43" s="1">
        <f t="shared" si="5"/>
        <v>2.4629113966517995</v>
      </c>
      <c r="H43" s="1">
        <f t="shared" si="5"/>
        <v>-2.2943939343106994</v>
      </c>
      <c r="I43" s="1">
        <f t="shared" si="5"/>
        <v>2.6771563726640988</v>
      </c>
      <c r="J43" s="1">
        <f t="shared" si="5"/>
        <v>-4.6808803301237987</v>
      </c>
      <c r="K43" s="1">
        <f t="shared" si="5"/>
        <v>2.0784379508169994</v>
      </c>
      <c r="L43" s="1">
        <f t="shared" si="5"/>
        <v>-2.1375180326768994</v>
      </c>
      <c r="M43" s="1">
        <f t="shared" si="5"/>
        <v>3.6895360150299989</v>
      </c>
      <c r="N43" s="1">
        <f t="shared" si="5"/>
        <v>-3.4246653470660995</v>
      </c>
      <c r="O43" s="1">
        <f t="shared" si="5"/>
        <v>1.9504478813700992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{B8851D3C-8F5A-41B5-BDE2-83D15575844F}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851D3C-8F5A-41B5-BDE2-83D155758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11" activePane="bottomRight" state="frozen"/>
      <selection pane="topRight" activeCell="B1" sqref="B1"/>
      <selection pane="bottomLeft" activeCell="A2" sqref="A2"/>
      <selection pane="bottomRight" activeCell="G40" sqref="G40"/>
    </sheetView>
  </sheetViews>
  <sheetFormatPr defaultRowHeight="14.4" x14ac:dyDescent="0.25"/>
  <cols>
    <col min="1" max="1" width="13.8867187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0.58496184626837888</v>
      </c>
      <c r="B2" s="7">
        <v>0</v>
      </c>
      <c r="C2" s="8">
        <v>201152</v>
      </c>
      <c r="D2" s="9">
        <v>0</v>
      </c>
      <c r="E2" s="9">
        <v>0</v>
      </c>
      <c r="F2" s="9">
        <v>99.607735981191496</v>
      </c>
      <c r="G2" s="9">
        <v>20.9997582245343</v>
      </c>
      <c r="H2" s="9">
        <v>52.769025228019203</v>
      </c>
      <c r="I2" s="9">
        <v>18.652531139012499</v>
      </c>
      <c r="J2" s="9">
        <v>47.7408959031564</v>
      </c>
      <c r="K2" s="9">
        <v>20.3673653143914</v>
      </c>
      <c r="L2" s="9">
        <v>52.234705617527801</v>
      </c>
      <c r="M2" s="9">
        <v>19.371725609857702</v>
      </c>
      <c r="N2" s="9">
        <v>53.327105530822202</v>
      </c>
      <c r="O2" s="9">
        <v>21.666278992213101</v>
      </c>
    </row>
    <row r="3" spans="1:15" x14ac:dyDescent="0.25">
      <c r="A3" s="5">
        <f t="shared" ref="A3:A21" si="0">C3/$C$22</f>
        <v>2.3848990321980273E-2</v>
      </c>
      <c r="B3" s="7">
        <v>1</v>
      </c>
      <c r="C3" s="8">
        <v>8201</v>
      </c>
      <c r="D3" s="9">
        <v>0</v>
      </c>
      <c r="E3" s="9">
        <v>0</v>
      </c>
      <c r="F3" s="9">
        <v>745.84845446950703</v>
      </c>
      <c r="G3" s="9">
        <v>8.3627401837928108</v>
      </c>
      <c r="H3" s="9">
        <v>448.56207184628198</v>
      </c>
      <c r="I3" s="9">
        <v>7.0957393483709197</v>
      </c>
      <c r="J3" s="9">
        <v>352.29757727652401</v>
      </c>
      <c r="K3" s="9">
        <v>7.4775271512113601</v>
      </c>
      <c r="L3" s="9">
        <v>358.51278195488698</v>
      </c>
      <c r="M3" s="9">
        <v>6.7047619047618996</v>
      </c>
      <c r="N3" s="9">
        <v>354.24227234753499</v>
      </c>
      <c r="O3" s="9">
        <v>8.1841269841269799</v>
      </c>
    </row>
    <row r="4" spans="1:15" x14ac:dyDescent="0.25">
      <c r="A4" s="5">
        <f t="shared" si="0"/>
        <v>5.9513423599478879E-2</v>
      </c>
      <c r="B4" s="7">
        <v>2</v>
      </c>
      <c r="C4" s="8">
        <v>20465</v>
      </c>
      <c r="D4" s="9">
        <v>0</v>
      </c>
      <c r="E4" s="9">
        <v>0</v>
      </c>
      <c r="F4" s="9">
        <v>182.80920967533299</v>
      </c>
      <c r="G4" s="9">
        <v>5.9248480144871296</v>
      </c>
      <c r="H4" s="9">
        <v>149.69079032466601</v>
      </c>
      <c r="I4" s="9">
        <v>5.8692924589315698</v>
      </c>
      <c r="J4" s="9">
        <v>191.88358556461</v>
      </c>
      <c r="K4" s="9">
        <v>7.0283275126115603</v>
      </c>
      <c r="L4" s="9">
        <v>220.530979174751</v>
      </c>
      <c r="M4" s="9">
        <v>7.7853447160781197</v>
      </c>
      <c r="N4" s="9">
        <v>243.79084206441499</v>
      </c>
      <c r="O4" s="9">
        <v>8.3844263355322699</v>
      </c>
    </row>
    <row r="5" spans="1:15" x14ac:dyDescent="0.25">
      <c r="A5" s="5">
        <f t="shared" si="0"/>
        <v>2.3380792853154662E-2</v>
      </c>
      <c r="B5" s="7">
        <v>3</v>
      </c>
      <c r="C5" s="8">
        <v>8040</v>
      </c>
      <c r="D5" s="9">
        <v>0</v>
      </c>
      <c r="E5" s="9">
        <v>0</v>
      </c>
      <c r="F5" s="9">
        <v>474.791488634421</v>
      </c>
      <c r="G5" s="9">
        <v>166.29089044607699</v>
      </c>
      <c r="H5" s="9">
        <v>154.33464365065799</v>
      </c>
      <c r="I5" s="9">
        <v>143.90668261835501</v>
      </c>
      <c r="J5" s="9">
        <v>123.61681763801</v>
      </c>
      <c r="K5" s="9">
        <v>151.55187147496099</v>
      </c>
      <c r="L5" s="9">
        <v>134.097761066484</v>
      </c>
      <c r="M5" s="9">
        <v>130.92445735771599</v>
      </c>
      <c r="N5" s="9">
        <v>146.890446077593</v>
      </c>
      <c r="O5" s="9">
        <v>146.267475645188</v>
      </c>
    </row>
    <row r="6" spans="1:15" x14ac:dyDescent="0.25">
      <c r="A6" s="5">
        <f t="shared" si="0"/>
        <v>1.4612995533221663E-2</v>
      </c>
      <c r="B6" s="7">
        <v>4</v>
      </c>
      <c r="C6" s="8">
        <v>5025</v>
      </c>
      <c r="D6" s="9">
        <v>0</v>
      </c>
      <c r="E6" s="9">
        <v>0</v>
      </c>
      <c r="F6" s="9">
        <v>967.82858910891002</v>
      </c>
      <c r="G6" s="9">
        <v>99.092821782178206</v>
      </c>
      <c r="H6" s="9">
        <v>168.240717821782</v>
      </c>
      <c r="I6" s="9">
        <v>77.068688118811806</v>
      </c>
      <c r="J6" s="9">
        <v>112.776918316831</v>
      </c>
      <c r="K6" s="9">
        <v>76.836943069306898</v>
      </c>
      <c r="L6" s="9">
        <v>117.528774752475</v>
      </c>
      <c r="M6" s="9">
        <v>66.977722772277204</v>
      </c>
      <c r="N6" s="9">
        <v>125.44678217821701</v>
      </c>
      <c r="O6" s="9">
        <v>77.929146039603907</v>
      </c>
    </row>
    <row r="7" spans="1:15" x14ac:dyDescent="0.25">
      <c r="A7" s="5">
        <f t="shared" si="0"/>
        <v>6.4215754699423047E-2</v>
      </c>
      <c r="B7" s="7">
        <v>5</v>
      </c>
      <c r="C7" s="8">
        <v>22082</v>
      </c>
      <c r="D7" s="9">
        <v>0</v>
      </c>
      <c r="E7" s="9">
        <v>0</v>
      </c>
      <c r="F7" s="9">
        <v>321.35003609239601</v>
      </c>
      <c r="G7" s="9">
        <v>39.299446583253101</v>
      </c>
      <c r="H7" s="9">
        <v>65.653091915303094</v>
      </c>
      <c r="I7" s="9">
        <v>30.019128970163599</v>
      </c>
      <c r="J7" s="9">
        <v>57.757218479306999</v>
      </c>
      <c r="K7" s="9">
        <v>30.044995187680399</v>
      </c>
      <c r="L7" s="9">
        <v>62.848351780558197</v>
      </c>
      <c r="M7" s="9">
        <v>27.384744947064402</v>
      </c>
      <c r="N7" s="9">
        <v>55.913558710298297</v>
      </c>
      <c r="O7" s="9">
        <v>30.899121751684302</v>
      </c>
    </row>
    <row r="8" spans="1:15" x14ac:dyDescent="0.25">
      <c r="A8" s="5">
        <f t="shared" si="0"/>
        <v>9.6925600223338911E-3</v>
      </c>
      <c r="B8" s="7">
        <v>6</v>
      </c>
      <c r="C8" s="8">
        <v>3333</v>
      </c>
      <c r="D8" s="9">
        <v>0</v>
      </c>
      <c r="E8" s="9">
        <v>0</v>
      </c>
      <c r="F8" s="9">
        <v>1207.68928220255</v>
      </c>
      <c r="G8" s="9">
        <v>5.4351032448377499</v>
      </c>
      <c r="H8" s="9">
        <v>660.23156342182801</v>
      </c>
      <c r="I8" s="9">
        <v>9.3505408062930098</v>
      </c>
      <c r="J8" s="9">
        <v>515.31219272369697</v>
      </c>
      <c r="K8" s="9">
        <v>10.242871189773799</v>
      </c>
      <c r="L8" s="9">
        <v>531.15093411995997</v>
      </c>
      <c r="M8" s="9">
        <v>9.0762045231071706</v>
      </c>
      <c r="N8" s="9">
        <v>523.75909537856398</v>
      </c>
      <c r="O8" s="9">
        <v>9.3918387413962598</v>
      </c>
    </row>
    <row r="9" spans="1:15" x14ac:dyDescent="0.25">
      <c r="A9" s="5">
        <f t="shared" si="0"/>
        <v>1.8756979341150194E-3</v>
      </c>
      <c r="B9" s="7">
        <v>7</v>
      </c>
      <c r="C9" s="8">
        <v>645</v>
      </c>
      <c r="D9" s="9">
        <v>0</v>
      </c>
      <c r="E9" s="9">
        <v>0</v>
      </c>
      <c r="F9" s="9">
        <v>228.79498861047799</v>
      </c>
      <c r="G9" s="9">
        <v>93.355353075170797</v>
      </c>
      <c r="H9" s="9">
        <v>78.794988610478299</v>
      </c>
      <c r="I9" s="9">
        <v>74.758542141229995</v>
      </c>
      <c r="J9" s="9">
        <v>98.646924829157101</v>
      </c>
      <c r="K9" s="9">
        <v>101.32118451025001</v>
      </c>
      <c r="L9" s="9">
        <v>136.60364464692401</v>
      </c>
      <c r="M9" s="9">
        <v>152.28018223234599</v>
      </c>
      <c r="N9" s="9">
        <v>274.51708428246002</v>
      </c>
      <c r="O9" s="9">
        <v>945.96810933940696</v>
      </c>
    </row>
    <row r="10" spans="1:15" x14ac:dyDescent="0.25">
      <c r="A10" s="5">
        <f t="shared" si="0"/>
        <v>1.5558114647310627E-3</v>
      </c>
      <c r="B10" s="7">
        <v>8</v>
      </c>
      <c r="C10" s="8">
        <v>535</v>
      </c>
      <c r="D10" s="9">
        <v>0</v>
      </c>
      <c r="E10" s="9">
        <v>0</v>
      </c>
      <c r="F10" s="9">
        <v>423.12536443148599</v>
      </c>
      <c r="G10" s="9">
        <v>1458.63556851311</v>
      </c>
      <c r="H10" s="9">
        <v>490.78134110787101</v>
      </c>
      <c r="I10" s="9">
        <v>266.62682215743399</v>
      </c>
      <c r="J10" s="9">
        <v>215.276967930029</v>
      </c>
      <c r="K10" s="9">
        <v>182.72303206997</v>
      </c>
      <c r="L10" s="9">
        <v>167.62099125364401</v>
      </c>
      <c r="M10" s="9">
        <v>149.59766763848299</v>
      </c>
      <c r="N10" s="9">
        <v>192.83673469387699</v>
      </c>
      <c r="O10" s="9">
        <v>205.62682215743399</v>
      </c>
    </row>
    <row r="11" spans="1:15" x14ac:dyDescent="0.25">
      <c r="A11" s="5">
        <f t="shared" si="0"/>
        <v>3.0127489298343571E-3</v>
      </c>
      <c r="B11" s="7">
        <v>9</v>
      </c>
      <c r="C11" s="8">
        <v>1036</v>
      </c>
      <c r="D11" s="9">
        <v>0</v>
      </c>
      <c r="E11" s="9">
        <v>0</v>
      </c>
      <c r="F11" s="9">
        <v>476.99709724237999</v>
      </c>
      <c r="G11" s="9">
        <v>14.4862119013062</v>
      </c>
      <c r="H11" s="9">
        <v>1346.5399129172699</v>
      </c>
      <c r="I11" s="9">
        <v>30.972423802612401</v>
      </c>
      <c r="J11" s="9">
        <v>700.64731494920102</v>
      </c>
      <c r="K11" s="9">
        <v>23.820029027576101</v>
      </c>
      <c r="L11" s="9">
        <v>618.49056603773499</v>
      </c>
      <c r="M11" s="9">
        <v>22.429608127721298</v>
      </c>
      <c r="N11" s="9">
        <v>596.934687953555</v>
      </c>
      <c r="O11" s="9">
        <v>21.438316400580501</v>
      </c>
    </row>
    <row r="12" spans="1:15" x14ac:dyDescent="0.25">
      <c r="A12" s="5">
        <f t="shared" si="0"/>
        <v>3.2890145170295926E-3</v>
      </c>
      <c r="B12" s="7">
        <v>10</v>
      </c>
      <c r="C12" s="8">
        <v>1131</v>
      </c>
      <c r="D12" s="9">
        <v>0</v>
      </c>
      <c r="E12" s="9">
        <v>0</v>
      </c>
      <c r="F12" s="9">
        <v>2137.9241982507201</v>
      </c>
      <c r="G12" s="9">
        <v>182.83819241982499</v>
      </c>
      <c r="H12" s="9">
        <v>288.39650145772498</v>
      </c>
      <c r="I12" s="9">
        <v>105.94314868804599</v>
      </c>
      <c r="J12" s="9">
        <v>183.95189504373101</v>
      </c>
      <c r="K12" s="9">
        <v>101.67346938775501</v>
      </c>
      <c r="L12" s="9">
        <v>185.31049562682199</v>
      </c>
      <c r="M12" s="9">
        <v>96.597667638483898</v>
      </c>
      <c r="N12" s="9">
        <v>197.16326530612201</v>
      </c>
      <c r="O12" s="9">
        <v>130.39941690961999</v>
      </c>
    </row>
    <row r="13" spans="1:15" x14ac:dyDescent="0.25">
      <c r="A13" s="5">
        <f t="shared" si="0"/>
        <v>4.9727805695142381E-4</v>
      </c>
      <c r="B13" s="7">
        <v>11</v>
      </c>
      <c r="C13" s="8">
        <v>171</v>
      </c>
      <c r="D13" s="9">
        <v>0</v>
      </c>
      <c r="E13" s="9">
        <v>0</v>
      </c>
      <c r="F13" s="9">
        <v>5443.3333333333303</v>
      </c>
      <c r="G13" s="9">
        <v>553.25252525252495</v>
      </c>
      <c r="H13" s="9">
        <v>844.414141414141</v>
      </c>
      <c r="I13" s="9">
        <v>201.30303030303</v>
      </c>
      <c r="J13" s="9">
        <v>600.39393939393904</v>
      </c>
      <c r="K13" s="9">
        <v>182.56565656565601</v>
      </c>
      <c r="L13" s="9">
        <v>513.34343434343396</v>
      </c>
      <c r="M13" s="9">
        <v>213.333333333333</v>
      </c>
      <c r="N13" s="9">
        <v>414.52525252525197</v>
      </c>
      <c r="O13" s="9">
        <v>333.95959595959499</v>
      </c>
    </row>
    <row r="14" spans="1:15" x14ac:dyDescent="0.25">
      <c r="A14" s="5">
        <f t="shared" si="0"/>
        <v>9.0149823190024196E-5</v>
      </c>
      <c r="B14" s="7">
        <v>12</v>
      </c>
      <c r="C14" s="8">
        <v>31</v>
      </c>
      <c r="D14" s="9">
        <v>0</v>
      </c>
      <c r="E14" s="9">
        <v>0</v>
      </c>
      <c r="F14" s="9">
        <v>2271.4210526315701</v>
      </c>
      <c r="G14" s="9">
        <v>329.63157894736798</v>
      </c>
      <c r="H14" s="9">
        <v>2714.5263157894701</v>
      </c>
      <c r="I14" s="9">
        <v>489.052631578947</v>
      </c>
      <c r="J14" s="9">
        <v>2924.9473684210502</v>
      </c>
      <c r="K14" s="9">
        <v>754.78947368420995</v>
      </c>
      <c r="L14" s="9">
        <v>4043.7368421052602</v>
      </c>
      <c r="M14" s="9">
        <v>731.94736842105203</v>
      </c>
      <c r="N14" s="9">
        <v>2773.9473684210502</v>
      </c>
      <c r="O14" s="9">
        <v>772.15789473684197</v>
      </c>
    </row>
    <row r="15" spans="1:15" x14ac:dyDescent="0.25">
      <c r="A15" s="5">
        <f t="shared" si="0"/>
        <v>0.11209694304857622</v>
      </c>
      <c r="B15" s="7">
        <v>13</v>
      </c>
      <c r="C15" s="8">
        <v>38547</v>
      </c>
      <c r="D15" s="9">
        <v>0</v>
      </c>
      <c r="E15" s="9">
        <v>0</v>
      </c>
      <c r="F15" s="9">
        <v>57.775602114744402</v>
      </c>
      <c r="G15" s="9">
        <v>57.907904183799999</v>
      </c>
      <c r="H15" s="9">
        <v>58.533516089028097</v>
      </c>
      <c r="I15" s="9">
        <v>72.878336923177301</v>
      </c>
      <c r="J15" s="9">
        <v>76.675739181515496</v>
      </c>
      <c r="K15" s="9">
        <v>98.257359180210102</v>
      </c>
      <c r="L15" s="9">
        <v>99.899517002806604</v>
      </c>
      <c r="M15" s="9">
        <v>100.770641603028</v>
      </c>
      <c r="N15" s="9">
        <v>109.826479994778</v>
      </c>
      <c r="O15" s="9">
        <v>111.404281704849</v>
      </c>
    </row>
    <row r="16" spans="1:15" x14ac:dyDescent="0.25">
      <c r="A16" s="5">
        <f t="shared" si="0"/>
        <v>4.2806625721198586E-3</v>
      </c>
      <c r="B16" s="7">
        <v>14</v>
      </c>
      <c r="C16" s="8">
        <v>1472</v>
      </c>
      <c r="D16" s="9">
        <v>0</v>
      </c>
      <c r="E16" s="9">
        <v>0</v>
      </c>
      <c r="F16" s="9">
        <v>274.67366211962201</v>
      </c>
      <c r="G16" s="9">
        <v>227.00524658971599</v>
      </c>
      <c r="H16" s="9">
        <v>287.63168940188802</v>
      </c>
      <c r="I16" s="9">
        <v>392.09024134312699</v>
      </c>
      <c r="J16" s="9">
        <v>359.89611752360901</v>
      </c>
      <c r="K16" s="9">
        <v>533.95068205666303</v>
      </c>
      <c r="L16" s="9">
        <v>440.728226652675</v>
      </c>
      <c r="M16" s="9">
        <v>388.544596012591</v>
      </c>
      <c r="N16" s="9">
        <v>378.06295907660001</v>
      </c>
      <c r="O16" s="9">
        <v>340.00734522560299</v>
      </c>
    </row>
    <row r="17" spans="1:15" x14ac:dyDescent="0.25">
      <c r="A17" s="5">
        <f t="shared" si="0"/>
        <v>1.6895821701098082E-3</v>
      </c>
      <c r="B17" s="7">
        <v>15</v>
      </c>
      <c r="C17" s="8">
        <v>581</v>
      </c>
      <c r="D17" s="9">
        <v>0</v>
      </c>
      <c r="E17" s="9">
        <v>0</v>
      </c>
      <c r="F17" s="9">
        <v>2315.21910112359</v>
      </c>
      <c r="G17" s="9">
        <v>50.758426966292099</v>
      </c>
      <c r="H17" s="9">
        <v>1226.0983146067399</v>
      </c>
      <c r="I17" s="9">
        <v>56.213483146067396</v>
      </c>
      <c r="J17" s="9">
        <v>868.99438202247097</v>
      </c>
      <c r="K17" s="9">
        <v>31.9691011235955</v>
      </c>
      <c r="L17" s="9">
        <v>890.73876404494297</v>
      </c>
      <c r="M17" s="9">
        <v>34.401685393258397</v>
      </c>
      <c r="N17" s="9">
        <v>802.862359550561</v>
      </c>
      <c r="O17" s="9">
        <v>52.519662921348299</v>
      </c>
    </row>
    <row r="18" spans="1:15" x14ac:dyDescent="0.25">
      <c r="A18" s="5">
        <f t="shared" si="0"/>
        <v>3.7804764563558534E-5</v>
      </c>
      <c r="B18" s="7">
        <v>16</v>
      </c>
      <c r="C18" s="8">
        <v>13</v>
      </c>
      <c r="D18" s="9">
        <v>0</v>
      </c>
      <c r="E18" s="9">
        <v>0</v>
      </c>
      <c r="F18" s="9">
        <v>18805.833333333299</v>
      </c>
      <c r="G18" s="9">
        <v>2135.3333333333298</v>
      </c>
      <c r="H18" s="9">
        <v>2612.8333333333298</v>
      </c>
      <c r="I18" s="9">
        <v>154.5</v>
      </c>
      <c r="J18" s="9">
        <v>953</v>
      </c>
      <c r="K18" s="9">
        <v>497.33333333333297</v>
      </c>
      <c r="L18" s="9">
        <v>826</v>
      </c>
      <c r="M18" s="9">
        <v>392.25</v>
      </c>
      <c r="N18" s="9">
        <v>1197</v>
      </c>
      <c r="O18" s="9">
        <v>2645.5833333333298</v>
      </c>
    </row>
    <row r="19" spans="1:15" x14ac:dyDescent="0.25">
      <c r="A19" s="5">
        <f t="shared" si="0"/>
        <v>1.8838404987902475E-2</v>
      </c>
      <c r="B19" s="7">
        <v>17</v>
      </c>
      <c r="C19" s="8">
        <v>6478</v>
      </c>
      <c r="D19" s="9">
        <v>0</v>
      </c>
      <c r="E19" s="9">
        <v>0</v>
      </c>
      <c r="F19" s="9">
        <v>272.86289120715298</v>
      </c>
      <c r="G19" s="9">
        <v>1.4083457526080401</v>
      </c>
      <c r="H19" s="9">
        <v>409.62990561351199</v>
      </c>
      <c r="I19" s="9">
        <v>1.33283656234475</v>
      </c>
      <c r="J19" s="9">
        <v>436.35767511177301</v>
      </c>
      <c r="K19" s="9">
        <v>2.0645802285146502</v>
      </c>
      <c r="L19" s="9">
        <v>481.95529061102798</v>
      </c>
      <c r="M19" s="9">
        <v>2.56110283159463</v>
      </c>
      <c r="N19" s="9">
        <v>451.911823149528</v>
      </c>
      <c r="O19" s="9">
        <v>1.9828614008941801</v>
      </c>
    </row>
    <row r="20" spans="1:15" x14ac:dyDescent="0.25">
      <c r="A20" s="5">
        <f t="shared" si="0"/>
        <v>4.7287944351386564E-2</v>
      </c>
      <c r="B20" s="7">
        <v>18</v>
      </c>
      <c r="C20" s="8">
        <v>16261</v>
      </c>
      <c r="D20" s="9">
        <v>0</v>
      </c>
      <c r="E20" s="9">
        <v>0</v>
      </c>
      <c r="F20" s="9">
        <v>412.370356849502</v>
      </c>
      <c r="G20" s="9">
        <v>0.73660673542027899</v>
      </c>
      <c r="H20" s="9">
        <v>274.42301724924698</v>
      </c>
      <c r="I20" s="9">
        <v>1.0138724103312899</v>
      </c>
      <c r="J20" s="9">
        <v>212.71588938578</v>
      </c>
      <c r="K20" s="9">
        <v>1.2199507164369801</v>
      </c>
      <c r="L20" s="9">
        <v>222.92890389705201</v>
      </c>
      <c r="M20" s="9">
        <v>1.1859085516108401</v>
      </c>
      <c r="N20" s="9">
        <v>205.82997170758401</v>
      </c>
      <c r="O20" s="9">
        <v>1.1690243679839301</v>
      </c>
    </row>
    <row r="21" spans="1:15" x14ac:dyDescent="0.25">
      <c r="A21" s="5">
        <f t="shared" si="0"/>
        <v>2.5221594081518705E-2</v>
      </c>
      <c r="B21" s="7">
        <v>19</v>
      </c>
      <c r="C21" s="8">
        <v>8673</v>
      </c>
      <c r="D21" s="9">
        <v>0</v>
      </c>
      <c r="E21" s="9">
        <v>0</v>
      </c>
      <c r="F21" s="9">
        <v>113.110393107162</v>
      </c>
      <c r="G21" s="9">
        <v>207.65428109854599</v>
      </c>
      <c r="H21" s="9">
        <v>271.70220786214298</v>
      </c>
      <c r="I21" s="9">
        <v>176.41877580326599</v>
      </c>
      <c r="J21" s="9">
        <v>143.96140728774</v>
      </c>
      <c r="K21" s="9">
        <v>149.21288817088401</v>
      </c>
      <c r="L21" s="9">
        <v>145.798958894273</v>
      </c>
      <c r="M21" s="9">
        <v>132.70651588583701</v>
      </c>
      <c r="N21" s="9">
        <v>159.58337820858</v>
      </c>
      <c r="O21" s="9">
        <v>150.35666846167601</v>
      </c>
    </row>
    <row r="22" spans="1:15" x14ac:dyDescent="0.25">
      <c r="A22" s="6">
        <f>SUM(A2:A21)</f>
        <v>1.0000000000000002</v>
      </c>
      <c r="C22" s="4">
        <f>SUM(C2:C21)</f>
        <v>343872</v>
      </c>
    </row>
    <row r="24" spans="1:15" x14ac:dyDescent="0.25">
      <c r="B24">
        <f>B2</f>
        <v>0</v>
      </c>
      <c r="C24" s="3">
        <f>C2</f>
        <v>201152</v>
      </c>
      <c r="E24" s="1">
        <f>E2-D2</f>
        <v>0</v>
      </c>
      <c r="F24" s="1">
        <f t="shared" ref="F24:O26" si="1">F2-E2</f>
        <v>99.607735981191496</v>
      </c>
      <c r="G24" s="1">
        <f t="shared" si="1"/>
        <v>-78.607977756657192</v>
      </c>
      <c r="H24" s="1">
        <f t="shared" si="1"/>
        <v>31.769267003484902</v>
      </c>
      <c r="I24" s="1">
        <f t="shared" si="1"/>
        <v>-34.116494089006707</v>
      </c>
      <c r="J24" s="1">
        <f t="shared" si="1"/>
        <v>29.0883647641439</v>
      </c>
      <c r="K24" s="1">
        <f t="shared" si="1"/>
        <v>-27.373530588765</v>
      </c>
      <c r="L24" s="1">
        <f t="shared" si="1"/>
        <v>31.867340303136402</v>
      </c>
      <c r="M24" s="1">
        <f t="shared" si="1"/>
        <v>-32.862980007670103</v>
      </c>
      <c r="N24" s="1">
        <f t="shared" si="1"/>
        <v>33.955379920964504</v>
      </c>
      <c r="O24" s="1">
        <f t="shared" si="1"/>
        <v>-31.660826538609101</v>
      </c>
    </row>
    <row r="25" spans="1:15" x14ac:dyDescent="0.25">
      <c r="B25">
        <f t="shared" ref="B25:C40" si="2">B3</f>
        <v>1</v>
      </c>
      <c r="C25" s="3">
        <f t="shared" si="2"/>
        <v>8201</v>
      </c>
      <c r="E25" s="1">
        <f>E3-D3</f>
        <v>0</v>
      </c>
      <c r="F25" s="1">
        <f t="shared" si="1"/>
        <v>745.84845446950703</v>
      </c>
      <c r="G25" s="1">
        <f t="shared" si="1"/>
        <v>-737.48571428571427</v>
      </c>
      <c r="H25" s="1">
        <f t="shared" si="1"/>
        <v>440.19933166248916</v>
      </c>
      <c r="I25" s="1">
        <f t="shared" si="1"/>
        <v>-441.46633249791108</v>
      </c>
      <c r="J25" s="1">
        <f t="shared" si="1"/>
        <v>345.20183792815311</v>
      </c>
      <c r="K25" s="1">
        <f t="shared" si="1"/>
        <v>-344.82005012531266</v>
      </c>
      <c r="L25" s="1">
        <f t="shared" si="1"/>
        <v>351.03525480367563</v>
      </c>
      <c r="M25" s="1">
        <f t="shared" si="1"/>
        <v>-351.80802005012509</v>
      </c>
      <c r="N25" s="1">
        <f t="shared" si="1"/>
        <v>347.53751044277311</v>
      </c>
      <c r="O25" s="1">
        <f t="shared" si="1"/>
        <v>-346.05814536340802</v>
      </c>
    </row>
    <row r="26" spans="1:15" x14ac:dyDescent="0.25">
      <c r="B26">
        <f t="shared" si="2"/>
        <v>2</v>
      </c>
      <c r="C26" s="3">
        <f t="shared" si="2"/>
        <v>20465</v>
      </c>
      <c r="E26" s="1">
        <f>E4-D4</f>
        <v>0</v>
      </c>
      <c r="F26" s="1">
        <f t="shared" si="1"/>
        <v>182.80920967533299</v>
      </c>
      <c r="G26" s="1">
        <f t="shared" si="1"/>
        <v>-176.88436166084585</v>
      </c>
      <c r="H26" s="1">
        <f t="shared" si="1"/>
        <v>143.76594231017887</v>
      </c>
      <c r="I26" s="1">
        <f t="shared" si="1"/>
        <v>-143.82149786573444</v>
      </c>
      <c r="J26" s="1">
        <f t="shared" si="1"/>
        <v>186.01429310567843</v>
      </c>
      <c r="K26" s="1">
        <f t="shared" si="1"/>
        <v>-184.85525805199845</v>
      </c>
      <c r="L26" s="1">
        <f t="shared" si="1"/>
        <v>213.50265166213944</v>
      </c>
      <c r="M26" s="1">
        <f t="shared" si="1"/>
        <v>-212.74563445867287</v>
      </c>
      <c r="N26" s="1">
        <f t="shared" si="1"/>
        <v>236.00549734833686</v>
      </c>
      <c r="O26" s="1">
        <f t="shared" si="1"/>
        <v>-235.40641572888271</v>
      </c>
    </row>
    <row r="27" spans="1:15" x14ac:dyDescent="0.25">
      <c r="B27">
        <f t="shared" si="2"/>
        <v>3</v>
      </c>
      <c r="C27" s="3">
        <f t="shared" si="2"/>
        <v>8040</v>
      </c>
      <c r="E27" s="1">
        <f t="shared" ref="E27:O42" si="3">E5-D5</f>
        <v>0</v>
      </c>
      <c r="F27" s="1">
        <f t="shared" si="3"/>
        <v>474.791488634421</v>
      </c>
      <c r="G27" s="1">
        <f t="shared" si="3"/>
        <v>-308.50059818834404</v>
      </c>
      <c r="H27" s="1">
        <f t="shared" si="3"/>
        <v>-11.956246795418991</v>
      </c>
      <c r="I27" s="1">
        <f t="shared" si="3"/>
        <v>-10.427961032302989</v>
      </c>
      <c r="J27" s="1">
        <f t="shared" si="3"/>
        <v>-20.289864980345001</v>
      </c>
      <c r="K27" s="1">
        <f t="shared" si="3"/>
        <v>27.935053836950985</v>
      </c>
      <c r="L27" s="1">
        <f t="shared" si="3"/>
        <v>-17.454110408476993</v>
      </c>
      <c r="M27" s="1">
        <f t="shared" si="3"/>
        <v>-3.1733037087680032</v>
      </c>
      <c r="N27" s="1">
        <f t="shared" si="3"/>
        <v>15.965988719877004</v>
      </c>
      <c r="O27" s="1">
        <f t="shared" si="3"/>
        <v>-0.62297043240499761</v>
      </c>
    </row>
    <row r="28" spans="1:15" x14ac:dyDescent="0.25">
      <c r="B28">
        <f t="shared" si="2"/>
        <v>4</v>
      </c>
      <c r="C28" s="3">
        <f t="shared" si="2"/>
        <v>5025</v>
      </c>
      <c r="E28" s="1">
        <f t="shared" si="3"/>
        <v>0</v>
      </c>
      <c r="F28" s="1">
        <f t="shared" si="3"/>
        <v>967.82858910891002</v>
      </c>
      <c r="G28" s="1">
        <f t="shared" si="3"/>
        <v>-868.73576732673178</v>
      </c>
      <c r="H28" s="1">
        <f t="shared" si="3"/>
        <v>69.147896039603793</v>
      </c>
      <c r="I28" s="1">
        <f t="shared" si="3"/>
        <v>-91.172029702970192</v>
      </c>
      <c r="J28" s="1">
        <f t="shared" si="3"/>
        <v>35.708230198019194</v>
      </c>
      <c r="K28" s="1">
        <f t="shared" si="3"/>
        <v>-35.939975247524103</v>
      </c>
      <c r="L28" s="1">
        <f t="shared" si="3"/>
        <v>40.691831683168104</v>
      </c>
      <c r="M28" s="1">
        <f t="shared" si="3"/>
        <v>-50.551051980197798</v>
      </c>
      <c r="N28" s="1">
        <f t="shared" si="3"/>
        <v>58.469059405939802</v>
      </c>
      <c r="O28" s="1">
        <f t="shared" si="3"/>
        <v>-47.517636138613099</v>
      </c>
    </row>
    <row r="29" spans="1:15" x14ac:dyDescent="0.25">
      <c r="B29">
        <f t="shared" si="2"/>
        <v>5</v>
      </c>
      <c r="C29" s="3">
        <f t="shared" si="2"/>
        <v>22082</v>
      </c>
      <c r="E29" s="1">
        <f t="shared" si="3"/>
        <v>0</v>
      </c>
      <c r="F29" s="1">
        <f t="shared" si="3"/>
        <v>321.35003609239601</v>
      </c>
      <c r="G29" s="1">
        <f t="shared" si="3"/>
        <v>-282.05058950914292</v>
      </c>
      <c r="H29" s="1">
        <f t="shared" si="3"/>
        <v>26.353645332049993</v>
      </c>
      <c r="I29" s="1">
        <f t="shared" si="3"/>
        <v>-35.633962945139494</v>
      </c>
      <c r="J29" s="1">
        <f t="shared" si="3"/>
        <v>27.7380895091434</v>
      </c>
      <c r="K29" s="1">
        <f t="shared" si="3"/>
        <v>-27.7122232916266</v>
      </c>
      <c r="L29" s="1">
        <f t="shared" si="3"/>
        <v>32.803356592877797</v>
      </c>
      <c r="M29" s="1">
        <f t="shared" si="3"/>
        <v>-35.463606833493799</v>
      </c>
      <c r="N29" s="1">
        <f t="shared" si="3"/>
        <v>28.528813763233895</v>
      </c>
      <c r="O29" s="1">
        <f t="shared" si="3"/>
        <v>-25.014436958613995</v>
      </c>
    </row>
    <row r="30" spans="1:15" x14ac:dyDescent="0.25">
      <c r="B30">
        <f t="shared" si="2"/>
        <v>6</v>
      </c>
      <c r="C30" s="3">
        <f t="shared" si="2"/>
        <v>3333</v>
      </c>
      <c r="E30" s="1">
        <f t="shared" si="3"/>
        <v>0</v>
      </c>
      <c r="F30" s="1">
        <f t="shared" si="3"/>
        <v>1207.68928220255</v>
      </c>
      <c r="G30" s="1">
        <f t="shared" si="3"/>
        <v>-1202.2541789577122</v>
      </c>
      <c r="H30" s="1">
        <f t="shared" si="3"/>
        <v>654.79646017699031</v>
      </c>
      <c r="I30" s="1">
        <f t="shared" si="3"/>
        <v>-650.88102261553502</v>
      </c>
      <c r="J30" s="1">
        <f t="shared" si="3"/>
        <v>505.96165191740397</v>
      </c>
      <c r="K30" s="1">
        <f t="shared" si="3"/>
        <v>-505.06932153392319</v>
      </c>
      <c r="L30" s="1">
        <f t="shared" si="3"/>
        <v>520.90806293018613</v>
      </c>
      <c r="M30" s="1">
        <f t="shared" si="3"/>
        <v>-522.07472959685276</v>
      </c>
      <c r="N30" s="1">
        <f t="shared" si="3"/>
        <v>514.68289085545678</v>
      </c>
      <c r="O30" s="1">
        <f t="shared" si="3"/>
        <v>-514.36725663716777</v>
      </c>
    </row>
    <row r="31" spans="1:15" x14ac:dyDescent="0.25">
      <c r="B31">
        <f t="shared" si="2"/>
        <v>7</v>
      </c>
      <c r="C31" s="3">
        <f t="shared" si="2"/>
        <v>645</v>
      </c>
      <c r="E31" s="1">
        <f t="shared" si="3"/>
        <v>0</v>
      </c>
      <c r="F31" s="1">
        <f>F9-E9</f>
        <v>228.79498861047799</v>
      </c>
      <c r="G31" s="1">
        <f t="shared" si="3"/>
        <v>-135.43963553530719</v>
      </c>
      <c r="H31" s="1">
        <f t="shared" si="3"/>
        <v>-14.560364464692498</v>
      </c>
      <c r="I31" s="1">
        <f t="shared" si="3"/>
        <v>-4.036446469248304</v>
      </c>
      <c r="J31" s="1">
        <f t="shared" si="3"/>
        <v>23.888382687927106</v>
      </c>
      <c r="K31" s="1">
        <f t="shared" si="3"/>
        <v>2.6742596810929058</v>
      </c>
      <c r="L31" s="1">
        <f t="shared" si="3"/>
        <v>35.282460136674004</v>
      </c>
      <c r="M31" s="1">
        <f t="shared" si="3"/>
        <v>15.676537585421983</v>
      </c>
      <c r="N31" s="1">
        <f t="shared" si="3"/>
        <v>122.23690205011403</v>
      </c>
      <c r="O31" s="1">
        <f t="shared" si="3"/>
        <v>671.45102505694695</v>
      </c>
    </row>
    <row r="32" spans="1:15" x14ac:dyDescent="0.25">
      <c r="B32">
        <f t="shared" si="2"/>
        <v>8</v>
      </c>
      <c r="C32" s="3">
        <f t="shared" si="2"/>
        <v>535</v>
      </c>
      <c r="E32" s="1">
        <f t="shared" si="3"/>
        <v>0</v>
      </c>
      <c r="F32" s="1">
        <f t="shared" si="3"/>
        <v>423.12536443148599</v>
      </c>
      <c r="G32" s="1">
        <f t="shared" si="3"/>
        <v>1035.5102040816241</v>
      </c>
      <c r="H32" s="1">
        <f t="shared" si="3"/>
        <v>-967.85422740523904</v>
      </c>
      <c r="I32" s="1">
        <f t="shared" si="3"/>
        <v>-224.15451895043702</v>
      </c>
      <c r="J32" s="1">
        <f t="shared" si="3"/>
        <v>-51.34985422740499</v>
      </c>
      <c r="K32" s="1">
        <f t="shared" si="3"/>
        <v>-32.553935860058999</v>
      </c>
      <c r="L32" s="1">
        <f t="shared" si="3"/>
        <v>-15.102040816325996</v>
      </c>
      <c r="M32" s="1">
        <f t="shared" si="3"/>
        <v>-18.023323615161019</v>
      </c>
      <c r="N32" s="1">
        <f t="shared" si="3"/>
        <v>43.239067055394003</v>
      </c>
      <c r="O32" s="1">
        <f t="shared" si="3"/>
        <v>12.790087463557001</v>
      </c>
    </row>
    <row r="33" spans="2:15" x14ac:dyDescent="0.25">
      <c r="B33">
        <f t="shared" si="2"/>
        <v>9</v>
      </c>
      <c r="C33" s="3">
        <f t="shared" si="2"/>
        <v>1036</v>
      </c>
      <c r="E33" s="1">
        <f t="shared" si="3"/>
        <v>0</v>
      </c>
      <c r="F33" s="1">
        <f t="shared" si="3"/>
        <v>476.99709724237999</v>
      </c>
      <c r="G33" s="1">
        <f t="shared" si="3"/>
        <v>-462.51088534107379</v>
      </c>
      <c r="H33" s="1">
        <f t="shared" si="3"/>
        <v>1332.0537010159637</v>
      </c>
      <c r="I33" s="1">
        <f t="shared" si="3"/>
        <v>-1315.5674891146575</v>
      </c>
      <c r="J33" s="1">
        <f t="shared" si="3"/>
        <v>669.67489114658861</v>
      </c>
      <c r="K33" s="1">
        <f t="shared" si="3"/>
        <v>-676.82728592162493</v>
      </c>
      <c r="L33" s="1">
        <f t="shared" si="3"/>
        <v>594.67053701015891</v>
      </c>
      <c r="M33" s="1">
        <f t="shared" si="3"/>
        <v>-596.06095791001371</v>
      </c>
      <c r="N33" s="1">
        <f t="shared" si="3"/>
        <v>574.50507982583372</v>
      </c>
      <c r="O33" s="1">
        <f t="shared" si="3"/>
        <v>-575.49637155297455</v>
      </c>
    </row>
    <row r="34" spans="2:15" x14ac:dyDescent="0.25">
      <c r="B34">
        <f t="shared" si="2"/>
        <v>10</v>
      </c>
      <c r="C34" s="3">
        <f t="shared" si="2"/>
        <v>1131</v>
      </c>
      <c r="E34" s="1">
        <f t="shared" si="3"/>
        <v>0</v>
      </c>
      <c r="F34" s="1">
        <f t="shared" si="3"/>
        <v>2137.9241982507201</v>
      </c>
      <c r="G34" s="1">
        <f t="shared" si="3"/>
        <v>-1955.0860058308951</v>
      </c>
      <c r="H34" s="1">
        <f t="shared" si="3"/>
        <v>105.55830903789999</v>
      </c>
      <c r="I34" s="1">
        <f t="shared" si="3"/>
        <v>-182.45335276967899</v>
      </c>
      <c r="J34" s="1">
        <f t="shared" si="3"/>
        <v>78.00874635568502</v>
      </c>
      <c r="K34" s="1">
        <f t="shared" si="3"/>
        <v>-82.278425655976008</v>
      </c>
      <c r="L34" s="1">
        <f t="shared" si="3"/>
        <v>83.637026239066984</v>
      </c>
      <c r="M34" s="1">
        <f t="shared" si="3"/>
        <v>-88.712827988338091</v>
      </c>
      <c r="N34" s="1">
        <f t="shared" si="3"/>
        <v>100.56559766763812</v>
      </c>
      <c r="O34" s="1">
        <f t="shared" si="3"/>
        <v>-66.763848396502027</v>
      </c>
    </row>
    <row r="35" spans="2:15" x14ac:dyDescent="0.25">
      <c r="B35">
        <f t="shared" si="2"/>
        <v>11</v>
      </c>
      <c r="C35" s="3">
        <f t="shared" si="2"/>
        <v>171</v>
      </c>
      <c r="E35" s="1">
        <f t="shared" si="3"/>
        <v>0</v>
      </c>
      <c r="F35" s="1">
        <f t="shared" si="3"/>
        <v>5443.3333333333303</v>
      </c>
      <c r="G35" s="1">
        <f t="shared" si="3"/>
        <v>-4890.0808080808056</v>
      </c>
      <c r="H35" s="1">
        <f t="shared" si="3"/>
        <v>291.16161616161605</v>
      </c>
      <c r="I35" s="1">
        <f t="shared" si="3"/>
        <v>-643.11111111111097</v>
      </c>
      <c r="J35" s="1">
        <f t="shared" si="3"/>
        <v>399.09090909090901</v>
      </c>
      <c r="K35" s="1">
        <f t="shared" si="3"/>
        <v>-417.82828282828302</v>
      </c>
      <c r="L35" s="1">
        <f t="shared" si="3"/>
        <v>330.77777777777794</v>
      </c>
      <c r="M35" s="1">
        <f t="shared" si="3"/>
        <v>-300.01010101010093</v>
      </c>
      <c r="N35" s="1">
        <f t="shared" si="3"/>
        <v>201.19191919191897</v>
      </c>
      <c r="O35" s="1">
        <f t="shared" si="3"/>
        <v>-80.56565656565698</v>
      </c>
    </row>
    <row r="36" spans="2:15" x14ac:dyDescent="0.25">
      <c r="B36">
        <f t="shared" si="2"/>
        <v>12</v>
      </c>
      <c r="C36" s="3">
        <f t="shared" si="2"/>
        <v>31</v>
      </c>
      <c r="E36" s="1">
        <f t="shared" si="3"/>
        <v>0</v>
      </c>
      <c r="F36" s="1">
        <f t="shared" si="3"/>
        <v>2271.4210526315701</v>
      </c>
      <c r="G36" s="1">
        <f t="shared" si="3"/>
        <v>-1941.7894736842022</v>
      </c>
      <c r="H36" s="1">
        <f t="shared" si="3"/>
        <v>2384.8947368421022</v>
      </c>
      <c r="I36" s="1">
        <f t="shared" si="3"/>
        <v>-2225.4736842105231</v>
      </c>
      <c r="J36" s="1">
        <f t="shared" si="3"/>
        <v>2435.8947368421032</v>
      </c>
      <c r="K36" s="1">
        <f t="shared" si="3"/>
        <v>-2170.1578947368403</v>
      </c>
      <c r="L36" s="1">
        <f t="shared" si="3"/>
        <v>3288.9473684210502</v>
      </c>
      <c r="M36" s="1">
        <f t="shared" si="3"/>
        <v>-3311.7894736842081</v>
      </c>
      <c r="N36" s="1">
        <f t="shared" si="3"/>
        <v>2041.9999999999982</v>
      </c>
      <c r="O36" s="1">
        <f t="shared" si="3"/>
        <v>-2001.7894736842081</v>
      </c>
    </row>
    <row r="37" spans="2:15" x14ac:dyDescent="0.25">
      <c r="B37">
        <f t="shared" si="2"/>
        <v>13</v>
      </c>
      <c r="C37" s="3">
        <f t="shared" si="2"/>
        <v>38547</v>
      </c>
      <c r="E37" s="1">
        <f t="shared" si="3"/>
        <v>0</v>
      </c>
      <c r="F37" s="1">
        <f t="shared" si="3"/>
        <v>57.775602114744402</v>
      </c>
      <c r="G37" s="1">
        <f t="shared" si="3"/>
        <v>0.13230206905559783</v>
      </c>
      <c r="H37" s="1">
        <f t="shared" si="3"/>
        <v>0.62561190522809795</v>
      </c>
      <c r="I37" s="1">
        <f t="shared" si="3"/>
        <v>14.344820834149203</v>
      </c>
      <c r="J37" s="1">
        <f t="shared" si="3"/>
        <v>3.7974022583381952</v>
      </c>
      <c r="K37" s="1">
        <f t="shared" si="3"/>
        <v>21.581619998694606</v>
      </c>
      <c r="L37" s="1">
        <f t="shared" si="3"/>
        <v>1.6421578225965021</v>
      </c>
      <c r="M37" s="1">
        <f t="shared" si="3"/>
        <v>0.8711246002213926</v>
      </c>
      <c r="N37" s="1">
        <f t="shared" si="3"/>
        <v>9.0558383917500009</v>
      </c>
      <c r="O37" s="1">
        <f t="shared" si="3"/>
        <v>1.5778017100710002</v>
      </c>
    </row>
    <row r="38" spans="2:15" x14ac:dyDescent="0.25">
      <c r="B38">
        <f t="shared" si="2"/>
        <v>14</v>
      </c>
      <c r="C38" s="3">
        <f t="shared" si="2"/>
        <v>1472</v>
      </c>
      <c r="E38" s="1">
        <f t="shared" si="3"/>
        <v>0</v>
      </c>
      <c r="F38" s="1">
        <f t="shared" si="3"/>
        <v>274.67366211962201</v>
      </c>
      <c r="G38" s="1">
        <f t="shared" si="3"/>
        <v>-47.668415529906014</v>
      </c>
      <c r="H38" s="1">
        <f t="shared" si="3"/>
        <v>60.62644281217203</v>
      </c>
      <c r="I38" s="1">
        <f t="shared" si="3"/>
        <v>104.45855194123897</v>
      </c>
      <c r="J38" s="1">
        <f t="shared" si="3"/>
        <v>-32.194123819517984</v>
      </c>
      <c r="K38" s="1">
        <f t="shared" si="3"/>
        <v>174.05456453305402</v>
      </c>
      <c r="L38" s="1">
        <f t="shared" si="3"/>
        <v>-93.222455403988022</v>
      </c>
      <c r="M38" s="1">
        <f t="shared" si="3"/>
        <v>-52.183630640084004</v>
      </c>
      <c r="N38" s="1">
        <f t="shared" si="3"/>
        <v>-10.481636935990991</v>
      </c>
      <c r="O38" s="1">
        <f t="shared" si="3"/>
        <v>-38.05561385099702</v>
      </c>
    </row>
    <row r="39" spans="2:15" x14ac:dyDescent="0.25">
      <c r="B39">
        <f t="shared" si="2"/>
        <v>15</v>
      </c>
      <c r="C39" s="3">
        <f t="shared" si="2"/>
        <v>581</v>
      </c>
      <c r="E39" s="1">
        <f t="shared" si="3"/>
        <v>0</v>
      </c>
      <c r="F39" s="1">
        <f t="shared" si="3"/>
        <v>2315.21910112359</v>
      </c>
      <c r="G39" s="1">
        <f t="shared" si="3"/>
        <v>-2264.4606741572979</v>
      </c>
      <c r="H39" s="1">
        <f t="shared" si="3"/>
        <v>1175.3398876404478</v>
      </c>
      <c r="I39" s="1">
        <f t="shared" si="3"/>
        <v>-1169.8848314606726</v>
      </c>
      <c r="J39" s="1">
        <f t="shared" si="3"/>
        <v>812.78089887640363</v>
      </c>
      <c r="K39" s="1">
        <f t="shared" si="3"/>
        <v>-837.02528089887551</v>
      </c>
      <c r="L39" s="1">
        <f t="shared" si="3"/>
        <v>858.7696629213475</v>
      </c>
      <c r="M39" s="1">
        <f t="shared" si="3"/>
        <v>-856.33707865168458</v>
      </c>
      <c r="N39" s="1">
        <f t="shared" si="3"/>
        <v>768.46067415730261</v>
      </c>
      <c r="O39" s="1">
        <f t="shared" si="3"/>
        <v>-750.3426966292127</v>
      </c>
    </row>
    <row r="40" spans="2:15" x14ac:dyDescent="0.25">
      <c r="B40">
        <f t="shared" si="2"/>
        <v>16</v>
      </c>
      <c r="C40" s="3">
        <f t="shared" si="2"/>
        <v>13</v>
      </c>
      <c r="E40" s="1">
        <f t="shared" si="3"/>
        <v>0</v>
      </c>
      <c r="F40" s="1">
        <f t="shared" si="3"/>
        <v>18805.833333333299</v>
      </c>
      <c r="G40" s="1">
        <f t="shared" si="3"/>
        <v>-16670.499999999971</v>
      </c>
      <c r="H40" s="1">
        <f t="shared" si="3"/>
        <v>477.5</v>
      </c>
      <c r="I40" s="1">
        <f t="shared" si="3"/>
        <v>-2458.3333333333298</v>
      </c>
      <c r="J40" s="1">
        <f t="shared" si="3"/>
        <v>798.5</v>
      </c>
      <c r="K40" s="1">
        <f t="shared" si="3"/>
        <v>-455.66666666666703</v>
      </c>
      <c r="L40" s="1">
        <f t="shared" si="3"/>
        <v>328.66666666666703</v>
      </c>
      <c r="M40" s="1">
        <f t="shared" si="3"/>
        <v>-433.75</v>
      </c>
      <c r="N40" s="1">
        <f t="shared" si="3"/>
        <v>804.75</v>
      </c>
      <c r="O40" s="1">
        <f t="shared" si="3"/>
        <v>1448.5833333333298</v>
      </c>
    </row>
    <row r="41" spans="2:15" x14ac:dyDescent="0.25">
      <c r="B41">
        <f t="shared" ref="B41:C43" si="4">B19</f>
        <v>17</v>
      </c>
      <c r="C41" s="3">
        <f t="shared" si="4"/>
        <v>6478</v>
      </c>
      <c r="E41" s="1">
        <f t="shared" si="3"/>
        <v>0</v>
      </c>
      <c r="F41" s="1">
        <f t="shared" si="3"/>
        <v>272.86289120715298</v>
      </c>
      <c r="G41" s="1">
        <f t="shared" si="3"/>
        <v>-271.45454545454493</v>
      </c>
      <c r="H41" s="1">
        <f t="shared" si="3"/>
        <v>408.22155986090394</v>
      </c>
      <c r="I41" s="1">
        <f t="shared" si="3"/>
        <v>-408.29706905116723</v>
      </c>
      <c r="J41" s="1">
        <f t="shared" si="3"/>
        <v>435.02483854942824</v>
      </c>
      <c r="K41" s="1">
        <f t="shared" si="3"/>
        <v>-434.29309488325833</v>
      </c>
      <c r="L41" s="1">
        <f t="shared" si="3"/>
        <v>479.8907103825133</v>
      </c>
      <c r="M41" s="1">
        <f t="shared" si="3"/>
        <v>-479.39418777943337</v>
      </c>
      <c r="N41" s="1">
        <f t="shared" si="3"/>
        <v>449.35072031793339</v>
      </c>
      <c r="O41" s="1">
        <f t="shared" si="3"/>
        <v>-449.92896174863381</v>
      </c>
    </row>
    <row r="42" spans="2:15" x14ac:dyDescent="0.25">
      <c r="B42">
        <f t="shared" si="4"/>
        <v>18</v>
      </c>
      <c r="C42" s="3">
        <f t="shared" si="4"/>
        <v>16261</v>
      </c>
      <c r="E42" s="1">
        <f>E20-D20</f>
        <v>0</v>
      </c>
      <c r="F42" s="1">
        <f t="shared" si="3"/>
        <v>412.370356849502</v>
      </c>
      <c r="G42" s="1">
        <f t="shared" si="3"/>
        <v>-411.63375011408175</v>
      </c>
      <c r="H42" s="1">
        <f t="shared" si="3"/>
        <v>273.68641051382673</v>
      </c>
      <c r="I42" s="1">
        <f t="shared" si="3"/>
        <v>-273.40914483891567</v>
      </c>
      <c r="J42" s="1">
        <f t="shared" si="3"/>
        <v>211.70201697544871</v>
      </c>
      <c r="K42" s="1">
        <f t="shared" si="3"/>
        <v>-211.49593866934302</v>
      </c>
      <c r="L42" s="1">
        <f t="shared" si="3"/>
        <v>221.70895318061503</v>
      </c>
      <c r="M42" s="1">
        <f t="shared" si="3"/>
        <v>-221.74299534544116</v>
      </c>
      <c r="N42" s="1">
        <f t="shared" si="3"/>
        <v>204.64406315597316</v>
      </c>
      <c r="O42" s="1">
        <f t="shared" si="3"/>
        <v>-204.66094733960009</v>
      </c>
    </row>
    <row r="43" spans="2:15" x14ac:dyDescent="0.25">
      <c r="B43">
        <f t="shared" si="4"/>
        <v>19</v>
      </c>
      <c r="C43" s="3">
        <f t="shared" si="4"/>
        <v>8673</v>
      </c>
      <c r="E43" s="1">
        <f>E21-D21</f>
        <v>0</v>
      </c>
      <c r="F43" s="1">
        <f t="shared" ref="F43:O43" si="5">F21-E21</f>
        <v>113.110393107162</v>
      </c>
      <c r="G43" s="1">
        <f t="shared" si="5"/>
        <v>94.543887991383997</v>
      </c>
      <c r="H43" s="1">
        <f t="shared" si="5"/>
        <v>64.04792676359699</v>
      </c>
      <c r="I43" s="1">
        <f t="shared" si="5"/>
        <v>-95.283432058876997</v>
      </c>
      <c r="J43" s="1">
        <f t="shared" si="5"/>
        <v>-32.457368515525985</v>
      </c>
      <c r="K43" s="1">
        <f t="shared" si="5"/>
        <v>5.2514808831440121</v>
      </c>
      <c r="L43" s="1">
        <f t="shared" si="5"/>
        <v>-3.4139292766110145</v>
      </c>
      <c r="M43" s="1">
        <f t="shared" si="5"/>
        <v>-13.092443008435993</v>
      </c>
      <c r="N43" s="1">
        <f t="shared" si="5"/>
        <v>26.876862322742994</v>
      </c>
      <c r="O43" s="1">
        <f t="shared" si="5"/>
        <v>-9.2267097469039925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{8E28E28E-9532-4CDC-B855-49287FF386F6}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8E28E-9532-4CDC-B855-49287FF38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4.4" x14ac:dyDescent="0.25"/>
  <cols>
    <col min="1" max="1" width="13.88671875" bestFit="1" customWidth="1"/>
    <col min="2" max="2" width="3.5546875" bestFit="1" customWidth="1"/>
    <col min="3" max="3" width="11.5546875" customWidth="1"/>
    <col min="4" max="13" width="15" style="1" bestFit="1" customWidth="1"/>
    <col min="14" max="14" width="16.88671875" style="1" bestFit="1" customWidth="1"/>
    <col min="15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3.1315240083507308E-3</v>
      </c>
      <c r="B2" s="7">
        <v>0</v>
      </c>
      <c r="C2" s="8">
        <v>3</v>
      </c>
      <c r="D2" s="9">
        <v>0</v>
      </c>
      <c r="E2" s="9">
        <v>0</v>
      </c>
      <c r="F2" s="9">
        <v>2294984</v>
      </c>
      <c r="G2" s="9">
        <v>3509792</v>
      </c>
      <c r="H2" s="9">
        <v>3496784</v>
      </c>
      <c r="I2" s="9">
        <v>3939432</v>
      </c>
      <c r="J2" s="9">
        <v>3641096</v>
      </c>
      <c r="K2" s="9">
        <v>3648568</v>
      </c>
      <c r="L2" s="9">
        <v>3395224</v>
      </c>
      <c r="M2" s="9">
        <v>3435272</v>
      </c>
      <c r="N2" s="9">
        <v>2243000</v>
      </c>
      <c r="O2" s="9">
        <v>793312</v>
      </c>
    </row>
    <row r="3" spans="1:15" x14ac:dyDescent="0.25">
      <c r="A3" s="5">
        <f t="shared" ref="A3:A21" si="0">C3/$C$22</f>
        <v>2.0876826722338203E-3</v>
      </c>
      <c r="B3" s="7">
        <v>1</v>
      </c>
      <c r="C3" s="8">
        <v>2</v>
      </c>
      <c r="D3" s="9">
        <v>0</v>
      </c>
      <c r="E3" s="9">
        <v>0</v>
      </c>
      <c r="F3" s="9">
        <v>9988506</v>
      </c>
      <c r="G3" s="9">
        <v>14214816</v>
      </c>
      <c r="H3" s="9">
        <v>13579434</v>
      </c>
      <c r="I3" s="9">
        <v>13315632</v>
      </c>
      <c r="J3" s="9">
        <v>14218512</v>
      </c>
      <c r="K3" s="9">
        <v>13946196</v>
      </c>
      <c r="L3" s="9">
        <v>13902966</v>
      </c>
      <c r="M3" s="9">
        <v>11422422</v>
      </c>
      <c r="N3" s="9">
        <v>0</v>
      </c>
      <c r="O3" s="9">
        <v>0</v>
      </c>
    </row>
    <row r="4" spans="1:15" x14ac:dyDescent="0.25">
      <c r="A4" s="5">
        <f t="shared" si="0"/>
        <v>8.350730688935281E-3</v>
      </c>
      <c r="B4" s="7">
        <v>2</v>
      </c>
      <c r="C4" s="8">
        <v>8</v>
      </c>
      <c r="D4" s="9">
        <v>0</v>
      </c>
      <c r="E4" s="9">
        <v>0</v>
      </c>
      <c r="F4" s="9">
        <v>610260.33333333302</v>
      </c>
      <c r="G4" s="9">
        <v>1541054.66666666</v>
      </c>
      <c r="H4" s="9">
        <v>1723355.5</v>
      </c>
      <c r="I4" s="9">
        <v>1488572.33333333</v>
      </c>
      <c r="J4" s="9">
        <v>1605171.58333333</v>
      </c>
      <c r="K4" s="9">
        <v>1636361.83333333</v>
      </c>
      <c r="L4" s="9">
        <v>1849489.33333333</v>
      </c>
      <c r="M4" s="9">
        <v>1378913.5</v>
      </c>
      <c r="N4" s="9">
        <v>328854.16666666599</v>
      </c>
      <c r="O4" s="9">
        <v>122162.5</v>
      </c>
    </row>
    <row r="5" spans="1:15" x14ac:dyDescent="0.25">
      <c r="A5" s="5">
        <f t="shared" si="0"/>
        <v>4.1753653444676405E-3</v>
      </c>
      <c r="B5" s="7">
        <v>3</v>
      </c>
      <c r="C5" s="8">
        <v>4</v>
      </c>
      <c r="D5" s="9">
        <v>0</v>
      </c>
      <c r="E5" s="9">
        <v>0</v>
      </c>
      <c r="F5" s="9">
        <v>785450</v>
      </c>
      <c r="G5" s="9">
        <v>1497740</v>
      </c>
      <c r="H5" s="9">
        <v>1804670</v>
      </c>
      <c r="I5" s="9">
        <v>1568210</v>
      </c>
      <c r="J5" s="9">
        <v>1463490</v>
      </c>
      <c r="K5" s="9">
        <v>1631540</v>
      </c>
      <c r="L5" s="9">
        <v>1890850</v>
      </c>
      <c r="M5" s="9">
        <v>284060</v>
      </c>
      <c r="N5" s="9">
        <v>0</v>
      </c>
      <c r="O5" s="9">
        <v>0</v>
      </c>
    </row>
    <row r="6" spans="1:15" x14ac:dyDescent="0.25">
      <c r="A6" s="5">
        <f t="shared" si="0"/>
        <v>2.0876826722338203E-3</v>
      </c>
      <c r="B6" s="7">
        <v>4</v>
      </c>
      <c r="C6" s="8">
        <v>2</v>
      </c>
      <c r="D6" s="9">
        <v>0</v>
      </c>
      <c r="E6" s="9">
        <v>0</v>
      </c>
      <c r="F6" s="9">
        <v>882080</v>
      </c>
      <c r="G6" s="9">
        <v>2049120</v>
      </c>
      <c r="H6" s="9">
        <v>1616000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 x14ac:dyDescent="0.25">
      <c r="A7" s="5">
        <f t="shared" si="0"/>
        <v>2.0876826722338203E-3</v>
      </c>
      <c r="B7" s="7">
        <v>5</v>
      </c>
      <c r="C7" s="8">
        <v>2</v>
      </c>
      <c r="D7" s="9">
        <v>0</v>
      </c>
      <c r="E7" s="9">
        <v>0</v>
      </c>
      <c r="F7" s="9">
        <v>2020986.66666666</v>
      </c>
      <c r="G7" s="9">
        <v>4058000</v>
      </c>
      <c r="H7" s="9">
        <v>3946320</v>
      </c>
      <c r="I7" s="9">
        <v>3958266.66666666</v>
      </c>
      <c r="J7" s="9">
        <v>3946053.3333333302</v>
      </c>
      <c r="K7" s="9">
        <v>3508986.66666666</v>
      </c>
      <c r="L7" s="9">
        <v>3525680</v>
      </c>
      <c r="M7" s="9">
        <v>3685104</v>
      </c>
      <c r="N7" s="9">
        <v>643962.66666666605</v>
      </c>
      <c r="O7" s="9">
        <v>0</v>
      </c>
    </row>
    <row r="8" spans="1:15" x14ac:dyDescent="0.25">
      <c r="A8" s="5">
        <f t="shared" si="0"/>
        <v>2.6096033402922755E-2</v>
      </c>
      <c r="B8" s="7">
        <v>6</v>
      </c>
      <c r="C8" s="8">
        <v>25</v>
      </c>
      <c r="D8" s="9">
        <v>0</v>
      </c>
      <c r="E8" s="9">
        <v>0</v>
      </c>
      <c r="F8" s="9">
        <v>107347.764705882</v>
      </c>
      <c r="G8" s="9">
        <v>210665.70588235199</v>
      </c>
      <c r="H8" s="9">
        <v>271950.08823529398</v>
      </c>
      <c r="I8" s="9">
        <v>251254.11764705801</v>
      </c>
      <c r="J8" s="9">
        <v>192868.029411764</v>
      </c>
      <c r="K8" s="9">
        <v>192128.147058823</v>
      </c>
      <c r="L8" s="9">
        <v>213616.82352941099</v>
      </c>
      <c r="M8" s="9">
        <v>180558.61764705801</v>
      </c>
      <c r="N8" s="9">
        <v>149384.764705882</v>
      </c>
      <c r="O8" s="9">
        <v>101931.70588235201</v>
      </c>
    </row>
    <row r="9" spans="1:15" x14ac:dyDescent="0.25">
      <c r="A9" s="5">
        <f t="shared" si="0"/>
        <v>6.2630480167014616E-3</v>
      </c>
      <c r="B9" s="7">
        <v>7</v>
      </c>
      <c r="C9" s="8">
        <v>6</v>
      </c>
      <c r="D9" s="9">
        <v>0</v>
      </c>
      <c r="E9" s="9">
        <v>0</v>
      </c>
      <c r="F9" s="9">
        <v>866192</v>
      </c>
      <c r="G9" s="9">
        <v>1245136</v>
      </c>
      <c r="H9" s="9">
        <v>1317788</v>
      </c>
      <c r="I9" s="9">
        <v>1253076</v>
      </c>
      <c r="J9" s="9">
        <v>1263448</v>
      </c>
      <c r="K9" s="9">
        <v>1469584</v>
      </c>
      <c r="L9" s="9">
        <v>1335584</v>
      </c>
      <c r="M9" s="9">
        <v>1259276</v>
      </c>
      <c r="N9" s="9">
        <v>1060128</v>
      </c>
      <c r="O9" s="9">
        <v>1040452</v>
      </c>
    </row>
    <row r="10" spans="1:15" x14ac:dyDescent="0.25">
      <c r="A10" s="5">
        <f t="shared" si="0"/>
        <v>5.2192066805845511E-3</v>
      </c>
      <c r="B10" s="7">
        <v>8</v>
      </c>
      <c r="C10" s="8">
        <v>5</v>
      </c>
      <c r="D10" s="9">
        <v>0</v>
      </c>
      <c r="E10" s="9">
        <v>0</v>
      </c>
      <c r="F10" s="9">
        <v>986897.6</v>
      </c>
      <c r="G10" s="9">
        <v>2247451</v>
      </c>
      <c r="H10" s="9">
        <v>2291797.4</v>
      </c>
      <c r="I10" s="9">
        <v>1718037.6</v>
      </c>
      <c r="J10" s="9">
        <v>2143385.7999999998</v>
      </c>
      <c r="K10" s="9">
        <v>2184287.7999999998</v>
      </c>
      <c r="L10" s="9">
        <v>2344768.6</v>
      </c>
      <c r="M10" s="9">
        <v>2188349.7999999998</v>
      </c>
      <c r="N10" s="9">
        <v>1968995</v>
      </c>
      <c r="O10" s="9">
        <v>1603478.2</v>
      </c>
    </row>
    <row r="11" spans="1:15" x14ac:dyDescent="0.25">
      <c r="A11" s="5">
        <f t="shared" si="0"/>
        <v>2.0876826722338203E-3</v>
      </c>
      <c r="B11" s="7">
        <v>9</v>
      </c>
      <c r="C11" s="8">
        <v>2</v>
      </c>
      <c r="D11" s="9">
        <v>0</v>
      </c>
      <c r="E11" s="9">
        <v>0</v>
      </c>
      <c r="F11" s="9">
        <v>913320</v>
      </c>
      <c r="G11" s="9">
        <v>1251360</v>
      </c>
      <c r="H11" s="9">
        <v>959580</v>
      </c>
      <c r="I11" s="9">
        <v>1302240</v>
      </c>
      <c r="J11" s="9">
        <v>1060200</v>
      </c>
      <c r="K11" s="9">
        <v>815880</v>
      </c>
      <c r="L11" s="9">
        <v>1054020</v>
      </c>
      <c r="M11" s="9">
        <v>916320</v>
      </c>
      <c r="N11" s="9">
        <v>394500</v>
      </c>
      <c r="O11" s="9">
        <v>157980</v>
      </c>
    </row>
    <row r="12" spans="1:15" x14ac:dyDescent="0.25">
      <c r="A12" s="5">
        <f t="shared" si="0"/>
        <v>0.18580375782881003</v>
      </c>
      <c r="B12" s="7">
        <v>10</v>
      </c>
      <c r="C12" s="8">
        <v>178</v>
      </c>
      <c r="D12" s="9">
        <v>0</v>
      </c>
      <c r="E12" s="9">
        <v>0</v>
      </c>
      <c r="F12" s="9">
        <v>21668.280952380901</v>
      </c>
      <c r="G12" s="9">
        <v>33334.1</v>
      </c>
      <c r="H12" s="9">
        <v>39080.490476190404</v>
      </c>
      <c r="I12" s="9">
        <v>38837.347619047599</v>
      </c>
      <c r="J12" s="9">
        <v>34912.257142857103</v>
      </c>
      <c r="K12" s="9">
        <v>34640.576190476102</v>
      </c>
      <c r="L12" s="9">
        <v>36968.933333333298</v>
      </c>
      <c r="M12" s="9">
        <v>35638.419047618998</v>
      </c>
      <c r="N12" s="9">
        <v>33896.342857142801</v>
      </c>
      <c r="O12" s="9">
        <v>21745.0809523809</v>
      </c>
    </row>
    <row r="13" spans="1:15" x14ac:dyDescent="0.25">
      <c r="A13" s="5">
        <f t="shared" si="0"/>
        <v>1.0438413361169101E-3</v>
      </c>
      <c r="B13" s="7">
        <v>11</v>
      </c>
      <c r="C13" s="8">
        <v>1</v>
      </c>
      <c r="D13" s="9">
        <v>0</v>
      </c>
      <c r="E13" s="9">
        <v>0</v>
      </c>
      <c r="F13" s="9">
        <v>812400</v>
      </c>
      <c r="G13" s="9">
        <v>6399840</v>
      </c>
      <c r="H13" s="9">
        <v>4699680</v>
      </c>
      <c r="I13" s="9">
        <v>3975480</v>
      </c>
      <c r="J13" s="9">
        <v>2426040</v>
      </c>
      <c r="K13" s="9">
        <v>2200440</v>
      </c>
      <c r="L13" s="9">
        <v>2088600</v>
      </c>
      <c r="M13" s="9">
        <v>3298920</v>
      </c>
      <c r="N13" s="9">
        <v>3545160</v>
      </c>
      <c r="O13" s="9">
        <v>2734080</v>
      </c>
    </row>
    <row r="14" spans="1:15" x14ac:dyDescent="0.25">
      <c r="A14" s="5">
        <f t="shared" si="0"/>
        <v>1.0438413361169101E-3</v>
      </c>
      <c r="B14" s="7">
        <v>12</v>
      </c>
      <c r="C14" s="8">
        <v>1</v>
      </c>
      <c r="D14" s="9">
        <v>0</v>
      </c>
      <c r="E14" s="9">
        <v>0</v>
      </c>
      <c r="F14" s="9">
        <v>2757760</v>
      </c>
      <c r="G14" s="9">
        <v>4209920</v>
      </c>
      <c r="H14" s="9">
        <v>4188480</v>
      </c>
      <c r="I14" s="9">
        <v>3849920</v>
      </c>
      <c r="J14" s="9">
        <v>3839680</v>
      </c>
      <c r="K14" s="9">
        <v>3928960</v>
      </c>
      <c r="L14" s="9">
        <v>4475200</v>
      </c>
      <c r="M14" s="9">
        <v>4258560</v>
      </c>
      <c r="N14" s="9">
        <v>2875520</v>
      </c>
      <c r="O14" s="9">
        <v>2414400</v>
      </c>
    </row>
    <row r="15" spans="1:15" x14ac:dyDescent="0.25">
      <c r="A15" s="5">
        <f t="shared" si="0"/>
        <v>0.57098121085594988</v>
      </c>
      <c r="B15" s="7">
        <v>13</v>
      </c>
      <c r="C15" s="8">
        <v>547</v>
      </c>
      <c r="D15" s="9">
        <v>0</v>
      </c>
      <c r="E15" s="9">
        <v>0</v>
      </c>
      <c r="F15" s="9">
        <v>7798.6716981132004</v>
      </c>
      <c r="G15" s="9">
        <v>5977.0433962264096</v>
      </c>
      <c r="H15" s="9">
        <v>5772.9339622641501</v>
      </c>
      <c r="I15" s="9">
        <v>5248.00188679245</v>
      </c>
      <c r="J15" s="9">
        <v>4713.85849056603</v>
      </c>
      <c r="K15" s="9">
        <v>5395.8433962264098</v>
      </c>
      <c r="L15" s="9">
        <v>5022.8698113207502</v>
      </c>
      <c r="M15" s="9">
        <v>4493.2943396226401</v>
      </c>
      <c r="N15" s="9">
        <v>5075.6641509433903</v>
      </c>
      <c r="O15" s="9">
        <v>5690.1754716981104</v>
      </c>
    </row>
    <row r="16" spans="1:15" x14ac:dyDescent="0.25">
      <c r="A16" s="5">
        <f t="shared" si="0"/>
        <v>9.0814196242171186E-2</v>
      </c>
      <c r="B16" s="7">
        <v>14</v>
      </c>
      <c r="C16" s="8">
        <v>87</v>
      </c>
      <c r="D16" s="9">
        <v>0</v>
      </c>
      <c r="E16" s="9">
        <v>0</v>
      </c>
      <c r="F16" s="9">
        <v>32548.6</v>
      </c>
      <c r="G16" s="9">
        <v>76128.066666666593</v>
      </c>
      <c r="H16" s="9">
        <v>91861.426666666594</v>
      </c>
      <c r="I16" s="9">
        <v>91447.453333333295</v>
      </c>
      <c r="J16" s="9">
        <v>78973.52</v>
      </c>
      <c r="K16" s="9">
        <v>75238.426666666594</v>
      </c>
      <c r="L16" s="9">
        <v>66990.706666666607</v>
      </c>
      <c r="M16" s="9">
        <v>60237.7066666666</v>
      </c>
      <c r="N16" s="9">
        <v>48748.2</v>
      </c>
      <c r="O16" s="9">
        <v>27822.2133333333</v>
      </c>
    </row>
    <row r="17" spans="1:15" x14ac:dyDescent="0.25">
      <c r="A17" s="5">
        <f t="shared" si="0"/>
        <v>8.350730688935281E-3</v>
      </c>
      <c r="B17" s="7">
        <v>15</v>
      </c>
      <c r="C17" s="8">
        <v>8</v>
      </c>
      <c r="D17" s="9">
        <v>0</v>
      </c>
      <c r="E17" s="9">
        <v>0</v>
      </c>
      <c r="F17" s="9">
        <v>894441.71428571397</v>
      </c>
      <c r="G17" s="9">
        <v>2328805.7142857099</v>
      </c>
      <c r="H17" s="9">
        <v>2320507.4285714198</v>
      </c>
      <c r="I17" s="9">
        <v>2370009.7142857099</v>
      </c>
      <c r="J17" s="9">
        <v>2299081.1428571399</v>
      </c>
      <c r="K17" s="9">
        <v>2397626.8571428498</v>
      </c>
      <c r="L17" s="9">
        <v>2402053.1428571399</v>
      </c>
      <c r="M17" s="9">
        <v>2217473.7142857099</v>
      </c>
      <c r="N17" s="9">
        <v>724097.14285714203</v>
      </c>
      <c r="O17" s="9">
        <v>0</v>
      </c>
    </row>
    <row r="18" spans="1:15" x14ac:dyDescent="0.25">
      <c r="A18" s="5">
        <f t="shared" si="0"/>
        <v>7.3068893528183713E-3</v>
      </c>
      <c r="B18" s="7">
        <v>16</v>
      </c>
      <c r="C18" s="8">
        <v>7</v>
      </c>
      <c r="D18" s="9">
        <v>0</v>
      </c>
      <c r="E18" s="9">
        <v>0</v>
      </c>
      <c r="F18" s="9">
        <v>558324.57142857101</v>
      </c>
      <c r="G18" s="9">
        <v>109533.714285714</v>
      </c>
      <c r="H18" s="9">
        <v>40725.571428571398</v>
      </c>
      <c r="I18" s="9">
        <v>34238</v>
      </c>
      <c r="J18" s="9">
        <v>50028.285714285703</v>
      </c>
      <c r="K18" s="9">
        <v>83980.571428571406</v>
      </c>
      <c r="L18" s="9">
        <v>36729.714285714203</v>
      </c>
      <c r="M18" s="9">
        <v>9245.7142857142808</v>
      </c>
      <c r="N18" s="9">
        <v>62518.142857142797</v>
      </c>
      <c r="O18" s="9">
        <v>191676.28571428501</v>
      </c>
    </row>
    <row r="19" spans="1:15" x14ac:dyDescent="0.25">
      <c r="A19" s="5">
        <f t="shared" si="0"/>
        <v>4.07098121085595E-2</v>
      </c>
      <c r="B19" s="7">
        <v>17</v>
      </c>
      <c r="C19" s="8">
        <v>39</v>
      </c>
      <c r="D19" s="9">
        <v>0</v>
      </c>
      <c r="E19" s="9">
        <v>0</v>
      </c>
      <c r="F19" s="9">
        <v>166075.931034482</v>
      </c>
      <c r="G19" s="9">
        <v>50131.827586206899</v>
      </c>
      <c r="H19" s="9">
        <v>13405.1724137931</v>
      </c>
      <c r="I19" s="9">
        <v>14039.9655172413</v>
      </c>
      <c r="J19" s="9">
        <v>11480.8620689655</v>
      </c>
      <c r="K19" s="9">
        <v>11809.206896551699</v>
      </c>
      <c r="L19" s="9">
        <v>11338.620689655099</v>
      </c>
      <c r="M19" s="9">
        <v>10833.896551724099</v>
      </c>
      <c r="N19" s="9">
        <v>17367.482758620601</v>
      </c>
      <c r="O19" s="9">
        <v>22634.758620689601</v>
      </c>
    </row>
    <row r="20" spans="1:15" x14ac:dyDescent="0.25">
      <c r="A20" s="5">
        <f t="shared" si="0"/>
        <v>1.5657620041753653E-2</v>
      </c>
      <c r="B20" s="7">
        <v>18</v>
      </c>
      <c r="C20" s="8">
        <v>15</v>
      </c>
      <c r="D20" s="9">
        <v>0</v>
      </c>
      <c r="E20" s="9">
        <v>0</v>
      </c>
      <c r="F20" s="9">
        <v>269209.33333333302</v>
      </c>
      <c r="G20" s="9">
        <v>488696.8</v>
      </c>
      <c r="H20" s="9">
        <v>581997.866666666</v>
      </c>
      <c r="I20" s="9">
        <v>629820.26666666602</v>
      </c>
      <c r="J20" s="9">
        <v>579289.46666666598</v>
      </c>
      <c r="K20" s="9">
        <v>567418.19999999995</v>
      </c>
      <c r="L20" s="9">
        <v>539303.46666666598</v>
      </c>
      <c r="M20" s="9">
        <v>572623.4</v>
      </c>
      <c r="N20" s="9">
        <v>413702.06666666601</v>
      </c>
      <c r="O20" s="9">
        <v>282133.53333333298</v>
      </c>
    </row>
    <row r="21" spans="1:15" x14ac:dyDescent="0.25">
      <c r="A21" s="5">
        <f t="shared" si="0"/>
        <v>1.6701461377870562E-2</v>
      </c>
      <c r="B21" s="7">
        <v>19</v>
      </c>
      <c r="C21" s="8">
        <v>16</v>
      </c>
      <c r="D21" s="9">
        <v>0</v>
      </c>
      <c r="E21" s="9">
        <v>0</v>
      </c>
      <c r="F21" s="9">
        <v>117919.153846153</v>
      </c>
      <c r="G21" s="9">
        <v>221862.46153846101</v>
      </c>
      <c r="H21" s="9">
        <v>272982.153846153</v>
      </c>
      <c r="I21" s="9">
        <v>240099.76923076899</v>
      </c>
      <c r="J21" s="9">
        <v>250340.615384615</v>
      </c>
      <c r="K21" s="9">
        <v>246337.153846153</v>
      </c>
      <c r="L21" s="9">
        <v>354466.76923076902</v>
      </c>
      <c r="M21" s="9">
        <v>290071.61538461503</v>
      </c>
      <c r="N21" s="9">
        <v>249087.07692307601</v>
      </c>
      <c r="O21" s="9">
        <v>208225.46153846101</v>
      </c>
    </row>
    <row r="22" spans="1:15" x14ac:dyDescent="0.25">
      <c r="A22" s="6">
        <f>SUM(A2:A21)</f>
        <v>1.0000000000000002</v>
      </c>
      <c r="C22" s="4">
        <f>SUM(C2:C21)</f>
        <v>958</v>
      </c>
    </row>
    <row r="24" spans="1:15" x14ac:dyDescent="0.25">
      <c r="B24">
        <f>B2</f>
        <v>0</v>
      </c>
      <c r="C24" s="3">
        <f>C2</f>
        <v>3</v>
      </c>
      <c r="E24" s="1">
        <f>E2-D2</f>
        <v>0</v>
      </c>
      <c r="F24" s="1">
        <f t="shared" ref="F24:O26" si="1">F2-E2</f>
        <v>2294984</v>
      </c>
      <c r="G24" s="1">
        <f t="shared" si="1"/>
        <v>1214808</v>
      </c>
      <c r="H24" s="1">
        <f t="shared" si="1"/>
        <v>-13008</v>
      </c>
      <c r="I24" s="1">
        <f t="shared" si="1"/>
        <v>442648</v>
      </c>
      <c r="J24" s="1">
        <f t="shared" si="1"/>
        <v>-298336</v>
      </c>
      <c r="K24" s="1">
        <f t="shared" si="1"/>
        <v>7472</v>
      </c>
      <c r="L24" s="1">
        <f t="shared" si="1"/>
        <v>-253344</v>
      </c>
      <c r="M24" s="1">
        <f t="shared" si="1"/>
        <v>40048</v>
      </c>
      <c r="N24" s="1">
        <f t="shared" si="1"/>
        <v>-1192272</v>
      </c>
      <c r="O24" s="1">
        <f t="shared" si="1"/>
        <v>-1449688</v>
      </c>
    </row>
    <row r="25" spans="1:15" x14ac:dyDescent="0.25">
      <c r="B25">
        <f t="shared" ref="B25:C40" si="2">B3</f>
        <v>1</v>
      </c>
      <c r="C25" s="3">
        <f t="shared" si="2"/>
        <v>2</v>
      </c>
      <c r="E25" s="1">
        <f>E3-D3</f>
        <v>0</v>
      </c>
      <c r="F25" s="1">
        <f t="shared" si="1"/>
        <v>9988506</v>
      </c>
      <c r="G25" s="1">
        <f t="shared" si="1"/>
        <v>4226310</v>
      </c>
      <c r="H25" s="1">
        <f t="shared" si="1"/>
        <v>-635382</v>
      </c>
      <c r="I25" s="1">
        <f t="shared" si="1"/>
        <v>-263802</v>
      </c>
      <c r="J25" s="1">
        <f t="shared" si="1"/>
        <v>902880</v>
      </c>
      <c r="K25" s="1">
        <f t="shared" si="1"/>
        <v>-272316</v>
      </c>
      <c r="L25" s="1">
        <f t="shared" si="1"/>
        <v>-43230</v>
      </c>
      <c r="M25" s="1">
        <f t="shared" si="1"/>
        <v>-2480544</v>
      </c>
      <c r="N25" s="1">
        <f t="shared" si="1"/>
        <v>-11422422</v>
      </c>
      <c r="O25" s="1">
        <f t="shared" si="1"/>
        <v>0</v>
      </c>
    </row>
    <row r="26" spans="1:15" x14ac:dyDescent="0.25">
      <c r="B26">
        <f t="shared" si="2"/>
        <v>2</v>
      </c>
      <c r="C26" s="3">
        <f t="shared" si="2"/>
        <v>8</v>
      </c>
      <c r="E26" s="1">
        <f>E4-D4</f>
        <v>0</v>
      </c>
      <c r="F26" s="1">
        <f t="shared" si="1"/>
        <v>610260.33333333302</v>
      </c>
      <c r="G26" s="1">
        <f t="shared" si="1"/>
        <v>930794.33333332697</v>
      </c>
      <c r="H26" s="1">
        <f t="shared" si="1"/>
        <v>182300.83333334001</v>
      </c>
      <c r="I26" s="1">
        <f t="shared" si="1"/>
        <v>-234783.16666667</v>
      </c>
      <c r="J26" s="1">
        <f t="shared" si="1"/>
        <v>116599.25</v>
      </c>
      <c r="K26" s="1">
        <f t="shared" si="1"/>
        <v>31190.25</v>
      </c>
      <c r="L26" s="1">
        <f t="shared" si="1"/>
        <v>213127.5</v>
      </c>
      <c r="M26" s="1">
        <f t="shared" si="1"/>
        <v>-470575.83333333</v>
      </c>
      <c r="N26" s="1">
        <f t="shared" si="1"/>
        <v>-1050059.333333334</v>
      </c>
      <c r="O26" s="1">
        <f t="shared" si="1"/>
        <v>-206691.66666666599</v>
      </c>
    </row>
    <row r="27" spans="1:15" x14ac:dyDescent="0.25">
      <c r="B27">
        <f t="shared" si="2"/>
        <v>3</v>
      </c>
      <c r="C27" s="3">
        <f t="shared" si="2"/>
        <v>4</v>
      </c>
      <c r="E27" s="1">
        <f t="shared" ref="E27:O42" si="3">E5-D5</f>
        <v>0</v>
      </c>
      <c r="F27" s="1">
        <f t="shared" si="3"/>
        <v>785450</v>
      </c>
      <c r="G27" s="1">
        <f t="shared" si="3"/>
        <v>712290</v>
      </c>
      <c r="H27" s="1">
        <f t="shared" si="3"/>
        <v>306930</v>
      </c>
      <c r="I27" s="1">
        <f t="shared" si="3"/>
        <v>-236460</v>
      </c>
      <c r="J27" s="1">
        <f t="shared" si="3"/>
        <v>-104720</v>
      </c>
      <c r="K27" s="1">
        <f t="shared" si="3"/>
        <v>168050</v>
      </c>
      <c r="L27" s="1">
        <f t="shared" si="3"/>
        <v>259310</v>
      </c>
      <c r="M27" s="1">
        <f t="shared" si="3"/>
        <v>-1606790</v>
      </c>
      <c r="N27" s="1">
        <f t="shared" si="3"/>
        <v>-284060</v>
      </c>
      <c r="O27" s="1">
        <f t="shared" si="3"/>
        <v>0</v>
      </c>
    </row>
    <row r="28" spans="1:15" x14ac:dyDescent="0.25">
      <c r="B28">
        <f t="shared" si="2"/>
        <v>4</v>
      </c>
      <c r="C28" s="3">
        <f t="shared" si="2"/>
        <v>2</v>
      </c>
      <c r="E28" s="1">
        <f t="shared" si="3"/>
        <v>0</v>
      </c>
      <c r="F28" s="1">
        <f t="shared" si="3"/>
        <v>882080</v>
      </c>
      <c r="G28" s="1">
        <f t="shared" si="3"/>
        <v>1167040</v>
      </c>
      <c r="H28" s="1">
        <f t="shared" si="3"/>
        <v>-433120</v>
      </c>
      <c r="I28" s="1">
        <f t="shared" si="3"/>
        <v>-1616000</v>
      </c>
      <c r="J28" s="1">
        <f t="shared" si="3"/>
        <v>0</v>
      </c>
      <c r="K28" s="1">
        <f t="shared" si="3"/>
        <v>0</v>
      </c>
      <c r="L28" s="1">
        <f t="shared" si="3"/>
        <v>0</v>
      </c>
      <c r="M28" s="1">
        <f t="shared" si="3"/>
        <v>0</v>
      </c>
      <c r="N28" s="1">
        <f t="shared" si="3"/>
        <v>0</v>
      </c>
      <c r="O28" s="1">
        <f t="shared" si="3"/>
        <v>0</v>
      </c>
    </row>
    <row r="29" spans="1:15" x14ac:dyDescent="0.25">
      <c r="B29">
        <f t="shared" si="2"/>
        <v>5</v>
      </c>
      <c r="C29" s="3">
        <f t="shared" si="2"/>
        <v>2</v>
      </c>
      <c r="E29" s="1">
        <f t="shared" si="3"/>
        <v>0</v>
      </c>
      <c r="F29" s="1">
        <f t="shared" si="3"/>
        <v>2020986.66666666</v>
      </c>
      <c r="G29" s="1">
        <f t="shared" si="3"/>
        <v>2037013.33333334</v>
      </c>
      <c r="H29" s="1">
        <f t="shared" si="3"/>
        <v>-111680</v>
      </c>
      <c r="I29" s="1">
        <f t="shared" si="3"/>
        <v>11946.666666659992</v>
      </c>
      <c r="J29" s="1">
        <f t="shared" si="3"/>
        <v>-12213.333333329763</v>
      </c>
      <c r="K29" s="1">
        <f t="shared" si="3"/>
        <v>-437066.66666667024</v>
      </c>
      <c r="L29" s="1">
        <f t="shared" si="3"/>
        <v>16693.333333340008</v>
      </c>
      <c r="M29" s="1">
        <f t="shared" si="3"/>
        <v>159424</v>
      </c>
      <c r="N29" s="1">
        <f t="shared" si="3"/>
        <v>-3041141.333333334</v>
      </c>
      <c r="O29" s="1">
        <f t="shared" si="3"/>
        <v>-643962.66666666605</v>
      </c>
    </row>
    <row r="30" spans="1:15" x14ac:dyDescent="0.25">
      <c r="B30">
        <f t="shared" si="2"/>
        <v>6</v>
      </c>
      <c r="C30" s="3">
        <f t="shared" si="2"/>
        <v>25</v>
      </c>
      <c r="E30" s="1">
        <f t="shared" si="3"/>
        <v>0</v>
      </c>
      <c r="F30" s="1">
        <f t="shared" si="3"/>
        <v>107347.764705882</v>
      </c>
      <c r="G30" s="1">
        <f t="shared" si="3"/>
        <v>103317.94117646999</v>
      </c>
      <c r="H30" s="1">
        <f t="shared" si="3"/>
        <v>61284.38235294199</v>
      </c>
      <c r="I30" s="1">
        <f t="shared" si="3"/>
        <v>-20695.97058823597</v>
      </c>
      <c r="J30" s="1">
        <f t="shared" si="3"/>
        <v>-58386.08823529401</v>
      </c>
      <c r="K30" s="1">
        <f t="shared" si="3"/>
        <v>-739.88235294100014</v>
      </c>
      <c r="L30" s="1">
        <f t="shared" si="3"/>
        <v>21488.67647058799</v>
      </c>
      <c r="M30" s="1">
        <f t="shared" si="3"/>
        <v>-33058.205882352981</v>
      </c>
      <c r="N30" s="1">
        <f t="shared" si="3"/>
        <v>-31173.85294117601</v>
      </c>
      <c r="O30" s="1">
        <f t="shared" si="3"/>
        <v>-47453.058823529995</v>
      </c>
    </row>
    <row r="31" spans="1:15" x14ac:dyDescent="0.25">
      <c r="B31">
        <f t="shared" si="2"/>
        <v>7</v>
      </c>
      <c r="C31" s="3">
        <f t="shared" si="2"/>
        <v>6</v>
      </c>
      <c r="E31" s="1">
        <f t="shared" si="3"/>
        <v>0</v>
      </c>
      <c r="F31" s="1">
        <f>F9-E9</f>
        <v>866192</v>
      </c>
      <c r="G31" s="1">
        <f t="shared" si="3"/>
        <v>378944</v>
      </c>
      <c r="H31" s="1">
        <f t="shared" si="3"/>
        <v>72652</v>
      </c>
      <c r="I31" s="1">
        <f t="shared" si="3"/>
        <v>-64712</v>
      </c>
      <c r="J31" s="1">
        <f t="shared" si="3"/>
        <v>10372</v>
      </c>
      <c r="K31" s="1">
        <f t="shared" si="3"/>
        <v>206136</v>
      </c>
      <c r="L31" s="1">
        <f t="shared" si="3"/>
        <v>-134000</v>
      </c>
      <c r="M31" s="1">
        <f t="shared" si="3"/>
        <v>-76308</v>
      </c>
      <c r="N31" s="1">
        <f t="shared" si="3"/>
        <v>-199148</v>
      </c>
      <c r="O31" s="1">
        <f t="shared" si="3"/>
        <v>-19676</v>
      </c>
    </row>
    <row r="32" spans="1:15" x14ac:dyDescent="0.25">
      <c r="B32">
        <f t="shared" si="2"/>
        <v>8</v>
      </c>
      <c r="C32" s="3">
        <f t="shared" si="2"/>
        <v>5</v>
      </c>
      <c r="E32" s="1">
        <f t="shared" si="3"/>
        <v>0</v>
      </c>
      <c r="F32" s="1">
        <f t="shared" si="3"/>
        <v>986897.6</v>
      </c>
      <c r="G32" s="1">
        <f t="shared" si="3"/>
        <v>1260553.3999999999</v>
      </c>
      <c r="H32" s="1">
        <f t="shared" si="3"/>
        <v>44346.399999999907</v>
      </c>
      <c r="I32" s="1">
        <f t="shared" si="3"/>
        <v>-573759.79999999981</v>
      </c>
      <c r="J32" s="1">
        <f t="shared" si="3"/>
        <v>425348.19999999972</v>
      </c>
      <c r="K32" s="1">
        <f t="shared" si="3"/>
        <v>40902</v>
      </c>
      <c r="L32" s="1">
        <f t="shared" si="3"/>
        <v>160480.80000000028</v>
      </c>
      <c r="M32" s="1">
        <f t="shared" si="3"/>
        <v>-156418.80000000028</v>
      </c>
      <c r="N32" s="1">
        <f t="shared" si="3"/>
        <v>-219354.79999999981</v>
      </c>
      <c r="O32" s="1">
        <f t="shared" si="3"/>
        <v>-365516.80000000005</v>
      </c>
    </row>
    <row r="33" spans="2:15" x14ac:dyDescent="0.25">
      <c r="B33">
        <f t="shared" si="2"/>
        <v>9</v>
      </c>
      <c r="C33" s="3">
        <f t="shared" si="2"/>
        <v>2</v>
      </c>
      <c r="E33" s="1">
        <f t="shared" si="3"/>
        <v>0</v>
      </c>
      <c r="F33" s="1">
        <f t="shared" si="3"/>
        <v>913320</v>
      </c>
      <c r="G33" s="1">
        <f t="shared" si="3"/>
        <v>338040</v>
      </c>
      <c r="H33" s="1">
        <f t="shared" si="3"/>
        <v>-291780</v>
      </c>
      <c r="I33" s="1">
        <f t="shared" si="3"/>
        <v>342660</v>
      </c>
      <c r="J33" s="1">
        <f t="shared" si="3"/>
        <v>-242040</v>
      </c>
      <c r="K33" s="1">
        <f t="shared" si="3"/>
        <v>-244320</v>
      </c>
      <c r="L33" s="1">
        <f t="shared" si="3"/>
        <v>238140</v>
      </c>
      <c r="M33" s="1">
        <f t="shared" si="3"/>
        <v>-137700</v>
      </c>
      <c r="N33" s="1">
        <f t="shared" si="3"/>
        <v>-521820</v>
      </c>
      <c r="O33" s="1">
        <f t="shared" si="3"/>
        <v>-236520</v>
      </c>
    </row>
    <row r="34" spans="2:15" x14ac:dyDescent="0.25">
      <c r="B34">
        <f t="shared" si="2"/>
        <v>10</v>
      </c>
      <c r="C34" s="3">
        <f t="shared" si="2"/>
        <v>178</v>
      </c>
      <c r="E34" s="1">
        <f t="shared" si="3"/>
        <v>0</v>
      </c>
      <c r="F34" s="1">
        <f t="shared" si="3"/>
        <v>21668.280952380901</v>
      </c>
      <c r="G34" s="1">
        <f t="shared" si="3"/>
        <v>11665.819047619098</v>
      </c>
      <c r="H34" s="1">
        <f t="shared" si="3"/>
        <v>5746.390476190405</v>
      </c>
      <c r="I34" s="1">
        <f t="shared" si="3"/>
        <v>-243.14285714280413</v>
      </c>
      <c r="J34" s="1">
        <f t="shared" si="3"/>
        <v>-3925.0904761904967</v>
      </c>
      <c r="K34" s="1">
        <f t="shared" si="3"/>
        <v>-271.68095238100068</v>
      </c>
      <c r="L34" s="1">
        <f t="shared" si="3"/>
        <v>2328.3571428571959</v>
      </c>
      <c r="M34" s="1">
        <f t="shared" si="3"/>
        <v>-1330.5142857143001</v>
      </c>
      <c r="N34" s="1">
        <f t="shared" si="3"/>
        <v>-1742.0761904761966</v>
      </c>
      <c r="O34" s="1">
        <f t="shared" si="3"/>
        <v>-12151.261904761901</v>
      </c>
    </row>
    <row r="35" spans="2:15" x14ac:dyDescent="0.25">
      <c r="B35">
        <f t="shared" si="2"/>
        <v>11</v>
      </c>
      <c r="C35" s="3">
        <f t="shared" si="2"/>
        <v>1</v>
      </c>
      <c r="E35" s="1">
        <f t="shared" si="3"/>
        <v>0</v>
      </c>
      <c r="F35" s="1">
        <f t="shared" si="3"/>
        <v>812400</v>
      </c>
      <c r="G35" s="1">
        <f t="shared" si="3"/>
        <v>5587440</v>
      </c>
      <c r="H35" s="1">
        <f t="shared" si="3"/>
        <v>-1700160</v>
      </c>
      <c r="I35" s="1">
        <f t="shared" si="3"/>
        <v>-724200</v>
      </c>
      <c r="J35" s="1">
        <f t="shared" si="3"/>
        <v>-1549440</v>
      </c>
      <c r="K35" s="1">
        <f t="shared" si="3"/>
        <v>-225600</v>
      </c>
      <c r="L35" s="1">
        <f t="shared" si="3"/>
        <v>-111840</v>
      </c>
      <c r="M35" s="1">
        <f t="shared" si="3"/>
        <v>1210320</v>
      </c>
      <c r="N35" s="1">
        <f t="shared" si="3"/>
        <v>246240</v>
      </c>
      <c r="O35" s="1">
        <f t="shared" si="3"/>
        <v>-811080</v>
      </c>
    </row>
    <row r="36" spans="2:15" x14ac:dyDescent="0.25">
      <c r="B36">
        <f t="shared" si="2"/>
        <v>12</v>
      </c>
      <c r="C36" s="3">
        <f t="shared" si="2"/>
        <v>1</v>
      </c>
      <c r="E36" s="1">
        <f t="shared" si="3"/>
        <v>0</v>
      </c>
      <c r="F36" s="1">
        <f t="shared" si="3"/>
        <v>2757760</v>
      </c>
      <c r="G36" s="1">
        <f t="shared" si="3"/>
        <v>1452160</v>
      </c>
      <c r="H36" s="1">
        <f t="shared" si="3"/>
        <v>-21440</v>
      </c>
      <c r="I36" s="1">
        <f t="shared" si="3"/>
        <v>-338560</v>
      </c>
      <c r="J36" s="1">
        <f t="shared" si="3"/>
        <v>-10240</v>
      </c>
      <c r="K36" s="1">
        <f t="shared" si="3"/>
        <v>89280</v>
      </c>
      <c r="L36" s="1">
        <f t="shared" si="3"/>
        <v>546240</v>
      </c>
      <c r="M36" s="1">
        <f t="shared" si="3"/>
        <v>-216640</v>
      </c>
      <c r="N36" s="1">
        <f t="shared" si="3"/>
        <v>-1383040</v>
      </c>
      <c r="O36" s="1">
        <f t="shared" si="3"/>
        <v>-461120</v>
      </c>
    </row>
    <row r="37" spans="2:15" x14ac:dyDescent="0.25">
      <c r="B37">
        <f t="shared" si="2"/>
        <v>13</v>
      </c>
      <c r="C37" s="3">
        <f t="shared" si="2"/>
        <v>547</v>
      </c>
      <c r="E37" s="1">
        <f t="shared" si="3"/>
        <v>0</v>
      </c>
      <c r="F37" s="1">
        <f t="shared" si="3"/>
        <v>7798.6716981132004</v>
      </c>
      <c r="G37" s="1">
        <f t="shared" si="3"/>
        <v>-1821.6283018867907</v>
      </c>
      <c r="H37" s="1">
        <f t="shared" si="3"/>
        <v>-204.10943396225957</v>
      </c>
      <c r="I37" s="1">
        <f t="shared" si="3"/>
        <v>-524.93207547170005</v>
      </c>
      <c r="J37" s="1">
        <f t="shared" si="3"/>
        <v>-534.14339622642001</v>
      </c>
      <c r="K37" s="1">
        <f t="shared" si="3"/>
        <v>681.98490566037981</v>
      </c>
      <c r="L37" s="1">
        <f t="shared" si="3"/>
        <v>-372.97358490565966</v>
      </c>
      <c r="M37" s="1">
        <f t="shared" si="3"/>
        <v>-529.57547169811005</v>
      </c>
      <c r="N37" s="1">
        <f t="shared" si="3"/>
        <v>582.36981132075016</v>
      </c>
      <c r="O37" s="1">
        <f t="shared" si="3"/>
        <v>614.51132075472015</v>
      </c>
    </row>
    <row r="38" spans="2:15" x14ac:dyDescent="0.25">
      <c r="B38">
        <f t="shared" si="2"/>
        <v>14</v>
      </c>
      <c r="C38" s="3">
        <f t="shared" si="2"/>
        <v>87</v>
      </c>
      <c r="E38" s="1">
        <f t="shared" si="3"/>
        <v>0</v>
      </c>
      <c r="F38" s="1">
        <f t="shared" si="3"/>
        <v>32548.6</v>
      </c>
      <c r="G38" s="1">
        <f t="shared" si="3"/>
        <v>43579.466666666594</v>
      </c>
      <c r="H38" s="1">
        <f t="shared" si="3"/>
        <v>15733.36</v>
      </c>
      <c r="I38" s="1">
        <f t="shared" si="3"/>
        <v>-413.9733333332988</v>
      </c>
      <c r="J38" s="1">
        <f t="shared" si="3"/>
        <v>-12473.933333333291</v>
      </c>
      <c r="K38" s="1">
        <f t="shared" si="3"/>
        <v>-3735.0933333334106</v>
      </c>
      <c r="L38" s="1">
        <f t="shared" si="3"/>
        <v>-8247.7199999999866</v>
      </c>
      <c r="M38" s="1">
        <f t="shared" si="3"/>
        <v>-6753.0000000000073</v>
      </c>
      <c r="N38" s="1">
        <f t="shared" si="3"/>
        <v>-11489.506666666603</v>
      </c>
      <c r="O38" s="1">
        <f t="shared" si="3"/>
        <v>-20925.986666666697</v>
      </c>
    </row>
    <row r="39" spans="2:15" x14ac:dyDescent="0.25">
      <c r="B39">
        <f t="shared" si="2"/>
        <v>15</v>
      </c>
      <c r="C39" s="3">
        <f t="shared" si="2"/>
        <v>8</v>
      </c>
      <c r="E39" s="1">
        <f t="shared" si="3"/>
        <v>0</v>
      </c>
      <c r="F39" s="1">
        <f t="shared" si="3"/>
        <v>894441.71428571397</v>
      </c>
      <c r="G39" s="1">
        <f t="shared" si="3"/>
        <v>1434363.9999999958</v>
      </c>
      <c r="H39" s="1">
        <f t="shared" si="3"/>
        <v>-8298.2857142901048</v>
      </c>
      <c r="I39" s="1">
        <f t="shared" si="3"/>
        <v>49502.285714290105</v>
      </c>
      <c r="J39" s="1">
        <f t="shared" si="3"/>
        <v>-70928.571428569965</v>
      </c>
      <c r="K39" s="1">
        <f t="shared" si="3"/>
        <v>98545.714285709895</v>
      </c>
      <c r="L39" s="1">
        <f t="shared" si="3"/>
        <v>4426.2857142901048</v>
      </c>
      <c r="M39" s="1">
        <f t="shared" si="3"/>
        <v>-184579.42857143003</v>
      </c>
      <c r="N39" s="1">
        <f t="shared" si="3"/>
        <v>-1493376.5714285679</v>
      </c>
      <c r="O39" s="1">
        <f t="shared" si="3"/>
        <v>-724097.14285714203</v>
      </c>
    </row>
    <row r="40" spans="2:15" x14ac:dyDescent="0.25">
      <c r="B40">
        <f t="shared" si="2"/>
        <v>16</v>
      </c>
      <c r="C40" s="3">
        <f t="shared" si="2"/>
        <v>7</v>
      </c>
      <c r="E40" s="1">
        <f t="shared" si="3"/>
        <v>0</v>
      </c>
      <c r="F40" s="1">
        <f t="shared" si="3"/>
        <v>558324.57142857101</v>
      </c>
      <c r="G40" s="1">
        <f t="shared" si="3"/>
        <v>-448790.85714285704</v>
      </c>
      <c r="H40" s="1">
        <f t="shared" si="3"/>
        <v>-68808.142857142608</v>
      </c>
      <c r="I40" s="1">
        <f t="shared" si="3"/>
        <v>-6487.5714285713984</v>
      </c>
      <c r="J40" s="1">
        <f t="shared" si="3"/>
        <v>15790.285714285703</v>
      </c>
      <c r="K40" s="1">
        <f t="shared" si="3"/>
        <v>33952.285714285703</v>
      </c>
      <c r="L40" s="1">
        <f t="shared" si="3"/>
        <v>-47250.857142857203</v>
      </c>
      <c r="M40" s="1">
        <f t="shared" si="3"/>
        <v>-27483.99999999992</v>
      </c>
      <c r="N40" s="1">
        <f t="shared" si="3"/>
        <v>53272.428571428514</v>
      </c>
      <c r="O40" s="1">
        <f t="shared" si="3"/>
        <v>129158.14285714221</v>
      </c>
    </row>
    <row r="41" spans="2:15" x14ac:dyDescent="0.25">
      <c r="B41">
        <f t="shared" ref="B41:C43" si="4">B19</f>
        <v>17</v>
      </c>
      <c r="C41" s="3">
        <f t="shared" si="4"/>
        <v>39</v>
      </c>
      <c r="E41" s="1">
        <f t="shared" si="3"/>
        <v>0</v>
      </c>
      <c r="F41" s="1">
        <f t="shared" si="3"/>
        <v>166075.931034482</v>
      </c>
      <c r="G41" s="1">
        <f t="shared" si="3"/>
        <v>-115944.1034482751</v>
      </c>
      <c r="H41" s="1">
        <f t="shared" si="3"/>
        <v>-36726.655172413797</v>
      </c>
      <c r="I41" s="1">
        <f t="shared" si="3"/>
        <v>634.79310344820078</v>
      </c>
      <c r="J41" s="1">
        <f t="shared" si="3"/>
        <v>-2559.1034482758005</v>
      </c>
      <c r="K41" s="1">
        <f t="shared" si="3"/>
        <v>328.34482758619924</v>
      </c>
      <c r="L41" s="1">
        <f t="shared" si="3"/>
        <v>-470.58620689659983</v>
      </c>
      <c r="M41" s="1">
        <f t="shared" si="3"/>
        <v>-504.72413793099986</v>
      </c>
      <c r="N41" s="1">
        <f t="shared" si="3"/>
        <v>6533.5862068965016</v>
      </c>
      <c r="O41" s="1">
        <f t="shared" si="3"/>
        <v>5267.2758620690001</v>
      </c>
    </row>
    <row r="42" spans="2:15" x14ac:dyDescent="0.25">
      <c r="B42">
        <f t="shared" si="4"/>
        <v>18</v>
      </c>
      <c r="C42" s="3">
        <f t="shared" si="4"/>
        <v>15</v>
      </c>
      <c r="E42" s="1">
        <f>E20-D20</f>
        <v>0</v>
      </c>
      <c r="F42" s="1">
        <f t="shared" si="3"/>
        <v>269209.33333333302</v>
      </c>
      <c r="G42" s="1">
        <f t="shared" si="3"/>
        <v>219487.46666666697</v>
      </c>
      <c r="H42" s="1">
        <f t="shared" si="3"/>
        <v>93301.066666666011</v>
      </c>
      <c r="I42" s="1">
        <f t="shared" si="3"/>
        <v>47822.400000000023</v>
      </c>
      <c r="J42" s="1">
        <f t="shared" si="3"/>
        <v>-50530.800000000047</v>
      </c>
      <c r="K42" s="1">
        <f t="shared" si="3"/>
        <v>-11871.266666666023</v>
      </c>
      <c r="L42" s="1">
        <f t="shared" si="3"/>
        <v>-28114.733333333977</v>
      </c>
      <c r="M42" s="1">
        <f t="shared" si="3"/>
        <v>33319.933333334047</v>
      </c>
      <c r="N42" s="1">
        <f t="shared" si="3"/>
        <v>-158921.33333333401</v>
      </c>
      <c r="O42" s="1">
        <f t="shared" si="3"/>
        <v>-131568.53333333303</v>
      </c>
    </row>
    <row r="43" spans="2:15" x14ac:dyDescent="0.25">
      <c r="B43">
        <f t="shared" si="4"/>
        <v>19</v>
      </c>
      <c r="C43" s="3">
        <f t="shared" si="4"/>
        <v>16</v>
      </c>
      <c r="E43" s="1">
        <f>E21-D21</f>
        <v>0</v>
      </c>
      <c r="F43" s="1">
        <f t="shared" ref="F43:O43" si="5">F21-E21</f>
        <v>117919.153846153</v>
      </c>
      <c r="G43" s="1">
        <f t="shared" si="5"/>
        <v>103943.30769230801</v>
      </c>
      <c r="H43" s="1">
        <f t="shared" si="5"/>
        <v>51119.692307691992</v>
      </c>
      <c r="I43" s="1">
        <f t="shared" si="5"/>
        <v>-32882.384615384013</v>
      </c>
      <c r="J43" s="1">
        <f t="shared" si="5"/>
        <v>10240.846153846011</v>
      </c>
      <c r="K43" s="1">
        <f t="shared" si="5"/>
        <v>-4003.4615384619974</v>
      </c>
      <c r="L43" s="1">
        <f t="shared" si="5"/>
        <v>108129.61538461602</v>
      </c>
      <c r="M43" s="1">
        <f t="shared" si="5"/>
        <v>-64395.153846153989</v>
      </c>
      <c r="N43" s="1">
        <f t="shared" si="5"/>
        <v>-40984.538461539021</v>
      </c>
      <c r="O43" s="1">
        <f t="shared" si="5"/>
        <v>-40861.615384614997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{2D9D9873-CF8F-4088-A15E-71DE63F702D1}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D9873-CF8F-4088-A15E-71DE63F702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4.4" x14ac:dyDescent="0.25"/>
  <cols>
    <col min="1" max="1" width="13.8867187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3.7819337027021916E-5</v>
      </c>
      <c r="B2" s="7">
        <v>0</v>
      </c>
      <c r="C2" s="8">
        <v>2</v>
      </c>
      <c r="D2" s="9">
        <v>0</v>
      </c>
      <c r="E2" s="9">
        <v>0</v>
      </c>
      <c r="F2" s="9">
        <v>1690200</v>
      </c>
      <c r="G2" s="9">
        <v>3409360</v>
      </c>
      <c r="H2" s="9">
        <v>3146750</v>
      </c>
      <c r="I2" s="9">
        <v>3691117.5</v>
      </c>
      <c r="J2" s="9">
        <v>3349860</v>
      </c>
      <c r="K2" s="9">
        <v>3159560</v>
      </c>
      <c r="L2" s="9">
        <v>4061800</v>
      </c>
      <c r="M2" s="9">
        <v>4366400</v>
      </c>
      <c r="N2" s="9">
        <v>3638360</v>
      </c>
      <c r="O2" s="9">
        <v>2491278</v>
      </c>
    </row>
    <row r="3" spans="1:15" x14ac:dyDescent="0.25">
      <c r="A3" s="5">
        <f t="shared" ref="A3:A21" si="0">C3/$C$22</f>
        <v>9.8330276270256986E-4</v>
      </c>
      <c r="B3" s="7">
        <v>1</v>
      </c>
      <c r="C3" s="8">
        <v>52</v>
      </c>
      <c r="D3" s="9">
        <v>0</v>
      </c>
      <c r="E3" s="9">
        <v>0</v>
      </c>
      <c r="F3" s="9">
        <v>35209.566265060203</v>
      </c>
      <c r="G3" s="9">
        <v>14621.343373493901</v>
      </c>
      <c r="H3" s="9">
        <v>13373.4819277108</v>
      </c>
      <c r="I3" s="9">
        <v>13419.1325301204</v>
      </c>
      <c r="J3" s="9">
        <v>13541.4819277108</v>
      </c>
      <c r="K3" s="9">
        <v>13833.9096385542</v>
      </c>
      <c r="L3" s="9">
        <v>15101.457831325301</v>
      </c>
      <c r="M3" s="9">
        <v>10933.8734939759</v>
      </c>
      <c r="N3" s="9">
        <v>11014.753012048101</v>
      </c>
      <c r="O3" s="9">
        <v>11195.5903614457</v>
      </c>
    </row>
    <row r="4" spans="1:15" x14ac:dyDescent="0.25">
      <c r="A4" s="5">
        <f t="shared" si="0"/>
        <v>7.7529640905394928E-3</v>
      </c>
      <c r="B4" s="7">
        <v>2</v>
      </c>
      <c r="C4" s="8">
        <v>410</v>
      </c>
      <c r="D4" s="9">
        <v>0</v>
      </c>
      <c r="E4" s="9">
        <v>0</v>
      </c>
      <c r="F4" s="9">
        <v>5683.8651059085796</v>
      </c>
      <c r="G4" s="9">
        <v>2656.6075808249698</v>
      </c>
      <c r="H4" s="9">
        <v>3047.7915273132598</v>
      </c>
      <c r="I4" s="9">
        <v>2987.4927536231799</v>
      </c>
      <c r="J4" s="9">
        <v>2767.1661092530599</v>
      </c>
      <c r="K4" s="9">
        <v>2792.0802675585201</v>
      </c>
      <c r="L4" s="9">
        <v>3517.82497212932</v>
      </c>
      <c r="M4" s="9">
        <v>2654.93645484949</v>
      </c>
      <c r="N4" s="9">
        <v>2804.4292084726799</v>
      </c>
      <c r="O4" s="9">
        <v>2648.2062430323299</v>
      </c>
    </row>
    <row r="5" spans="1:15" x14ac:dyDescent="0.25">
      <c r="A5" s="5">
        <f t="shared" si="0"/>
        <v>1.8909668513510958E-5</v>
      </c>
      <c r="B5" s="7">
        <v>3</v>
      </c>
      <c r="C5" s="8">
        <v>1</v>
      </c>
      <c r="D5" s="9">
        <v>0</v>
      </c>
      <c r="E5" s="9">
        <v>0</v>
      </c>
      <c r="F5" s="9">
        <v>33962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313300</v>
      </c>
    </row>
    <row r="6" spans="1:15" x14ac:dyDescent="0.25">
      <c r="A6" s="5">
        <f t="shared" si="0"/>
        <v>3.3243197246752267E-2</v>
      </c>
      <c r="B6" s="7">
        <v>4</v>
      </c>
      <c r="C6" s="8">
        <v>1758</v>
      </c>
      <c r="D6" s="9">
        <v>0</v>
      </c>
      <c r="E6" s="9">
        <v>0</v>
      </c>
      <c r="F6" s="9">
        <v>1185.28636069812</v>
      </c>
      <c r="G6" s="9">
        <v>946.01939237233296</v>
      </c>
      <c r="H6" s="9">
        <v>1208.4033613445299</v>
      </c>
      <c r="I6" s="9">
        <v>1295.7621202327</v>
      </c>
      <c r="J6" s="9">
        <v>1345.57659987071</v>
      </c>
      <c r="K6" s="9">
        <v>1499.98319327731</v>
      </c>
      <c r="L6" s="9">
        <v>1609.66386554621</v>
      </c>
      <c r="M6" s="9">
        <v>1266.38590820943</v>
      </c>
      <c r="N6" s="9">
        <v>1273.8926955397501</v>
      </c>
      <c r="O6" s="9">
        <v>1033.44408532643</v>
      </c>
    </row>
    <row r="7" spans="1:15" x14ac:dyDescent="0.25">
      <c r="A7" s="5">
        <f t="shared" si="0"/>
        <v>7.8664221016205588E-3</v>
      </c>
      <c r="B7" s="7">
        <v>5</v>
      </c>
      <c r="C7" s="8">
        <v>416</v>
      </c>
      <c r="D7" s="9">
        <v>0</v>
      </c>
      <c r="E7" s="9">
        <v>0</v>
      </c>
      <c r="F7" s="9">
        <v>10653.4483985765</v>
      </c>
      <c r="G7" s="9">
        <v>1533.64768683274</v>
      </c>
      <c r="H7" s="9">
        <v>1436.6690391458999</v>
      </c>
      <c r="I7" s="9">
        <v>1050.1032028469699</v>
      </c>
      <c r="J7" s="9">
        <v>988.81850533807801</v>
      </c>
      <c r="K7" s="9">
        <v>736.95373665480395</v>
      </c>
      <c r="L7" s="9">
        <v>1079.0604982206401</v>
      </c>
      <c r="M7" s="9">
        <v>890.36654804270404</v>
      </c>
      <c r="N7" s="9">
        <v>1145.7686832740201</v>
      </c>
      <c r="O7" s="9">
        <v>1306.92170818505</v>
      </c>
    </row>
    <row r="8" spans="1:15" x14ac:dyDescent="0.25">
      <c r="A8" s="5">
        <f t="shared" si="0"/>
        <v>4.3492237581075206E-4</v>
      </c>
      <c r="B8" s="7">
        <v>6</v>
      </c>
      <c r="C8" s="8">
        <v>23</v>
      </c>
      <c r="D8" s="9">
        <v>0</v>
      </c>
      <c r="E8" s="9">
        <v>0</v>
      </c>
      <c r="F8" s="9">
        <v>9907.25</v>
      </c>
      <c r="G8" s="9">
        <v>10576.1</v>
      </c>
      <c r="H8" s="9">
        <v>4669.55</v>
      </c>
      <c r="I8" s="9">
        <v>7480.35</v>
      </c>
      <c r="J8" s="9">
        <v>3927.75</v>
      </c>
      <c r="K8" s="9">
        <v>3096.25</v>
      </c>
      <c r="L8" s="9">
        <v>8736.0499999999993</v>
      </c>
      <c r="M8" s="9">
        <v>12381.95</v>
      </c>
      <c r="N8" s="9">
        <v>21104.55</v>
      </c>
      <c r="O8" s="9">
        <v>34159.949999999997</v>
      </c>
    </row>
    <row r="9" spans="1:15" x14ac:dyDescent="0.25">
      <c r="A9" s="5">
        <f t="shared" si="0"/>
        <v>3.7819337027021916E-5</v>
      </c>
      <c r="B9" s="7">
        <v>7</v>
      </c>
      <c r="C9" s="8">
        <v>2</v>
      </c>
      <c r="D9" s="9">
        <v>0</v>
      </c>
      <c r="E9" s="9">
        <v>0</v>
      </c>
      <c r="F9" s="9">
        <v>382720</v>
      </c>
      <c r="G9" s="9">
        <v>25600</v>
      </c>
      <c r="H9" s="9">
        <v>19760</v>
      </c>
      <c r="I9" s="9">
        <v>20360</v>
      </c>
      <c r="J9" s="9">
        <v>19760</v>
      </c>
      <c r="K9" s="9">
        <v>20560</v>
      </c>
      <c r="L9" s="9">
        <v>18360</v>
      </c>
      <c r="M9" s="9">
        <v>16680</v>
      </c>
      <c r="N9" s="9">
        <v>13680</v>
      </c>
      <c r="O9" s="9">
        <v>4520</v>
      </c>
    </row>
    <row r="10" spans="1:15" x14ac:dyDescent="0.25">
      <c r="A10" s="5">
        <f t="shared" si="0"/>
        <v>3.4037403324319726E-4</v>
      </c>
      <c r="B10" s="7">
        <v>8</v>
      </c>
      <c r="C10" s="8">
        <v>18</v>
      </c>
      <c r="D10" s="9">
        <v>0</v>
      </c>
      <c r="E10" s="9">
        <v>0</v>
      </c>
      <c r="F10" s="9">
        <v>10628.083333333299</v>
      </c>
      <c r="G10" s="9">
        <v>4631.75</v>
      </c>
      <c r="H10" s="9">
        <v>8404.5</v>
      </c>
      <c r="I10" s="9">
        <v>10414.666666666601</v>
      </c>
      <c r="J10" s="9">
        <v>14515.333333333299</v>
      </c>
      <c r="K10" s="9">
        <v>38389.5</v>
      </c>
      <c r="L10" s="9">
        <v>29053.5</v>
      </c>
      <c r="M10" s="9">
        <v>23584.666666666599</v>
      </c>
      <c r="N10" s="9">
        <v>15184.833333333299</v>
      </c>
      <c r="O10" s="9">
        <v>7985.75</v>
      </c>
    </row>
    <row r="11" spans="1:15" x14ac:dyDescent="0.25">
      <c r="A11" s="5">
        <f t="shared" si="0"/>
        <v>9.4548342567554784E-5</v>
      </c>
      <c r="B11" s="7">
        <v>9</v>
      </c>
      <c r="C11" s="8">
        <v>5</v>
      </c>
      <c r="D11" s="9">
        <v>0</v>
      </c>
      <c r="E11" s="9">
        <v>0</v>
      </c>
      <c r="F11" s="9">
        <v>142600</v>
      </c>
      <c r="G11" s="9">
        <v>58446.666666666599</v>
      </c>
      <c r="H11" s="9">
        <v>54083.333333333299</v>
      </c>
      <c r="I11" s="9">
        <v>54950</v>
      </c>
      <c r="J11" s="9">
        <v>57263.333333333299</v>
      </c>
      <c r="K11" s="9">
        <v>64536.666666666599</v>
      </c>
      <c r="L11" s="9">
        <v>79743.333333333299</v>
      </c>
      <c r="M11" s="9">
        <v>37763.333333333299</v>
      </c>
      <c r="N11" s="9">
        <v>106496.666666666</v>
      </c>
      <c r="O11" s="9">
        <v>54161.333333333299</v>
      </c>
    </row>
    <row r="12" spans="1:15" x14ac:dyDescent="0.25">
      <c r="A12" s="5">
        <f t="shared" si="0"/>
        <v>2.4015279012158915E-3</v>
      </c>
      <c r="B12" s="7">
        <v>10</v>
      </c>
      <c r="C12" s="8">
        <v>127</v>
      </c>
      <c r="D12" s="9">
        <v>0</v>
      </c>
      <c r="E12" s="9">
        <v>0</v>
      </c>
      <c r="F12" s="9">
        <v>4711.8333333333303</v>
      </c>
      <c r="G12" s="9">
        <v>4805.7777777777701</v>
      </c>
      <c r="H12" s="9">
        <v>6549.9027777777701</v>
      </c>
      <c r="I12" s="9">
        <v>9193.8055555555493</v>
      </c>
      <c r="J12" s="9">
        <v>10434.5555555555</v>
      </c>
      <c r="K12" s="9">
        <v>12233.722222222201</v>
      </c>
      <c r="L12" s="9">
        <v>13816.375</v>
      </c>
      <c r="M12" s="9">
        <v>9642.4305555555493</v>
      </c>
      <c r="N12" s="9">
        <v>8602.2222222222208</v>
      </c>
      <c r="O12" s="9">
        <v>4782.9444444444398</v>
      </c>
    </row>
    <row r="13" spans="1:15" x14ac:dyDescent="0.25">
      <c r="A13" s="5">
        <f t="shared" si="0"/>
        <v>4.1601270729724107E-3</v>
      </c>
      <c r="B13" s="7">
        <v>11</v>
      </c>
      <c r="C13" s="8">
        <v>220</v>
      </c>
      <c r="D13" s="9">
        <v>0</v>
      </c>
      <c r="E13" s="9">
        <v>0</v>
      </c>
      <c r="F13" s="9">
        <v>1357.29655172413</v>
      </c>
      <c r="G13" s="9">
        <v>1335.57931034482</v>
      </c>
      <c r="H13" s="9">
        <v>2354.8206896551701</v>
      </c>
      <c r="I13" s="9">
        <v>5778.4068965517199</v>
      </c>
      <c r="J13" s="9">
        <v>6879.0551724137904</v>
      </c>
      <c r="K13" s="9">
        <v>5926.4965517241299</v>
      </c>
      <c r="L13" s="9">
        <v>6569.1793103448199</v>
      </c>
      <c r="M13" s="9">
        <v>3314.3379310344799</v>
      </c>
      <c r="N13" s="9">
        <v>2056.3310344827501</v>
      </c>
      <c r="O13" s="9">
        <v>1234.8620689655099</v>
      </c>
    </row>
    <row r="14" spans="1:15" x14ac:dyDescent="0.25">
      <c r="A14" s="5">
        <f t="shared" si="0"/>
        <v>2.6284439233780232E-3</v>
      </c>
      <c r="B14" s="7">
        <v>12</v>
      </c>
      <c r="C14" s="8">
        <v>139</v>
      </c>
      <c r="D14" s="9">
        <v>0</v>
      </c>
      <c r="E14" s="9">
        <v>0</v>
      </c>
      <c r="F14" s="9">
        <v>2336.4</v>
      </c>
      <c r="G14" s="9">
        <v>2127.6470588235202</v>
      </c>
      <c r="H14" s="9">
        <v>2823.3529411764698</v>
      </c>
      <c r="I14" s="9">
        <v>2866.2705882352898</v>
      </c>
      <c r="J14" s="9">
        <v>3606.4235294117598</v>
      </c>
      <c r="K14" s="9">
        <v>4394.3529411764703</v>
      </c>
      <c r="L14" s="9">
        <v>5052.8235294117603</v>
      </c>
      <c r="M14" s="9">
        <v>7379.8235294117603</v>
      </c>
      <c r="N14" s="9">
        <v>6102.2588235294097</v>
      </c>
      <c r="O14" s="9">
        <v>7765.5411764705796</v>
      </c>
    </row>
    <row r="15" spans="1:15" x14ac:dyDescent="0.25">
      <c r="A15" s="5">
        <f t="shared" si="0"/>
        <v>0.8644365864266399</v>
      </c>
      <c r="B15" s="7">
        <v>13</v>
      </c>
      <c r="C15" s="8">
        <v>45714</v>
      </c>
      <c r="D15" s="9">
        <v>0</v>
      </c>
      <c r="E15" s="9">
        <v>0</v>
      </c>
      <c r="F15" s="9">
        <v>184.843052122514</v>
      </c>
      <c r="G15" s="9">
        <v>68.433745298226697</v>
      </c>
      <c r="H15" s="9">
        <v>77.835228371843101</v>
      </c>
      <c r="I15" s="9">
        <v>75.020913487372297</v>
      </c>
      <c r="J15" s="9">
        <v>75.967415368081603</v>
      </c>
      <c r="K15" s="9">
        <v>71.816206340676999</v>
      </c>
      <c r="L15" s="9">
        <v>85.328533046749001</v>
      </c>
      <c r="M15" s="9">
        <v>68.326856528747896</v>
      </c>
      <c r="N15" s="9">
        <v>79.717442235357296</v>
      </c>
      <c r="O15" s="9">
        <v>74.274755507791497</v>
      </c>
    </row>
    <row r="16" spans="1:15" x14ac:dyDescent="0.25">
      <c r="A16" s="5">
        <f t="shared" si="0"/>
        <v>6.879337405215287E-2</v>
      </c>
      <c r="B16" s="7">
        <v>14</v>
      </c>
      <c r="C16" s="8">
        <v>3638</v>
      </c>
      <c r="D16" s="9">
        <v>0</v>
      </c>
      <c r="E16" s="9">
        <v>0</v>
      </c>
      <c r="F16" s="9">
        <v>1901.5176837725301</v>
      </c>
      <c r="G16" s="9">
        <v>578.67510402219102</v>
      </c>
      <c r="H16" s="9">
        <v>560.46601941747497</v>
      </c>
      <c r="I16" s="9">
        <v>418.848474341192</v>
      </c>
      <c r="J16" s="9">
        <v>446.03502080443798</v>
      </c>
      <c r="K16" s="9">
        <v>415.97642163661499</v>
      </c>
      <c r="L16" s="9">
        <v>506.79195561719803</v>
      </c>
      <c r="M16" s="9">
        <v>384.83460471567201</v>
      </c>
      <c r="N16" s="9">
        <v>484.76837725381398</v>
      </c>
      <c r="O16" s="9">
        <v>458.00138696255198</v>
      </c>
    </row>
    <row r="17" spans="1:15" x14ac:dyDescent="0.25">
      <c r="A17" s="5">
        <f t="shared" si="0"/>
        <v>4.7274171283777394E-4</v>
      </c>
      <c r="B17" s="7">
        <v>15</v>
      </c>
      <c r="C17" s="8">
        <v>25</v>
      </c>
      <c r="D17" s="9">
        <v>0</v>
      </c>
      <c r="E17" s="9">
        <v>0</v>
      </c>
      <c r="F17" s="9">
        <v>114025.666666666</v>
      </c>
      <c r="G17" s="9">
        <v>12441.583333333299</v>
      </c>
      <c r="H17" s="9">
        <v>6384.5</v>
      </c>
      <c r="I17" s="9">
        <v>3829.5</v>
      </c>
      <c r="J17" s="9">
        <v>5863.4166666666597</v>
      </c>
      <c r="K17" s="9">
        <v>1919.3333333333301</v>
      </c>
      <c r="L17" s="9">
        <v>2299.5833333333298</v>
      </c>
      <c r="M17" s="9">
        <v>2048.6666666666601</v>
      </c>
      <c r="N17" s="9">
        <v>8514.6666666666606</v>
      </c>
      <c r="O17" s="9">
        <v>19285.5</v>
      </c>
    </row>
    <row r="18" spans="1:15" x14ac:dyDescent="0.25">
      <c r="A18" s="5">
        <f t="shared" si="0"/>
        <v>2.269160221621315E-4</v>
      </c>
      <c r="B18" s="7">
        <v>16</v>
      </c>
      <c r="C18" s="8">
        <v>12</v>
      </c>
      <c r="D18" s="9">
        <v>0</v>
      </c>
      <c r="E18" s="9">
        <v>0</v>
      </c>
      <c r="F18" s="9">
        <v>16565.857142857101</v>
      </c>
      <c r="G18" s="9">
        <v>37418.571428571398</v>
      </c>
      <c r="H18" s="9">
        <v>31444.714285714199</v>
      </c>
      <c r="I18" s="9">
        <v>27115.1428571428</v>
      </c>
      <c r="J18" s="9">
        <v>31169.571428571398</v>
      </c>
      <c r="K18" s="9">
        <v>37235.4285714285</v>
      </c>
      <c r="L18" s="9">
        <v>36543.285714285703</v>
      </c>
      <c r="M18" s="9">
        <v>37132.285714285703</v>
      </c>
      <c r="N18" s="9">
        <v>36327</v>
      </c>
      <c r="O18" s="9">
        <v>20879.571428571398</v>
      </c>
    </row>
    <row r="19" spans="1:15" x14ac:dyDescent="0.25">
      <c r="A19" s="5">
        <f t="shared" si="0"/>
        <v>9.2657375716203693E-4</v>
      </c>
      <c r="B19" s="7">
        <v>17</v>
      </c>
      <c r="C19" s="8">
        <v>49</v>
      </c>
      <c r="D19" s="9">
        <v>0</v>
      </c>
      <c r="E19" s="9">
        <v>0</v>
      </c>
      <c r="F19" s="9">
        <v>5341.2068965517201</v>
      </c>
      <c r="G19" s="9">
        <v>14214.6896551724</v>
      </c>
      <c r="H19" s="9">
        <v>20171.034482758601</v>
      </c>
      <c r="I19" s="9">
        <v>23572.448275862</v>
      </c>
      <c r="J19" s="9">
        <v>21477.034482758601</v>
      </c>
      <c r="K19" s="9">
        <v>17813.551724137898</v>
      </c>
      <c r="L19" s="9">
        <v>14948.379310344801</v>
      </c>
      <c r="M19" s="9">
        <v>10881.4137931034</v>
      </c>
      <c r="N19" s="9">
        <v>8449.1379310344801</v>
      </c>
      <c r="O19" s="9">
        <v>5831.1724137930996</v>
      </c>
    </row>
    <row r="20" spans="1:15" x14ac:dyDescent="0.25">
      <c r="A20" s="5">
        <f t="shared" si="0"/>
        <v>3.3091919898644178E-3</v>
      </c>
      <c r="B20" s="7">
        <v>18</v>
      </c>
      <c r="C20" s="8">
        <v>175</v>
      </c>
      <c r="D20" s="9">
        <v>0</v>
      </c>
      <c r="E20" s="9">
        <v>0</v>
      </c>
      <c r="F20" s="9">
        <v>9632.0270270270194</v>
      </c>
      <c r="G20" s="9">
        <v>10473.8558558558</v>
      </c>
      <c r="H20" s="9">
        <v>9114.54054054054</v>
      </c>
      <c r="I20" s="9">
        <v>5860.1441441441402</v>
      </c>
      <c r="J20" s="9">
        <v>4340.0630630630603</v>
      </c>
      <c r="K20" s="9">
        <v>3314.9549549549502</v>
      </c>
      <c r="L20" s="9">
        <v>5265.3783783783701</v>
      </c>
      <c r="M20" s="9">
        <v>3709.54054054054</v>
      </c>
      <c r="N20" s="9">
        <v>3991.1081081081002</v>
      </c>
      <c r="O20" s="9">
        <v>4081.3603603603601</v>
      </c>
    </row>
    <row r="21" spans="1:15" x14ac:dyDescent="0.25">
      <c r="A21" s="5">
        <f t="shared" si="0"/>
        <v>1.8342378458105629E-3</v>
      </c>
      <c r="B21" s="7">
        <v>19</v>
      </c>
      <c r="C21" s="8">
        <v>97</v>
      </c>
      <c r="D21" s="9">
        <v>0</v>
      </c>
      <c r="E21" s="9">
        <v>0</v>
      </c>
      <c r="F21" s="9">
        <v>35359.132530120398</v>
      </c>
      <c r="G21" s="9">
        <v>6416.9277108433698</v>
      </c>
      <c r="H21" s="9">
        <v>4036.4939759036101</v>
      </c>
      <c r="I21" s="9">
        <v>2633.1084337349398</v>
      </c>
      <c r="J21" s="9">
        <v>2924.1445783132499</v>
      </c>
      <c r="K21" s="9">
        <v>2135.9638554216799</v>
      </c>
      <c r="L21" s="9">
        <v>2602.6746987951801</v>
      </c>
      <c r="M21" s="9">
        <v>1787.4337349397499</v>
      </c>
      <c r="N21" s="9">
        <v>3735.18072289156</v>
      </c>
      <c r="O21" s="9">
        <v>4984.6987951807196</v>
      </c>
    </row>
    <row r="22" spans="1:15" x14ac:dyDescent="0.25">
      <c r="A22" s="6">
        <f>SUM(A2:A21)</f>
        <v>1</v>
      </c>
      <c r="C22" s="4">
        <f>SUM(C2:C21)</f>
        <v>52883</v>
      </c>
    </row>
    <row r="24" spans="1:15" x14ac:dyDescent="0.25">
      <c r="B24">
        <f>B2</f>
        <v>0</v>
      </c>
      <c r="C24" s="3">
        <f>C2</f>
        <v>2</v>
      </c>
      <c r="E24" s="1">
        <f>E2-D2</f>
        <v>0</v>
      </c>
      <c r="F24" s="1">
        <f t="shared" ref="F24:O26" si="1">F2-E2</f>
        <v>1690200</v>
      </c>
      <c r="G24" s="1">
        <f t="shared" si="1"/>
        <v>1719160</v>
      </c>
      <c r="H24" s="1">
        <f t="shared" si="1"/>
        <v>-262610</v>
      </c>
      <c r="I24" s="1">
        <f t="shared" si="1"/>
        <v>544367.5</v>
      </c>
      <c r="J24" s="1">
        <f t="shared" si="1"/>
        <v>-341257.5</v>
      </c>
      <c r="K24" s="1">
        <f t="shared" si="1"/>
        <v>-190300</v>
      </c>
      <c r="L24" s="1">
        <f t="shared" si="1"/>
        <v>902240</v>
      </c>
      <c r="M24" s="1">
        <f t="shared" si="1"/>
        <v>304600</v>
      </c>
      <c r="N24" s="1">
        <f t="shared" si="1"/>
        <v>-728040</v>
      </c>
      <c r="O24" s="1">
        <f t="shared" si="1"/>
        <v>-1147082</v>
      </c>
    </row>
    <row r="25" spans="1:15" x14ac:dyDescent="0.25">
      <c r="B25">
        <f t="shared" ref="B25:C40" si="2">B3</f>
        <v>1</v>
      </c>
      <c r="C25" s="3">
        <f t="shared" si="2"/>
        <v>52</v>
      </c>
      <c r="E25" s="1">
        <f>E3-D3</f>
        <v>0</v>
      </c>
      <c r="F25" s="1">
        <f t="shared" si="1"/>
        <v>35209.566265060203</v>
      </c>
      <c r="G25" s="1">
        <f t="shared" si="1"/>
        <v>-20588.2228915663</v>
      </c>
      <c r="H25" s="1">
        <f t="shared" si="1"/>
        <v>-1247.8614457831009</v>
      </c>
      <c r="I25" s="1">
        <f t="shared" si="1"/>
        <v>45.650602409599742</v>
      </c>
      <c r="J25" s="1">
        <f t="shared" si="1"/>
        <v>122.34939759040026</v>
      </c>
      <c r="K25" s="1">
        <f t="shared" si="1"/>
        <v>292.42771084339984</v>
      </c>
      <c r="L25" s="1">
        <f t="shared" si="1"/>
        <v>1267.5481927711007</v>
      </c>
      <c r="M25" s="1">
        <f t="shared" si="1"/>
        <v>-4167.5843373494008</v>
      </c>
      <c r="N25" s="1">
        <f t="shared" si="1"/>
        <v>80.879518072200881</v>
      </c>
      <c r="O25" s="1">
        <f t="shared" si="1"/>
        <v>180.83734939759961</v>
      </c>
    </row>
    <row r="26" spans="1:15" x14ac:dyDescent="0.25">
      <c r="B26">
        <f t="shared" si="2"/>
        <v>2</v>
      </c>
      <c r="C26" s="3">
        <f t="shared" si="2"/>
        <v>410</v>
      </c>
      <c r="E26" s="1">
        <f>E4-D4</f>
        <v>0</v>
      </c>
      <c r="F26" s="1">
        <f t="shared" si="1"/>
        <v>5683.8651059085796</v>
      </c>
      <c r="G26" s="1">
        <f t="shared" si="1"/>
        <v>-3027.2575250836098</v>
      </c>
      <c r="H26" s="1">
        <f t="shared" si="1"/>
        <v>391.18394648829008</v>
      </c>
      <c r="I26" s="1">
        <f t="shared" si="1"/>
        <v>-60.298773690079997</v>
      </c>
      <c r="J26" s="1">
        <f t="shared" si="1"/>
        <v>-220.32664437011999</v>
      </c>
      <c r="K26" s="1">
        <f t="shared" si="1"/>
        <v>24.914158305460205</v>
      </c>
      <c r="L26" s="1">
        <f t="shared" si="1"/>
        <v>725.74470457079997</v>
      </c>
      <c r="M26" s="1">
        <f t="shared" si="1"/>
        <v>-862.88851727983001</v>
      </c>
      <c r="N26" s="1">
        <f t="shared" si="1"/>
        <v>149.49275362318986</v>
      </c>
      <c r="O26" s="1">
        <f t="shared" si="1"/>
        <v>-156.22296544034998</v>
      </c>
    </row>
    <row r="27" spans="1:15" x14ac:dyDescent="0.25">
      <c r="B27">
        <f t="shared" si="2"/>
        <v>3</v>
      </c>
      <c r="C27" s="3">
        <f t="shared" si="2"/>
        <v>1</v>
      </c>
      <c r="E27" s="1">
        <f t="shared" ref="E27:O42" si="3">E5-D5</f>
        <v>0</v>
      </c>
      <c r="F27" s="1">
        <f t="shared" si="3"/>
        <v>33962</v>
      </c>
      <c r="G27" s="1">
        <f t="shared" si="3"/>
        <v>-33962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  <c r="L27" s="1">
        <f t="shared" si="3"/>
        <v>0</v>
      </c>
      <c r="M27" s="1">
        <f t="shared" si="3"/>
        <v>0</v>
      </c>
      <c r="N27" s="1">
        <f t="shared" si="3"/>
        <v>0</v>
      </c>
      <c r="O27" s="1">
        <f t="shared" si="3"/>
        <v>313300</v>
      </c>
    </row>
    <row r="28" spans="1:15" x14ac:dyDescent="0.25">
      <c r="B28">
        <f t="shared" si="2"/>
        <v>4</v>
      </c>
      <c r="C28" s="3">
        <f t="shared" si="2"/>
        <v>1758</v>
      </c>
      <c r="E28" s="1">
        <f t="shared" si="3"/>
        <v>0</v>
      </c>
      <c r="F28" s="1">
        <f t="shared" si="3"/>
        <v>1185.28636069812</v>
      </c>
      <c r="G28" s="1">
        <f t="shared" si="3"/>
        <v>-239.26696832578705</v>
      </c>
      <c r="H28" s="1">
        <f t="shared" si="3"/>
        <v>262.38396897219695</v>
      </c>
      <c r="I28" s="1">
        <f t="shared" si="3"/>
        <v>87.358758888170087</v>
      </c>
      <c r="J28" s="1">
        <f t="shared" si="3"/>
        <v>49.814479638009971</v>
      </c>
      <c r="K28" s="1">
        <f t="shared" si="3"/>
        <v>154.4065934066</v>
      </c>
      <c r="L28" s="1">
        <f t="shared" si="3"/>
        <v>109.68067226890003</v>
      </c>
      <c r="M28" s="1">
        <f t="shared" si="3"/>
        <v>-343.27795733677999</v>
      </c>
      <c r="N28" s="1">
        <f t="shared" si="3"/>
        <v>7.506787330320094</v>
      </c>
      <c r="O28" s="1">
        <f t="shared" si="3"/>
        <v>-240.44861021332008</v>
      </c>
    </row>
    <row r="29" spans="1:15" x14ac:dyDescent="0.25">
      <c r="B29">
        <f t="shared" si="2"/>
        <v>5</v>
      </c>
      <c r="C29" s="3">
        <f t="shared" si="2"/>
        <v>416</v>
      </c>
      <c r="E29" s="1">
        <f t="shared" si="3"/>
        <v>0</v>
      </c>
      <c r="F29" s="1">
        <f t="shared" si="3"/>
        <v>10653.4483985765</v>
      </c>
      <c r="G29" s="1">
        <f t="shared" si="3"/>
        <v>-9119.8007117437592</v>
      </c>
      <c r="H29" s="1">
        <f t="shared" si="3"/>
        <v>-96.978647686840077</v>
      </c>
      <c r="I29" s="1">
        <f t="shared" si="3"/>
        <v>-386.56583629892998</v>
      </c>
      <c r="J29" s="1">
        <f t="shared" si="3"/>
        <v>-61.284697508891895</v>
      </c>
      <c r="K29" s="1">
        <f t="shared" si="3"/>
        <v>-251.86476868327406</v>
      </c>
      <c r="L29" s="1">
        <f t="shared" si="3"/>
        <v>342.10676156583611</v>
      </c>
      <c r="M29" s="1">
        <f t="shared" si="3"/>
        <v>-188.69395017793602</v>
      </c>
      <c r="N29" s="1">
        <f t="shared" si="3"/>
        <v>255.40213523131604</v>
      </c>
      <c r="O29" s="1">
        <f t="shared" si="3"/>
        <v>161.15302491102989</v>
      </c>
    </row>
    <row r="30" spans="1:15" x14ac:dyDescent="0.25">
      <c r="B30">
        <f t="shared" si="2"/>
        <v>6</v>
      </c>
      <c r="C30" s="3">
        <f t="shared" si="2"/>
        <v>23</v>
      </c>
      <c r="E30" s="1">
        <f t="shared" si="3"/>
        <v>0</v>
      </c>
      <c r="F30" s="1">
        <f t="shared" si="3"/>
        <v>9907.25</v>
      </c>
      <c r="G30" s="1">
        <f t="shared" si="3"/>
        <v>668.85000000000036</v>
      </c>
      <c r="H30" s="1">
        <f t="shared" si="3"/>
        <v>-5906.55</v>
      </c>
      <c r="I30" s="1">
        <f t="shared" si="3"/>
        <v>2810.8</v>
      </c>
      <c r="J30" s="1">
        <f t="shared" si="3"/>
        <v>-3552.6000000000004</v>
      </c>
      <c r="K30" s="1">
        <f t="shared" si="3"/>
        <v>-831.5</v>
      </c>
      <c r="L30" s="1">
        <f t="shared" si="3"/>
        <v>5639.7999999999993</v>
      </c>
      <c r="M30" s="1">
        <f t="shared" si="3"/>
        <v>3645.9000000000015</v>
      </c>
      <c r="N30" s="1">
        <f t="shared" si="3"/>
        <v>8722.5999999999985</v>
      </c>
      <c r="O30" s="1">
        <f t="shared" si="3"/>
        <v>13055.399999999998</v>
      </c>
    </row>
    <row r="31" spans="1:15" x14ac:dyDescent="0.25">
      <c r="B31">
        <f t="shared" si="2"/>
        <v>7</v>
      </c>
      <c r="C31" s="3">
        <f t="shared" si="2"/>
        <v>2</v>
      </c>
      <c r="E31" s="1">
        <f t="shared" si="3"/>
        <v>0</v>
      </c>
      <c r="F31" s="1">
        <f>F9-E9</f>
        <v>382720</v>
      </c>
      <c r="G31" s="1">
        <f t="shared" si="3"/>
        <v>-357120</v>
      </c>
      <c r="H31" s="1">
        <f t="shared" si="3"/>
        <v>-5840</v>
      </c>
      <c r="I31" s="1">
        <f t="shared" si="3"/>
        <v>600</v>
      </c>
      <c r="J31" s="1">
        <f t="shared" si="3"/>
        <v>-600</v>
      </c>
      <c r="K31" s="1">
        <f t="shared" si="3"/>
        <v>800</v>
      </c>
      <c r="L31" s="1">
        <f t="shared" si="3"/>
        <v>-2200</v>
      </c>
      <c r="M31" s="1">
        <f t="shared" si="3"/>
        <v>-1680</v>
      </c>
      <c r="N31" s="1">
        <f t="shared" si="3"/>
        <v>-3000</v>
      </c>
      <c r="O31" s="1">
        <f t="shared" si="3"/>
        <v>-9160</v>
      </c>
    </row>
    <row r="32" spans="1:15" x14ac:dyDescent="0.25">
      <c r="B32">
        <f t="shared" si="2"/>
        <v>8</v>
      </c>
      <c r="C32" s="3">
        <f t="shared" si="2"/>
        <v>18</v>
      </c>
      <c r="E32" s="1">
        <f t="shared" si="3"/>
        <v>0</v>
      </c>
      <c r="F32" s="1">
        <f t="shared" si="3"/>
        <v>10628.083333333299</v>
      </c>
      <c r="G32" s="1">
        <f t="shared" si="3"/>
        <v>-5996.3333333332994</v>
      </c>
      <c r="H32" s="1">
        <f t="shared" si="3"/>
        <v>3772.75</v>
      </c>
      <c r="I32" s="1">
        <f t="shared" si="3"/>
        <v>2010.1666666666006</v>
      </c>
      <c r="J32" s="1">
        <f t="shared" si="3"/>
        <v>4100.6666666666988</v>
      </c>
      <c r="K32" s="1">
        <f t="shared" si="3"/>
        <v>23874.166666666701</v>
      </c>
      <c r="L32" s="1">
        <f t="shared" si="3"/>
        <v>-9336</v>
      </c>
      <c r="M32" s="1">
        <f t="shared" si="3"/>
        <v>-5468.8333333334012</v>
      </c>
      <c r="N32" s="1">
        <f t="shared" si="3"/>
        <v>-8399.8333333332994</v>
      </c>
      <c r="O32" s="1">
        <f t="shared" si="3"/>
        <v>-7199.0833333332994</v>
      </c>
    </row>
    <row r="33" spans="2:15" x14ac:dyDescent="0.25">
      <c r="B33">
        <f t="shared" si="2"/>
        <v>9</v>
      </c>
      <c r="C33" s="3">
        <f t="shared" si="2"/>
        <v>5</v>
      </c>
      <c r="E33" s="1">
        <f t="shared" si="3"/>
        <v>0</v>
      </c>
      <c r="F33" s="1">
        <f t="shared" si="3"/>
        <v>142600</v>
      </c>
      <c r="G33" s="1">
        <f t="shared" si="3"/>
        <v>-84153.333333333401</v>
      </c>
      <c r="H33" s="1">
        <f t="shared" si="3"/>
        <v>-4363.3333333332994</v>
      </c>
      <c r="I33" s="1">
        <f t="shared" si="3"/>
        <v>866.66666666670062</v>
      </c>
      <c r="J33" s="1">
        <f t="shared" si="3"/>
        <v>2313.3333333332994</v>
      </c>
      <c r="K33" s="1">
        <f t="shared" si="3"/>
        <v>7273.3333333332994</v>
      </c>
      <c r="L33" s="1">
        <f t="shared" si="3"/>
        <v>15206.666666666701</v>
      </c>
      <c r="M33" s="1">
        <f t="shared" si="3"/>
        <v>-41980</v>
      </c>
      <c r="N33" s="1">
        <f t="shared" si="3"/>
        <v>68733.333333332703</v>
      </c>
      <c r="O33" s="1">
        <f t="shared" si="3"/>
        <v>-52335.333333332703</v>
      </c>
    </row>
    <row r="34" spans="2:15" x14ac:dyDescent="0.25">
      <c r="B34">
        <f t="shared" si="2"/>
        <v>10</v>
      </c>
      <c r="C34" s="3">
        <f t="shared" si="2"/>
        <v>127</v>
      </c>
      <c r="E34" s="1">
        <f t="shared" si="3"/>
        <v>0</v>
      </c>
      <c r="F34" s="1">
        <f t="shared" si="3"/>
        <v>4711.8333333333303</v>
      </c>
      <c r="G34" s="1">
        <f t="shared" si="3"/>
        <v>93.944444444439796</v>
      </c>
      <c r="H34" s="1">
        <f t="shared" si="3"/>
        <v>1744.125</v>
      </c>
      <c r="I34" s="1">
        <f t="shared" si="3"/>
        <v>2643.9027777777792</v>
      </c>
      <c r="J34" s="1">
        <f t="shared" si="3"/>
        <v>1240.7499999999509</v>
      </c>
      <c r="K34" s="1">
        <f t="shared" si="3"/>
        <v>1799.1666666667006</v>
      </c>
      <c r="L34" s="1">
        <f t="shared" si="3"/>
        <v>1582.6527777777992</v>
      </c>
      <c r="M34" s="1">
        <f t="shared" si="3"/>
        <v>-4173.9444444444507</v>
      </c>
      <c r="N34" s="1">
        <f t="shared" si="3"/>
        <v>-1040.2083333333285</v>
      </c>
      <c r="O34" s="1">
        <f t="shared" si="3"/>
        <v>-3819.277777777781</v>
      </c>
    </row>
    <row r="35" spans="2:15" x14ac:dyDescent="0.25">
      <c r="B35">
        <f t="shared" si="2"/>
        <v>11</v>
      </c>
      <c r="C35" s="3">
        <f t="shared" si="2"/>
        <v>220</v>
      </c>
      <c r="E35" s="1">
        <f t="shared" si="3"/>
        <v>0</v>
      </c>
      <c r="F35" s="1">
        <f t="shared" si="3"/>
        <v>1357.29655172413</v>
      </c>
      <c r="G35" s="1">
        <f t="shared" si="3"/>
        <v>-21.717241379310053</v>
      </c>
      <c r="H35" s="1">
        <f t="shared" si="3"/>
        <v>1019.2413793103501</v>
      </c>
      <c r="I35" s="1">
        <f t="shared" si="3"/>
        <v>3423.5862068965498</v>
      </c>
      <c r="J35" s="1">
        <f t="shared" si="3"/>
        <v>1100.6482758620705</v>
      </c>
      <c r="K35" s="1">
        <f t="shared" si="3"/>
        <v>-952.55862068966053</v>
      </c>
      <c r="L35" s="1">
        <f t="shared" si="3"/>
        <v>642.68275862069004</v>
      </c>
      <c r="M35" s="1">
        <f t="shared" si="3"/>
        <v>-3254.84137931034</v>
      </c>
      <c r="N35" s="1">
        <f t="shared" si="3"/>
        <v>-1258.0068965517298</v>
      </c>
      <c r="O35" s="1">
        <f t="shared" si="3"/>
        <v>-821.46896551724012</v>
      </c>
    </row>
    <row r="36" spans="2:15" x14ac:dyDescent="0.25">
      <c r="B36">
        <f t="shared" si="2"/>
        <v>12</v>
      </c>
      <c r="C36" s="3">
        <f t="shared" si="2"/>
        <v>139</v>
      </c>
      <c r="E36" s="1">
        <f t="shared" si="3"/>
        <v>0</v>
      </c>
      <c r="F36" s="1">
        <f t="shared" si="3"/>
        <v>2336.4</v>
      </c>
      <c r="G36" s="1">
        <f t="shared" si="3"/>
        <v>-208.75294117647991</v>
      </c>
      <c r="H36" s="1">
        <f t="shared" si="3"/>
        <v>695.70588235294963</v>
      </c>
      <c r="I36" s="1">
        <f t="shared" si="3"/>
        <v>42.917647058819966</v>
      </c>
      <c r="J36" s="1">
        <f t="shared" si="3"/>
        <v>740.15294117646999</v>
      </c>
      <c r="K36" s="1">
        <f t="shared" si="3"/>
        <v>787.92941176471049</v>
      </c>
      <c r="L36" s="1">
        <f t="shared" si="3"/>
        <v>658.47058823529005</v>
      </c>
      <c r="M36" s="1">
        <f t="shared" si="3"/>
        <v>2327</v>
      </c>
      <c r="N36" s="1">
        <f t="shared" si="3"/>
        <v>-1277.5647058823506</v>
      </c>
      <c r="O36" s="1">
        <f t="shared" si="3"/>
        <v>1663.2823529411698</v>
      </c>
    </row>
    <row r="37" spans="2:15" x14ac:dyDescent="0.25">
      <c r="B37">
        <f t="shared" si="2"/>
        <v>13</v>
      </c>
      <c r="C37" s="3">
        <f t="shared" si="2"/>
        <v>45714</v>
      </c>
      <c r="E37" s="1">
        <f t="shared" si="3"/>
        <v>0</v>
      </c>
      <c r="F37" s="1">
        <f t="shared" si="3"/>
        <v>184.843052122514</v>
      </c>
      <c r="G37" s="1">
        <f t="shared" si="3"/>
        <v>-116.4093068242873</v>
      </c>
      <c r="H37" s="1">
        <f t="shared" si="3"/>
        <v>9.4014830736164043</v>
      </c>
      <c r="I37" s="1">
        <f t="shared" si="3"/>
        <v>-2.8143148844708037</v>
      </c>
      <c r="J37" s="1">
        <f t="shared" si="3"/>
        <v>0.94650188070930596</v>
      </c>
      <c r="K37" s="1">
        <f t="shared" si="3"/>
        <v>-4.1512090274046045</v>
      </c>
      <c r="L37" s="1">
        <f t="shared" si="3"/>
        <v>13.512326706072002</v>
      </c>
      <c r="M37" s="1">
        <f t="shared" si="3"/>
        <v>-17.001676518001105</v>
      </c>
      <c r="N37" s="1">
        <f t="shared" si="3"/>
        <v>11.3905857066094</v>
      </c>
      <c r="O37" s="1">
        <f t="shared" si="3"/>
        <v>-5.4426867275657997</v>
      </c>
    </row>
    <row r="38" spans="2:15" x14ac:dyDescent="0.25">
      <c r="B38">
        <f t="shared" si="2"/>
        <v>14</v>
      </c>
      <c r="C38" s="3">
        <f t="shared" si="2"/>
        <v>3638</v>
      </c>
      <c r="E38" s="1">
        <f t="shared" si="3"/>
        <v>0</v>
      </c>
      <c r="F38" s="1">
        <f t="shared" si="3"/>
        <v>1901.5176837725301</v>
      </c>
      <c r="G38" s="1">
        <f t="shared" si="3"/>
        <v>-1322.8425797503392</v>
      </c>
      <c r="H38" s="1">
        <f t="shared" si="3"/>
        <v>-18.209084604716054</v>
      </c>
      <c r="I38" s="1">
        <f t="shared" si="3"/>
        <v>-141.61754507628297</v>
      </c>
      <c r="J38" s="1">
        <f t="shared" si="3"/>
        <v>27.186546463245975</v>
      </c>
      <c r="K38" s="1">
        <f t="shared" si="3"/>
        <v>-30.05859916782299</v>
      </c>
      <c r="L38" s="1">
        <f t="shared" si="3"/>
        <v>90.815533980583041</v>
      </c>
      <c r="M38" s="1">
        <f t="shared" si="3"/>
        <v>-121.95735090152601</v>
      </c>
      <c r="N38" s="1">
        <f t="shared" si="3"/>
        <v>99.933772538141966</v>
      </c>
      <c r="O38" s="1">
        <f t="shared" si="3"/>
        <v>-26.766990291262005</v>
      </c>
    </row>
    <row r="39" spans="2:15" x14ac:dyDescent="0.25">
      <c r="B39">
        <f t="shared" si="2"/>
        <v>15</v>
      </c>
      <c r="C39" s="3">
        <f t="shared" si="2"/>
        <v>25</v>
      </c>
      <c r="E39" s="1">
        <f t="shared" si="3"/>
        <v>0</v>
      </c>
      <c r="F39" s="1">
        <f t="shared" si="3"/>
        <v>114025.666666666</v>
      </c>
      <c r="G39" s="1">
        <f t="shared" si="3"/>
        <v>-101584.0833333327</v>
      </c>
      <c r="H39" s="1">
        <f t="shared" si="3"/>
        <v>-6057.0833333332994</v>
      </c>
      <c r="I39" s="1">
        <f t="shared" si="3"/>
        <v>-2555</v>
      </c>
      <c r="J39" s="1">
        <f t="shared" si="3"/>
        <v>2033.9166666666597</v>
      </c>
      <c r="K39" s="1">
        <f t="shared" si="3"/>
        <v>-3944.0833333333294</v>
      </c>
      <c r="L39" s="1">
        <f t="shared" si="3"/>
        <v>380.24999999999977</v>
      </c>
      <c r="M39" s="1">
        <f t="shared" si="3"/>
        <v>-250.9166666666697</v>
      </c>
      <c r="N39" s="1">
        <f t="shared" si="3"/>
        <v>6466</v>
      </c>
      <c r="O39" s="1">
        <f t="shared" si="3"/>
        <v>10770.833333333339</v>
      </c>
    </row>
    <row r="40" spans="2:15" x14ac:dyDescent="0.25">
      <c r="B40">
        <f t="shared" si="2"/>
        <v>16</v>
      </c>
      <c r="C40" s="3">
        <f t="shared" si="2"/>
        <v>12</v>
      </c>
      <c r="E40" s="1">
        <f t="shared" si="3"/>
        <v>0</v>
      </c>
      <c r="F40" s="1">
        <f t="shared" si="3"/>
        <v>16565.857142857101</v>
      </c>
      <c r="G40" s="1">
        <f t="shared" si="3"/>
        <v>20852.714285714297</v>
      </c>
      <c r="H40" s="1">
        <f t="shared" si="3"/>
        <v>-5973.8571428571995</v>
      </c>
      <c r="I40" s="1">
        <f t="shared" si="3"/>
        <v>-4329.5714285713984</v>
      </c>
      <c r="J40" s="1">
        <f t="shared" si="3"/>
        <v>4054.4285714285979</v>
      </c>
      <c r="K40" s="1">
        <f t="shared" si="3"/>
        <v>6065.8571428571013</v>
      </c>
      <c r="L40" s="1">
        <f t="shared" si="3"/>
        <v>-692.14285714279686</v>
      </c>
      <c r="M40" s="1">
        <f t="shared" si="3"/>
        <v>589</v>
      </c>
      <c r="N40" s="1">
        <f t="shared" si="3"/>
        <v>-805.28571428570285</v>
      </c>
      <c r="O40" s="1">
        <f t="shared" si="3"/>
        <v>-15447.428571428602</v>
      </c>
    </row>
    <row r="41" spans="2:15" x14ac:dyDescent="0.25">
      <c r="B41">
        <f t="shared" ref="B41:C43" si="4">B19</f>
        <v>17</v>
      </c>
      <c r="C41" s="3">
        <f t="shared" si="4"/>
        <v>49</v>
      </c>
      <c r="E41" s="1">
        <f t="shared" si="3"/>
        <v>0</v>
      </c>
      <c r="F41" s="1">
        <f t="shared" si="3"/>
        <v>5341.2068965517201</v>
      </c>
      <c r="G41" s="1">
        <f t="shared" si="3"/>
        <v>8873.4827586206811</v>
      </c>
      <c r="H41" s="1">
        <f t="shared" si="3"/>
        <v>5956.3448275862011</v>
      </c>
      <c r="I41" s="1">
        <f t="shared" si="3"/>
        <v>3401.4137931033983</v>
      </c>
      <c r="J41" s="1">
        <f t="shared" si="3"/>
        <v>-2095.4137931033983</v>
      </c>
      <c r="K41" s="1">
        <f t="shared" si="3"/>
        <v>-3663.482758620703</v>
      </c>
      <c r="L41" s="1">
        <f t="shared" si="3"/>
        <v>-2865.1724137930978</v>
      </c>
      <c r="M41" s="1">
        <f t="shared" si="3"/>
        <v>-4066.9655172414004</v>
      </c>
      <c r="N41" s="1">
        <f t="shared" si="3"/>
        <v>-2432.2758620689201</v>
      </c>
      <c r="O41" s="1">
        <f t="shared" si="3"/>
        <v>-2617.9655172413804</v>
      </c>
    </row>
    <row r="42" spans="2:15" x14ac:dyDescent="0.25">
      <c r="B42">
        <f t="shared" si="4"/>
        <v>18</v>
      </c>
      <c r="C42" s="3">
        <f t="shared" si="4"/>
        <v>175</v>
      </c>
      <c r="E42" s="1">
        <f>E20-D20</f>
        <v>0</v>
      </c>
      <c r="F42" s="1">
        <f t="shared" si="3"/>
        <v>9632.0270270270194</v>
      </c>
      <c r="G42" s="1">
        <f t="shared" si="3"/>
        <v>841.82882882878039</v>
      </c>
      <c r="H42" s="1">
        <f t="shared" si="3"/>
        <v>-1359.3153153152598</v>
      </c>
      <c r="I42" s="1">
        <f t="shared" si="3"/>
        <v>-3254.3963963963997</v>
      </c>
      <c r="J42" s="1">
        <f t="shared" si="3"/>
        <v>-1520.0810810810799</v>
      </c>
      <c r="K42" s="1">
        <f t="shared" si="3"/>
        <v>-1025.1081081081102</v>
      </c>
      <c r="L42" s="1">
        <f t="shared" si="3"/>
        <v>1950.42342342342</v>
      </c>
      <c r="M42" s="1">
        <f t="shared" si="3"/>
        <v>-1555.8378378378302</v>
      </c>
      <c r="N42" s="1">
        <f t="shared" si="3"/>
        <v>281.56756756756022</v>
      </c>
      <c r="O42" s="1">
        <f t="shared" si="3"/>
        <v>90.25225225225995</v>
      </c>
    </row>
    <row r="43" spans="2:15" x14ac:dyDescent="0.25">
      <c r="B43">
        <f t="shared" si="4"/>
        <v>19</v>
      </c>
      <c r="C43" s="3">
        <f t="shared" si="4"/>
        <v>97</v>
      </c>
      <c r="E43" s="1">
        <f>E21-D21</f>
        <v>0</v>
      </c>
      <c r="F43" s="1">
        <f t="shared" ref="F43:O43" si="5">F21-E21</f>
        <v>35359.132530120398</v>
      </c>
      <c r="G43" s="1">
        <f t="shared" si="5"/>
        <v>-28942.204819277027</v>
      </c>
      <c r="H43" s="1">
        <f t="shared" si="5"/>
        <v>-2380.4337349397597</v>
      </c>
      <c r="I43" s="1">
        <f t="shared" si="5"/>
        <v>-1403.3855421686703</v>
      </c>
      <c r="J43" s="1">
        <f t="shared" si="5"/>
        <v>291.03614457831009</v>
      </c>
      <c r="K43" s="1">
        <f t="shared" si="5"/>
        <v>-788.18072289156999</v>
      </c>
      <c r="L43" s="1">
        <f t="shared" si="5"/>
        <v>466.71084337350021</v>
      </c>
      <c r="M43" s="1">
        <f t="shared" si="5"/>
        <v>-815.24096385543021</v>
      </c>
      <c r="N43" s="1">
        <f t="shared" si="5"/>
        <v>1947.7469879518101</v>
      </c>
      <c r="O43" s="1">
        <f t="shared" si="5"/>
        <v>1249.5180722891596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{62E00911-B6BA-49F7-8101-A56B78618E2C}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00911-B6BA-49F7-8101-A56B78618E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7" sqref="A17:XFD17"/>
    </sheetView>
  </sheetViews>
  <sheetFormatPr defaultRowHeight="14.4" x14ac:dyDescent="0.25"/>
  <cols>
    <col min="1" max="1" width="13.332031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B1" s="7"/>
      <c r="C1" s="7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 x14ac:dyDescent="0.25">
      <c r="A2" s="5">
        <f>C2/$C$22</f>
        <v>5.1616387030259721E-3</v>
      </c>
      <c r="B2" s="7">
        <v>0</v>
      </c>
      <c r="C2" s="10">
        <v>22119</v>
      </c>
      <c r="D2" s="11">
        <v>0</v>
      </c>
      <c r="E2" s="11">
        <v>0</v>
      </c>
      <c r="F2" s="11">
        <v>0</v>
      </c>
      <c r="G2" s="11">
        <v>240.07425197420801</v>
      </c>
      <c r="H2" s="11">
        <v>86.552858074331596</v>
      </c>
      <c r="I2" s="11">
        <v>219.51385930594799</v>
      </c>
      <c r="J2" s="11">
        <v>83.275802361805404</v>
      </c>
      <c r="K2" s="11">
        <v>230.09628341664799</v>
      </c>
      <c r="L2" s="11">
        <v>136.14865608925501</v>
      </c>
      <c r="M2" s="11">
        <v>250.798369919582</v>
      </c>
      <c r="N2" s="11">
        <v>169.25732811707499</v>
      </c>
      <c r="O2" s="11">
        <v>363.581554734478</v>
      </c>
    </row>
    <row r="3" spans="1:15" x14ac:dyDescent="0.25">
      <c r="A3" s="5">
        <f t="shared" ref="A3:A21" si="0">C3/$C$22</f>
        <v>3.4378721325882378E-2</v>
      </c>
      <c r="B3" s="7">
        <v>1</v>
      </c>
      <c r="C3" s="10">
        <v>147322</v>
      </c>
      <c r="D3" s="11">
        <v>0</v>
      </c>
      <c r="E3" s="11">
        <v>0</v>
      </c>
      <c r="F3" s="11">
        <v>0</v>
      </c>
      <c r="G3" s="11">
        <v>11.8881441650678</v>
      </c>
      <c r="H3" s="11">
        <v>43.872399777845096</v>
      </c>
      <c r="I3" s="11">
        <v>29.254565114948299</v>
      </c>
      <c r="J3" s="11">
        <v>60.7966399070988</v>
      </c>
      <c r="K3" s="11">
        <v>48.290017334814301</v>
      </c>
      <c r="L3" s="11">
        <v>99.079180551348003</v>
      </c>
      <c r="M3" s="11">
        <v>66.100003365983298</v>
      </c>
      <c r="N3" s="11">
        <v>137.438078528392</v>
      </c>
      <c r="O3" s="11">
        <v>94.184792487125094</v>
      </c>
    </row>
    <row r="4" spans="1:15" x14ac:dyDescent="0.25">
      <c r="A4" s="5">
        <f t="shared" si="0"/>
        <v>2.800292257168573E-6</v>
      </c>
      <c r="B4" s="7">
        <v>2</v>
      </c>
      <c r="C4" s="10">
        <v>12</v>
      </c>
      <c r="D4" s="11">
        <v>0</v>
      </c>
      <c r="E4" s="11">
        <v>0</v>
      </c>
      <c r="F4" s="11">
        <v>0</v>
      </c>
      <c r="G4" s="11">
        <v>54112</v>
      </c>
      <c r="H4" s="11">
        <v>2497</v>
      </c>
      <c r="I4" s="11">
        <v>648</v>
      </c>
      <c r="J4" s="11">
        <v>63</v>
      </c>
      <c r="K4" s="11">
        <v>50</v>
      </c>
      <c r="L4" s="11">
        <v>112.5</v>
      </c>
      <c r="M4" s="11">
        <v>123</v>
      </c>
      <c r="N4" s="11">
        <v>607.5</v>
      </c>
      <c r="O4" s="11">
        <v>3745.5</v>
      </c>
    </row>
    <row r="5" spans="1:15" x14ac:dyDescent="0.25">
      <c r="A5" s="5">
        <f t="shared" si="0"/>
        <v>0.84646394262014479</v>
      </c>
      <c r="B5" s="7">
        <v>3</v>
      </c>
      <c r="C5" s="10">
        <v>3627324</v>
      </c>
      <c r="D5" s="11">
        <v>0</v>
      </c>
      <c r="E5" s="11">
        <v>0</v>
      </c>
      <c r="F5" s="11">
        <v>0</v>
      </c>
      <c r="G5" s="11">
        <v>1.9936518587751599</v>
      </c>
      <c r="H5" s="11">
        <v>1.56205281419171</v>
      </c>
      <c r="I5" s="11">
        <v>2.2692908668248299</v>
      </c>
      <c r="J5" s="11">
        <v>1.7756070543186799</v>
      </c>
      <c r="K5" s="11">
        <v>2.4435771669289501</v>
      </c>
      <c r="L5" s="11">
        <v>2.1184618006459899</v>
      </c>
      <c r="M5" s="11">
        <v>2.6165296650450101</v>
      </c>
      <c r="N5" s="11">
        <v>2.4890505215115102</v>
      </c>
      <c r="O5" s="11">
        <v>4.2029690341718497</v>
      </c>
    </row>
    <row r="6" spans="1:15" x14ac:dyDescent="0.25">
      <c r="A6" s="5">
        <f t="shared" si="0"/>
        <v>5.9543547694927762E-3</v>
      </c>
      <c r="B6" s="7">
        <v>4</v>
      </c>
      <c r="C6" s="10">
        <v>25516</v>
      </c>
      <c r="D6" s="11">
        <v>0</v>
      </c>
      <c r="E6" s="11">
        <v>0</v>
      </c>
      <c r="F6" s="11">
        <v>0</v>
      </c>
      <c r="G6" s="11">
        <v>814.65741356382898</v>
      </c>
      <c r="H6" s="11">
        <v>33.0548537234042</v>
      </c>
      <c r="I6" s="11">
        <v>321.997506648936</v>
      </c>
      <c r="J6" s="11">
        <v>22.288231382978701</v>
      </c>
      <c r="K6" s="11">
        <v>285.566489361702</v>
      </c>
      <c r="L6" s="11">
        <v>22.584940159574401</v>
      </c>
      <c r="M6" s="11">
        <v>276.18118351063799</v>
      </c>
      <c r="N6" s="11">
        <v>25.379820478723399</v>
      </c>
      <c r="O6" s="11">
        <v>294.95179521276498</v>
      </c>
    </row>
    <row r="7" spans="1:15" x14ac:dyDescent="0.25">
      <c r="A7" s="5">
        <f t="shared" si="0"/>
        <v>5.6157527640634764E-3</v>
      </c>
      <c r="B7" s="7">
        <v>5</v>
      </c>
      <c r="C7" s="10">
        <v>24065</v>
      </c>
      <c r="D7" s="11">
        <v>0</v>
      </c>
      <c r="E7" s="11">
        <v>0</v>
      </c>
      <c r="F7" s="11">
        <v>0</v>
      </c>
      <c r="G7" s="11">
        <v>2.7491541064287901</v>
      </c>
      <c r="H7" s="11">
        <v>111.55567517686799</v>
      </c>
      <c r="I7" s="11">
        <v>20.488465087665301</v>
      </c>
      <c r="J7" s="11">
        <v>451.11704091048898</v>
      </c>
      <c r="K7" s="11">
        <v>45.802983697323903</v>
      </c>
      <c r="L7" s="11">
        <v>420.16564134112502</v>
      </c>
      <c r="M7" s="11">
        <v>49.626422639187901</v>
      </c>
      <c r="N7" s="11">
        <v>287.46124269455498</v>
      </c>
      <c r="O7" s="11">
        <v>42.966779452476104</v>
      </c>
    </row>
    <row r="8" spans="1:15" x14ac:dyDescent="0.25">
      <c r="A8" s="5">
        <f t="shared" si="0"/>
        <v>5.8339422024345276E-6</v>
      </c>
      <c r="B8" s="7">
        <v>6</v>
      </c>
      <c r="C8" s="10">
        <v>25</v>
      </c>
      <c r="D8" s="11">
        <v>0</v>
      </c>
      <c r="E8" s="11">
        <v>0</v>
      </c>
      <c r="F8" s="11">
        <v>0</v>
      </c>
      <c r="G8" s="11">
        <v>19428</v>
      </c>
      <c r="H8" s="11">
        <v>0</v>
      </c>
      <c r="I8" s="11">
        <v>9950</v>
      </c>
      <c r="J8" s="11">
        <v>0</v>
      </c>
      <c r="K8" s="11">
        <v>3488.5</v>
      </c>
      <c r="L8" s="11">
        <v>0</v>
      </c>
      <c r="M8" s="11">
        <v>7025</v>
      </c>
      <c r="N8" s="11">
        <v>0</v>
      </c>
      <c r="O8" s="11">
        <v>5116.5</v>
      </c>
    </row>
    <row r="9" spans="1:15" x14ac:dyDescent="0.25">
      <c r="A9" s="5">
        <f t="shared" si="0"/>
        <v>1.9455030456678663E-3</v>
      </c>
      <c r="B9" s="7">
        <v>7</v>
      </c>
      <c r="C9" s="10">
        <v>8337</v>
      </c>
      <c r="D9" s="11">
        <v>0</v>
      </c>
      <c r="E9" s="11">
        <v>0</v>
      </c>
      <c r="F9" s="11">
        <v>0</v>
      </c>
      <c r="G9" s="11">
        <v>28.471632955105999</v>
      </c>
      <c r="H9" s="11">
        <v>1234.1119881598399</v>
      </c>
      <c r="I9" s="11">
        <v>116.748396645288</v>
      </c>
      <c r="J9" s="11">
        <v>233.75481006413401</v>
      </c>
      <c r="K9" s="11">
        <v>96.037000493339903</v>
      </c>
      <c r="L9" s="11">
        <v>236.94326591021201</v>
      </c>
      <c r="M9" s="11">
        <v>80.161322150961993</v>
      </c>
      <c r="N9" s="11">
        <v>247.42920572274201</v>
      </c>
      <c r="O9" s="11">
        <v>88.366058214109501</v>
      </c>
    </row>
    <row r="10" spans="1:15" x14ac:dyDescent="0.25">
      <c r="A10" s="5">
        <f t="shared" si="0"/>
        <v>1.3299054644669748E-3</v>
      </c>
      <c r="B10" s="7">
        <v>8</v>
      </c>
      <c r="C10" s="10">
        <v>5699</v>
      </c>
      <c r="D10" s="11">
        <v>0</v>
      </c>
      <c r="E10" s="11">
        <v>0</v>
      </c>
      <c r="F10" s="11">
        <v>0</v>
      </c>
      <c r="G10" s="11">
        <v>62.223127035830601</v>
      </c>
      <c r="H10" s="11">
        <v>32.952768729641697</v>
      </c>
      <c r="I10" s="11">
        <v>1346.54641693811</v>
      </c>
      <c r="J10" s="11">
        <v>107.013843648208</v>
      </c>
      <c r="K10" s="11">
        <v>290.483713355048</v>
      </c>
      <c r="L10" s="11">
        <v>81.954397394136805</v>
      </c>
      <c r="M10" s="11">
        <v>268.86970684038999</v>
      </c>
      <c r="N10" s="11">
        <v>82.153094462540693</v>
      </c>
      <c r="O10" s="11">
        <v>306.85749185667697</v>
      </c>
    </row>
    <row r="11" spans="1:15" x14ac:dyDescent="0.25">
      <c r="A11" s="5">
        <f t="shared" si="0"/>
        <v>2.203386626784282E-2</v>
      </c>
      <c r="B11" s="7">
        <v>9</v>
      </c>
      <c r="C11" s="10">
        <v>94421</v>
      </c>
      <c r="D11" s="11">
        <v>0</v>
      </c>
      <c r="E11" s="11">
        <v>0</v>
      </c>
      <c r="F11" s="11">
        <v>0</v>
      </c>
      <c r="G11" s="11">
        <v>61.939982998016397</v>
      </c>
      <c r="H11" s="11">
        <v>80.752507792575798</v>
      </c>
      <c r="I11" s="11">
        <v>78.654888070274794</v>
      </c>
      <c r="J11" s="11">
        <v>51.482062907339099</v>
      </c>
      <c r="K11" s="11">
        <v>65.2680929441768</v>
      </c>
      <c r="L11" s="11">
        <v>35.507140833097097</v>
      </c>
      <c r="M11" s="11">
        <v>34.365372626806398</v>
      </c>
      <c r="N11" s="11">
        <v>21.8764239161235</v>
      </c>
      <c r="O11" s="11">
        <v>28.749702465287601</v>
      </c>
    </row>
    <row r="12" spans="1:15" x14ac:dyDescent="0.25">
      <c r="A12" s="5">
        <f t="shared" si="0"/>
        <v>1.9287012921248548E-3</v>
      </c>
      <c r="B12" s="12">
        <v>10</v>
      </c>
      <c r="C12" s="10">
        <v>8265</v>
      </c>
      <c r="D12" s="11">
        <v>0</v>
      </c>
      <c r="E12" s="11">
        <v>0</v>
      </c>
      <c r="F12" s="11">
        <v>0</v>
      </c>
      <c r="G12" s="11">
        <v>4.9658163265306099</v>
      </c>
      <c r="H12" s="11">
        <v>19.3632653061224</v>
      </c>
      <c r="I12" s="11">
        <v>7.7836734693877503</v>
      </c>
      <c r="J12" s="11">
        <v>26.759693877551001</v>
      </c>
      <c r="K12" s="11">
        <v>15.9857142857142</v>
      </c>
      <c r="L12" s="11">
        <v>51.469897959183598</v>
      </c>
      <c r="M12" s="11">
        <v>30.849489795918299</v>
      </c>
      <c r="N12" s="11">
        <v>1169.44591836734</v>
      </c>
      <c r="O12" s="11">
        <v>118.16479591836701</v>
      </c>
    </row>
    <row r="13" spans="1:15" x14ac:dyDescent="0.25">
      <c r="A13" s="5">
        <f t="shared" si="0"/>
        <v>3.5057325482869564E-2</v>
      </c>
      <c r="B13" s="7">
        <v>11</v>
      </c>
      <c r="C13" s="10">
        <v>150230</v>
      </c>
      <c r="D13" s="11">
        <v>0</v>
      </c>
      <c r="E13" s="11">
        <v>0</v>
      </c>
      <c r="F13" s="11">
        <v>0</v>
      </c>
      <c r="G13" s="11">
        <v>5.9487143571785897</v>
      </c>
      <c r="H13" s="11">
        <v>4.3292646323161499</v>
      </c>
      <c r="I13" s="11">
        <v>10.6349174587293</v>
      </c>
      <c r="J13" s="11">
        <v>11.466753376688301</v>
      </c>
      <c r="K13" s="11">
        <v>25.2074637318659</v>
      </c>
      <c r="L13" s="11">
        <v>27.253346673336601</v>
      </c>
      <c r="M13" s="11">
        <v>74.899349674837396</v>
      </c>
      <c r="N13" s="11">
        <v>59.632676338168999</v>
      </c>
      <c r="O13" s="11">
        <v>61.2500250125062</v>
      </c>
    </row>
    <row r="14" spans="1:15" x14ac:dyDescent="0.25">
      <c r="A14" s="5">
        <f t="shared" si="0"/>
        <v>5.1105333693326463E-4</v>
      </c>
      <c r="B14" s="7">
        <v>12</v>
      </c>
      <c r="C14" s="10">
        <v>2190</v>
      </c>
      <c r="D14" s="11">
        <v>0</v>
      </c>
      <c r="E14" s="11">
        <v>0</v>
      </c>
      <c r="F14" s="11">
        <v>0</v>
      </c>
      <c r="G14" s="11">
        <v>2828.5508771929799</v>
      </c>
      <c r="H14" s="11">
        <v>128.17719298245601</v>
      </c>
      <c r="I14" s="11">
        <v>721.30877192982405</v>
      </c>
      <c r="J14" s="11">
        <v>59.914035087719299</v>
      </c>
      <c r="K14" s="11">
        <v>577.42105263157896</v>
      </c>
      <c r="L14" s="11">
        <v>63.357894736842098</v>
      </c>
      <c r="M14" s="11">
        <v>581.998245614035</v>
      </c>
      <c r="N14" s="11">
        <v>61.536842105263098</v>
      </c>
      <c r="O14" s="11">
        <v>650.44736842105203</v>
      </c>
    </row>
    <row r="15" spans="1:15" x14ac:dyDescent="0.25">
      <c r="A15" s="5">
        <f t="shared" si="0"/>
        <v>3.0021466573728079E-3</v>
      </c>
      <c r="B15" s="7">
        <v>13</v>
      </c>
      <c r="C15" s="10">
        <v>12865</v>
      </c>
      <c r="D15" s="11">
        <v>0</v>
      </c>
      <c r="E15" s="11">
        <v>0</v>
      </c>
      <c r="F15" s="11">
        <v>0</v>
      </c>
      <c r="G15" s="11">
        <v>47.585640695428197</v>
      </c>
      <c r="H15" s="11">
        <v>7.9282034771410101</v>
      </c>
      <c r="I15" s="11">
        <v>158.518673535093</v>
      </c>
      <c r="J15" s="11">
        <v>28.539922730199599</v>
      </c>
      <c r="K15" s="11">
        <v>675.83226014166098</v>
      </c>
      <c r="L15" s="11">
        <v>67.543464262717293</v>
      </c>
      <c r="M15" s="11">
        <v>660.89439793947201</v>
      </c>
      <c r="N15" s="11">
        <v>73.700257566001198</v>
      </c>
      <c r="O15" s="11">
        <v>422.055698647778</v>
      </c>
    </row>
    <row r="16" spans="1:15" x14ac:dyDescent="0.25">
      <c r="A16" s="5">
        <f t="shared" si="0"/>
        <v>1.6095146463452569E-2</v>
      </c>
      <c r="B16" s="12">
        <v>14</v>
      </c>
      <c r="C16" s="10">
        <v>68972</v>
      </c>
      <c r="D16" s="11">
        <v>0</v>
      </c>
      <c r="E16" s="11">
        <v>0</v>
      </c>
      <c r="F16" s="11">
        <v>0</v>
      </c>
      <c r="G16" s="11">
        <v>9.7341259472171409</v>
      </c>
      <c r="H16" s="11">
        <v>2.5818308509711598</v>
      </c>
      <c r="I16" s="11">
        <v>12.5532183607699</v>
      </c>
      <c r="J16" s="11">
        <v>3.6574340214266998</v>
      </c>
      <c r="K16" s="11">
        <v>22.558575037017601</v>
      </c>
      <c r="L16" s="11">
        <v>5.7011148854629301</v>
      </c>
      <c r="M16" s="11">
        <v>53.6149290131521</v>
      </c>
      <c r="N16" s="11">
        <v>21.734822750631398</v>
      </c>
      <c r="O16" s="11">
        <v>267.752983189617</v>
      </c>
    </row>
    <row r="17" spans="1:15" x14ac:dyDescent="0.25">
      <c r="A17" s="5">
        <f t="shared" si="0"/>
        <v>2.333576880973811E-7</v>
      </c>
      <c r="B17" s="7">
        <v>15</v>
      </c>
      <c r="C17" s="10">
        <v>1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49.368421052631497</v>
      </c>
      <c r="J17" s="11">
        <v>58.210526315789402</v>
      </c>
      <c r="K17" s="11">
        <v>751.78947368420995</v>
      </c>
      <c r="L17" s="11">
        <v>546.15789473684197</v>
      </c>
      <c r="M17" s="11">
        <v>382.15789473684202</v>
      </c>
      <c r="N17" s="11">
        <v>148620.10526315699</v>
      </c>
      <c r="O17" s="11">
        <v>66544.631578947301</v>
      </c>
    </row>
    <row r="18" spans="1:15" x14ac:dyDescent="0.25">
      <c r="A18" s="5">
        <f t="shared" si="0"/>
        <v>1.5250858347916244E-2</v>
      </c>
      <c r="B18" s="7">
        <v>16</v>
      </c>
      <c r="C18" s="10">
        <v>65354</v>
      </c>
      <c r="D18" s="11">
        <v>0</v>
      </c>
      <c r="E18" s="11">
        <v>0</v>
      </c>
      <c r="F18" s="11">
        <v>0</v>
      </c>
      <c r="G18" s="11">
        <v>173.93110457341501</v>
      </c>
      <c r="H18" s="11">
        <v>7.5216902915217903</v>
      </c>
      <c r="I18" s="11">
        <v>175.22449852901801</v>
      </c>
      <c r="J18" s="11">
        <v>11.6046536507087</v>
      </c>
      <c r="K18" s="11">
        <v>190.67488633324399</v>
      </c>
      <c r="L18" s="11">
        <v>14.597539449050499</v>
      </c>
      <c r="M18" s="11">
        <v>183.13506285102901</v>
      </c>
      <c r="N18" s="11">
        <v>14.605135062851</v>
      </c>
      <c r="O18" s="11">
        <v>150.10858518320401</v>
      </c>
    </row>
    <row r="19" spans="1:15" x14ac:dyDescent="0.25">
      <c r="A19" s="5">
        <f t="shared" si="0"/>
        <v>3.8501684959186908E-3</v>
      </c>
      <c r="B19" s="7">
        <v>17</v>
      </c>
      <c r="C19" s="10">
        <v>16499</v>
      </c>
      <c r="D19" s="11">
        <v>0</v>
      </c>
      <c r="E19" s="11">
        <v>0</v>
      </c>
      <c r="F19" s="11">
        <v>0</v>
      </c>
      <c r="G19" s="11">
        <v>15.490406578346199</v>
      </c>
      <c r="H19" s="11">
        <v>3.6644586569209601</v>
      </c>
      <c r="I19" s="11">
        <v>21.2044312471448</v>
      </c>
      <c r="J19" s="11">
        <v>7.3453631795340302</v>
      </c>
      <c r="K19" s="11">
        <v>30.603471904979401</v>
      </c>
      <c r="L19" s="11">
        <v>11.4826404751027</v>
      </c>
      <c r="M19" s="11">
        <v>79.814755596162598</v>
      </c>
      <c r="N19" s="11">
        <v>37.430105070808501</v>
      </c>
      <c r="O19" s="11">
        <v>832.00411146642296</v>
      </c>
    </row>
    <row r="20" spans="1:15" x14ac:dyDescent="0.25">
      <c r="A20" s="5">
        <f t="shared" si="0"/>
        <v>1.0951476302410094E-3</v>
      </c>
      <c r="B20" s="7">
        <v>18</v>
      </c>
      <c r="C20" s="10">
        <v>4693</v>
      </c>
      <c r="D20" s="11">
        <v>0</v>
      </c>
      <c r="E20" s="11">
        <v>0</v>
      </c>
      <c r="F20" s="11">
        <v>0</v>
      </c>
      <c r="G20" s="11">
        <v>6.8814229249011802</v>
      </c>
      <c r="H20" s="11">
        <v>33.682806324110601</v>
      </c>
      <c r="I20" s="11">
        <v>11.226284584980201</v>
      </c>
      <c r="J20" s="11">
        <v>141.166007905138</v>
      </c>
      <c r="K20" s="11">
        <v>40.903162055335898</v>
      </c>
      <c r="L20" s="11">
        <v>1688.6432806324101</v>
      </c>
      <c r="M20" s="11">
        <v>170.13043478260801</v>
      </c>
      <c r="N20" s="11">
        <v>332.06818181818102</v>
      </c>
      <c r="O20" s="11">
        <v>142.42687747035501</v>
      </c>
    </row>
    <row r="21" spans="1:15" x14ac:dyDescent="0.25">
      <c r="A21" s="5">
        <f t="shared" si="0"/>
        <v>3.168997404362435E-4</v>
      </c>
      <c r="B21" s="7">
        <v>19</v>
      </c>
      <c r="C21" s="10">
        <v>1358</v>
      </c>
      <c r="D21" s="11">
        <v>0</v>
      </c>
      <c r="E21" s="11">
        <v>0</v>
      </c>
      <c r="F21" s="11">
        <v>0</v>
      </c>
      <c r="G21" s="11">
        <v>51.343902439024298</v>
      </c>
      <c r="H21" s="11">
        <v>15.748780487804799</v>
      </c>
      <c r="I21" s="11">
        <v>37.846341463414603</v>
      </c>
      <c r="J21" s="11">
        <v>18.460975609756002</v>
      </c>
      <c r="K21" s="11">
        <v>141.92195121951201</v>
      </c>
      <c r="L21" s="11">
        <v>81.946341463414598</v>
      </c>
      <c r="M21" s="11">
        <v>159.42682926829201</v>
      </c>
      <c r="N21" s="11">
        <v>268.15853658536503</v>
      </c>
      <c r="O21" s="11">
        <v>3556.0512195121901</v>
      </c>
    </row>
    <row r="22" spans="1:15" x14ac:dyDescent="0.25">
      <c r="A22" s="6">
        <f>SUM(A2:A21)</f>
        <v>1</v>
      </c>
      <c r="B22" s="7"/>
      <c r="C22" s="13">
        <f>SUM(C2:C21)</f>
        <v>4285267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1:15" x14ac:dyDescent="0.25">
      <c r="B24">
        <f>B2</f>
        <v>0</v>
      </c>
      <c r="C24" s="3">
        <f>C2</f>
        <v>22119</v>
      </c>
      <c r="E24" s="1">
        <f>E2-D2</f>
        <v>0</v>
      </c>
      <c r="F24" s="1">
        <f t="shared" ref="F24:O26" si="1">F2-E2</f>
        <v>0</v>
      </c>
      <c r="G24" s="1">
        <f t="shared" si="1"/>
        <v>240.07425197420801</v>
      </c>
      <c r="H24" s="1">
        <f t="shared" si="1"/>
        <v>-153.52139389987641</v>
      </c>
      <c r="I24" s="1">
        <f t="shared" si="1"/>
        <v>132.96100123161639</v>
      </c>
      <c r="J24" s="1">
        <f t="shared" si="1"/>
        <v>-136.23805694414258</v>
      </c>
      <c r="K24" s="1">
        <f t="shared" si="1"/>
        <v>146.82048105484259</v>
      </c>
      <c r="L24" s="1">
        <f t="shared" si="1"/>
        <v>-93.947627327392979</v>
      </c>
      <c r="M24" s="1">
        <f t="shared" si="1"/>
        <v>114.64971383032699</v>
      </c>
      <c r="N24" s="1">
        <f t="shared" si="1"/>
        <v>-81.54104180250701</v>
      </c>
      <c r="O24" s="1">
        <f t="shared" si="1"/>
        <v>194.32422661740301</v>
      </c>
    </row>
    <row r="25" spans="1:15" x14ac:dyDescent="0.25">
      <c r="B25">
        <f t="shared" ref="B25:C40" si="2">B3</f>
        <v>1</v>
      </c>
      <c r="C25" s="3">
        <f t="shared" si="2"/>
        <v>147322</v>
      </c>
      <c r="E25" s="1">
        <f>E3-D3</f>
        <v>0</v>
      </c>
      <c r="F25" s="1">
        <f t="shared" si="1"/>
        <v>0</v>
      </c>
      <c r="G25" s="1">
        <f t="shared" si="1"/>
        <v>11.8881441650678</v>
      </c>
      <c r="H25" s="1">
        <f t="shared" si="1"/>
        <v>31.984255612777297</v>
      </c>
      <c r="I25" s="1">
        <f t="shared" si="1"/>
        <v>-14.617834662896797</v>
      </c>
      <c r="J25" s="1">
        <f t="shared" si="1"/>
        <v>31.542074792150501</v>
      </c>
      <c r="K25" s="1">
        <f t="shared" si="1"/>
        <v>-12.506622572284499</v>
      </c>
      <c r="L25" s="1">
        <f t="shared" si="1"/>
        <v>50.789163216533701</v>
      </c>
      <c r="M25" s="1">
        <f t="shared" si="1"/>
        <v>-32.979177185364705</v>
      </c>
      <c r="N25" s="1">
        <f t="shared" si="1"/>
        <v>71.3380751624087</v>
      </c>
      <c r="O25" s="1">
        <f t="shared" si="1"/>
        <v>-43.253286041266904</v>
      </c>
    </row>
    <row r="26" spans="1:15" x14ac:dyDescent="0.25">
      <c r="B26">
        <f t="shared" si="2"/>
        <v>2</v>
      </c>
      <c r="C26" s="3">
        <f t="shared" si="2"/>
        <v>12</v>
      </c>
      <c r="E26" s="1">
        <f>E4-D4</f>
        <v>0</v>
      </c>
      <c r="F26" s="1">
        <f t="shared" si="1"/>
        <v>0</v>
      </c>
      <c r="G26" s="1">
        <f t="shared" si="1"/>
        <v>54112</v>
      </c>
      <c r="H26" s="1">
        <f t="shared" si="1"/>
        <v>-51615</v>
      </c>
      <c r="I26" s="1">
        <f t="shared" si="1"/>
        <v>-1849</v>
      </c>
      <c r="J26" s="1">
        <f t="shared" si="1"/>
        <v>-585</v>
      </c>
      <c r="K26" s="1">
        <f t="shared" si="1"/>
        <v>-13</v>
      </c>
      <c r="L26" s="1">
        <f t="shared" si="1"/>
        <v>62.5</v>
      </c>
      <c r="M26" s="1">
        <f t="shared" si="1"/>
        <v>10.5</v>
      </c>
      <c r="N26" s="1">
        <f t="shared" si="1"/>
        <v>484.5</v>
      </c>
      <c r="O26" s="1">
        <f t="shared" si="1"/>
        <v>3138</v>
      </c>
    </row>
    <row r="27" spans="1:15" x14ac:dyDescent="0.25">
      <c r="B27">
        <f t="shared" si="2"/>
        <v>3</v>
      </c>
      <c r="C27" s="3">
        <f t="shared" si="2"/>
        <v>3627324</v>
      </c>
      <c r="E27" s="1">
        <f t="shared" ref="E27:O42" si="3">E5-D5</f>
        <v>0</v>
      </c>
      <c r="F27" s="1">
        <f t="shared" si="3"/>
        <v>0</v>
      </c>
      <c r="G27" s="1">
        <f t="shared" si="3"/>
        <v>1.9936518587751599</v>
      </c>
      <c r="H27" s="1">
        <f t="shared" si="3"/>
        <v>-0.43159904458344989</v>
      </c>
      <c r="I27" s="1">
        <f t="shared" si="3"/>
        <v>0.7072380526331199</v>
      </c>
      <c r="J27" s="1">
        <f t="shared" si="3"/>
        <v>-0.49368381250615001</v>
      </c>
      <c r="K27" s="1">
        <f t="shared" si="3"/>
        <v>0.66797011261027017</v>
      </c>
      <c r="L27" s="1">
        <f t="shared" si="3"/>
        <v>-0.32511536628296023</v>
      </c>
      <c r="M27" s="1">
        <f t="shared" si="3"/>
        <v>0.49806786439902018</v>
      </c>
      <c r="N27" s="1">
        <f t="shared" si="3"/>
        <v>-0.12747914353349987</v>
      </c>
      <c r="O27" s="1">
        <f t="shared" si="3"/>
        <v>1.7139185126603396</v>
      </c>
    </row>
    <row r="28" spans="1:15" x14ac:dyDescent="0.25">
      <c r="B28">
        <f t="shared" si="2"/>
        <v>4</v>
      </c>
      <c r="C28" s="3">
        <f t="shared" si="2"/>
        <v>25516</v>
      </c>
      <c r="E28" s="1">
        <f t="shared" si="3"/>
        <v>0</v>
      </c>
      <c r="F28" s="1">
        <f t="shared" si="3"/>
        <v>0</v>
      </c>
      <c r="G28" s="1">
        <f t="shared" si="3"/>
        <v>814.65741356382898</v>
      </c>
      <c r="H28" s="1">
        <f t="shared" si="3"/>
        <v>-781.60255984042476</v>
      </c>
      <c r="I28" s="1">
        <f t="shared" si="3"/>
        <v>288.94265292553177</v>
      </c>
      <c r="J28" s="1">
        <f t="shared" si="3"/>
        <v>-299.70927526595727</v>
      </c>
      <c r="K28" s="1">
        <f t="shared" si="3"/>
        <v>263.27825797872327</v>
      </c>
      <c r="L28" s="1">
        <f t="shared" si="3"/>
        <v>-262.98154920212761</v>
      </c>
      <c r="M28" s="1">
        <f t="shared" si="3"/>
        <v>253.59624335106361</v>
      </c>
      <c r="N28" s="1">
        <f t="shared" si="3"/>
        <v>-250.8013630319146</v>
      </c>
      <c r="O28" s="1">
        <f t="shared" si="3"/>
        <v>269.57197473404159</v>
      </c>
    </row>
    <row r="29" spans="1:15" x14ac:dyDescent="0.25">
      <c r="B29">
        <f t="shared" si="2"/>
        <v>5</v>
      </c>
      <c r="C29" s="3">
        <f t="shared" si="2"/>
        <v>24065</v>
      </c>
      <c r="E29" s="1">
        <f t="shared" si="3"/>
        <v>0</v>
      </c>
      <c r="F29" s="1">
        <f t="shared" si="3"/>
        <v>0</v>
      </c>
      <c r="G29" s="1">
        <f t="shared" si="3"/>
        <v>2.7491541064287901</v>
      </c>
      <c r="H29" s="1">
        <f t="shared" si="3"/>
        <v>108.8065210704392</v>
      </c>
      <c r="I29" s="1">
        <f t="shared" si="3"/>
        <v>-91.067210089202689</v>
      </c>
      <c r="J29" s="1">
        <f t="shared" si="3"/>
        <v>430.62857582282368</v>
      </c>
      <c r="K29" s="1">
        <f t="shared" si="3"/>
        <v>-405.31405721316509</v>
      </c>
      <c r="L29" s="1">
        <f t="shared" si="3"/>
        <v>374.36265764380113</v>
      </c>
      <c r="M29" s="1">
        <f t="shared" si="3"/>
        <v>-370.5392187019371</v>
      </c>
      <c r="N29" s="1">
        <f t="shared" si="3"/>
        <v>237.83482005536709</v>
      </c>
      <c r="O29" s="1">
        <f t="shared" si="3"/>
        <v>-244.49446324207889</v>
      </c>
    </row>
    <row r="30" spans="1:15" x14ac:dyDescent="0.25">
      <c r="B30">
        <f t="shared" si="2"/>
        <v>6</v>
      </c>
      <c r="C30" s="3">
        <f t="shared" si="2"/>
        <v>25</v>
      </c>
      <c r="E30" s="1">
        <f t="shared" si="3"/>
        <v>0</v>
      </c>
      <c r="F30" s="1">
        <f t="shared" si="3"/>
        <v>0</v>
      </c>
      <c r="G30" s="1">
        <f t="shared" si="3"/>
        <v>19428</v>
      </c>
      <c r="H30" s="1">
        <f t="shared" si="3"/>
        <v>-19428</v>
      </c>
      <c r="I30" s="1">
        <f t="shared" si="3"/>
        <v>9950</v>
      </c>
      <c r="J30" s="1">
        <f t="shared" si="3"/>
        <v>-9950</v>
      </c>
      <c r="K30" s="1">
        <f t="shared" si="3"/>
        <v>3488.5</v>
      </c>
      <c r="L30" s="1">
        <f t="shared" si="3"/>
        <v>-3488.5</v>
      </c>
      <c r="M30" s="1">
        <f t="shared" si="3"/>
        <v>7025</v>
      </c>
      <c r="N30" s="1">
        <f t="shared" si="3"/>
        <v>-7025</v>
      </c>
      <c r="O30" s="1">
        <f t="shared" si="3"/>
        <v>5116.5</v>
      </c>
    </row>
    <row r="31" spans="1:15" x14ac:dyDescent="0.25">
      <c r="B31">
        <f t="shared" si="2"/>
        <v>7</v>
      </c>
      <c r="C31" s="3">
        <f t="shared" si="2"/>
        <v>8337</v>
      </c>
      <c r="E31" s="1">
        <f t="shared" si="3"/>
        <v>0</v>
      </c>
      <c r="F31" s="1">
        <f>F9-E9</f>
        <v>0</v>
      </c>
      <c r="G31" s="1">
        <f t="shared" si="3"/>
        <v>28.471632955105999</v>
      </c>
      <c r="H31" s="1">
        <f t="shared" si="3"/>
        <v>1205.6403552047339</v>
      </c>
      <c r="I31" s="1">
        <f t="shared" si="3"/>
        <v>-1117.3635915145519</v>
      </c>
      <c r="J31" s="1">
        <f t="shared" si="3"/>
        <v>117.00641341884601</v>
      </c>
      <c r="K31" s="1">
        <f t="shared" si="3"/>
        <v>-137.71780957079409</v>
      </c>
      <c r="L31" s="1">
        <f t="shared" si="3"/>
        <v>140.90626541687209</v>
      </c>
      <c r="M31" s="1">
        <f t="shared" si="3"/>
        <v>-156.78194375925</v>
      </c>
      <c r="N31" s="1">
        <f t="shared" si="3"/>
        <v>167.26788357178003</v>
      </c>
      <c r="O31" s="1">
        <f t="shared" si="3"/>
        <v>-159.06314750863251</v>
      </c>
    </row>
    <row r="32" spans="1:15" x14ac:dyDescent="0.25">
      <c r="B32">
        <f t="shared" si="2"/>
        <v>8</v>
      </c>
      <c r="C32" s="3">
        <f t="shared" si="2"/>
        <v>5699</v>
      </c>
      <c r="E32" s="1">
        <f t="shared" si="3"/>
        <v>0</v>
      </c>
      <c r="F32" s="1">
        <f t="shared" si="3"/>
        <v>0</v>
      </c>
      <c r="G32" s="1">
        <f t="shared" si="3"/>
        <v>62.223127035830601</v>
      </c>
      <c r="H32" s="1">
        <f t="shared" si="3"/>
        <v>-29.270358306188903</v>
      </c>
      <c r="I32" s="1">
        <f t="shared" si="3"/>
        <v>1313.5936482084683</v>
      </c>
      <c r="J32" s="1">
        <f t="shared" si="3"/>
        <v>-1239.5325732899021</v>
      </c>
      <c r="K32" s="1">
        <f t="shared" si="3"/>
        <v>183.46986970684</v>
      </c>
      <c r="L32" s="1">
        <f t="shared" si="3"/>
        <v>-208.52931596091119</v>
      </c>
      <c r="M32" s="1">
        <f t="shared" si="3"/>
        <v>186.91530944625319</v>
      </c>
      <c r="N32" s="1">
        <f t="shared" si="3"/>
        <v>-186.71661237784929</v>
      </c>
      <c r="O32" s="1">
        <f t="shared" si="3"/>
        <v>224.70439739413627</v>
      </c>
    </row>
    <row r="33" spans="2:15" x14ac:dyDescent="0.25">
      <c r="B33">
        <f t="shared" si="2"/>
        <v>9</v>
      </c>
      <c r="C33" s="3">
        <f t="shared" si="2"/>
        <v>94421</v>
      </c>
      <c r="E33" s="1">
        <f t="shared" si="3"/>
        <v>0</v>
      </c>
      <c r="F33" s="1">
        <f t="shared" si="3"/>
        <v>0</v>
      </c>
      <c r="G33" s="1">
        <f t="shared" si="3"/>
        <v>61.939982998016397</v>
      </c>
      <c r="H33" s="1">
        <f t="shared" si="3"/>
        <v>18.812524794559401</v>
      </c>
      <c r="I33" s="1">
        <f t="shared" si="3"/>
        <v>-2.0976197223010047</v>
      </c>
      <c r="J33" s="1">
        <f t="shared" si="3"/>
        <v>-27.172825162935695</v>
      </c>
      <c r="K33" s="1">
        <f t="shared" si="3"/>
        <v>13.786030036837701</v>
      </c>
      <c r="L33" s="1">
        <f t="shared" si="3"/>
        <v>-29.760952111079703</v>
      </c>
      <c r="M33" s="1">
        <f t="shared" si="3"/>
        <v>-1.1417682062906991</v>
      </c>
      <c r="N33" s="1">
        <f t="shared" si="3"/>
        <v>-12.488948710682898</v>
      </c>
      <c r="O33" s="1">
        <f t="shared" si="3"/>
        <v>6.8732785491641017</v>
      </c>
    </row>
    <row r="34" spans="2:15" x14ac:dyDescent="0.25">
      <c r="B34">
        <f t="shared" si="2"/>
        <v>10</v>
      </c>
      <c r="C34" s="3">
        <f t="shared" si="2"/>
        <v>8265</v>
      </c>
      <c r="E34" s="1">
        <f t="shared" si="3"/>
        <v>0</v>
      </c>
      <c r="F34" s="1">
        <f t="shared" si="3"/>
        <v>0</v>
      </c>
      <c r="G34" s="1">
        <f t="shared" si="3"/>
        <v>4.9658163265306099</v>
      </c>
      <c r="H34" s="1">
        <f t="shared" si="3"/>
        <v>14.39744897959179</v>
      </c>
      <c r="I34" s="1">
        <f t="shared" si="3"/>
        <v>-11.57959183673465</v>
      </c>
      <c r="J34" s="1">
        <f t="shared" si="3"/>
        <v>18.976020408163251</v>
      </c>
      <c r="K34" s="1">
        <f t="shared" si="3"/>
        <v>-10.773979591836801</v>
      </c>
      <c r="L34" s="1">
        <f t="shared" si="3"/>
        <v>35.484183673469396</v>
      </c>
      <c r="M34" s="1">
        <f t="shared" si="3"/>
        <v>-20.620408163265299</v>
      </c>
      <c r="N34" s="1">
        <f t="shared" si="3"/>
        <v>1138.5964285714217</v>
      </c>
      <c r="O34" s="1">
        <f t="shared" si="3"/>
        <v>-1051.2811224489731</v>
      </c>
    </row>
    <row r="35" spans="2:15" x14ac:dyDescent="0.25">
      <c r="B35">
        <f t="shared" si="2"/>
        <v>11</v>
      </c>
      <c r="C35" s="3">
        <f t="shared" si="2"/>
        <v>150230</v>
      </c>
      <c r="E35" s="1">
        <f t="shared" si="3"/>
        <v>0</v>
      </c>
      <c r="F35" s="1">
        <f t="shared" si="3"/>
        <v>0</v>
      </c>
      <c r="G35" s="1">
        <f t="shared" si="3"/>
        <v>5.9487143571785897</v>
      </c>
      <c r="H35" s="1">
        <f t="shared" si="3"/>
        <v>-1.6194497248624398</v>
      </c>
      <c r="I35" s="1">
        <f t="shared" si="3"/>
        <v>6.3056528264131497</v>
      </c>
      <c r="J35" s="1">
        <f t="shared" si="3"/>
        <v>0.83183591795900114</v>
      </c>
      <c r="K35" s="1">
        <f t="shared" si="3"/>
        <v>13.740710355177599</v>
      </c>
      <c r="L35" s="1">
        <f t="shared" si="3"/>
        <v>2.0458829414707012</v>
      </c>
      <c r="M35" s="1">
        <f t="shared" si="3"/>
        <v>47.646003001500794</v>
      </c>
      <c r="N35" s="1">
        <f t="shared" si="3"/>
        <v>-15.266673336668397</v>
      </c>
      <c r="O35" s="1">
        <f t="shared" si="3"/>
        <v>1.617348674337201</v>
      </c>
    </row>
    <row r="36" spans="2:15" x14ac:dyDescent="0.25">
      <c r="B36">
        <f t="shared" si="2"/>
        <v>12</v>
      </c>
      <c r="C36" s="3">
        <f t="shared" si="2"/>
        <v>2190</v>
      </c>
      <c r="E36" s="1">
        <f t="shared" si="3"/>
        <v>0</v>
      </c>
      <c r="F36" s="1">
        <f t="shared" si="3"/>
        <v>0</v>
      </c>
      <c r="G36" s="1">
        <f t="shared" si="3"/>
        <v>2828.5508771929799</v>
      </c>
      <c r="H36" s="1">
        <f t="shared" si="3"/>
        <v>-2700.3736842105241</v>
      </c>
      <c r="I36" s="1">
        <f t="shared" si="3"/>
        <v>593.1315789473681</v>
      </c>
      <c r="J36" s="1">
        <f t="shared" si="3"/>
        <v>-661.39473684210475</v>
      </c>
      <c r="K36" s="1">
        <f t="shared" si="3"/>
        <v>517.50701754385966</v>
      </c>
      <c r="L36" s="1">
        <f t="shared" si="3"/>
        <v>-514.06315789473683</v>
      </c>
      <c r="M36" s="1">
        <f t="shared" si="3"/>
        <v>518.64035087719287</v>
      </c>
      <c r="N36" s="1">
        <f t="shared" si="3"/>
        <v>-520.46140350877192</v>
      </c>
      <c r="O36" s="1">
        <f t="shared" si="3"/>
        <v>588.91052631578896</v>
      </c>
    </row>
    <row r="37" spans="2:15" x14ac:dyDescent="0.25">
      <c r="B37">
        <f t="shared" si="2"/>
        <v>13</v>
      </c>
      <c r="C37" s="3">
        <f t="shared" si="2"/>
        <v>12865</v>
      </c>
      <c r="E37" s="1">
        <f t="shared" si="3"/>
        <v>0</v>
      </c>
      <c r="F37" s="1">
        <f t="shared" si="3"/>
        <v>0</v>
      </c>
      <c r="G37" s="1">
        <f t="shared" si="3"/>
        <v>47.585640695428197</v>
      </c>
      <c r="H37" s="1">
        <f t="shared" si="3"/>
        <v>-39.657437218287185</v>
      </c>
      <c r="I37" s="1">
        <f t="shared" si="3"/>
        <v>150.59047005795199</v>
      </c>
      <c r="J37" s="1">
        <f t="shared" si="3"/>
        <v>-129.97875080489339</v>
      </c>
      <c r="K37" s="1">
        <f t="shared" si="3"/>
        <v>647.2923374114614</v>
      </c>
      <c r="L37" s="1">
        <f t="shared" si="3"/>
        <v>-608.28879587894369</v>
      </c>
      <c r="M37" s="1">
        <f t="shared" si="3"/>
        <v>593.35093367675472</v>
      </c>
      <c r="N37" s="1">
        <f t="shared" si="3"/>
        <v>-587.19414037347087</v>
      </c>
      <c r="O37" s="1">
        <f t="shared" si="3"/>
        <v>348.3554410817768</v>
      </c>
    </row>
    <row r="38" spans="2:15" x14ac:dyDescent="0.25">
      <c r="B38">
        <f t="shared" si="2"/>
        <v>14</v>
      </c>
      <c r="C38" s="3">
        <f t="shared" si="2"/>
        <v>68972</v>
      </c>
      <c r="E38" s="1">
        <f t="shared" si="3"/>
        <v>0</v>
      </c>
      <c r="F38" s="1">
        <f t="shared" si="3"/>
        <v>0</v>
      </c>
      <c r="G38" s="1">
        <f t="shared" si="3"/>
        <v>9.7341259472171409</v>
      </c>
      <c r="H38" s="1">
        <f t="shared" si="3"/>
        <v>-7.1522950962459806</v>
      </c>
      <c r="I38" s="1">
        <f t="shared" si="3"/>
        <v>9.9713875097987401</v>
      </c>
      <c r="J38" s="1">
        <f t="shared" si="3"/>
        <v>-8.8957843393432015</v>
      </c>
      <c r="K38" s="1">
        <f t="shared" si="3"/>
        <v>18.901141015590902</v>
      </c>
      <c r="L38" s="1">
        <f t="shared" si="3"/>
        <v>-16.857460151554669</v>
      </c>
      <c r="M38" s="1">
        <f t="shared" si="3"/>
        <v>47.913814127689172</v>
      </c>
      <c r="N38" s="1">
        <f t="shared" si="3"/>
        <v>-31.880106262520702</v>
      </c>
      <c r="O38" s="1">
        <f t="shared" si="3"/>
        <v>246.0181604389856</v>
      </c>
    </row>
    <row r="39" spans="2:15" x14ac:dyDescent="0.25">
      <c r="B39">
        <f t="shared" si="2"/>
        <v>15</v>
      </c>
      <c r="C39" s="3">
        <f t="shared" si="2"/>
        <v>1</v>
      </c>
      <c r="E39" s="1">
        <f t="shared" si="3"/>
        <v>0</v>
      </c>
      <c r="F39" s="1">
        <f t="shared" si="3"/>
        <v>0</v>
      </c>
      <c r="G39" s="1">
        <f t="shared" si="3"/>
        <v>0</v>
      </c>
      <c r="H39" s="1">
        <f t="shared" si="3"/>
        <v>0</v>
      </c>
      <c r="I39" s="1">
        <f t="shared" si="3"/>
        <v>49.368421052631497</v>
      </c>
      <c r="J39" s="1">
        <f t="shared" si="3"/>
        <v>8.8421052631579045</v>
      </c>
      <c r="K39" s="1">
        <f t="shared" si="3"/>
        <v>693.57894736842059</v>
      </c>
      <c r="L39" s="1">
        <f t="shared" si="3"/>
        <v>-205.63157894736798</v>
      </c>
      <c r="M39" s="1">
        <f t="shared" si="3"/>
        <v>-163.99999999999994</v>
      </c>
      <c r="N39" s="1">
        <f t="shared" si="3"/>
        <v>148237.94736842014</v>
      </c>
      <c r="O39" s="1">
        <f t="shared" si="3"/>
        <v>-82075.47368420969</v>
      </c>
    </row>
    <row r="40" spans="2:15" x14ac:dyDescent="0.25">
      <c r="B40">
        <f t="shared" si="2"/>
        <v>16</v>
      </c>
      <c r="C40" s="3">
        <f t="shared" si="2"/>
        <v>65354</v>
      </c>
      <c r="E40" s="1">
        <f t="shared" si="3"/>
        <v>0</v>
      </c>
      <c r="F40" s="1">
        <f t="shared" si="3"/>
        <v>0</v>
      </c>
      <c r="G40" s="1">
        <f t="shared" si="3"/>
        <v>173.93110457341501</v>
      </c>
      <c r="H40" s="1">
        <f t="shared" si="3"/>
        <v>-166.40941428189322</v>
      </c>
      <c r="I40" s="1">
        <f t="shared" si="3"/>
        <v>167.70280823749621</v>
      </c>
      <c r="J40" s="1">
        <f t="shared" si="3"/>
        <v>-163.61984487830929</v>
      </c>
      <c r="K40" s="1">
        <f t="shared" si="3"/>
        <v>179.07023268253528</v>
      </c>
      <c r="L40" s="1">
        <f t="shared" si="3"/>
        <v>-176.0773468841935</v>
      </c>
      <c r="M40" s="1">
        <f t="shared" si="3"/>
        <v>168.53752340197852</v>
      </c>
      <c r="N40" s="1">
        <f t="shared" si="3"/>
        <v>-168.52992778817801</v>
      </c>
      <c r="O40" s="1">
        <f t="shared" si="3"/>
        <v>135.50345012035302</v>
      </c>
    </row>
    <row r="41" spans="2:15" x14ac:dyDescent="0.25">
      <c r="B41">
        <f t="shared" ref="B41:C43" si="4">B19</f>
        <v>17</v>
      </c>
      <c r="C41" s="3">
        <f t="shared" si="4"/>
        <v>16499</v>
      </c>
      <c r="E41" s="1">
        <f t="shared" si="3"/>
        <v>0</v>
      </c>
      <c r="F41" s="1">
        <f t="shared" si="3"/>
        <v>0</v>
      </c>
      <c r="G41" s="1">
        <f t="shared" si="3"/>
        <v>15.490406578346199</v>
      </c>
      <c r="H41" s="1">
        <f t="shared" si="3"/>
        <v>-11.825947921425239</v>
      </c>
      <c r="I41" s="1">
        <f t="shared" si="3"/>
        <v>17.53997259022384</v>
      </c>
      <c r="J41" s="1">
        <f t="shared" si="3"/>
        <v>-13.859068067610771</v>
      </c>
      <c r="K41" s="1">
        <f t="shared" si="3"/>
        <v>23.258108725445371</v>
      </c>
      <c r="L41" s="1">
        <f t="shared" si="3"/>
        <v>-19.120831429876702</v>
      </c>
      <c r="M41" s="1">
        <f t="shared" si="3"/>
        <v>68.3321151210599</v>
      </c>
      <c r="N41" s="1">
        <f t="shared" si="3"/>
        <v>-42.384650525354097</v>
      </c>
      <c r="O41" s="1">
        <f t="shared" si="3"/>
        <v>794.57400639561445</v>
      </c>
    </row>
    <row r="42" spans="2:15" x14ac:dyDescent="0.25">
      <c r="B42">
        <f t="shared" si="4"/>
        <v>18</v>
      </c>
      <c r="C42" s="3">
        <f t="shared" si="4"/>
        <v>4693</v>
      </c>
      <c r="E42" s="1">
        <f>E20-D20</f>
        <v>0</v>
      </c>
      <c r="F42" s="1">
        <f t="shared" si="3"/>
        <v>0</v>
      </c>
      <c r="G42" s="1">
        <f t="shared" si="3"/>
        <v>6.8814229249011802</v>
      </c>
      <c r="H42" s="1">
        <f t="shared" si="3"/>
        <v>26.801383399209421</v>
      </c>
      <c r="I42" s="1">
        <f t="shared" si="3"/>
        <v>-22.456521739130402</v>
      </c>
      <c r="J42" s="1">
        <f t="shared" si="3"/>
        <v>129.93972332015781</v>
      </c>
      <c r="K42" s="1">
        <f t="shared" si="3"/>
        <v>-100.2628458498021</v>
      </c>
      <c r="L42" s="1">
        <f t="shared" si="3"/>
        <v>1647.7401185770741</v>
      </c>
      <c r="M42" s="1">
        <f t="shared" si="3"/>
        <v>-1518.512845849802</v>
      </c>
      <c r="N42" s="1">
        <f t="shared" si="3"/>
        <v>161.93774703557301</v>
      </c>
      <c r="O42" s="1">
        <f t="shared" si="3"/>
        <v>-189.64130434782601</v>
      </c>
    </row>
    <row r="43" spans="2:15" x14ac:dyDescent="0.25">
      <c r="B43">
        <f t="shared" si="4"/>
        <v>19</v>
      </c>
      <c r="C43" s="3">
        <f t="shared" si="4"/>
        <v>1358</v>
      </c>
      <c r="E43" s="1">
        <f>E21-D21</f>
        <v>0</v>
      </c>
      <c r="F43" s="1">
        <f t="shared" ref="F43:O43" si="5">F21-E21</f>
        <v>0</v>
      </c>
      <c r="G43" s="1">
        <f t="shared" si="5"/>
        <v>51.343902439024298</v>
      </c>
      <c r="H43" s="1">
        <f t="shared" si="5"/>
        <v>-35.595121951219497</v>
      </c>
      <c r="I43" s="1">
        <f t="shared" si="5"/>
        <v>22.097560975609802</v>
      </c>
      <c r="J43" s="1">
        <f t="shared" si="5"/>
        <v>-19.385365853658602</v>
      </c>
      <c r="K43" s="1">
        <f t="shared" si="5"/>
        <v>123.46097560975601</v>
      </c>
      <c r="L43" s="1">
        <f t="shared" si="5"/>
        <v>-59.975609756097413</v>
      </c>
      <c r="M43" s="1">
        <f t="shared" si="5"/>
        <v>77.480487804877413</v>
      </c>
      <c r="N43" s="1">
        <f t="shared" si="5"/>
        <v>108.73170731707302</v>
      </c>
      <c r="O43" s="1">
        <f t="shared" si="5"/>
        <v>3287.8926829268248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{FC7099CF-0501-4B25-9050-F3EBAD5DDE75}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99CF-0501-4B25-9050-F3EBAD5DDE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4.4" x14ac:dyDescent="0.25"/>
  <cols>
    <col min="1" max="1" width="13.332031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B1" s="7"/>
      <c r="C1" s="7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 x14ac:dyDescent="0.25">
      <c r="A2" s="5">
        <f>C2/$C$22</f>
        <v>1.0635469290082426E-3</v>
      </c>
      <c r="B2" s="7">
        <v>0</v>
      </c>
      <c r="C2" s="10">
        <v>20</v>
      </c>
      <c r="D2" s="11">
        <v>0</v>
      </c>
      <c r="E2" s="11">
        <v>0</v>
      </c>
      <c r="F2" s="11">
        <v>0</v>
      </c>
      <c r="G2" s="11">
        <v>458047.40740740701</v>
      </c>
      <c r="H2" s="11">
        <v>1020138.4814814799</v>
      </c>
      <c r="I2" s="11">
        <v>1259419.8148148099</v>
      </c>
      <c r="J2" s="11">
        <v>1551823.8148148099</v>
      </c>
      <c r="K2" s="11">
        <v>1625283.6296296199</v>
      </c>
      <c r="L2" s="11">
        <v>1730108.92592592</v>
      </c>
      <c r="M2" s="11">
        <v>1544964.51851851</v>
      </c>
      <c r="N2" s="11">
        <v>1109549.8888888799</v>
      </c>
      <c r="O2" s="11">
        <v>893673.07407407404</v>
      </c>
    </row>
    <row r="3" spans="1:15" x14ac:dyDescent="0.25">
      <c r="A3" s="5">
        <f t="shared" ref="A3:A21" si="0">C3/$C$22</f>
        <v>2.9779314012230791E-3</v>
      </c>
      <c r="B3" s="7">
        <v>1</v>
      </c>
      <c r="C3" s="10">
        <v>56</v>
      </c>
      <c r="D3" s="11">
        <v>0</v>
      </c>
      <c r="E3" s="11">
        <v>0</v>
      </c>
      <c r="F3" s="11">
        <v>0</v>
      </c>
      <c r="G3" s="11">
        <v>48942.503597122297</v>
      </c>
      <c r="H3" s="11">
        <v>119378.74820143799</v>
      </c>
      <c r="I3" s="11">
        <v>178587.294964028</v>
      </c>
      <c r="J3" s="11">
        <v>228333.83453237399</v>
      </c>
      <c r="K3" s="11">
        <v>292719.14388489199</v>
      </c>
      <c r="L3" s="11">
        <v>295019.62589928001</v>
      </c>
      <c r="M3" s="11">
        <v>313745.83453237399</v>
      </c>
      <c r="N3" s="11">
        <v>326691.56115107902</v>
      </c>
      <c r="O3" s="11">
        <v>276926.55395683402</v>
      </c>
    </row>
    <row r="4" spans="1:15" x14ac:dyDescent="0.25">
      <c r="A4" s="5">
        <f t="shared" si="0"/>
        <v>1.2071257644243553E-2</v>
      </c>
      <c r="B4" s="7">
        <v>2</v>
      </c>
      <c r="C4" s="10">
        <v>227</v>
      </c>
      <c r="D4" s="11">
        <v>0</v>
      </c>
      <c r="E4" s="11">
        <v>0</v>
      </c>
      <c r="F4" s="11">
        <v>0</v>
      </c>
      <c r="G4" s="11">
        <v>18306.4275362318</v>
      </c>
      <c r="H4" s="11">
        <v>26981.530434782599</v>
      </c>
      <c r="I4" s="11">
        <v>38245.620289854996</v>
      </c>
      <c r="J4" s="11">
        <v>40391.413043478198</v>
      </c>
      <c r="K4" s="11">
        <v>49386.404347825999</v>
      </c>
      <c r="L4" s="11">
        <v>55535.672463768104</v>
      </c>
      <c r="M4" s="11">
        <v>58746.007246376801</v>
      </c>
      <c r="N4" s="11">
        <v>72478.408695652106</v>
      </c>
      <c r="O4" s="11">
        <v>66133.092753623103</v>
      </c>
    </row>
    <row r="5" spans="1:15" x14ac:dyDescent="0.25">
      <c r="A5" s="5">
        <f t="shared" si="0"/>
        <v>2.1270938580164852E-3</v>
      </c>
      <c r="B5" s="7">
        <v>3</v>
      </c>
      <c r="C5" s="10">
        <v>40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24833.333333333299</v>
      </c>
      <c r="K5" s="11">
        <v>13861.666666666601</v>
      </c>
      <c r="L5" s="11">
        <v>97656.666666666599</v>
      </c>
      <c r="M5" s="11">
        <v>271876.5</v>
      </c>
      <c r="N5" s="11">
        <v>323906.83333333302</v>
      </c>
      <c r="O5" s="11">
        <v>500777.16666666599</v>
      </c>
    </row>
    <row r="6" spans="1:15" x14ac:dyDescent="0.25">
      <c r="A6" s="5">
        <f t="shared" si="0"/>
        <v>1.276256314809891E-3</v>
      </c>
      <c r="B6" s="7">
        <v>4</v>
      </c>
      <c r="C6" s="10">
        <v>24</v>
      </c>
      <c r="D6" s="11">
        <v>0</v>
      </c>
      <c r="E6" s="11">
        <v>0</v>
      </c>
      <c r="F6" s="11">
        <v>0</v>
      </c>
      <c r="G6" s="11">
        <v>9750</v>
      </c>
      <c r="H6" s="11">
        <v>36450</v>
      </c>
      <c r="I6" s="11">
        <v>115633.875</v>
      </c>
      <c r="J6" s="11">
        <v>627023.375</v>
      </c>
      <c r="K6" s="11">
        <v>1021491</v>
      </c>
      <c r="L6" s="11">
        <v>1237862</v>
      </c>
      <c r="M6" s="11">
        <v>1058056.875</v>
      </c>
      <c r="N6" s="11">
        <v>968855.625</v>
      </c>
      <c r="O6" s="11">
        <v>997956.75</v>
      </c>
    </row>
    <row r="7" spans="1:15" x14ac:dyDescent="0.25">
      <c r="A7" s="5">
        <f t="shared" si="0"/>
        <v>6.434458920499867E-3</v>
      </c>
      <c r="B7" s="7">
        <v>5</v>
      </c>
      <c r="C7" s="10">
        <v>121</v>
      </c>
      <c r="D7" s="11">
        <v>0</v>
      </c>
      <c r="E7" s="11">
        <v>0</v>
      </c>
      <c r="F7" s="11">
        <v>0</v>
      </c>
      <c r="G7" s="11">
        <v>8783.2000000000007</v>
      </c>
      <c r="H7" s="11">
        <v>24866.400000000001</v>
      </c>
      <c r="I7" s="11">
        <v>35648.35</v>
      </c>
      <c r="J7" s="11">
        <v>72723.3</v>
      </c>
      <c r="K7" s="11">
        <v>117174.85</v>
      </c>
      <c r="L7" s="11">
        <v>113437.4</v>
      </c>
      <c r="M7" s="11">
        <v>122630.7</v>
      </c>
      <c r="N7" s="11">
        <v>119143.85</v>
      </c>
      <c r="O7" s="11">
        <v>123437.05</v>
      </c>
    </row>
    <row r="8" spans="1:15" x14ac:dyDescent="0.25">
      <c r="A8" s="5">
        <f t="shared" si="0"/>
        <v>6.4131879819197019E-2</v>
      </c>
      <c r="B8" s="7">
        <v>6</v>
      </c>
      <c r="C8" s="10">
        <v>1206</v>
      </c>
      <c r="D8" s="11">
        <v>0</v>
      </c>
      <c r="E8" s="11">
        <v>0</v>
      </c>
      <c r="F8" s="11">
        <v>0</v>
      </c>
      <c r="G8" s="11">
        <v>3168.66215454032</v>
      </c>
      <c r="H8" s="11">
        <v>6015.2120699379502</v>
      </c>
      <c r="I8" s="11">
        <v>8066.3062605752903</v>
      </c>
      <c r="J8" s="11">
        <v>9153.4478285391997</v>
      </c>
      <c r="K8" s="11">
        <v>11507.0439932318</v>
      </c>
      <c r="L8" s="11">
        <v>15562.327693175401</v>
      </c>
      <c r="M8" s="11">
        <v>17349.216018048501</v>
      </c>
      <c r="N8" s="11">
        <v>22818.0259447264</v>
      </c>
      <c r="O8" s="11">
        <v>23862.310208685802</v>
      </c>
    </row>
    <row r="9" spans="1:15" x14ac:dyDescent="0.25">
      <c r="A9" s="5">
        <f t="shared" si="0"/>
        <v>2.6588673225206064E-4</v>
      </c>
      <c r="B9" s="7">
        <v>7</v>
      </c>
      <c r="C9" s="10">
        <v>5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996660</v>
      </c>
      <c r="N9" s="11">
        <v>213840</v>
      </c>
      <c r="O9" s="11">
        <v>238500</v>
      </c>
    </row>
    <row r="10" spans="1:15" x14ac:dyDescent="0.25">
      <c r="A10" s="5">
        <f t="shared" si="0"/>
        <v>0.76367987237436852</v>
      </c>
      <c r="B10" s="7">
        <v>8</v>
      </c>
      <c r="C10" s="10">
        <v>14361</v>
      </c>
      <c r="D10" s="11">
        <v>0</v>
      </c>
      <c r="E10" s="11">
        <v>0</v>
      </c>
      <c r="F10" s="11">
        <v>0</v>
      </c>
      <c r="G10" s="11">
        <v>153.01866241615099</v>
      </c>
      <c r="H10" s="11">
        <v>300.76821411967802</v>
      </c>
      <c r="I10" s="11">
        <v>352.29414890084303</v>
      </c>
      <c r="J10" s="11">
        <v>363.41535498439202</v>
      </c>
      <c r="K10" s="11">
        <v>403.56571694228597</v>
      </c>
      <c r="L10" s="11">
        <v>519.12027628345595</v>
      </c>
      <c r="M10" s="11">
        <v>562.296274158198</v>
      </c>
      <c r="N10" s="11">
        <v>757.71043368532901</v>
      </c>
      <c r="O10" s="11">
        <v>870.07670850766999</v>
      </c>
    </row>
    <row r="11" spans="1:15" x14ac:dyDescent="0.25">
      <c r="A11" s="5">
        <f t="shared" si="0"/>
        <v>3.881946290880085E-3</v>
      </c>
      <c r="B11" s="7">
        <v>9</v>
      </c>
      <c r="C11" s="10">
        <v>73</v>
      </c>
      <c r="D11" s="11">
        <v>0</v>
      </c>
      <c r="E11" s="11">
        <v>0</v>
      </c>
      <c r="F11" s="11">
        <v>0</v>
      </c>
      <c r="G11" s="11">
        <v>52526.545454545398</v>
      </c>
      <c r="H11" s="11">
        <v>196625.36363636301</v>
      </c>
      <c r="I11" s="11">
        <v>202197.318181818</v>
      </c>
      <c r="J11" s="11">
        <v>146151.727272727</v>
      </c>
      <c r="K11" s="11">
        <v>114242.909090909</v>
      </c>
      <c r="L11" s="11">
        <v>78461.136363636295</v>
      </c>
      <c r="M11" s="11">
        <v>72842.863636363603</v>
      </c>
      <c r="N11" s="11">
        <v>72121.636363636295</v>
      </c>
      <c r="O11" s="11">
        <v>62952.227272727199</v>
      </c>
    </row>
    <row r="12" spans="1:15" x14ac:dyDescent="0.25">
      <c r="A12" s="5">
        <f t="shared" si="0"/>
        <v>1.276256314809891E-3</v>
      </c>
      <c r="B12" s="12">
        <v>10</v>
      </c>
      <c r="C12" s="10">
        <v>24</v>
      </c>
      <c r="D12" s="11">
        <v>0</v>
      </c>
      <c r="E12" s="11">
        <v>0</v>
      </c>
      <c r="F12" s="11">
        <v>0</v>
      </c>
      <c r="G12" s="11">
        <v>8649.3333333333303</v>
      </c>
      <c r="H12" s="11">
        <v>26622.222222222201</v>
      </c>
      <c r="I12" s="11">
        <v>13466.666666666601</v>
      </c>
      <c r="J12" s="11">
        <v>3905.4444444444398</v>
      </c>
      <c r="K12" s="11">
        <v>41671.666666666599</v>
      </c>
      <c r="L12" s="11">
        <v>305427.66666666599</v>
      </c>
      <c r="M12" s="11">
        <v>101194.11111111099</v>
      </c>
      <c r="N12" s="11">
        <v>70097.333333333299</v>
      </c>
      <c r="O12" s="11">
        <v>32629.5555555555</v>
      </c>
    </row>
    <row r="13" spans="1:15" x14ac:dyDescent="0.25">
      <c r="A13" s="5">
        <f t="shared" si="0"/>
        <v>9.6995479925551714E-2</v>
      </c>
      <c r="B13" s="7">
        <v>11</v>
      </c>
      <c r="C13" s="10">
        <v>1824</v>
      </c>
      <c r="D13" s="11">
        <v>0</v>
      </c>
      <c r="E13" s="11">
        <v>0</v>
      </c>
      <c r="F13" s="11">
        <v>0</v>
      </c>
      <c r="G13" s="11">
        <v>1590.5107187894</v>
      </c>
      <c r="H13" s="11">
        <v>2039.8322824716199</v>
      </c>
      <c r="I13" s="11">
        <v>2940.3896595207998</v>
      </c>
      <c r="J13" s="11">
        <v>3208.4539722572499</v>
      </c>
      <c r="K13" s="11">
        <v>4146.50189155107</v>
      </c>
      <c r="L13" s="11">
        <v>5242.0882723833502</v>
      </c>
      <c r="M13" s="11">
        <v>6437.9003783102098</v>
      </c>
      <c r="N13" s="11">
        <v>8932.4918032786809</v>
      </c>
      <c r="O13" s="11">
        <v>12056.351828499301</v>
      </c>
    </row>
    <row r="14" spans="1:15" x14ac:dyDescent="0.25">
      <c r="A14" s="5">
        <f t="shared" si="0"/>
        <v>5.3177346450412129E-4</v>
      </c>
      <c r="B14" s="7">
        <v>12</v>
      </c>
      <c r="C14" s="10">
        <v>10</v>
      </c>
      <c r="D14" s="11">
        <v>0</v>
      </c>
      <c r="E14" s="11">
        <v>0</v>
      </c>
      <c r="F14" s="11">
        <v>0</v>
      </c>
      <c r="G14" s="11">
        <v>1108220</v>
      </c>
      <c r="H14" s="11">
        <v>1765533.33333333</v>
      </c>
      <c r="I14" s="11">
        <v>1579333.33333333</v>
      </c>
      <c r="J14" s="11">
        <v>1458866.66666666</v>
      </c>
      <c r="K14" s="11">
        <v>1480066.66666666</v>
      </c>
      <c r="L14" s="11">
        <v>1357666.66666666</v>
      </c>
      <c r="M14" s="11">
        <v>1233266.66666666</v>
      </c>
      <c r="N14" s="11">
        <v>841333.33333333302</v>
      </c>
      <c r="O14" s="11">
        <v>0</v>
      </c>
    </row>
    <row r="15" spans="1:15" x14ac:dyDescent="0.25">
      <c r="A15" s="5">
        <f t="shared" si="0"/>
        <v>7.4448285030576978E-4</v>
      </c>
      <c r="B15" s="7">
        <v>13</v>
      </c>
      <c r="C15" s="10">
        <v>14</v>
      </c>
      <c r="D15" s="11">
        <v>0</v>
      </c>
      <c r="E15" s="11">
        <v>0</v>
      </c>
      <c r="F15" s="11">
        <v>0</v>
      </c>
      <c r="G15" s="11">
        <v>988615.5</v>
      </c>
      <c r="H15" s="11">
        <v>1230022.5</v>
      </c>
      <c r="I15" s="11">
        <v>1316051.5</v>
      </c>
      <c r="J15" s="11">
        <v>1177152.5</v>
      </c>
      <c r="K15" s="11">
        <v>1342872.5</v>
      </c>
      <c r="L15" s="11">
        <v>1113840.75</v>
      </c>
      <c r="M15" s="11">
        <v>779402.75</v>
      </c>
      <c r="N15" s="11">
        <v>216267.75</v>
      </c>
      <c r="O15" s="11">
        <v>225995.75</v>
      </c>
    </row>
    <row r="16" spans="1:15" x14ac:dyDescent="0.25">
      <c r="A16" s="5">
        <f t="shared" si="0"/>
        <v>5.3177346450412129E-4</v>
      </c>
      <c r="B16" s="12">
        <v>14</v>
      </c>
      <c r="C16" s="10">
        <v>10</v>
      </c>
      <c r="D16" s="11">
        <v>0</v>
      </c>
      <c r="E16" s="11">
        <v>0</v>
      </c>
      <c r="F16" s="11">
        <v>0</v>
      </c>
      <c r="G16" s="11">
        <v>215493.33333333299</v>
      </c>
      <c r="H16" s="11">
        <v>868933.33333333302</v>
      </c>
      <c r="I16" s="11">
        <v>801960</v>
      </c>
      <c r="J16" s="11">
        <v>461733.33333333302</v>
      </c>
      <c r="K16" s="11">
        <v>388666.66666666599</v>
      </c>
      <c r="L16" s="11">
        <v>134213.33333333299</v>
      </c>
      <c r="M16" s="11">
        <v>259866.66666666599</v>
      </c>
      <c r="N16" s="11">
        <v>179070</v>
      </c>
      <c r="O16" s="11">
        <v>613.33333333333303</v>
      </c>
    </row>
    <row r="17" spans="1:15" x14ac:dyDescent="0.25">
      <c r="A17" s="5">
        <f t="shared" si="0"/>
        <v>6.3812815740494548E-4</v>
      </c>
      <c r="B17" s="7">
        <v>15</v>
      </c>
      <c r="C17" s="10">
        <v>12</v>
      </c>
      <c r="D17" s="11">
        <v>0</v>
      </c>
      <c r="E17" s="11">
        <v>0</v>
      </c>
      <c r="F17" s="11">
        <v>0</v>
      </c>
      <c r="G17" s="11">
        <v>745899.33333333302</v>
      </c>
      <c r="H17" s="11">
        <v>26277.666666666599</v>
      </c>
      <c r="I17" s="11">
        <v>28595.666666666599</v>
      </c>
      <c r="J17" s="11">
        <v>62569.333333333299</v>
      </c>
      <c r="K17" s="11">
        <v>71292</v>
      </c>
      <c r="L17" s="11">
        <v>56945.333333333299</v>
      </c>
      <c r="M17" s="11">
        <v>41358.666666666599</v>
      </c>
      <c r="N17" s="11">
        <v>74107.333333333299</v>
      </c>
      <c r="O17" s="11">
        <v>181028.33333333299</v>
      </c>
    </row>
    <row r="18" spans="1:15" x14ac:dyDescent="0.25">
      <c r="A18" s="5">
        <f t="shared" si="0"/>
        <v>2.6588673225206064E-4</v>
      </c>
      <c r="B18" s="7">
        <v>16</v>
      </c>
      <c r="C18" s="10">
        <v>5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386666.66666666599</v>
      </c>
      <c r="N18" s="11">
        <v>752666.66666666605</v>
      </c>
      <c r="O18" s="11">
        <v>1839333.33333333</v>
      </c>
    </row>
    <row r="19" spans="1:15" x14ac:dyDescent="0.25">
      <c r="A19" s="5">
        <f t="shared" si="0"/>
        <v>1.3879287423557565E-2</v>
      </c>
      <c r="B19" s="7">
        <v>17</v>
      </c>
      <c r="C19" s="10">
        <v>261</v>
      </c>
      <c r="D19" s="11">
        <v>0</v>
      </c>
      <c r="E19" s="11">
        <v>0</v>
      </c>
      <c r="F19" s="11">
        <v>0</v>
      </c>
      <c r="G19" s="11">
        <v>1541.68115942028</v>
      </c>
      <c r="H19" s="11">
        <v>1166.63768115942</v>
      </c>
      <c r="I19" s="11">
        <v>701.56521739130403</v>
      </c>
      <c r="J19" s="11">
        <v>3390.15942028985</v>
      </c>
      <c r="K19" s="11">
        <v>2570.9275362318799</v>
      </c>
      <c r="L19" s="11">
        <v>8411.1304347826008</v>
      </c>
      <c r="M19" s="11">
        <v>9519.6231884057906</v>
      </c>
      <c r="N19" s="11">
        <v>42645.188405797096</v>
      </c>
      <c r="O19" s="11">
        <v>113131.46376811501</v>
      </c>
    </row>
    <row r="20" spans="1:15" x14ac:dyDescent="0.25">
      <c r="A20" s="5">
        <f t="shared" si="0"/>
        <v>4.2541877160329699E-4</v>
      </c>
      <c r="B20" s="7">
        <v>18</v>
      </c>
      <c r="C20" s="10">
        <v>8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90024</v>
      </c>
      <c r="L20" s="11">
        <v>1826892</v>
      </c>
      <c r="M20" s="11">
        <v>1996572</v>
      </c>
      <c r="N20" s="11">
        <v>2022528</v>
      </c>
      <c r="O20" s="11">
        <v>2092380</v>
      </c>
    </row>
    <row r="21" spans="1:15" x14ac:dyDescent="0.25">
      <c r="A21" s="5">
        <f t="shared" si="0"/>
        <v>2.6801382611007712E-2</v>
      </c>
      <c r="B21" s="7">
        <v>19</v>
      </c>
      <c r="C21" s="10">
        <v>504</v>
      </c>
      <c r="D21" s="11">
        <v>0</v>
      </c>
      <c r="E21" s="11">
        <v>0</v>
      </c>
      <c r="F21" s="11">
        <v>0</v>
      </c>
      <c r="G21" s="11">
        <v>14856.2589928057</v>
      </c>
      <c r="H21" s="11">
        <v>30608.2661870503</v>
      </c>
      <c r="I21" s="11">
        <v>43222.258992805699</v>
      </c>
      <c r="J21" s="11">
        <v>39831.251798561098</v>
      </c>
      <c r="K21" s="11">
        <v>38580.690647481999</v>
      </c>
      <c r="L21" s="11">
        <v>30377.143884892001</v>
      </c>
      <c r="M21" s="11">
        <v>29673.294964028701</v>
      </c>
      <c r="N21" s="11">
        <v>19043.0935251798</v>
      </c>
      <c r="O21" s="11">
        <v>10924.971223021499</v>
      </c>
    </row>
    <row r="22" spans="1:15" x14ac:dyDescent="0.25">
      <c r="A22" s="6">
        <f>SUM(A2:A21)</f>
        <v>1</v>
      </c>
      <c r="B22" s="7"/>
      <c r="C22" s="13">
        <f>SUM(C2:C21)</f>
        <v>18805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1:15" x14ac:dyDescent="0.25">
      <c r="B24">
        <f>B2</f>
        <v>0</v>
      </c>
      <c r="C24" s="3">
        <f>C2</f>
        <v>20</v>
      </c>
      <c r="E24" s="1">
        <f>E2-D2</f>
        <v>0</v>
      </c>
      <c r="F24" s="1">
        <f t="shared" ref="F24:O26" si="1">F2-E2</f>
        <v>0</v>
      </c>
      <c r="G24" s="1">
        <f t="shared" si="1"/>
        <v>458047.40740740701</v>
      </c>
      <c r="H24" s="1">
        <f t="shared" si="1"/>
        <v>562091.074074073</v>
      </c>
      <c r="I24" s="1">
        <f t="shared" si="1"/>
        <v>239281.33333333</v>
      </c>
      <c r="J24" s="1">
        <f t="shared" si="1"/>
        <v>292404</v>
      </c>
      <c r="K24" s="1">
        <f t="shared" si="1"/>
        <v>73459.814814809943</v>
      </c>
      <c r="L24" s="1">
        <f t="shared" si="1"/>
        <v>104825.29629630013</v>
      </c>
      <c r="M24" s="1">
        <f t="shared" si="1"/>
        <v>-185144.40740740998</v>
      </c>
      <c r="N24" s="1">
        <f t="shared" si="1"/>
        <v>-435414.62962963013</v>
      </c>
      <c r="O24" s="1">
        <f t="shared" si="1"/>
        <v>-215876.81481480587</v>
      </c>
    </row>
    <row r="25" spans="1:15" x14ac:dyDescent="0.25">
      <c r="B25">
        <f t="shared" ref="B25:C40" si="2">B3</f>
        <v>1</v>
      </c>
      <c r="C25" s="3">
        <f t="shared" si="2"/>
        <v>56</v>
      </c>
      <c r="E25" s="1">
        <f>E3-D3</f>
        <v>0</v>
      </c>
      <c r="F25" s="1">
        <f t="shared" si="1"/>
        <v>0</v>
      </c>
      <c r="G25" s="1">
        <f t="shared" si="1"/>
        <v>48942.503597122297</v>
      </c>
      <c r="H25" s="1">
        <f t="shared" si="1"/>
        <v>70436.244604315696</v>
      </c>
      <c r="I25" s="1">
        <f t="shared" si="1"/>
        <v>59208.546762590006</v>
      </c>
      <c r="J25" s="1">
        <f t="shared" si="1"/>
        <v>49746.539568345994</v>
      </c>
      <c r="K25" s="1">
        <f t="shared" si="1"/>
        <v>64385.309352518001</v>
      </c>
      <c r="L25" s="1">
        <f t="shared" si="1"/>
        <v>2300.4820143880206</v>
      </c>
      <c r="M25" s="1">
        <f t="shared" si="1"/>
        <v>18726.208633093978</v>
      </c>
      <c r="N25" s="1">
        <f t="shared" si="1"/>
        <v>12945.726618705026</v>
      </c>
      <c r="O25" s="1">
        <f t="shared" si="1"/>
        <v>-49765.007194245001</v>
      </c>
    </row>
    <row r="26" spans="1:15" x14ac:dyDescent="0.25">
      <c r="B26">
        <f t="shared" si="2"/>
        <v>2</v>
      </c>
      <c r="C26" s="3">
        <f t="shared" si="2"/>
        <v>227</v>
      </c>
      <c r="E26" s="1">
        <f>E4-D4</f>
        <v>0</v>
      </c>
      <c r="F26" s="1">
        <f t="shared" si="1"/>
        <v>0</v>
      </c>
      <c r="G26" s="1">
        <f t="shared" si="1"/>
        <v>18306.4275362318</v>
      </c>
      <c r="H26" s="1">
        <f t="shared" si="1"/>
        <v>8675.1028985507983</v>
      </c>
      <c r="I26" s="1">
        <f t="shared" si="1"/>
        <v>11264.089855072398</v>
      </c>
      <c r="J26" s="1">
        <f t="shared" si="1"/>
        <v>2145.7927536232019</v>
      </c>
      <c r="K26" s="1">
        <f t="shared" si="1"/>
        <v>8994.9913043478009</v>
      </c>
      <c r="L26" s="1">
        <f t="shared" si="1"/>
        <v>6149.2681159421045</v>
      </c>
      <c r="M26" s="1">
        <f t="shared" si="1"/>
        <v>3210.3347826086974</v>
      </c>
      <c r="N26" s="1">
        <f t="shared" si="1"/>
        <v>13732.401449275305</v>
      </c>
      <c r="O26" s="1">
        <f t="shared" si="1"/>
        <v>-6345.3159420290031</v>
      </c>
    </row>
    <row r="27" spans="1:15" x14ac:dyDescent="0.25">
      <c r="B27">
        <f t="shared" si="2"/>
        <v>3</v>
      </c>
      <c r="C27" s="3">
        <f t="shared" si="2"/>
        <v>40</v>
      </c>
      <c r="E27" s="1">
        <f t="shared" ref="E27:O42" si="3">E5-D5</f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24833.333333333299</v>
      </c>
      <c r="K27" s="1">
        <f t="shared" si="3"/>
        <v>-10971.666666666699</v>
      </c>
      <c r="L27" s="1">
        <f t="shared" si="3"/>
        <v>83795</v>
      </c>
      <c r="M27" s="1">
        <f t="shared" si="3"/>
        <v>174219.8333333334</v>
      </c>
      <c r="N27" s="1">
        <f t="shared" si="3"/>
        <v>52030.333333333023</v>
      </c>
      <c r="O27" s="1">
        <f t="shared" si="3"/>
        <v>176870.33333333296</v>
      </c>
    </row>
    <row r="28" spans="1:15" x14ac:dyDescent="0.25">
      <c r="B28">
        <f t="shared" si="2"/>
        <v>4</v>
      </c>
      <c r="C28" s="3">
        <f t="shared" si="2"/>
        <v>24</v>
      </c>
      <c r="E28" s="1">
        <f t="shared" si="3"/>
        <v>0</v>
      </c>
      <c r="F28" s="1">
        <f t="shared" si="3"/>
        <v>0</v>
      </c>
      <c r="G28" s="1">
        <f t="shared" si="3"/>
        <v>9750</v>
      </c>
      <c r="H28" s="1">
        <f t="shared" si="3"/>
        <v>26700</v>
      </c>
      <c r="I28" s="1">
        <f t="shared" si="3"/>
        <v>79183.875</v>
      </c>
      <c r="J28" s="1">
        <f t="shared" si="3"/>
        <v>511389.5</v>
      </c>
      <c r="K28" s="1">
        <f t="shared" si="3"/>
        <v>394467.625</v>
      </c>
      <c r="L28" s="1">
        <f t="shared" si="3"/>
        <v>216371</v>
      </c>
      <c r="M28" s="1">
        <f t="shared" si="3"/>
        <v>-179805.125</v>
      </c>
      <c r="N28" s="1">
        <f t="shared" si="3"/>
        <v>-89201.25</v>
      </c>
      <c r="O28" s="1">
        <f t="shared" si="3"/>
        <v>29101.125</v>
      </c>
    </row>
    <row r="29" spans="1:15" x14ac:dyDescent="0.25">
      <c r="B29">
        <f t="shared" si="2"/>
        <v>5</v>
      </c>
      <c r="C29" s="3">
        <f t="shared" si="2"/>
        <v>121</v>
      </c>
      <c r="E29" s="1">
        <f t="shared" si="3"/>
        <v>0</v>
      </c>
      <c r="F29" s="1">
        <f t="shared" si="3"/>
        <v>0</v>
      </c>
      <c r="G29" s="1">
        <f t="shared" si="3"/>
        <v>8783.2000000000007</v>
      </c>
      <c r="H29" s="1">
        <f t="shared" si="3"/>
        <v>16083.2</v>
      </c>
      <c r="I29" s="1">
        <f t="shared" si="3"/>
        <v>10781.949999999997</v>
      </c>
      <c r="J29" s="1">
        <f t="shared" si="3"/>
        <v>37074.950000000004</v>
      </c>
      <c r="K29" s="1">
        <f t="shared" si="3"/>
        <v>44451.55</v>
      </c>
      <c r="L29" s="1">
        <f t="shared" si="3"/>
        <v>-3737.4500000000116</v>
      </c>
      <c r="M29" s="1">
        <f t="shared" si="3"/>
        <v>9193.3000000000029</v>
      </c>
      <c r="N29" s="1">
        <f t="shared" si="3"/>
        <v>-3486.8499999999913</v>
      </c>
      <c r="O29" s="1">
        <f t="shared" si="3"/>
        <v>4293.1999999999971</v>
      </c>
    </row>
    <row r="30" spans="1:15" x14ac:dyDescent="0.25">
      <c r="B30">
        <f t="shared" si="2"/>
        <v>6</v>
      </c>
      <c r="C30" s="3">
        <f t="shared" si="2"/>
        <v>1206</v>
      </c>
      <c r="E30" s="1">
        <f t="shared" si="3"/>
        <v>0</v>
      </c>
      <c r="F30" s="1">
        <f t="shared" si="3"/>
        <v>0</v>
      </c>
      <c r="G30" s="1">
        <f t="shared" si="3"/>
        <v>3168.66215454032</v>
      </c>
      <c r="H30" s="1">
        <f t="shared" si="3"/>
        <v>2846.5499153976302</v>
      </c>
      <c r="I30" s="1">
        <f t="shared" si="3"/>
        <v>2051.09419063734</v>
      </c>
      <c r="J30" s="1">
        <f t="shared" si="3"/>
        <v>1087.1415679639094</v>
      </c>
      <c r="K30" s="1">
        <f t="shared" si="3"/>
        <v>2353.5961646926007</v>
      </c>
      <c r="L30" s="1">
        <f t="shared" si="3"/>
        <v>4055.2836999436004</v>
      </c>
      <c r="M30" s="1">
        <f t="shared" si="3"/>
        <v>1786.8883248730999</v>
      </c>
      <c r="N30" s="1">
        <f t="shared" si="3"/>
        <v>5468.8099266778991</v>
      </c>
      <c r="O30" s="1">
        <f t="shared" si="3"/>
        <v>1044.2842639594019</v>
      </c>
    </row>
    <row r="31" spans="1:15" x14ac:dyDescent="0.25">
      <c r="B31">
        <f t="shared" si="2"/>
        <v>7</v>
      </c>
      <c r="C31" s="3">
        <f t="shared" si="2"/>
        <v>5</v>
      </c>
      <c r="E31" s="1">
        <f t="shared" si="3"/>
        <v>0</v>
      </c>
      <c r="F31" s="1">
        <f>F9-E9</f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0</v>
      </c>
      <c r="L31" s="1">
        <f t="shared" si="3"/>
        <v>0</v>
      </c>
      <c r="M31" s="1">
        <f t="shared" si="3"/>
        <v>996660</v>
      </c>
      <c r="N31" s="1">
        <f t="shared" si="3"/>
        <v>-782820</v>
      </c>
      <c r="O31" s="1">
        <f t="shared" si="3"/>
        <v>24660</v>
      </c>
    </row>
    <row r="32" spans="1:15" x14ac:dyDescent="0.25">
      <c r="B32">
        <f t="shared" si="2"/>
        <v>8</v>
      </c>
      <c r="C32" s="3">
        <f t="shared" si="2"/>
        <v>14361</v>
      </c>
      <c r="E32" s="1">
        <f t="shared" si="3"/>
        <v>0</v>
      </c>
      <c r="F32" s="1">
        <f t="shared" si="3"/>
        <v>0</v>
      </c>
      <c r="G32" s="1">
        <f t="shared" si="3"/>
        <v>153.01866241615099</v>
      </c>
      <c r="H32" s="1">
        <f t="shared" si="3"/>
        <v>147.74955170352703</v>
      </c>
      <c r="I32" s="1">
        <f t="shared" si="3"/>
        <v>51.525934781165006</v>
      </c>
      <c r="J32" s="1">
        <f t="shared" si="3"/>
        <v>11.121206083548998</v>
      </c>
      <c r="K32" s="1">
        <f t="shared" si="3"/>
        <v>40.150361957893949</v>
      </c>
      <c r="L32" s="1">
        <f t="shared" si="3"/>
        <v>115.55455934116998</v>
      </c>
      <c r="M32" s="1">
        <f t="shared" si="3"/>
        <v>43.175997874742052</v>
      </c>
      <c r="N32" s="1">
        <f t="shared" si="3"/>
        <v>195.41415952713101</v>
      </c>
      <c r="O32" s="1">
        <f t="shared" si="3"/>
        <v>112.36627482234098</v>
      </c>
    </row>
    <row r="33" spans="2:15" x14ac:dyDescent="0.25">
      <c r="B33">
        <f t="shared" si="2"/>
        <v>9</v>
      </c>
      <c r="C33" s="3">
        <f t="shared" si="2"/>
        <v>73</v>
      </c>
      <c r="E33" s="1">
        <f t="shared" si="3"/>
        <v>0</v>
      </c>
      <c r="F33" s="1">
        <f t="shared" si="3"/>
        <v>0</v>
      </c>
      <c r="G33" s="1">
        <f t="shared" si="3"/>
        <v>52526.545454545398</v>
      </c>
      <c r="H33" s="1">
        <f t="shared" si="3"/>
        <v>144098.81818181759</v>
      </c>
      <c r="I33" s="1">
        <f t="shared" si="3"/>
        <v>5571.9545454549952</v>
      </c>
      <c r="J33" s="1">
        <f t="shared" si="3"/>
        <v>-56045.590909090999</v>
      </c>
      <c r="K33" s="1">
        <f t="shared" si="3"/>
        <v>-31908.818181818002</v>
      </c>
      <c r="L33" s="1">
        <f t="shared" si="3"/>
        <v>-35781.772727272706</v>
      </c>
      <c r="M33" s="1">
        <f t="shared" si="3"/>
        <v>-5618.2727272726916</v>
      </c>
      <c r="N33" s="1">
        <f t="shared" si="3"/>
        <v>-721.22727272730845</v>
      </c>
      <c r="O33" s="1">
        <f t="shared" si="3"/>
        <v>-9169.4090909090955</v>
      </c>
    </row>
    <row r="34" spans="2:15" x14ac:dyDescent="0.25">
      <c r="B34">
        <f t="shared" si="2"/>
        <v>10</v>
      </c>
      <c r="C34" s="3">
        <f t="shared" si="2"/>
        <v>24</v>
      </c>
      <c r="E34" s="1">
        <f t="shared" si="3"/>
        <v>0</v>
      </c>
      <c r="F34" s="1">
        <f t="shared" si="3"/>
        <v>0</v>
      </c>
      <c r="G34" s="1">
        <f t="shared" si="3"/>
        <v>8649.3333333333303</v>
      </c>
      <c r="H34" s="1">
        <f t="shared" si="3"/>
        <v>17972.888888888869</v>
      </c>
      <c r="I34" s="1">
        <f t="shared" si="3"/>
        <v>-13155.5555555556</v>
      </c>
      <c r="J34" s="1">
        <f t="shared" si="3"/>
        <v>-9561.2222222221608</v>
      </c>
      <c r="K34" s="1">
        <f t="shared" si="3"/>
        <v>37766.222222222161</v>
      </c>
      <c r="L34" s="1">
        <f t="shared" si="3"/>
        <v>263755.99999999942</v>
      </c>
      <c r="M34" s="1">
        <f t="shared" si="3"/>
        <v>-204233.55555555498</v>
      </c>
      <c r="N34" s="1">
        <f t="shared" si="3"/>
        <v>-31096.777777777694</v>
      </c>
      <c r="O34" s="1">
        <f t="shared" si="3"/>
        <v>-37467.777777777796</v>
      </c>
    </row>
    <row r="35" spans="2:15" x14ac:dyDescent="0.25">
      <c r="B35">
        <f t="shared" si="2"/>
        <v>11</v>
      </c>
      <c r="C35" s="3">
        <f t="shared" si="2"/>
        <v>1824</v>
      </c>
      <c r="E35" s="1">
        <f t="shared" si="3"/>
        <v>0</v>
      </c>
      <c r="F35" s="1">
        <f t="shared" si="3"/>
        <v>0</v>
      </c>
      <c r="G35" s="1">
        <f t="shared" si="3"/>
        <v>1590.5107187894</v>
      </c>
      <c r="H35" s="1">
        <f t="shared" si="3"/>
        <v>449.3215636822199</v>
      </c>
      <c r="I35" s="1">
        <f t="shared" si="3"/>
        <v>900.55737704917988</v>
      </c>
      <c r="J35" s="1">
        <f t="shared" si="3"/>
        <v>268.06431273645012</v>
      </c>
      <c r="K35" s="1">
        <f t="shared" si="3"/>
        <v>938.04791929382009</v>
      </c>
      <c r="L35" s="1">
        <f t="shared" si="3"/>
        <v>1095.5863808322802</v>
      </c>
      <c r="M35" s="1">
        <f t="shared" si="3"/>
        <v>1195.8121059268597</v>
      </c>
      <c r="N35" s="1">
        <f t="shared" si="3"/>
        <v>2494.5914249684711</v>
      </c>
      <c r="O35" s="1">
        <f t="shared" si="3"/>
        <v>3123.8600252206197</v>
      </c>
    </row>
    <row r="36" spans="2:15" x14ac:dyDescent="0.25">
      <c r="B36">
        <f t="shared" si="2"/>
        <v>12</v>
      </c>
      <c r="C36" s="3">
        <f t="shared" si="2"/>
        <v>10</v>
      </c>
      <c r="E36" s="1">
        <f t="shared" si="3"/>
        <v>0</v>
      </c>
      <c r="F36" s="1">
        <f t="shared" si="3"/>
        <v>0</v>
      </c>
      <c r="G36" s="1">
        <f t="shared" si="3"/>
        <v>1108220</v>
      </c>
      <c r="H36" s="1">
        <f t="shared" si="3"/>
        <v>657313.33333333</v>
      </c>
      <c r="I36" s="1">
        <f t="shared" si="3"/>
        <v>-186200</v>
      </c>
      <c r="J36" s="1">
        <f t="shared" si="3"/>
        <v>-120466.66666667</v>
      </c>
      <c r="K36" s="1">
        <f t="shared" si="3"/>
        <v>21200</v>
      </c>
      <c r="L36" s="1">
        <f t="shared" si="3"/>
        <v>-122400</v>
      </c>
      <c r="M36" s="1">
        <f t="shared" si="3"/>
        <v>-124400</v>
      </c>
      <c r="N36" s="1">
        <f t="shared" si="3"/>
        <v>-391933.33333332697</v>
      </c>
      <c r="O36" s="1">
        <f t="shared" si="3"/>
        <v>-841333.33333333302</v>
      </c>
    </row>
    <row r="37" spans="2:15" x14ac:dyDescent="0.25">
      <c r="B37">
        <f t="shared" si="2"/>
        <v>13</v>
      </c>
      <c r="C37" s="3">
        <f t="shared" si="2"/>
        <v>14</v>
      </c>
      <c r="E37" s="1">
        <f t="shared" si="3"/>
        <v>0</v>
      </c>
      <c r="F37" s="1">
        <f t="shared" si="3"/>
        <v>0</v>
      </c>
      <c r="G37" s="1">
        <f t="shared" si="3"/>
        <v>988615.5</v>
      </c>
      <c r="H37" s="1">
        <f t="shared" si="3"/>
        <v>241407</v>
      </c>
      <c r="I37" s="1">
        <f t="shared" si="3"/>
        <v>86029</v>
      </c>
      <c r="J37" s="1">
        <f t="shared" si="3"/>
        <v>-138899</v>
      </c>
      <c r="K37" s="1">
        <f t="shared" si="3"/>
        <v>165720</v>
      </c>
      <c r="L37" s="1">
        <f t="shared" si="3"/>
        <v>-229031.75</v>
      </c>
      <c r="M37" s="1">
        <f t="shared" si="3"/>
        <v>-334438</v>
      </c>
      <c r="N37" s="1">
        <f t="shared" si="3"/>
        <v>-563135</v>
      </c>
      <c r="O37" s="1">
        <f t="shared" si="3"/>
        <v>9728</v>
      </c>
    </row>
    <row r="38" spans="2:15" x14ac:dyDescent="0.25">
      <c r="B38">
        <f t="shared" si="2"/>
        <v>14</v>
      </c>
      <c r="C38" s="3">
        <f t="shared" si="2"/>
        <v>10</v>
      </c>
      <c r="E38" s="1">
        <f t="shared" si="3"/>
        <v>0</v>
      </c>
      <c r="F38" s="1">
        <f t="shared" si="3"/>
        <v>0</v>
      </c>
      <c r="G38" s="1">
        <f t="shared" si="3"/>
        <v>215493.33333333299</v>
      </c>
      <c r="H38" s="1">
        <f t="shared" si="3"/>
        <v>653440</v>
      </c>
      <c r="I38" s="1">
        <f t="shared" si="3"/>
        <v>-66973.333333333023</v>
      </c>
      <c r="J38" s="1">
        <f t="shared" si="3"/>
        <v>-340226.66666666698</v>
      </c>
      <c r="K38" s="1">
        <f t="shared" si="3"/>
        <v>-73066.666666667035</v>
      </c>
      <c r="L38" s="1">
        <f t="shared" si="3"/>
        <v>-254453.33333333299</v>
      </c>
      <c r="M38" s="1">
        <f t="shared" si="3"/>
        <v>125653.33333333299</v>
      </c>
      <c r="N38" s="1">
        <f t="shared" si="3"/>
        <v>-80796.666666665988</v>
      </c>
      <c r="O38" s="1">
        <f t="shared" si="3"/>
        <v>-178456.66666666666</v>
      </c>
    </row>
    <row r="39" spans="2:15" x14ac:dyDescent="0.25">
      <c r="B39">
        <f t="shared" si="2"/>
        <v>15</v>
      </c>
      <c r="C39" s="3">
        <f t="shared" si="2"/>
        <v>12</v>
      </c>
      <c r="E39" s="1">
        <f t="shared" si="3"/>
        <v>0</v>
      </c>
      <c r="F39" s="1">
        <f t="shared" si="3"/>
        <v>0</v>
      </c>
      <c r="G39" s="1">
        <f t="shared" si="3"/>
        <v>745899.33333333302</v>
      </c>
      <c r="H39" s="1">
        <f t="shared" si="3"/>
        <v>-719621.6666666664</v>
      </c>
      <c r="I39" s="1">
        <f t="shared" si="3"/>
        <v>2318</v>
      </c>
      <c r="J39" s="1">
        <f t="shared" si="3"/>
        <v>33973.666666666701</v>
      </c>
      <c r="K39" s="1">
        <f t="shared" si="3"/>
        <v>8722.6666666667006</v>
      </c>
      <c r="L39" s="1">
        <f t="shared" si="3"/>
        <v>-14346.666666666701</v>
      </c>
      <c r="M39" s="1">
        <f t="shared" si="3"/>
        <v>-15586.666666666701</v>
      </c>
      <c r="N39" s="1">
        <f t="shared" si="3"/>
        <v>32748.666666666701</v>
      </c>
      <c r="O39" s="1">
        <f t="shared" si="3"/>
        <v>106920.99999999969</v>
      </c>
    </row>
    <row r="40" spans="2:15" x14ac:dyDescent="0.25">
      <c r="B40">
        <f t="shared" si="2"/>
        <v>16</v>
      </c>
      <c r="C40" s="3">
        <f t="shared" si="2"/>
        <v>5</v>
      </c>
      <c r="E40" s="1">
        <f t="shared" si="3"/>
        <v>0</v>
      </c>
      <c r="F40" s="1">
        <f t="shared" si="3"/>
        <v>0</v>
      </c>
      <c r="G40" s="1">
        <f t="shared" si="3"/>
        <v>0</v>
      </c>
      <c r="H40" s="1">
        <f t="shared" si="3"/>
        <v>0</v>
      </c>
      <c r="I40" s="1">
        <f t="shared" si="3"/>
        <v>0</v>
      </c>
      <c r="J40" s="1">
        <f t="shared" si="3"/>
        <v>0</v>
      </c>
      <c r="K40" s="1">
        <f t="shared" si="3"/>
        <v>0</v>
      </c>
      <c r="L40" s="1">
        <f t="shared" si="3"/>
        <v>0</v>
      </c>
      <c r="M40" s="1">
        <f t="shared" si="3"/>
        <v>386666.66666666599</v>
      </c>
      <c r="N40" s="1">
        <f t="shared" si="3"/>
        <v>366000.00000000006</v>
      </c>
      <c r="O40" s="1">
        <f t="shared" si="3"/>
        <v>1086666.666666664</v>
      </c>
    </row>
    <row r="41" spans="2:15" x14ac:dyDescent="0.25">
      <c r="B41">
        <f t="shared" ref="B41:C43" si="4">B19</f>
        <v>17</v>
      </c>
      <c r="C41" s="3">
        <f t="shared" si="4"/>
        <v>261</v>
      </c>
      <c r="E41" s="1">
        <f t="shared" si="3"/>
        <v>0</v>
      </c>
      <c r="F41" s="1">
        <f t="shared" si="3"/>
        <v>0</v>
      </c>
      <c r="G41" s="1">
        <f t="shared" si="3"/>
        <v>1541.68115942028</v>
      </c>
      <c r="H41" s="1">
        <f t="shared" si="3"/>
        <v>-375.04347826085996</v>
      </c>
      <c r="I41" s="1">
        <f t="shared" si="3"/>
        <v>-465.07246376811599</v>
      </c>
      <c r="J41" s="1">
        <f t="shared" si="3"/>
        <v>2688.594202898546</v>
      </c>
      <c r="K41" s="1">
        <f t="shared" si="3"/>
        <v>-819.23188405797009</v>
      </c>
      <c r="L41" s="1">
        <f t="shared" si="3"/>
        <v>5840.2028985507204</v>
      </c>
      <c r="M41" s="1">
        <f t="shared" si="3"/>
        <v>1108.4927536231899</v>
      </c>
      <c r="N41" s="1">
        <f t="shared" si="3"/>
        <v>33125.565217391304</v>
      </c>
      <c r="O41" s="1">
        <f t="shared" si="3"/>
        <v>70486.275362317916</v>
      </c>
    </row>
    <row r="42" spans="2:15" x14ac:dyDescent="0.25">
      <c r="B42">
        <f t="shared" si="4"/>
        <v>18</v>
      </c>
      <c r="C42" s="3">
        <f t="shared" si="4"/>
        <v>8</v>
      </c>
      <c r="E42" s="1">
        <f>E20-D20</f>
        <v>0</v>
      </c>
      <c r="F42" s="1">
        <f t="shared" si="3"/>
        <v>0</v>
      </c>
      <c r="G42" s="1">
        <f t="shared" si="3"/>
        <v>0</v>
      </c>
      <c r="H42" s="1">
        <f t="shared" si="3"/>
        <v>0</v>
      </c>
      <c r="I42" s="1">
        <f t="shared" si="3"/>
        <v>0</v>
      </c>
      <c r="J42" s="1">
        <f t="shared" si="3"/>
        <v>0</v>
      </c>
      <c r="K42" s="1">
        <f t="shared" si="3"/>
        <v>90024</v>
      </c>
      <c r="L42" s="1">
        <f t="shared" si="3"/>
        <v>1736868</v>
      </c>
      <c r="M42" s="1">
        <f t="shared" si="3"/>
        <v>169680</v>
      </c>
      <c r="N42" s="1">
        <f t="shared" si="3"/>
        <v>25956</v>
      </c>
      <c r="O42" s="1">
        <f t="shared" si="3"/>
        <v>69852</v>
      </c>
    </row>
    <row r="43" spans="2:15" x14ac:dyDescent="0.25">
      <c r="B43">
        <f t="shared" si="4"/>
        <v>19</v>
      </c>
      <c r="C43" s="3">
        <f t="shared" si="4"/>
        <v>504</v>
      </c>
      <c r="E43" s="1">
        <f>E21-D21</f>
        <v>0</v>
      </c>
      <c r="F43" s="1">
        <f t="shared" ref="F43:O43" si="5">F21-E21</f>
        <v>0</v>
      </c>
      <c r="G43" s="1">
        <f t="shared" si="5"/>
        <v>14856.2589928057</v>
      </c>
      <c r="H43" s="1">
        <f t="shared" si="5"/>
        <v>15752.007194244599</v>
      </c>
      <c r="I43" s="1">
        <f t="shared" si="5"/>
        <v>12613.992805755399</v>
      </c>
      <c r="J43" s="1">
        <f t="shared" si="5"/>
        <v>-3391.0071942446011</v>
      </c>
      <c r="K43" s="1">
        <f t="shared" si="5"/>
        <v>-1250.5611510790986</v>
      </c>
      <c r="L43" s="1">
        <f t="shared" si="5"/>
        <v>-8203.5467625899983</v>
      </c>
      <c r="M43" s="1">
        <f t="shared" si="5"/>
        <v>-703.84892086330001</v>
      </c>
      <c r="N43" s="1">
        <f t="shared" si="5"/>
        <v>-10630.201438848901</v>
      </c>
      <c r="O43" s="1">
        <f t="shared" si="5"/>
        <v>-8118.122302158301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{FA30EDDF-A92B-4724-ACA0-E84C1365C190}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30EDDF-A92B-4724-ACA0-E84C1365C1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RowHeight="14.4" x14ac:dyDescent="0.25"/>
  <cols>
    <col min="1" max="1" width="13.332031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B1" s="7"/>
      <c r="C1" s="7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 x14ac:dyDescent="0.25">
      <c r="A2" s="5">
        <f>C2/$C$22</f>
        <v>1.3037044762693193E-6</v>
      </c>
      <c r="B2" s="7">
        <v>0</v>
      </c>
      <c r="C2" s="10">
        <v>1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70252686</v>
      </c>
    </row>
    <row r="3" spans="1:15" x14ac:dyDescent="0.25">
      <c r="A3" s="5">
        <f t="shared" ref="A3:A21" si="0">C3/$C$22</f>
        <v>1.3037044762693193E-6</v>
      </c>
      <c r="B3" s="7">
        <v>1</v>
      </c>
      <c r="C3" s="10">
        <v>1</v>
      </c>
      <c r="D3" s="11">
        <v>0</v>
      </c>
      <c r="E3" s="11">
        <v>0</v>
      </c>
      <c r="F3" s="11">
        <v>0</v>
      </c>
      <c r="G3" s="11">
        <v>2947760</v>
      </c>
      <c r="H3" s="11">
        <v>4413220</v>
      </c>
      <c r="I3" s="11">
        <v>3453910</v>
      </c>
      <c r="J3" s="11">
        <v>4969320</v>
      </c>
      <c r="K3" s="11">
        <v>4257240</v>
      </c>
      <c r="L3" s="11">
        <v>4668380</v>
      </c>
      <c r="M3" s="11">
        <v>3526760</v>
      </c>
      <c r="N3" s="11">
        <v>3432100</v>
      </c>
      <c r="O3" s="11">
        <v>679740</v>
      </c>
    </row>
    <row r="4" spans="1:15" x14ac:dyDescent="0.25">
      <c r="A4" s="5">
        <f t="shared" si="0"/>
        <v>1.0429635810154554E-5</v>
      </c>
      <c r="B4" s="7">
        <v>2</v>
      </c>
      <c r="C4" s="10">
        <v>8</v>
      </c>
      <c r="D4" s="11">
        <v>0</v>
      </c>
      <c r="E4" s="11">
        <v>0</v>
      </c>
      <c r="F4" s="11">
        <v>0</v>
      </c>
      <c r="G4" s="11">
        <v>8540.6521739130403</v>
      </c>
      <c r="H4" s="11">
        <v>136363.60869565199</v>
      </c>
      <c r="I4" s="11">
        <v>117405.739130434</v>
      </c>
      <c r="J4" s="11">
        <v>51468.521739130403</v>
      </c>
      <c r="K4" s="11">
        <v>64993.739130434697</v>
      </c>
      <c r="L4" s="11">
        <v>185337.47826086899</v>
      </c>
      <c r="M4" s="11">
        <v>198896.434782608</v>
      </c>
      <c r="N4" s="11">
        <v>190020.95652173899</v>
      </c>
      <c r="O4" s="11">
        <v>529090.47826086904</v>
      </c>
    </row>
    <row r="5" spans="1:15" x14ac:dyDescent="0.25">
      <c r="A5" s="5">
        <f t="shared" si="0"/>
        <v>3.2566537817207597E-3</v>
      </c>
      <c r="B5" s="7">
        <v>3</v>
      </c>
      <c r="C5" s="10">
        <v>2498</v>
      </c>
      <c r="D5" s="11">
        <v>0</v>
      </c>
      <c r="E5" s="11">
        <v>0</v>
      </c>
      <c r="F5" s="11">
        <v>0</v>
      </c>
      <c r="G5" s="11">
        <v>1887.47935740196</v>
      </c>
      <c r="H5" s="11">
        <v>3316.0690965624399</v>
      </c>
      <c r="I5" s="11">
        <v>7757.8554154430803</v>
      </c>
      <c r="J5" s="11">
        <v>7102.6871653135204</v>
      </c>
      <c r="K5" s="11">
        <v>7386.6671273104103</v>
      </c>
      <c r="L5" s="11">
        <v>9009.0419761616795</v>
      </c>
      <c r="M5" s="11">
        <v>6200.6752461565002</v>
      </c>
      <c r="N5" s="11">
        <v>5188.3079979270997</v>
      </c>
      <c r="O5" s="11">
        <v>4900.72775954396</v>
      </c>
    </row>
    <row r="6" spans="1:15" x14ac:dyDescent="0.25">
      <c r="A6" s="5">
        <f t="shared" si="0"/>
        <v>3.8328911602317987E-4</v>
      </c>
      <c r="B6" s="7">
        <v>4</v>
      </c>
      <c r="C6" s="10">
        <v>294</v>
      </c>
      <c r="D6" s="11">
        <v>0</v>
      </c>
      <c r="E6" s="11">
        <v>0</v>
      </c>
      <c r="F6" s="11">
        <v>0</v>
      </c>
      <c r="G6" s="11">
        <v>2289.1392405063202</v>
      </c>
      <c r="H6" s="11">
        <v>5783.0632911392404</v>
      </c>
      <c r="I6" s="11">
        <v>15418.898734177201</v>
      </c>
      <c r="J6" s="11">
        <v>18180.670886075899</v>
      </c>
      <c r="K6" s="11">
        <v>35538.873417721501</v>
      </c>
      <c r="L6" s="11">
        <v>44531.784810126497</v>
      </c>
      <c r="M6" s="11">
        <v>22369.924050632901</v>
      </c>
      <c r="N6" s="11">
        <v>10330.0506329113</v>
      </c>
      <c r="O6" s="11">
        <v>7816.0886075949302</v>
      </c>
    </row>
    <row r="7" spans="1:15" x14ac:dyDescent="0.25">
      <c r="A7" s="5">
        <f t="shared" si="0"/>
        <v>2.3466680572847747E-5</v>
      </c>
      <c r="B7" s="7">
        <v>5</v>
      </c>
      <c r="C7" s="10">
        <v>18</v>
      </c>
      <c r="D7" s="11">
        <v>0</v>
      </c>
      <c r="E7" s="11">
        <v>0</v>
      </c>
      <c r="F7" s="11">
        <v>0</v>
      </c>
      <c r="G7" s="11">
        <v>59241</v>
      </c>
      <c r="H7" s="11">
        <v>168652</v>
      </c>
      <c r="I7" s="11">
        <v>198857</v>
      </c>
      <c r="J7" s="11">
        <v>121055</v>
      </c>
      <c r="K7" s="11">
        <v>138487</v>
      </c>
      <c r="L7" s="11">
        <v>147956</v>
      </c>
      <c r="M7" s="11">
        <v>66825</v>
      </c>
      <c r="N7" s="11">
        <v>-182</v>
      </c>
      <c r="O7" s="11">
        <v>0</v>
      </c>
    </row>
    <row r="8" spans="1:15" x14ac:dyDescent="0.25">
      <c r="A8" s="5">
        <f t="shared" si="0"/>
        <v>1.2605518581048048E-2</v>
      </c>
      <c r="B8" s="7">
        <v>6</v>
      </c>
      <c r="C8" s="10">
        <v>9669</v>
      </c>
      <c r="D8" s="11">
        <v>0</v>
      </c>
      <c r="E8" s="11">
        <v>0</v>
      </c>
      <c r="F8" s="11">
        <v>0</v>
      </c>
      <c r="G8" s="11">
        <v>343.51147439533798</v>
      </c>
      <c r="H8" s="11">
        <v>523.05481924604203</v>
      </c>
      <c r="I8" s="11">
        <v>1818.6056933629</v>
      </c>
      <c r="J8" s="11">
        <v>1437.0100562116399</v>
      </c>
      <c r="K8" s="11">
        <v>1553.8365220978801</v>
      </c>
      <c r="L8" s="11">
        <v>1667.3186529833399</v>
      </c>
      <c r="M8" s="11">
        <v>1133.9216131194801</v>
      </c>
      <c r="N8" s="11">
        <v>979.73018410602799</v>
      </c>
      <c r="O8" s="11">
        <v>1144.17575163735</v>
      </c>
    </row>
    <row r="9" spans="1:15" x14ac:dyDescent="0.25">
      <c r="A9" s="5">
        <f t="shared" si="0"/>
        <v>5.1744030663129284E-2</v>
      </c>
      <c r="B9" s="7">
        <v>7</v>
      </c>
      <c r="C9" s="10">
        <v>39690</v>
      </c>
      <c r="D9" s="11">
        <v>0</v>
      </c>
      <c r="E9" s="11">
        <v>0</v>
      </c>
      <c r="F9" s="11">
        <v>0</v>
      </c>
      <c r="G9" s="11">
        <v>150.868662528903</v>
      </c>
      <c r="H9" s="11">
        <v>169.938006571741</v>
      </c>
      <c r="I9" s="11">
        <v>253.81521236460901</v>
      </c>
      <c r="J9" s="11">
        <v>240.31337471096501</v>
      </c>
      <c r="K9" s="11">
        <v>295.96059389071399</v>
      </c>
      <c r="L9" s="11">
        <v>336.95071193866301</v>
      </c>
      <c r="M9" s="11">
        <v>328.00642570281099</v>
      </c>
      <c r="N9" s="11">
        <v>332.29575270779998</v>
      </c>
      <c r="O9" s="11">
        <v>408.22976755506801</v>
      </c>
    </row>
    <row r="10" spans="1:15" x14ac:dyDescent="0.25">
      <c r="A10" s="5">
        <f t="shared" si="0"/>
        <v>1.0132391189565149E-2</v>
      </c>
      <c r="B10" s="7">
        <v>8</v>
      </c>
      <c r="C10" s="10">
        <v>7772</v>
      </c>
      <c r="D10" s="11">
        <v>0</v>
      </c>
      <c r="E10" s="11">
        <v>0</v>
      </c>
      <c r="F10" s="11">
        <v>0</v>
      </c>
      <c r="G10" s="11">
        <v>669.77766069546897</v>
      </c>
      <c r="H10" s="11">
        <v>936.61907270811298</v>
      </c>
      <c r="I10" s="11">
        <v>2924.4336143308701</v>
      </c>
      <c r="J10" s="11">
        <v>1267.24604847207</v>
      </c>
      <c r="K10" s="11">
        <v>692.12065331928295</v>
      </c>
      <c r="L10" s="11">
        <v>596.571127502634</v>
      </c>
      <c r="M10" s="11">
        <v>312.39093782929399</v>
      </c>
      <c r="N10" s="11">
        <v>136.49789251844001</v>
      </c>
      <c r="O10" s="11">
        <v>156.300316122233</v>
      </c>
    </row>
    <row r="11" spans="1:15" x14ac:dyDescent="0.25">
      <c r="A11" s="5">
        <f t="shared" si="0"/>
        <v>1.9555567144039788E-5</v>
      </c>
      <c r="B11" s="7">
        <v>9</v>
      </c>
      <c r="C11" s="10">
        <v>15</v>
      </c>
      <c r="D11" s="11">
        <v>0</v>
      </c>
      <c r="E11" s="11">
        <v>0</v>
      </c>
      <c r="F11" s="11">
        <v>0</v>
      </c>
      <c r="G11" s="11">
        <v>0</v>
      </c>
      <c r="H11" s="11">
        <v>200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15.4</v>
      </c>
      <c r="O11" s="11">
        <v>327443.20000000001</v>
      </c>
    </row>
    <row r="12" spans="1:15" x14ac:dyDescent="0.25">
      <c r="A12" s="5">
        <f t="shared" si="0"/>
        <v>4.8080621084812493E-3</v>
      </c>
      <c r="B12" s="12">
        <v>10</v>
      </c>
      <c r="C12" s="10">
        <v>3688</v>
      </c>
      <c r="D12" s="11">
        <v>0</v>
      </c>
      <c r="E12" s="11">
        <v>0</v>
      </c>
      <c r="F12" s="11">
        <v>0</v>
      </c>
      <c r="G12" s="11">
        <v>108.532795156407</v>
      </c>
      <c r="H12" s="11">
        <v>131.88698284560999</v>
      </c>
      <c r="I12" s="11">
        <v>111.13824419778</v>
      </c>
      <c r="J12" s="11">
        <v>151.85771947527701</v>
      </c>
      <c r="K12" s="11">
        <v>363.26740665993901</v>
      </c>
      <c r="L12" s="11">
        <v>708.54288597376296</v>
      </c>
      <c r="M12" s="11">
        <v>1643.9434914228</v>
      </c>
      <c r="N12" s="11">
        <v>3585.5671039354102</v>
      </c>
      <c r="O12" s="11">
        <v>4008.5166498486301</v>
      </c>
    </row>
    <row r="13" spans="1:15" x14ac:dyDescent="0.25">
      <c r="A13" s="5">
        <f t="shared" si="0"/>
        <v>5.214817905077277E-6</v>
      </c>
      <c r="B13" s="7">
        <v>11</v>
      </c>
      <c r="C13" s="10">
        <v>4</v>
      </c>
      <c r="D13" s="11">
        <v>0</v>
      </c>
      <c r="E13" s="11">
        <v>0</v>
      </c>
      <c r="F13" s="11">
        <v>0</v>
      </c>
      <c r="G13" s="11">
        <v>0</v>
      </c>
      <c r="H13" s="11">
        <v>22590</v>
      </c>
      <c r="I13" s="11">
        <v>496455</v>
      </c>
      <c r="J13" s="11">
        <v>187605</v>
      </c>
      <c r="K13" s="11">
        <v>277980</v>
      </c>
      <c r="L13" s="11">
        <v>344655</v>
      </c>
      <c r="M13" s="11">
        <v>146355</v>
      </c>
      <c r="N13" s="11">
        <v>0</v>
      </c>
      <c r="O13" s="11">
        <v>0</v>
      </c>
    </row>
    <row r="14" spans="1:15" x14ac:dyDescent="0.25">
      <c r="A14" s="5">
        <f t="shared" si="0"/>
        <v>0.91519141640972823</v>
      </c>
      <c r="B14" s="7">
        <v>12</v>
      </c>
      <c r="C14" s="10">
        <v>701993</v>
      </c>
      <c r="D14" s="11">
        <v>0</v>
      </c>
      <c r="E14" s="11">
        <v>0</v>
      </c>
      <c r="F14" s="11">
        <v>0</v>
      </c>
      <c r="G14" s="11">
        <v>4.9769626151474897</v>
      </c>
      <c r="H14" s="11">
        <v>5.8592594716656503</v>
      </c>
      <c r="I14" s="11">
        <v>8.8658374852145201</v>
      </c>
      <c r="J14" s="11">
        <v>7.6193641349152301</v>
      </c>
      <c r="K14" s="11">
        <v>7.08345101974981</v>
      </c>
      <c r="L14" s="11">
        <v>7.8712699379905997</v>
      </c>
      <c r="M14" s="11">
        <v>7.4257213520197798</v>
      </c>
      <c r="N14" s="11">
        <v>8.0138786336427792</v>
      </c>
      <c r="O14" s="11">
        <v>9.2668411054159598</v>
      </c>
    </row>
    <row r="15" spans="1:15" x14ac:dyDescent="0.25">
      <c r="A15" s="5">
        <f t="shared" si="0"/>
        <v>7.9525973052428477E-5</v>
      </c>
      <c r="B15" s="7">
        <v>13</v>
      </c>
      <c r="C15" s="10">
        <v>61</v>
      </c>
      <c r="D15" s="11">
        <v>0</v>
      </c>
      <c r="E15" s="11">
        <v>0</v>
      </c>
      <c r="F15" s="11">
        <v>0</v>
      </c>
      <c r="G15" s="11">
        <v>2.4666666666666601</v>
      </c>
      <c r="H15" s="11">
        <v>6.2666666666666604</v>
      </c>
      <c r="I15" s="11">
        <v>6.2666666666666604</v>
      </c>
      <c r="J15" s="11">
        <v>722.26666666666597</v>
      </c>
      <c r="K15" s="11">
        <v>2151.6</v>
      </c>
      <c r="L15" s="11">
        <v>5272.9333333333298</v>
      </c>
      <c r="M15" s="11">
        <v>9790.6</v>
      </c>
      <c r="N15" s="11">
        <v>94743.733333333294</v>
      </c>
      <c r="O15" s="11">
        <v>40877.133333333302</v>
      </c>
    </row>
    <row r="16" spans="1:15" x14ac:dyDescent="0.25">
      <c r="A16" s="5">
        <f t="shared" si="0"/>
        <v>8.3437086481236432E-5</v>
      </c>
      <c r="B16" s="12">
        <v>14</v>
      </c>
      <c r="C16" s="10">
        <v>64</v>
      </c>
      <c r="D16" s="11">
        <v>0</v>
      </c>
      <c r="E16" s="11">
        <v>0</v>
      </c>
      <c r="F16" s="11">
        <v>0</v>
      </c>
      <c r="G16" s="11">
        <v>76600.545454545398</v>
      </c>
      <c r="H16" s="11">
        <v>21170.090909090901</v>
      </c>
      <c r="I16" s="11">
        <v>16268</v>
      </c>
      <c r="J16" s="11">
        <v>13122.545454545399</v>
      </c>
      <c r="K16" s="11">
        <v>11045.3636363636</v>
      </c>
      <c r="L16" s="11">
        <v>6102.9090909090901</v>
      </c>
      <c r="M16" s="11">
        <v>8668.3636363636306</v>
      </c>
      <c r="N16" s="11">
        <v>8376.2727272727207</v>
      </c>
      <c r="O16" s="11">
        <v>17379.4545454545</v>
      </c>
    </row>
    <row r="17" spans="1:15" x14ac:dyDescent="0.25">
      <c r="A17" s="5">
        <f t="shared" si="0"/>
        <v>2.6074089525386385E-6</v>
      </c>
      <c r="B17" s="7">
        <v>15</v>
      </c>
      <c r="C17" s="10">
        <v>2</v>
      </c>
      <c r="D17" s="11">
        <v>0</v>
      </c>
      <c r="E17" s="11">
        <v>0</v>
      </c>
      <c r="F17" s="11">
        <v>0</v>
      </c>
      <c r="G17" s="11">
        <v>79480</v>
      </c>
      <c r="H17" s="11">
        <v>967934.25</v>
      </c>
      <c r="I17" s="11">
        <v>624605</v>
      </c>
      <c r="J17" s="11">
        <v>640510</v>
      </c>
      <c r="K17" s="11">
        <v>587770</v>
      </c>
      <c r="L17" s="11">
        <v>657415</v>
      </c>
      <c r="M17" s="11">
        <v>558805</v>
      </c>
      <c r="N17" s="11">
        <v>468450</v>
      </c>
      <c r="O17" s="11">
        <v>339870</v>
      </c>
    </row>
    <row r="18" spans="1:15" x14ac:dyDescent="0.25">
      <c r="A18" s="5">
        <f t="shared" si="0"/>
        <v>7.1051893956677902E-4</v>
      </c>
      <c r="B18" s="7">
        <v>16</v>
      </c>
      <c r="C18" s="10">
        <v>545</v>
      </c>
      <c r="D18" s="11">
        <v>0</v>
      </c>
      <c r="E18" s="11">
        <v>0</v>
      </c>
      <c r="F18" s="11">
        <v>0</v>
      </c>
      <c r="G18" s="11">
        <v>426.95384615384597</v>
      </c>
      <c r="H18" s="11">
        <v>2145.72307692307</v>
      </c>
      <c r="I18" s="11">
        <v>28042.415384615299</v>
      </c>
      <c r="J18" s="11">
        <v>9058.2692307692305</v>
      </c>
      <c r="K18" s="11">
        <v>6894.0076923076904</v>
      </c>
      <c r="L18" s="11">
        <v>8184.0076923076904</v>
      </c>
      <c r="M18" s="11">
        <v>3730.23076923076</v>
      </c>
      <c r="N18" s="11">
        <v>1550.5076923076899</v>
      </c>
      <c r="O18" s="11">
        <v>702.45384615384603</v>
      </c>
    </row>
    <row r="19" spans="1:15" x14ac:dyDescent="0.25">
      <c r="A19" s="5">
        <f t="shared" si="0"/>
        <v>1.3037044762693193E-6</v>
      </c>
      <c r="B19" s="7">
        <v>17</v>
      </c>
      <c r="C19" s="10">
        <v>1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33300000</v>
      </c>
      <c r="K19" s="11">
        <v>24400000</v>
      </c>
      <c r="L19" s="11">
        <v>31200000</v>
      </c>
      <c r="M19" s="11">
        <v>28100000</v>
      </c>
      <c r="N19" s="11">
        <v>31800000</v>
      </c>
      <c r="O19" s="11">
        <v>31200000</v>
      </c>
    </row>
    <row r="20" spans="1:15" x14ac:dyDescent="0.25">
      <c r="A20" s="5">
        <f t="shared" si="0"/>
        <v>9.1911165576987006E-4</v>
      </c>
      <c r="B20" s="7">
        <v>18</v>
      </c>
      <c r="C20" s="10">
        <v>705</v>
      </c>
      <c r="D20" s="11">
        <v>0</v>
      </c>
      <c r="E20" s="11">
        <v>0</v>
      </c>
      <c r="F20" s="11">
        <v>0</v>
      </c>
      <c r="G20" s="11">
        <v>730.063829787234</v>
      </c>
      <c r="H20" s="11">
        <v>2090.87943262411</v>
      </c>
      <c r="I20" s="11">
        <v>839.80141843971603</v>
      </c>
      <c r="J20" s="11">
        <v>677.64539007092196</v>
      </c>
      <c r="K20" s="11">
        <v>1421.2624113475099</v>
      </c>
      <c r="L20" s="11">
        <v>2442.7092198581499</v>
      </c>
      <c r="M20" s="11">
        <v>6888.3971631205604</v>
      </c>
      <c r="N20" s="11">
        <v>11338.794326241101</v>
      </c>
      <c r="O20" s="11">
        <v>20201.226950354601</v>
      </c>
    </row>
    <row r="21" spans="1:15" x14ac:dyDescent="0.25">
      <c r="A21" s="5">
        <f t="shared" si="0"/>
        <v>2.0859271620309108E-5</v>
      </c>
      <c r="B21" s="7">
        <v>19</v>
      </c>
      <c r="C21" s="10">
        <v>16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41205</v>
      </c>
      <c r="J21" s="11">
        <v>173429.8</v>
      </c>
      <c r="K21" s="11">
        <v>10834.8</v>
      </c>
      <c r="L21" s="11">
        <v>10665.6</v>
      </c>
      <c r="M21" s="11">
        <v>9267.2000000000007</v>
      </c>
      <c r="N21" s="11">
        <v>12628.4</v>
      </c>
      <c r="O21" s="11">
        <v>18339.8</v>
      </c>
    </row>
    <row r="22" spans="1:15" x14ac:dyDescent="0.25">
      <c r="A22" s="6">
        <f>SUM(A2:A21)</f>
        <v>1</v>
      </c>
      <c r="B22" s="7"/>
      <c r="C22" s="13">
        <f>SUM(C2:C21)</f>
        <v>767045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1:15" x14ac:dyDescent="0.25">
      <c r="B24">
        <f>B2</f>
        <v>0</v>
      </c>
      <c r="C24" s="3">
        <f>C2</f>
        <v>1</v>
      </c>
      <c r="E24" s="1">
        <f>E2-D2</f>
        <v>0</v>
      </c>
      <c r="F24" s="1">
        <f t="shared" ref="F24:O26" si="1">F2-E2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70252686</v>
      </c>
    </row>
    <row r="25" spans="1:15" x14ac:dyDescent="0.25">
      <c r="B25">
        <f t="shared" ref="B25:C40" si="2">B3</f>
        <v>1</v>
      </c>
      <c r="C25" s="3">
        <f t="shared" si="2"/>
        <v>1</v>
      </c>
      <c r="E25" s="1">
        <f>E3-D3</f>
        <v>0</v>
      </c>
      <c r="F25" s="1">
        <f t="shared" si="1"/>
        <v>0</v>
      </c>
      <c r="G25" s="1">
        <f t="shared" si="1"/>
        <v>2947760</v>
      </c>
      <c r="H25" s="1">
        <f t="shared" si="1"/>
        <v>1465460</v>
      </c>
      <c r="I25" s="1">
        <f t="shared" si="1"/>
        <v>-959310</v>
      </c>
      <c r="J25" s="1">
        <f t="shared" si="1"/>
        <v>1515410</v>
      </c>
      <c r="K25" s="1">
        <f t="shared" si="1"/>
        <v>-712080</v>
      </c>
      <c r="L25" s="1">
        <f t="shared" si="1"/>
        <v>411140</v>
      </c>
      <c r="M25" s="1">
        <f t="shared" si="1"/>
        <v>-1141620</v>
      </c>
      <c r="N25" s="1">
        <f t="shared" si="1"/>
        <v>-94660</v>
      </c>
      <c r="O25" s="1">
        <f t="shared" si="1"/>
        <v>-2752360</v>
      </c>
    </row>
    <row r="26" spans="1:15" x14ac:dyDescent="0.25">
      <c r="B26">
        <f t="shared" si="2"/>
        <v>2</v>
      </c>
      <c r="C26" s="3">
        <f t="shared" si="2"/>
        <v>8</v>
      </c>
      <c r="E26" s="1">
        <f>E4-D4</f>
        <v>0</v>
      </c>
      <c r="F26" s="1">
        <f t="shared" si="1"/>
        <v>0</v>
      </c>
      <c r="G26" s="1">
        <f t="shared" si="1"/>
        <v>8540.6521739130403</v>
      </c>
      <c r="H26" s="1">
        <f t="shared" si="1"/>
        <v>127822.95652173895</v>
      </c>
      <c r="I26" s="1">
        <f t="shared" si="1"/>
        <v>-18957.869565217989</v>
      </c>
      <c r="J26" s="1">
        <f t="shared" si="1"/>
        <v>-65937.217391303595</v>
      </c>
      <c r="K26" s="1">
        <f t="shared" si="1"/>
        <v>13525.217391304293</v>
      </c>
      <c r="L26" s="1">
        <f t="shared" si="1"/>
        <v>120343.73913043429</v>
      </c>
      <c r="M26" s="1">
        <f t="shared" si="1"/>
        <v>13558.956521739019</v>
      </c>
      <c r="N26" s="1">
        <f t="shared" si="1"/>
        <v>-8875.4782608690148</v>
      </c>
      <c r="O26" s="1">
        <f t="shared" si="1"/>
        <v>339069.52173913002</v>
      </c>
    </row>
    <row r="27" spans="1:15" x14ac:dyDescent="0.25">
      <c r="B27">
        <f t="shared" si="2"/>
        <v>3</v>
      </c>
      <c r="C27" s="3">
        <f t="shared" si="2"/>
        <v>2498</v>
      </c>
      <c r="E27" s="1">
        <f t="shared" ref="E27:O42" si="3">E5-D5</f>
        <v>0</v>
      </c>
      <c r="F27" s="1">
        <f t="shared" si="3"/>
        <v>0</v>
      </c>
      <c r="G27" s="1">
        <f t="shared" si="3"/>
        <v>1887.47935740196</v>
      </c>
      <c r="H27" s="1">
        <f t="shared" si="3"/>
        <v>1428.5897391604799</v>
      </c>
      <c r="I27" s="1">
        <f t="shared" si="3"/>
        <v>4441.7863188806405</v>
      </c>
      <c r="J27" s="1">
        <f t="shared" si="3"/>
        <v>-655.16825012955996</v>
      </c>
      <c r="K27" s="1">
        <f t="shared" si="3"/>
        <v>283.97996199688987</v>
      </c>
      <c r="L27" s="1">
        <f t="shared" si="3"/>
        <v>1622.3748488512692</v>
      </c>
      <c r="M27" s="1">
        <f t="shared" si="3"/>
        <v>-2808.3667300051793</v>
      </c>
      <c r="N27" s="1">
        <f t="shared" si="3"/>
        <v>-1012.3672482294005</v>
      </c>
      <c r="O27" s="1">
        <f t="shared" si="3"/>
        <v>-287.58023838313966</v>
      </c>
    </row>
    <row r="28" spans="1:15" x14ac:dyDescent="0.25">
      <c r="B28">
        <f t="shared" si="2"/>
        <v>4</v>
      </c>
      <c r="C28" s="3">
        <f t="shared" si="2"/>
        <v>294</v>
      </c>
      <c r="E28" s="1">
        <f t="shared" si="3"/>
        <v>0</v>
      </c>
      <c r="F28" s="1">
        <f t="shared" si="3"/>
        <v>0</v>
      </c>
      <c r="G28" s="1">
        <f t="shared" si="3"/>
        <v>2289.1392405063202</v>
      </c>
      <c r="H28" s="1">
        <f t="shared" si="3"/>
        <v>3493.9240506329202</v>
      </c>
      <c r="I28" s="1">
        <f t="shared" si="3"/>
        <v>9635.8354430379604</v>
      </c>
      <c r="J28" s="1">
        <f t="shared" si="3"/>
        <v>2761.7721518986982</v>
      </c>
      <c r="K28" s="1">
        <f t="shared" si="3"/>
        <v>17358.202531645602</v>
      </c>
      <c r="L28" s="1">
        <f t="shared" si="3"/>
        <v>8992.9113924049961</v>
      </c>
      <c r="M28" s="1">
        <f t="shared" si="3"/>
        <v>-22161.860759493597</v>
      </c>
      <c r="N28" s="1">
        <f t="shared" si="3"/>
        <v>-12039.873417721601</v>
      </c>
      <c r="O28" s="1">
        <f t="shared" si="3"/>
        <v>-2513.9620253163694</v>
      </c>
    </row>
    <row r="29" spans="1:15" x14ac:dyDescent="0.25">
      <c r="B29">
        <f t="shared" si="2"/>
        <v>5</v>
      </c>
      <c r="C29" s="3">
        <f t="shared" si="2"/>
        <v>18</v>
      </c>
      <c r="E29" s="1">
        <f t="shared" si="3"/>
        <v>0</v>
      </c>
      <c r="F29" s="1">
        <f t="shared" si="3"/>
        <v>0</v>
      </c>
      <c r="G29" s="1">
        <f t="shared" si="3"/>
        <v>59241</v>
      </c>
      <c r="H29" s="1">
        <f t="shared" si="3"/>
        <v>109411</v>
      </c>
      <c r="I29" s="1">
        <f t="shared" si="3"/>
        <v>30205</v>
      </c>
      <c r="J29" s="1">
        <f t="shared" si="3"/>
        <v>-77802</v>
      </c>
      <c r="K29" s="1">
        <f t="shared" si="3"/>
        <v>17432</v>
      </c>
      <c r="L29" s="1">
        <f t="shared" si="3"/>
        <v>9469</v>
      </c>
      <c r="M29" s="1">
        <f t="shared" si="3"/>
        <v>-81131</v>
      </c>
      <c r="N29" s="1">
        <f t="shared" si="3"/>
        <v>-67007</v>
      </c>
      <c r="O29" s="1">
        <f t="shared" si="3"/>
        <v>182</v>
      </c>
    </row>
    <row r="30" spans="1:15" x14ac:dyDescent="0.25">
      <c r="B30">
        <f t="shared" si="2"/>
        <v>6</v>
      </c>
      <c r="C30" s="3">
        <f t="shared" si="2"/>
        <v>9669</v>
      </c>
      <c r="E30" s="1">
        <f t="shared" si="3"/>
        <v>0</v>
      </c>
      <c r="F30" s="1">
        <f t="shared" si="3"/>
        <v>0</v>
      </c>
      <c r="G30" s="1">
        <f t="shared" si="3"/>
        <v>343.51147439533798</v>
      </c>
      <c r="H30" s="1">
        <f t="shared" si="3"/>
        <v>179.54334485070405</v>
      </c>
      <c r="I30" s="1">
        <f t="shared" si="3"/>
        <v>1295.5508741168578</v>
      </c>
      <c r="J30" s="1">
        <f t="shared" si="3"/>
        <v>-381.59563715126001</v>
      </c>
      <c r="K30" s="1">
        <f t="shared" si="3"/>
        <v>116.82646588624016</v>
      </c>
      <c r="L30" s="1">
        <f t="shared" si="3"/>
        <v>113.48213088545981</v>
      </c>
      <c r="M30" s="1">
        <f t="shared" si="3"/>
        <v>-533.39703986385985</v>
      </c>
      <c r="N30" s="1">
        <f t="shared" si="3"/>
        <v>-154.19142901345208</v>
      </c>
      <c r="O30" s="1">
        <f t="shared" si="3"/>
        <v>164.44556753132201</v>
      </c>
    </row>
    <row r="31" spans="1:15" x14ac:dyDescent="0.25">
      <c r="B31">
        <f t="shared" si="2"/>
        <v>7</v>
      </c>
      <c r="C31" s="3">
        <f t="shared" si="2"/>
        <v>39690</v>
      </c>
      <c r="E31" s="1">
        <f t="shared" si="3"/>
        <v>0</v>
      </c>
      <c r="F31" s="1">
        <f>F9-E9</f>
        <v>0</v>
      </c>
      <c r="G31" s="1">
        <f t="shared" si="3"/>
        <v>150.868662528903</v>
      </c>
      <c r="H31" s="1">
        <f t="shared" si="3"/>
        <v>19.069344042837997</v>
      </c>
      <c r="I31" s="1">
        <f t="shared" si="3"/>
        <v>83.877205792868011</v>
      </c>
      <c r="J31" s="1">
        <f t="shared" si="3"/>
        <v>-13.501837653644003</v>
      </c>
      <c r="K31" s="1">
        <f t="shared" si="3"/>
        <v>55.647219179748987</v>
      </c>
      <c r="L31" s="1">
        <f t="shared" si="3"/>
        <v>40.990118047949011</v>
      </c>
      <c r="M31" s="1">
        <f t="shared" si="3"/>
        <v>-8.9442862358520188</v>
      </c>
      <c r="N31" s="1">
        <f t="shared" si="3"/>
        <v>4.2893270049889907</v>
      </c>
      <c r="O31" s="1">
        <f t="shared" si="3"/>
        <v>75.934014847268031</v>
      </c>
    </row>
    <row r="32" spans="1:15" x14ac:dyDescent="0.25">
      <c r="B32">
        <f t="shared" si="2"/>
        <v>8</v>
      </c>
      <c r="C32" s="3">
        <f t="shared" si="2"/>
        <v>7772</v>
      </c>
      <c r="E32" s="1">
        <f t="shared" si="3"/>
        <v>0</v>
      </c>
      <c r="F32" s="1">
        <f t="shared" si="3"/>
        <v>0</v>
      </c>
      <c r="G32" s="1">
        <f t="shared" si="3"/>
        <v>669.77766069546897</v>
      </c>
      <c r="H32" s="1">
        <f t="shared" si="3"/>
        <v>266.84141201264401</v>
      </c>
      <c r="I32" s="1">
        <f t="shared" si="3"/>
        <v>1987.8145416227571</v>
      </c>
      <c r="J32" s="1">
        <f t="shared" si="3"/>
        <v>-1657.1875658588001</v>
      </c>
      <c r="K32" s="1">
        <f t="shared" si="3"/>
        <v>-575.12539515278706</v>
      </c>
      <c r="L32" s="1">
        <f t="shared" si="3"/>
        <v>-95.549525816648952</v>
      </c>
      <c r="M32" s="1">
        <f t="shared" si="3"/>
        <v>-284.18018967334001</v>
      </c>
      <c r="N32" s="1">
        <f t="shared" si="3"/>
        <v>-175.89304531085398</v>
      </c>
      <c r="O32" s="1">
        <f t="shared" si="3"/>
        <v>19.802423603792988</v>
      </c>
    </row>
    <row r="33" spans="2:15" x14ac:dyDescent="0.25">
      <c r="B33">
        <f t="shared" si="2"/>
        <v>9</v>
      </c>
      <c r="C33" s="3">
        <f t="shared" si="2"/>
        <v>15</v>
      </c>
      <c r="E33" s="1">
        <f t="shared" si="3"/>
        <v>0</v>
      </c>
      <c r="F33" s="1">
        <f t="shared" si="3"/>
        <v>0</v>
      </c>
      <c r="G33" s="1">
        <f t="shared" si="3"/>
        <v>0</v>
      </c>
      <c r="H33" s="1">
        <f t="shared" si="3"/>
        <v>200</v>
      </c>
      <c r="I33" s="1">
        <f t="shared" si="3"/>
        <v>-200</v>
      </c>
      <c r="J33" s="1">
        <f t="shared" si="3"/>
        <v>0</v>
      </c>
      <c r="K33" s="1">
        <f t="shared" si="3"/>
        <v>0</v>
      </c>
      <c r="L33" s="1">
        <f t="shared" si="3"/>
        <v>0</v>
      </c>
      <c r="M33" s="1">
        <f t="shared" si="3"/>
        <v>0</v>
      </c>
      <c r="N33" s="1">
        <f t="shared" si="3"/>
        <v>15.4</v>
      </c>
      <c r="O33" s="1">
        <f t="shared" si="3"/>
        <v>327427.8</v>
      </c>
    </row>
    <row r="34" spans="2:15" x14ac:dyDescent="0.25">
      <c r="B34">
        <f t="shared" si="2"/>
        <v>10</v>
      </c>
      <c r="C34" s="3">
        <f t="shared" si="2"/>
        <v>3688</v>
      </c>
      <c r="E34" s="1">
        <f t="shared" si="3"/>
        <v>0</v>
      </c>
      <c r="F34" s="1">
        <f t="shared" si="3"/>
        <v>0</v>
      </c>
      <c r="G34" s="1">
        <f t="shared" si="3"/>
        <v>108.532795156407</v>
      </c>
      <c r="H34" s="1">
        <f t="shared" si="3"/>
        <v>23.354187689202988</v>
      </c>
      <c r="I34" s="1">
        <f t="shared" si="3"/>
        <v>-20.748738647829995</v>
      </c>
      <c r="J34" s="1">
        <f t="shared" si="3"/>
        <v>40.719475277497011</v>
      </c>
      <c r="K34" s="1">
        <f t="shared" si="3"/>
        <v>211.409687184662</v>
      </c>
      <c r="L34" s="1">
        <f t="shared" si="3"/>
        <v>345.27547931382395</v>
      </c>
      <c r="M34" s="1">
        <f t="shared" si="3"/>
        <v>935.40060544903702</v>
      </c>
      <c r="N34" s="1">
        <f t="shared" si="3"/>
        <v>1941.6236125126102</v>
      </c>
      <c r="O34" s="1">
        <f t="shared" si="3"/>
        <v>422.94954591321994</v>
      </c>
    </row>
    <row r="35" spans="2:15" x14ac:dyDescent="0.25">
      <c r="B35">
        <f t="shared" si="2"/>
        <v>11</v>
      </c>
      <c r="C35" s="3">
        <f t="shared" si="2"/>
        <v>4</v>
      </c>
      <c r="E35" s="1">
        <f t="shared" si="3"/>
        <v>0</v>
      </c>
      <c r="F35" s="1">
        <f t="shared" si="3"/>
        <v>0</v>
      </c>
      <c r="G35" s="1">
        <f t="shared" si="3"/>
        <v>0</v>
      </c>
      <c r="H35" s="1">
        <f t="shared" si="3"/>
        <v>22590</v>
      </c>
      <c r="I35" s="1">
        <f t="shared" si="3"/>
        <v>473865</v>
      </c>
      <c r="J35" s="1">
        <f t="shared" si="3"/>
        <v>-308850</v>
      </c>
      <c r="K35" s="1">
        <f t="shared" si="3"/>
        <v>90375</v>
      </c>
      <c r="L35" s="1">
        <f t="shared" si="3"/>
        <v>66675</v>
      </c>
      <c r="M35" s="1">
        <f t="shared" si="3"/>
        <v>-198300</v>
      </c>
      <c r="N35" s="1">
        <f t="shared" si="3"/>
        <v>-146355</v>
      </c>
      <c r="O35" s="1">
        <f t="shared" si="3"/>
        <v>0</v>
      </c>
    </row>
    <row r="36" spans="2:15" x14ac:dyDescent="0.25">
      <c r="B36">
        <f t="shared" si="2"/>
        <v>12</v>
      </c>
      <c r="C36" s="3">
        <f t="shared" si="2"/>
        <v>701993</v>
      </c>
      <c r="E36" s="1">
        <f t="shared" si="3"/>
        <v>0</v>
      </c>
      <c r="F36" s="1">
        <f t="shared" si="3"/>
        <v>0</v>
      </c>
      <c r="G36" s="1">
        <f t="shared" si="3"/>
        <v>4.9769626151474897</v>
      </c>
      <c r="H36" s="1">
        <f t="shared" si="3"/>
        <v>0.88229685651816059</v>
      </c>
      <c r="I36" s="1">
        <f t="shared" si="3"/>
        <v>3.0065780135488698</v>
      </c>
      <c r="J36" s="1">
        <f t="shared" si="3"/>
        <v>-1.24647335029929</v>
      </c>
      <c r="K36" s="1">
        <f t="shared" si="3"/>
        <v>-0.53591311516542017</v>
      </c>
      <c r="L36" s="1">
        <f t="shared" si="3"/>
        <v>0.78781891824078976</v>
      </c>
      <c r="M36" s="1">
        <f t="shared" si="3"/>
        <v>-0.44554858597081992</v>
      </c>
      <c r="N36" s="1">
        <f t="shared" si="3"/>
        <v>0.58815728162299941</v>
      </c>
      <c r="O36" s="1">
        <f t="shared" si="3"/>
        <v>1.2529624717731807</v>
      </c>
    </row>
    <row r="37" spans="2:15" x14ac:dyDescent="0.25">
      <c r="B37">
        <f t="shared" si="2"/>
        <v>13</v>
      </c>
      <c r="C37" s="3">
        <f t="shared" si="2"/>
        <v>61</v>
      </c>
      <c r="E37" s="1">
        <f t="shared" si="3"/>
        <v>0</v>
      </c>
      <c r="F37" s="1">
        <f t="shared" si="3"/>
        <v>0</v>
      </c>
      <c r="G37" s="1">
        <f t="shared" si="3"/>
        <v>2.4666666666666601</v>
      </c>
      <c r="H37" s="1">
        <f t="shared" si="3"/>
        <v>3.8000000000000003</v>
      </c>
      <c r="I37" s="1">
        <f t="shared" si="3"/>
        <v>0</v>
      </c>
      <c r="J37" s="1">
        <f t="shared" si="3"/>
        <v>715.99999999999932</v>
      </c>
      <c r="K37" s="1">
        <f t="shared" si="3"/>
        <v>1429.3333333333339</v>
      </c>
      <c r="L37" s="1">
        <f t="shared" si="3"/>
        <v>3121.3333333333298</v>
      </c>
      <c r="M37" s="1">
        <f t="shared" si="3"/>
        <v>4517.6666666666706</v>
      </c>
      <c r="N37" s="1">
        <f t="shared" si="3"/>
        <v>84953.133333333288</v>
      </c>
      <c r="O37" s="1">
        <f t="shared" si="3"/>
        <v>-53866.599999999991</v>
      </c>
    </row>
    <row r="38" spans="2:15" x14ac:dyDescent="0.25">
      <c r="B38">
        <f t="shared" si="2"/>
        <v>14</v>
      </c>
      <c r="C38" s="3">
        <f t="shared" si="2"/>
        <v>64</v>
      </c>
      <c r="E38" s="1">
        <f t="shared" si="3"/>
        <v>0</v>
      </c>
      <c r="F38" s="1">
        <f t="shared" si="3"/>
        <v>0</v>
      </c>
      <c r="G38" s="1">
        <f t="shared" si="3"/>
        <v>76600.545454545398</v>
      </c>
      <c r="H38" s="1">
        <f t="shared" si="3"/>
        <v>-55430.4545454545</v>
      </c>
      <c r="I38" s="1">
        <f t="shared" si="3"/>
        <v>-4902.0909090909008</v>
      </c>
      <c r="J38" s="1">
        <f t="shared" si="3"/>
        <v>-3145.4545454546005</v>
      </c>
      <c r="K38" s="1">
        <f t="shared" si="3"/>
        <v>-2077.1818181817998</v>
      </c>
      <c r="L38" s="1">
        <f t="shared" si="3"/>
        <v>-4942.4545454545096</v>
      </c>
      <c r="M38" s="1">
        <f t="shared" si="3"/>
        <v>2565.4545454545405</v>
      </c>
      <c r="N38" s="1">
        <f t="shared" si="3"/>
        <v>-292.09090909090992</v>
      </c>
      <c r="O38" s="1">
        <f t="shared" si="3"/>
        <v>9003.1818181817798</v>
      </c>
    </row>
    <row r="39" spans="2:15" x14ac:dyDescent="0.25">
      <c r="B39">
        <f t="shared" si="2"/>
        <v>15</v>
      </c>
      <c r="C39" s="3">
        <f t="shared" si="2"/>
        <v>2</v>
      </c>
      <c r="E39" s="1">
        <f t="shared" si="3"/>
        <v>0</v>
      </c>
      <c r="F39" s="1">
        <f t="shared" si="3"/>
        <v>0</v>
      </c>
      <c r="G39" s="1">
        <f t="shared" si="3"/>
        <v>79480</v>
      </c>
      <c r="H39" s="1">
        <f t="shared" si="3"/>
        <v>888454.25</v>
      </c>
      <c r="I39" s="1">
        <f t="shared" si="3"/>
        <v>-343329.25</v>
      </c>
      <c r="J39" s="1">
        <f t="shared" si="3"/>
        <v>15905</v>
      </c>
      <c r="K39" s="1">
        <f t="shared" si="3"/>
        <v>-52740</v>
      </c>
      <c r="L39" s="1">
        <f t="shared" si="3"/>
        <v>69645</v>
      </c>
      <c r="M39" s="1">
        <f t="shared" si="3"/>
        <v>-98610</v>
      </c>
      <c r="N39" s="1">
        <f t="shared" si="3"/>
        <v>-90355</v>
      </c>
      <c r="O39" s="1">
        <f t="shared" si="3"/>
        <v>-128580</v>
      </c>
    </row>
    <row r="40" spans="2:15" x14ac:dyDescent="0.25">
      <c r="B40">
        <f t="shared" si="2"/>
        <v>16</v>
      </c>
      <c r="C40" s="3">
        <f t="shared" si="2"/>
        <v>545</v>
      </c>
      <c r="E40" s="1">
        <f t="shared" si="3"/>
        <v>0</v>
      </c>
      <c r="F40" s="1">
        <f t="shared" si="3"/>
        <v>0</v>
      </c>
      <c r="G40" s="1">
        <f t="shared" si="3"/>
        <v>426.95384615384597</v>
      </c>
      <c r="H40" s="1">
        <f t="shared" si="3"/>
        <v>1718.7692307692241</v>
      </c>
      <c r="I40" s="1">
        <f t="shared" si="3"/>
        <v>25896.692307692228</v>
      </c>
      <c r="J40" s="1">
        <f t="shared" si="3"/>
        <v>-18984.146153846068</v>
      </c>
      <c r="K40" s="1">
        <f t="shared" si="3"/>
        <v>-2164.2615384615401</v>
      </c>
      <c r="L40" s="1">
        <f t="shared" si="3"/>
        <v>1290</v>
      </c>
      <c r="M40" s="1">
        <f t="shared" si="3"/>
        <v>-4453.77692307693</v>
      </c>
      <c r="N40" s="1">
        <f t="shared" si="3"/>
        <v>-2179.72307692307</v>
      </c>
      <c r="O40" s="1">
        <f t="shared" si="3"/>
        <v>-848.05384615384389</v>
      </c>
    </row>
    <row r="41" spans="2:15" x14ac:dyDescent="0.25">
      <c r="B41">
        <f t="shared" ref="B41:C43" si="4">B19</f>
        <v>17</v>
      </c>
      <c r="C41" s="3">
        <f t="shared" si="4"/>
        <v>1</v>
      </c>
      <c r="E41" s="1">
        <f t="shared" si="3"/>
        <v>0</v>
      </c>
      <c r="F41" s="1">
        <f t="shared" si="3"/>
        <v>0</v>
      </c>
      <c r="G41" s="1">
        <f t="shared" si="3"/>
        <v>0</v>
      </c>
      <c r="H41" s="1">
        <f t="shared" si="3"/>
        <v>0</v>
      </c>
      <c r="I41" s="1">
        <f t="shared" si="3"/>
        <v>0</v>
      </c>
      <c r="J41" s="1">
        <f t="shared" si="3"/>
        <v>33300000</v>
      </c>
      <c r="K41" s="1">
        <f t="shared" si="3"/>
        <v>-8900000</v>
      </c>
      <c r="L41" s="1">
        <f t="shared" si="3"/>
        <v>6800000</v>
      </c>
      <c r="M41" s="1">
        <f t="shared" si="3"/>
        <v>-3100000</v>
      </c>
      <c r="N41" s="1">
        <f t="shared" si="3"/>
        <v>3700000</v>
      </c>
      <c r="O41" s="1">
        <f t="shared" si="3"/>
        <v>-600000</v>
      </c>
    </row>
    <row r="42" spans="2:15" x14ac:dyDescent="0.25">
      <c r="B42">
        <f t="shared" si="4"/>
        <v>18</v>
      </c>
      <c r="C42" s="3">
        <f t="shared" si="4"/>
        <v>705</v>
      </c>
      <c r="E42" s="1">
        <f>E20-D20</f>
        <v>0</v>
      </c>
      <c r="F42" s="1">
        <f t="shared" si="3"/>
        <v>0</v>
      </c>
      <c r="G42" s="1">
        <f t="shared" si="3"/>
        <v>730.063829787234</v>
      </c>
      <c r="H42" s="1">
        <f t="shared" si="3"/>
        <v>1360.815602836876</v>
      </c>
      <c r="I42" s="1">
        <f t="shared" si="3"/>
        <v>-1251.0780141843939</v>
      </c>
      <c r="J42" s="1">
        <f t="shared" si="3"/>
        <v>-162.15602836879407</v>
      </c>
      <c r="K42" s="1">
        <f t="shared" si="3"/>
        <v>743.61702127658793</v>
      </c>
      <c r="L42" s="1">
        <f t="shared" si="3"/>
        <v>1021.44680851064</v>
      </c>
      <c r="M42" s="1">
        <f t="shared" si="3"/>
        <v>4445.68794326241</v>
      </c>
      <c r="N42" s="1">
        <f t="shared" si="3"/>
        <v>4450.3971631205404</v>
      </c>
      <c r="O42" s="1">
        <f t="shared" si="3"/>
        <v>8862.4326241135004</v>
      </c>
    </row>
    <row r="43" spans="2:15" x14ac:dyDescent="0.25">
      <c r="B43">
        <f t="shared" si="4"/>
        <v>19</v>
      </c>
      <c r="C43" s="3">
        <f t="shared" si="4"/>
        <v>16</v>
      </c>
      <c r="E43" s="1">
        <f>E21-D21</f>
        <v>0</v>
      </c>
      <c r="F43" s="1">
        <f t="shared" ref="F43:O43" si="5">F21-E21</f>
        <v>0</v>
      </c>
      <c r="G43" s="1">
        <f t="shared" si="5"/>
        <v>0</v>
      </c>
      <c r="H43" s="1">
        <f t="shared" si="5"/>
        <v>0</v>
      </c>
      <c r="I43" s="1">
        <f t="shared" si="5"/>
        <v>41205</v>
      </c>
      <c r="J43" s="1">
        <f t="shared" si="5"/>
        <v>132224.79999999999</v>
      </c>
      <c r="K43" s="1">
        <f t="shared" si="5"/>
        <v>-162595</v>
      </c>
      <c r="L43" s="1">
        <f t="shared" si="5"/>
        <v>-169.19999999999891</v>
      </c>
      <c r="M43" s="1">
        <f t="shared" si="5"/>
        <v>-1398.3999999999996</v>
      </c>
      <c r="N43" s="1">
        <f t="shared" si="5"/>
        <v>3361.1999999999989</v>
      </c>
      <c r="O43" s="1">
        <f t="shared" si="5"/>
        <v>5711.4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{0DC89B36-96BF-476F-B3E7-8CB743419934}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C89B36-96BF-476F-B3E7-8CB7434199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>
      <selection activeCell="B2" sqref="B2:H23"/>
    </sheetView>
  </sheetViews>
  <sheetFormatPr defaultRowHeight="14.4" x14ac:dyDescent="0.25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 x14ac:dyDescent="0.25">
      <c r="A1" s="25" t="s">
        <v>61</v>
      </c>
    </row>
    <row r="2" spans="1:8" x14ac:dyDescent="0.25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 x14ac:dyDescent="0.25">
      <c r="B3" s="26">
        <v>0</v>
      </c>
      <c r="C3" s="27">
        <f>GoodM1_L!C2</f>
        <v>50026</v>
      </c>
      <c r="D3" s="28">
        <f>GoodM1_L!A2</f>
        <v>4.4255287527556718E-3</v>
      </c>
      <c r="E3" s="27">
        <f>GoodM1_T!C2</f>
        <v>5</v>
      </c>
      <c r="F3" s="28">
        <f>GoodM1_T!A2</f>
        <v>1.3592127439786874E-4</v>
      </c>
      <c r="G3" s="27">
        <f>GoodM1_Not!C2</f>
        <v>2</v>
      </c>
      <c r="H3" s="28">
        <f>GoodM1_Not!A2</f>
        <v>1.9606132406093979E-6</v>
      </c>
    </row>
    <row r="4" spans="1:8" x14ac:dyDescent="0.25">
      <c r="B4" s="26">
        <v>1</v>
      </c>
      <c r="C4" s="27">
        <f>GoodM1_L!C3</f>
        <v>568383</v>
      </c>
      <c r="D4" s="28">
        <f>GoodM1_L!A3</f>
        <v>5.0281759666523942E-2</v>
      </c>
      <c r="E4" s="27">
        <f>GoodM1_T!C3</f>
        <v>40</v>
      </c>
      <c r="F4" s="28">
        <f>GoodM1_T!A3</f>
        <v>1.0873701951829499E-3</v>
      </c>
      <c r="G4" s="27">
        <f>GoodM1_Not!C3</f>
        <v>1161</v>
      </c>
      <c r="H4" s="28">
        <f>GoodM1_Not!A3</f>
        <v>1.1381359861737555E-3</v>
      </c>
    </row>
    <row r="5" spans="1:8" x14ac:dyDescent="0.25">
      <c r="B5" s="26">
        <v>2</v>
      </c>
      <c r="C5" s="27">
        <f>GoodM1_L!C4</f>
        <v>1980916</v>
      </c>
      <c r="D5" s="28">
        <f>GoodM1_L!A4</f>
        <v>0.17524088903357762</v>
      </c>
      <c r="E5" s="27">
        <f>GoodM1_T!C4</f>
        <v>178</v>
      </c>
      <c r="F5" s="28">
        <f>GoodM1_T!A4</f>
        <v>4.8387973685641277E-3</v>
      </c>
      <c r="G5" s="27">
        <f>GoodM1_Not!C4</f>
        <v>39</v>
      </c>
      <c r="H5" s="28">
        <f>GoodM1_Not!A4</f>
        <v>3.823195819188326E-5</v>
      </c>
    </row>
    <row r="6" spans="1:8" x14ac:dyDescent="0.25">
      <c r="B6" s="26">
        <v>3</v>
      </c>
      <c r="C6" s="27">
        <f>GoodM1_L!C5</f>
        <v>2157442</v>
      </c>
      <c r="D6" s="28">
        <f>GoodM1_L!A5</f>
        <v>0.19085718633116183</v>
      </c>
      <c r="E6" s="27">
        <f>GoodM1_T!C5</f>
        <v>356</v>
      </c>
      <c r="F6" s="28">
        <f>GoodM1_T!A5</f>
        <v>9.6775947371282554E-3</v>
      </c>
      <c r="G6" s="27">
        <f>GoodM1_Not!C5</f>
        <v>18030</v>
      </c>
      <c r="H6" s="28">
        <f>GoodM1_Not!A5</f>
        <v>1.767492836409372E-2</v>
      </c>
    </row>
    <row r="7" spans="1:8" x14ac:dyDescent="0.25">
      <c r="B7" s="26">
        <v>4</v>
      </c>
      <c r="C7" s="27">
        <f>GoodM1_L!C6</f>
        <v>250294</v>
      </c>
      <c r="D7" s="28">
        <f>GoodM1_L!A6</f>
        <v>2.214215195382857E-2</v>
      </c>
      <c r="E7" s="27">
        <f>GoodM1_T!C6</f>
        <v>1733</v>
      </c>
      <c r="F7" s="28">
        <f>GoodM1_T!A6</f>
        <v>4.711031370630131E-2</v>
      </c>
      <c r="G7" s="27">
        <f>GoodM1_Not!C6</f>
        <v>59846</v>
      </c>
      <c r="H7" s="28">
        <f>GoodM1_Not!A6</f>
        <v>5.8667429998755009E-2</v>
      </c>
    </row>
    <row r="8" spans="1:8" x14ac:dyDescent="0.25">
      <c r="B8" s="26">
        <v>5</v>
      </c>
      <c r="C8" s="27">
        <f>GoodM1_L!C7</f>
        <v>75586</v>
      </c>
      <c r="D8" s="28">
        <f>GoodM1_L!A7</f>
        <v>6.686683250825374E-3</v>
      </c>
      <c r="E8" s="27">
        <f>GoodM1_T!C7</f>
        <v>4852</v>
      </c>
      <c r="F8" s="28">
        <f>GoodM1_T!A7</f>
        <v>0.13189800467569185</v>
      </c>
      <c r="G8" s="27">
        <f>GoodM1_Not!C7</f>
        <v>135599</v>
      </c>
      <c r="H8" s="28">
        <f>GoodM1_Not!A7</f>
        <v>0.13292859740669688</v>
      </c>
    </row>
    <row r="9" spans="1:8" x14ac:dyDescent="0.25">
      <c r="B9" s="26">
        <v>6</v>
      </c>
      <c r="C9" s="27">
        <f>GoodM1_L!C8</f>
        <v>1450853</v>
      </c>
      <c r="D9" s="28">
        <f>GoodM1_L!A8</f>
        <v>0.12834909182268869</v>
      </c>
      <c r="E9" s="27">
        <f>GoodM1_T!C8</f>
        <v>443</v>
      </c>
      <c r="F9" s="28">
        <f>GoodM1_T!A8</f>
        <v>1.2042624911651171E-2</v>
      </c>
      <c r="G9" s="27">
        <f>GoodM1_Not!C8</f>
        <v>5929</v>
      </c>
      <c r="H9" s="28">
        <f>GoodM1_Not!A8</f>
        <v>5.8122379517865598E-3</v>
      </c>
    </row>
    <row r="10" spans="1:8" x14ac:dyDescent="0.25">
      <c r="B10" s="26">
        <v>7</v>
      </c>
      <c r="C10" s="27">
        <f>GoodM1_L!C9</f>
        <v>2441</v>
      </c>
      <c r="D10" s="28">
        <f>GoodM1_L!A9</f>
        <v>2.1594202385712618E-4</v>
      </c>
      <c r="E10" s="27">
        <f>GoodM1_T!C9</f>
        <v>812</v>
      </c>
      <c r="F10" s="28">
        <f>GoodM1_T!A9</f>
        <v>2.2073614962213887E-2</v>
      </c>
      <c r="G10" s="27">
        <f>GoodM1_Not!C9</f>
        <v>1839</v>
      </c>
      <c r="H10" s="28">
        <f>GoodM1_Not!A9</f>
        <v>1.8027838747403412E-3</v>
      </c>
    </row>
    <row r="11" spans="1:8" x14ac:dyDescent="0.25">
      <c r="B11" s="26">
        <v>8</v>
      </c>
      <c r="C11" s="27">
        <f>GoodM1_L!C10</f>
        <v>702011</v>
      </c>
      <c r="D11" s="28">
        <f>GoodM1_L!A10</f>
        <v>6.2103103691095861E-2</v>
      </c>
      <c r="E11" s="27">
        <f>GoodM1_T!C10</f>
        <v>924</v>
      </c>
      <c r="F11" s="28">
        <f>GoodM1_T!A10</f>
        <v>2.5118251508726146E-2</v>
      </c>
      <c r="G11" s="27">
        <f>GoodM1_Not!C10</f>
        <v>236154</v>
      </c>
      <c r="H11" s="28">
        <f>GoodM1_Not!A10</f>
        <v>0.23150332961143585</v>
      </c>
    </row>
    <row r="12" spans="1:8" x14ac:dyDescent="0.25">
      <c r="B12" s="26">
        <v>9</v>
      </c>
      <c r="C12" s="27">
        <f>GoodM1_L!C11</f>
        <v>706899</v>
      </c>
      <c r="D12" s="28">
        <f>GoodM1_L!A11</f>
        <v>6.2535518526250972E-2</v>
      </c>
      <c r="E12" s="27">
        <f>GoodM1_T!C11</f>
        <v>11</v>
      </c>
      <c r="F12" s="28">
        <f>GoodM1_T!A11</f>
        <v>2.9902680367531128E-4</v>
      </c>
      <c r="G12" s="27">
        <f>GoodM1_Not!C11</f>
        <v>362314</v>
      </c>
      <c r="H12" s="28">
        <f>GoodM1_Not!A11</f>
        <v>0.35517881282907665</v>
      </c>
    </row>
    <row r="13" spans="1:8" x14ac:dyDescent="0.25">
      <c r="B13" s="26">
        <v>10</v>
      </c>
      <c r="C13" s="27">
        <f>GoodM1_L!C12</f>
        <v>488388</v>
      </c>
      <c r="D13" s="28">
        <f>GoodM1_L!A12</f>
        <v>4.3205036111238895E-2</v>
      </c>
      <c r="E13" s="27">
        <f>GoodM1_T!C12</f>
        <v>71</v>
      </c>
      <c r="F13" s="28">
        <f>GoodM1_T!A12</f>
        <v>1.9300820964497363E-3</v>
      </c>
      <c r="G13" s="27">
        <f>GoodM1_Not!C12</f>
        <v>4754</v>
      </c>
      <c r="H13" s="28">
        <f>GoodM1_Not!A12</f>
        <v>4.6603776729285387E-3</v>
      </c>
    </row>
    <row r="14" spans="1:8" x14ac:dyDescent="0.25">
      <c r="B14" s="26">
        <v>11</v>
      </c>
      <c r="C14" s="27">
        <f>GoodM1_L!C13</f>
        <v>185</v>
      </c>
      <c r="D14" s="28">
        <f>GoodM1_L!A13</f>
        <v>1.6365946093227507E-5</v>
      </c>
      <c r="E14" s="27">
        <f>GoodM1_T!C13</f>
        <v>6275</v>
      </c>
      <c r="F14" s="28">
        <f>GoodM1_T!A13</f>
        <v>0.17058119936932528</v>
      </c>
      <c r="G14" s="27">
        <f>GoodM1_Not!C13</f>
        <v>83464</v>
      </c>
      <c r="H14" s="28">
        <f>GoodM1_Not!A13</f>
        <v>8.1820311757111394E-2</v>
      </c>
    </row>
    <row r="15" spans="1:8" x14ac:dyDescent="0.25">
      <c r="B15" s="26">
        <v>12</v>
      </c>
      <c r="C15" s="27">
        <f>GoodM1_L!C14</f>
        <v>13505</v>
      </c>
      <c r="D15" s="28">
        <f>GoodM1_L!A14</f>
        <v>1.1947140648056079E-3</v>
      </c>
      <c r="E15" s="27">
        <f>GoodM1_T!C14</f>
        <v>95</v>
      </c>
      <c r="F15" s="28">
        <f>GoodM1_T!A14</f>
        <v>2.5825042135595062E-3</v>
      </c>
      <c r="G15" s="27">
        <f>GoodM1_Not!C14</f>
        <v>5467</v>
      </c>
      <c r="H15" s="28">
        <f>GoodM1_Not!A14</f>
        <v>5.3593362932057888E-3</v>
      </c>
    </row>
    <row r="16" spans="1:8" x14ac:dyDescent="0.25">
      <c r="B16" s="26">
        <v>13</v>
      </c>
      <c r="C16" s="27">
        <f>GoodM1_L!C15</f>
        <v>226774</v>
      </c>
      <c r="D16" s="28">
        <f>GoodM1_L!A15</f>
        <v>2.0061465185651755E-2</v>
      </c>
      <c r="E16" s="27">
        <f>GoodM1_T!C15</f>
        <v>4</v>
      </c>
      <c r="F16" s="28">
        <f>GoodM1_T!A15</f>
        <v>1.0873701951829501E-4</v>
      </c>
      <c r="G16" s="27">
        <f>GoodM1_Not!C15</f>
        <v>2150</v>
      </c>
      <c r="H16" s="28">
        <f>GoodM1_Not!A15</f>
        <v>2.1076592336551027E-3</v>
      </c>
    </row>
    <row r="17" spans="2:8" x14ac:dyDescent="0.25">
      <c r="B17" s="26">
        <v>14</v>
      </c>
      <c r="C17" s="27">
        <f>GoodM1_L!C16</f>
        <v>94247</v>
      </c>
      <c r="D17" s="28">
        <f>GoodM1_L!A16</f>
        <v>8.3375206564779061E-3</v>
      </c>
      <c r="E17" s="27">
        <f>GoodM1_T!C16</f>
        <v>148</v>
      </c>
      <c r="F17" s="28">
        <f>GoodM1_T!A16</f>
        <v>4.0232697221769149E-3</v>
      </c>
      <c r="G17" s="27">
        <f>GoodM1_Not!C16</f>
        <v>42110</v>
      </c>
      <c r="H17" s="28">
        <f>GoodM1_Not!A16</f>
        <v>4.128071178103087E-2</v>
      </c>
    </row>
    <row r="18" spans="2:8" x14ac:dyDescent="0.25">
      <c r="B18" s="26">
        <v>15</v>
      </c>
      <c r="C18" s="27">
        <f>GoodM1_L!C17</f>
        <v>113860</v>
      </c>
      <c r="D18" s="28">
        <f>GoodM1_L!A17</f>
        <v>1.0072576336080453E-2</v>
      </c>
      <c r="E18" s="27">
        <f>GoodM1_T!C17</f>
        <v>23</v>
      </c>
      <c r="F18" s="28">
        <f>GoodM1_T!A17</f>
        <v>6.2523786223019626E-4</v>
      </c>
      <c r="G18" s="27">
        <f>GoodM1_Not!C17</f>
        <v>33746</v>
      </c>
      <c r="H18" s="28">
        <f>GoodM1_Not!A17</f>
        <v>3.3081427208802368E-2</v>
      </c>
    </row>
    <row r="19" spans="2:8" x14ac:dyDescent="0.25">
      <c r="B19" s="26">
        <v>16</v>
      </c>
      <c r="C19" s="27">
        <f>GoodM1_L!C18</f>
        <v>28345</v>
      </c>
      <c r="D19" s="28">
        <f>GoodM1_L!A18</f>
        <v>2.5075283352028847E-3</v>
      </c>
      <c r="E19" s="27">
        <f>GoodM1_T!C18</f>
        <v>3347</v>
      </c>
      <c r="F19" s="28">
        <f>GoodM1_T!A18</f>
        <v>9.0985701081933337E-2</v>
      </c>
      <c r="G19" s="27">
        <f>GoodM1_Not!C18</f>
        <v>18577</v>
      </c>
      <c r="H19" s="28">
        <f>GoodM1_Not!A18</f>
        <v>1.8211156085400391E-2</v>
      </c>
    </row>
    <row r="20" spans="2:8" x14ac:dyDescent="0.25">
      <c r="B20" s="26">
        <v>17</v>
      </c>
      <c r="C20" s="27">
        <f>GoodM1_L!C19</f>
        <v>48847</v>
      </c>
      <c r="D20" s="28">
        <f>GoodM1_L!A19</f>
        <v>4.3212290206264001E-3</v>
      </c>
      <c r="E20" s="27">
        <f>GoodM1_T!C19</f>
        <v>17</v>
      </c>
      <c r="F20" s="28">
        <f>GoodM1_T!A19</f>
        <v>4.6213233295275377E-4</v>
      </c>
      <c r="G20" s="27">
        <f>GoodM1_Not!C19</f>
        <v>290</v>
      </c>
      <c r="H20" s="28">
        <f>GoodM1_Not!A19</f>
        <v>2.8428891988836269E-4</v>
      </c>
    </row>
    <row r="21" spans="2:8" x14ac:dyDescent="0.25">
      <c r="B21" s="26">
        <v>18</v>
      </c>
      <c r="C21" s="27">
        <f>GoodM1_L!C20</f>
        <v>47466</v>
      </c>
      <c r="D21" s="28">
        <f>GoodM1_L!A20</f>
        <v>4.1990594446547937E-3</v>
      </c>
      <c r="E21" s="27">
        <f>GoodM1_T!C20</f>
        <v>17449</v>
      </c>
      <c r="F21" s="28">
        <f>GoodM1_T!A20</f>
        <v>0.4743380633936824</v>
      </c>
      <c r="G21" s="27">
        <f>GoodM1_Not!C20</f>
        <v>8617</v>
      </c>
      <c r="H21" s="28">
        <f>GoodM1_Not!A20</f>
        <v>8.4473021471655908E-3</v>
      </c>
    </row>
    <row r="22" spans="2:8" x14ac:dyDescent="0.25">
      <c r="B22" s="26">
        <v>19</v>
      </c>
      <c r="C22" s="27">
        <f>GoodM1_L!C21</f>
        <v>2297492</v>
      </c>
      <c r="D22" s="28">
        <f>GoodM1_L!A21</f>
        <v>0.20324664984660243</v>
      </c>
      <c r="E22" s="27">
        <f>GoodM1_T!C21</f>
        <v>3</v>
      </c>
      <c r="F22" s="28">
        <f>GoodM1_T!A21</f>
        <v>8.1552764638721258E-5</v>
      </c>
      <c r="G22" s="27">
        <f>GoodM1_Not!C21</f>
        <v>1</v>
      </c>
      <c r="H22" s="28">
        <f>GoodM1_Not!A21</f>
        <v>9.8030662030469897E-7</v>
      </c>
    </row>
    <row r="23" spans="2:8" x14ac:dyDescent="0.25">
      <c r="B23" s="29" t="s">
        <v>60</v>
      </c>
      <c r="C23" s="30">
        <f>GoodM1_L!C22</f>
        <v>11303960</v>
      </c>
      <c r="D23" s="31">
        <f>GoodM1_L!A22</f>
        <v>1</v>
      </c>
      <c r="E23" s="30">
        <f>GoodM1_T!C22</f>
        <v>36786</v>
      </c>
      <c r="F23" s="31">
        <f>GoodM1_T!A22</f>
        <v>1</v>
      </c>
      <c r="G23" s="30">
        <f>GoodM1_Not!C22</f>
        <v>1020089</v>
      </c>
      <c r="H23" s="31">
        <f>GoodM1_Not!A22</f>
        <v>1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>
      <selection activeCell="B2" sqref="B2:H23"/>
    </sheetView>
  </sheetViews>
  <sheetFormatPr defaultRowHeight="14.4" x14ac:dyDescent="0.25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 x14ac:dyDescent="0.25">
      <c r="A1" s="25" t="s">
        <v>61</v>
      </c>
    </row>
    <row r="2" spans="1:8" x14ac:dyDescent="0.25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 x14ac:dyDescent="0.25">
      <c r="B3" s="26">
        <v>0</v>
      </c>
      <c r="C3" s="27">
        <f>GoodM2_L!C2</f>
        <v>183129</v>
      </c>
      <c r="D3" s="28">
        <f>GoodM2_L!A2</f>
        <v>8.7585156021327035E-2</v>
      </c>
      <c r="E3" s="27">
        <f>GoodM2_T!C2</f>
        <v>1</v>
      </c>
      <c r="F3" s="28">
        <f>GoodM2_T!A2</f>
        <v>1.5923566878980893E-3</v>
      </c>
      <c r="G3" s="27">
        <f>GoodM2_Not!C2</f>
        <v>2</v>
      </c>
      <c r="H3" s="28">
        <f>GoodM2_Not!A2</f>
        <v>2.3623349318466372E-5</v>
      </c>
    </row>
    <row r="4" spans="1:8" x14ac:dyDescent="0.25">
      <c r="B4" s="26">
        <v>1</v>
      </c>
      <c r="C4" s="27">
        <f>GoodM2_L!C3</f>
        <v>449561</v>
      </c>
      <c r="D4" s="28">
        <f>GoodM2_L!A3</f>
        <v>0.21501166022914886</v>
      </c>
      <c r="E4" s="27">
        <f>GoodM2_T!C3</f>
        <v>4</v>
      </c>
      <c r="F4" s="28">
        <f>GoodM2_T!A3</f>
        <v>6.369426751592357E-3</v>
      </c>
      <c r="G4" s="27">
        <f>GoodM2_Not!C3</f>
        <v>46</v>
      </c>
      <c r="H4" s="28">
        <f>GoodM2_Not!A3</f>
        <v>5.4333703432472651E-4</v>
      </c>
    </row>
    <row r="5" spans="1:8" x14ac:dyDescent="0.25">
      <c r="B5" s="26">
        <v>2</v>
      </c>
      <c r="C5" s="27">
        <f>GoodM2_L!C4</f>
        <v>15999</v>
      </c>
      <c r="D5" s="28">
        <f>GoodM2_L!A4</f>
        <v>7.6518460275828027E-3</v>
      </c>
      <c r="E5" s="27">
        <f>GoodM2_T!C4</f>
        <v>2</v>
      </c>
      <c r="F5" s="28">
        <f>GoodM2_T!A4</f>
        <v>3.1847133757961785E-3</v>
      </c>
      <c r="G5" s="27">
        <f>GoodM2_Not!C4</f>
        <v>958</v>
      </c>
      <c r="H5" s="28">
        <f>GoodM2_Not!A4</f>
        <v>1.1315584323545392E-2</v>
      </c>
    </row>
    <row r="6" spans="1:8" x14ac:dyDescent="0.25">
      <c r="B6" s="26">
        <v>3</v>
      </c>
      <c r="C6" s="27">
        <f>GoodM2_L!C5</f>
        <v>237530</v>
      </c>
      <c r="D6" s="28">
        <f>GoodM2_L!A5</f>
        <v>0.11360353690429047</v>
      </c>
      <c r="E6" s="27">
        <f>GoodM2_T!C5</f>
        <v>2</v>
      </c>
      <c r="F6" s="28">
        <f>GoodM2_T!A5</f>
        <v>3.1847133757961785E-3</v>
      </c>
      <c r="G6" s="27">
        <f>GoodM2_Not!C5</f>
        <v>5431</v>
      </c>
      <c r="H6" s="28">
        <f>GoodM2_Not!A5</f>
        <v>6.4149205074295432E-2</v>
      </c>
    </row>
    <row r="7" spans="1:8" x14ac:dyDescent="0.25">
      <c r="B7" s="26">
        <v>4</v>
      </c>
      <c r="C7" s="27">
        <f>GoodM2_L!C6</f>
        <v>89175</v>
      </c>
      <c r="D7" s="28">
        <f>GoodM2_L!A6</f>
        <v>4.2649751203806263E-2</v>
      </c>
      <c r="E7" s="27">
        <f>GoodM2_T!C6</f>
        <v>8</v>
      </c>
      <c r="F7" s="28">
        <f>GoodM2_T!A6</f>
        <v>1.2738853503184714E-2</v>
      </c>
      <c r="G7" s="27">
        <f>GoodM2_Not!C6</f>
        <v>11222</v>
      </c>
      <c r="H7" s="28">
        <f>GoodM2_Not!A6</f>
        <v>0.13255061302591481</v>
      </c>
    </row>
    <row r="8" spans="1:8" x14ac:dyDescent="0.25">
      <c r="B8" s="26">
        <v>5</v>
      </c>
      <c r="C8" s="27">
        <f>GoodM2_L!C7</f>
        <v>825</v>
      </c>
      <c r="D8" s="28">
        <f>GoodM2_L!A7</f>
        <v>3.9457297160796378E-4</v>
      </c>
      <c r="E8" s="27">
        <f>GoodM2_T!C7</f>
        <v>260</v>
      </c>
      <c r="F8" s="28">
        <f>GoodM2_T!A7</f>
        <v>0.4140127388535032</v>
      </c>
      <c r="G8" s="27">
        <f>GoodM2_Not!C7</f>
        <v>7784</v>
      </c>
      <c r="H8" s="28">
        <f>GoodM2_Not!A7</f>
        <v>9.1942075547471122E-2</v>
      </c>
    </row>
    <row r="9" spans="1:8" x14ac:dyDescent="0.25">
      <c r="B9" s="26">
        <v>6</v>
      </c>
      <c r="C9" s="27">
        <f>GoodM2_L!C8</f>
        <v>14806</v>
      </c>
      <c r="D9" s="28">
        <f>GoodM2_L!A8</f>
        <v>7.0812695971242566E-3</v>
      </c>
      <c r="E9" s="27">
        <f>GoodM2_T!C8</f>
        <v>2</v>
      </c>
      <c r="F9" s="28">
        <f>GoodM2_T!A8</f>
        <v>3.1847133757961785E-3</v>
      </c>
      <c r="G9" s="27">
        <f>GoodM2_Not!C8</f>
        <v>99</v>
      </c>
      <c r="H9" s="28">
        <f>GoodM2_Not!A8</f>
        <v>1.1693557912640855E-3</v>
      </c>
    </row>
    <row r="10" spans="1:8" x14ac:dyDescent="0.25">
      <c r="B10" s="26">
        <v>7</v>
      </c>
      <c r="C10" s="27">
        <f>GoodM2_L!C9</f>
        <v>19643</v>
      </c>
      <c r="D10" s="28">
        <f>GoodM2_L!A9</f>
        <v>9.3946628864184627E-3</v>
      </c>
      <c r="E10" s="27">
        <f>GoodM2_T!C9</f>
        <v>135</v>
      </c>
      <c r="F10" s="28">
        <f>GoodM2_T!A9</f>
        <v>0.21496815286624205</v>
      </c>
      <c r="G10" s="27">
        <f>GoodM2_Not!C9</f>
        <v>10</v>
      </c>
      <c r="H10" s="28">
        <f>GoodM2_Not!A9</f>
        <v>1.1811674659233187E-4</v>
      </c>
    </row>
    <row r="11" spans="1:8" x14ac:dyDescent="0.25">
      <c r="B11" s="26">
        <v>8</v>
      </c>
      <c r="C11" s="27">
        <f>GoodM2_L!C10</f>
        <v>343834</v>
      </c>
      <c r="D11" s="28">
        <f>GoodM2_L!A10</f>
        <v>0.16444557953921529</v>
      </c>
      <c r="E11" s="27">
        <f>GoodM2_T!C10</f>
        <v>2</v>
      </c>
      <c r="F11" s="28">
        <f>GoodM2_T!A10</f>
        <v>3.1847133757961785E-3</v>
      </c>
      <c r="G11" s="27">
        <f>GoodM2_Not!C10</f>
        <v>476</v>
      </c>
      <c r="H11" s="28">
        <f>GoodM2_Not!A10</f>
        <v>5.6223571377949965E-3</v>
      </c>
    </row>
    <row r="12" spans="1:8" x14ac:dyDescent="0.25">
      <c r="B12" s="26">
        <v>9</v>
      </c>
      <c r="C12" s="27">
        <f>GoodM2_L!C11</f>
        <v>23540</v>
      </c>
      <c r="D12" s="28">
        <f>GoodM2_L!A11</f>
        <v>1.1258482123213899E-2</v>
      </c>
      <c r="E12" s="27">
        <f>GoodM2_T!C11</f>
        <v>22</v>
      </c>
      <c r="F12" s="28">
        <f>GoodM2_T!A11</f>
        <v>3.5031847133757961E-2</v>
      </c>
      <c r="G12" s="27">
        <f>GoodM2_Not!C11</f>
        <v>319</v>
      </c>
      <c r="H12" s="28">
        <f>GoodM2_Not!A11</f>
        <v>3.7679242162953863E-3</v>
      </c>
    </row>
    <row r="13" spans="1:8" x14ac:dyDescent="0.25">
      <c r="B13" s="26">
        <v>10</v>
      </c>
      <c r="C13" s="27">
        <f>GoodM2_L!C12</f>
        <v>42944</v>
      </c>
      <c r="D13" s="28">
        <f>GoodM2_L!A12</f>
        <v>2.0538838415433209E-2</v>
      </c>
      <c r="E13" s="27">
        <f>GoodM2_T!C12</f>
        <v>6</v>
      </c>
      <c r="F13" s="28">
        <f>GoodM2_T!A12</f>
        <v>9.5541401273885346E-3</v>
      </c>
      <c r="G13" s="27">
        <f>GoodM2_Not!C12</f>
        <v>16396</v>
      </c>
      <c r="H13" s="28">
        <f>GoodM2_Not!A12</f>
        <v>0.19366421771278733</v>
      </c>
    </row>
    <row r="14" spans="1:8" x14ac:dyDescent="0.25">
      <c r="B14" s="26">
        <v>11</v>
      </c>
      <c r="C14" s="27">
        <f>GoodM2_L!C13</f>
        <v>72602</v>
      </c>
      <c r="D14" s="28">
        <f>GoodM2_L!A13</f>
        <v>3.4723378042038046E-2</v>
      </c>
      <c r="E14" s="27">
        <f>GoodM2_T!C13</f>
        <v>11</v>
      </c>
      <c r="F14" s="28">
        <f>GoodM2_T!A13</f>
        <v>1.751592356687898E-2</v>
      </c>
      <c r="G14" s="27">
        <f>GoodM2_Not!C13</f>
        <v>265</v>
      </c>
      <c r="H14" s="28">
        <f>GoodM2_Not!A13</f>
        <v>3.1300937846967941E-3</v>
      </c>
    </row>
    <row r="15" spans="1:8" x14ac:dyDescent="0.25">
      <c r="B15" s="26">
        <v>12</v>
      </c>
      <c r="C15" s="27">
        <f>GoodM2_L!C14</f>
        <v>361527</v>
      </c>
      <c r="D15" s="28">
        <f>GoodM2_L!A14</f>
        <v>0.17290761540183311</v>
      </c>
      <c r="E15" s="27">
        <f>GoodM2_T!C14</f>
        <v>2</v>
      </c>
      <c r="F15" s="28">
        <f>GoodM2_T!A14</f>
        <v>3.1847133757961785E-3</v>
      </c>
      <c r="G15" s="27">
        <f>GoodM2_Not!C14</f>
        <v>1862</v>
      </c>
      <c r="H15" s="28">
        <f>GoodM2_Not!A14</f>
        <v>2.1993338215492191E-2</v>
      </c>
    </row>
    <row r="16" spans="1:8" x14ac:dyDescent="0.25">
      <c r="B16" s="26">
        <v>13</v>
      </c>
      <c r="C16" s="27">
        <f>GoodM2_L!C15</f>
        <v>80961</v>
      </c>
      <c r="D16" s="28">
        <f>GoodM2_L!A15</f>
        <v>3.8721239217396793E-2</v>
      </c>
      <c r="E16" s="27">
        <f>GoodM2_T!C15</f>
        <v>103</v>
      </c>
      <c r="F16" s="28">
        <f>GoodM2_T!A15</f>
        <v>0.16401273885350318</v>
      </c>
      <c r="G16" s="27">
        <f>GoodM2_Not!C15</f>
        <v>3</v>
      </c>
      <c r="H16" s="28">
        <f>GoodM2_Not!A15</f>
        <v>3.5435023977699562E-5</v>
      </c>
    </row>
    <row r="17" spans="2:8" x14ac:dyDescent="0.25">
      <c r="B17" s="26">
        <v>14</v>
      </c>
      <c r="C17" s="27">
        <f>GoodM2_L!C16</f>
        <v>19412</v>
      </c>
      <c r="D17" s="28">
        <f>GoodM2_L!A16</f>
        <v>9.2841824543682342E-3</v>
      </c>
      <c r="E17" s="27">
        <f>GoodM2_T!C16</f>
        <v>1</v>
      </c>
      <c r="F17" s="28">
        <f>GoodM2_T!A16</f>
        <v>1.5923566878980893E-3</v>
      </c>
      <c r="G17" s="27">
        <f>GoodM2_Not!C16</f>
        <v>43</v>
      </c>
      <c r="H17" s="28">
        <f>GoodM2_Not!A16</f>
        <v>5.0790201034702702E-4</v>
      </c>
    </row>
    <row r="18" spans="2:8" x14ac:dyDescent="0.25">
      <c r="B18" s="26">
        <v>15</v>
      </c>
      <c r="C18" s="27">
        <f>GoodM2_L!C17</f>
        <v>2657</v>
      </c>
      <c r="D18" s="28">
        <f>GoodM2_L!A17</f>
        <v>1.2707641037119511E-3</v>
      </c>
      <c r="E18" s="27">
        <f>GoodM2_T!C17</f>
        <v>48</v>
      </c>
      <c r="F18" s="28">
        <f>GoodM2_T!A17</f>
        <v>7.6433121019108277E-2</v>
      </c>
      <c r="G18" s="27">
        <f>GoodM2_Not!C17</f>
        <v>44</v>
      </c>
      <c r="H18" s="28">
        <f>GoodM2_Not!A17</f>
        <v>5.1971368500626015E-4</v>
      </c>
    </row>
    <row r="19" spans="2:8" x14ac:dyDescent="0.25">
      <c r="B19" s="26">
        <v>16</v>
      </c>
      <c r="C19" s="27">
        <f>GoodM2_L!C18</f>
        <v>6468</v>
      </c>
      <c r="D19" s="28">
        <f>GoodM2_L!A18</f>
        <v>3.0934520974064358E-3</v>
      </c>
      <c r="E19" s="27">
        <f>GoodM2_T!C18</f>
        <v>6</v>
      </c>
      <c r="F19" s="28">
        <f>GoodM2_T!A18</f>
        <v>9.5541401273885346E-3</v>
      </c>
      <c r="G19" s="27">
        <f>GoodM2_Not!C18</f>
        <v>4870</v>
      </c>
      <c r="H19" s="28">
        <f>GoodM2_Not!A18</f>
        <v>5.7522855590465619E-2</v>
      </c>
    </row>
    <row r="20" spans="2:8" x14ac:dyDescent="0.25">
      <c r="B20" s="26">
        <v>17</v>
      </c>
      <c r="C20" s="27">
        <f>GoodM2_L!C19</f>
        <v>217</v>
      </c>
      <c r="D20" s="28">
        <f>GoodM2_L!A19</f>
        <v>1.0378464828960987E-4</v>
      </c>
      <c r="E20" s="27">
        <f>GoodM2_T!C19</f>
        <v>1</v>
      </c>
      <c r="F20" s="28">
        <f>GoodM2_T!A19</f>
        <v>1.5923566878980893E-3</v>
      </c>
      <c r="G20" s="27">
        <f>GoodM2_Not!C19</f>
        <v>1192</v>
      </c>
      <c r="H20" s="28">
        <f>GoodM2_Not!A19</f>
        <v>1.4079516193805958E-2</v>
      </c>
    </row>
    <row r="21" spans="2:8" x14ac:dyDescent="0.25">
      <c r="B21" s="26">
        <v>18</v>
      </c>
      <c r="C21" s="27">
        <f>GoodM2_L!C20</f>
        <v>80475</v>
      </c>
      <c r="D21" s="28">
        <f>GoodM2_L!A20</f>
        <v>3.8488799866849555E-2</v>
      </c>
      <c r="E21" s="27">
        <f>GoodM2_T!C20</f>
        <v>6</v>
      </c>
      <c r="F21" s="28">
        <f>GoodM2_T!A20</f>
        <v>9.5541401273885346E-3</v>
      </c>
      <c r="G21" s="27">
        <f>GoodM2_Not!C20</f>
        <v>2664</v>
      </c>
      <c r="H21" s="28">
        <f>GoodM2_Not!A20</f>
        <v>3.1466301292197206E-2</v>
      </c>
    </row>
    <row r="22" spans="2:8" x14ac:dyDescent="0.25">
      <c r="B22" s="26">
        <v>19</v>
      </c>
      <c r="C22" s="27">
        <f>GoodM2_L!C21</f>
        <v>45563</v>
      </c>
      <c r="D22" s="28">
        <f>GoodM2_L!A21</f>
        <v>2.1791428248937761E-2</v>
      </c>
      <c r="E22" s="27">
        <f>GoodM2_T!C21</f>
        <v>6</v>
      </c>
      <c r="F22" s="28">
        <f>GoodM2_T!A21</f>
        <v>9.5541401273885346E-3</v>
      </c>
      <c r="G22" s="27">
        <f>GoodM2_Not!C21</f>
        <v>30976</v>
      </c>
      <c r="H22" s="28">
        <f>GoodM2_Not!A21</f>
        <v>0.36587843424440719</v>
      </c>
    </row>
    <row r="23" spans="2:8" x14ac:dyDescent="0.25">
      <c r="B23" s="29" t="s">
        <v>60</v>
      </c>
      <c r="C23" s="30">
        <f>GoodM2_L!C22</f>
        <v>2090868</v>
      </c>
      <c r="D23" s="31">
        <f>GoodM2_L!A22</f>
        <v>1</v>
      </c>
      <c r="E23" s="30">
        <f>GoodM2_T!C22</f>
        <v>628</v>
      </c>
      <c r="F23" s="31">
        <f>GoodM2_T!A22</f>
        <v>1.0000000000000002</v>
      </c>
      <c r="G23" s="30">
        <f>GoodM2_Not!C22</f>
        <v>84662</v>
      </c>
      <c r="H23" s="31">
        <f>GoodM2_Not!A22</f>
        <v>1.0000000000000002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0" zoomScale="85" zoomScaleNormal="85" workbookViewId="0">
      <selection activeCell="B2" sqref="B2:H23"/>
    </sheetView>
  </sheetViews>
  <sheetFormatPr defaultRowHeight="14.4" x14ac:dyDescent="0.25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 x14ac:dyDescent="0.25">
      <c r="A1" s="25" t="s">
        <v>61</v>
      </c>
    </row>
    <row r="2" spans="1:8" x14ac:dyDescent="0.25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 x14ac:dyDescent="0.25">
      <c r="B3" s="26">
        <v>0</v>
      </c>
      <c r="C3" s="27">
        <f>BadF2ExcludeF3_L!C2</f>
        <v>201152</v>
      </c>
      <c r="D3" s="28">
        <f>BadF2ExcludeF3_L!A2</f>
        <v>0.58496184626837888</v>
      </c>
      <c r="E3" s="27">
        <f>BadF2ExcludeF3_T!C2</f>
        <v>3</v>
      </c>
      <c r="F3" s="28">
        <f>BadF2ExcludeF3_T!A2</f>
        <v>3.1315240083507308E-3</v>
      </c>
      <c r="G3" s="27">
        <f>BadF2ExcludeF3_Not!C2</f>
        <v>2</v>
      </c>
      <c r="H3" s="28">
        <f>BadF2ExcludeF3_Not!A2</f>
        <v>3.7819337027021916E-5</v>
      </c>
    </row>
    <row r="4" spans="1:8" x14ac:dyDescent="0.25">
      <c r="B4" s="26">
        <v>1</v>
      </c>
      <c r="C4" s="27">
        <f>BadF2ExcludeF3_L!C3</f>
        <v>8201</v>
      </c>
      <c r="D4" s="28">
        <f>BadF2ExcludeF3_L!A3</f>
        <v>2.3848990321980273E-2</v>
      </c>
      <c r="E4" s="27">
        <f>BadF2ExcludeF3_T!C3</f>
        <v>2</v>
      </c>
      <c r="F4" s="28">
        <f>BadF2ExcludeF3_T!A3</f>
        <v>2.0876826722338203E-3</v>
      </c>
      <c r="G4" s="27">
        <f>BadF2ExcludeF3_Not!C3</f>
        <v>52</v>
      </c>
      <c r="H4" s="28">
        <f>BadF2ExcludeF3_Not!A3</f>
        <v>9.8330276270256986E-4</v>
      </c>
    </row>
    <row r="5" spans="1:8" x14ac:dyDescent="0.25">
      <c r="B5" s="26">
        <v>2</v>
      </c>
      <c r="C5" s="27">
        <f>BadF2ExcludeF3_L!C4</f>
        <v>20465</v>
      </c>
      <c r="D5" s="28">
        <f>BadF2ExcludeF3_L!A4</f>
        <v>5.9513423599478879E-2</v>
      </c>
      <c r="E5" s="27">
        <f>BadF2ExcludeF3_T!C4</f>
        <v>8</v>
      </c>
      <c r="F5" s="28">
        <f>BadF2ExcludeF3_T!A4</f>
        <v>8.350730688935281E-3</v>
      </c>
      <c r="G5" s="27">
        <f>BadF2ExcludeF3_Not!C4</f>
        <v>410</v>
      </c>
      <c r="H5" s="28">
        <f>BadF2ExcludeF3_Not!A4</f>
        <v>7.7529640905394928E-3</v>
      </c>
    </row>
    <row r="6" spans="1:8" x14ac:dyDescent="0.25">
      <c r="B6" s="26">
        <v>3</v>
      </c>
      <c r="C6" s="27">
        <f>BadF2ExcludeF3_L!C5</f>
        <v>8040</v>
      </c>
      <c r="D6" s="28">
        <f>BadF2ExcludeF3_L!A5</f>
        <v>2.3380792853154662E-2</v>
      </c>
      <c r="E6" s="27">
        <f>BadF2ExcludeF3_T!C5</f>
        <v>4</v>
      </c>
      <c r="F6" s="28">
        <f>BadF2ExcludeF3_T!A5</f>
        <v>4.1753653444676405E-3</v>
      </c>
      <c r="G6" s="27">
        <f>BadF2ExcludeF3_Not!C5</f>
        <v>1</v>
      </c>
      <c r="H6" s="28">
        <f>BadF2ExcludeF3_Not!A5</f>
        <v>1.8909668513510958E-5</v>
      </c>
    </row>
    <row r="7" spans="1:8" x14ac:dyDescent="0.25">
      <c r="B7" s="26">
        <v>4</v>
      </c>
      <c r="C7" s="27">
        <f>BadF2ExcludeF3_L!C6</f>
        <v>5025</v>
      </c>
      <c r="D7" s="28">
        <f>BadF2ExcludeF3_L!A6</f>
        <v>1.4612995533221663E-2</v>
      </c>
      <c r="E7" s="27">
        <f>BadF2ExcludeF3_T!C6</f>
        <v>2</v>
      </c>
      <c r="F7" s="28">
        <f>BadF2ExcludeF3_T!A6</f>
        <v>2.0876826722338203E-3</v>
      </c>
      <c r="G7" s="27">
        <f>BadF2ExcludeF3_Not!C6</f>
        <v>1758</v>
      </c>
      <c r="H7" s="28">
        <f>BadF2ExcludeF3_Not!A6</f>
        <v>3.3243197246752267E-2</v>
      </c>
    </row>
    <row r="8" spans="1:8" x14ac:dyDescent="0.25">
      <c r="B8" s="26">
        <v>5</v>
      </c>
      <c r="C8" s="27">
        <f>BadF2ExcludeF3_L!C7</f>
        <v>22082</v>
      </c>
      <c r="D8" s="28">
        <f>BadF2ExcludeF3_L!A7</f>
        <v>6.4215754699423047E-2</v>
      </c>
      <c r="E8" s="27">
        <f>BadF2ExcludeF3_T!C7</f>
        <v>2</v>
      </c>
      <c r="F8" s="28">
        <f>BadF2ExcludeF3_T!A7</f>
        <v>2.0876826722338203E-3</v>
      </c>
      <c r="G8" s="27">
        <f>BadF2ExcludeF3_Not!C7</f>
        <v>416</v>
      </c>
      <c r="H8" s="28">
        <f>BadF2ExcludeF3_Not!A7</f>
        <v>7.8664221016205588E-3</v>
      </c>
    </row>
    <row r="9" spans="1:8" x14ac:dyDescent="0.25">
      <c r="B9" s="26">
        <v>6</v>
      </c>
      <c r="C9" s="27">
        <f>BadF2ExcludeF3_L!C8</f>
        <v>3333</v>
      </c>
      <c r="D9" s="28">
        <f>BadF2ExcludeF3_L!A8</f>
        <v>9.6925600223338911E-3</v>
      </c>
      <c r="E9" s="27">
        <f>BadF2ExcludeF3_T!C8</f>
        <v>25</v>
      </c>
      <c r="F9" s="28">
        <f>BadF2ExcludeF3_T!A8</f>
        <v>2.6096033402922755E-2</v>
      </c>
      <c r="G9" s="27">
        <f>BadF2ExcludeF3_Not!C8</f>
        <v>23</v>
      </c>
      <c r="H9" s="28">
        <f>BadF2ExcludeF3_Not!A8</f>
        <v>4.3492237581075206E-4</v>
      </c>
    </row>
    <row r="10" spans="1:8" x14ac:dyDescent="0.25">
      <c r="B10" s="26">
        <v>7</v>
      </c>
      <c r="C10" s="27">
        <f>BadF2ExcludeF3_L!C9</f>
        <v>645</v>
      </c>
      <c r="D10" s="28">
        <f>BadF2ExcludeF3_L!A9</f>
        <v>1.8756979341150194E-3</v>
      </c>
      <c r="E10" s="27">
        <f>BadF2ExcludeF3_T!C9</f>
        <v>6</v>
      </c>
      <c r="F10" s="28">
        <f>BadF2ExcludeF3_T!A9</f>
        <v>6.2630480167014616E-3</v>
      </c>
      <c r="G10" s="27">
        <f>BadF2ExcludeF3_Not!C9</f>
        <v>2</v>
      </c>
      <c r="H10" s="28">
        <f>BadF2ExcludeF3_Not!A9</f>
        <v>3.7819337027021916E-5</v>
      </c>
    </row>
    <row r="11" spans="1:8" x14ac:dyDescent="0.25">
      <c r="B11" s="26">
        <v>8</v>
      </c>
      <c r="C11" s="27">
        <f>BadF2ExcludeF3_L!C10</f>
        <v>535</v>
      </c>
      <c r="D11" s="28">
        <f>BadF2ExcludeF3_L!A10</f>
        <v>1.5558114647310627E-3</v>
      </c>
      <c r="E11" s="27">
        <f>BadF2ExcludeF3_T!C10</f>
        <v>5</v>
      </c>
      <c r="F11" s="28">
        <f>BadF2ExcludeF3_T!A10</f>
        <v>5.2192066805845511E-3</v>
      </c>
      <c r="G11" s="27">
        <f>BadF2ExcludeF3_Not!C10</f>
        <v>18</v>
      </c>
      <c r="H11" s="28">
        <f>BadF2ExcludeF3_Not!A10</f>
        <v>3.4037403324319726E-4</v>
      </c>
    </row>
    <row r="12" spans="1:8" x14ac:dyDescent="0.25">
      <c r="B12" s="26">
        <v>9</v>
      </c>
      <c r="C12" s="27">
        <f>BadF2ExcludeF3_L!C11</f>
        <v>1036</v>
      </c>
      <c r="D12" s="28">
        <f>BadF2ExcludeF3_L!A11</f>
        <v>3.0127489298343571E-3</v>
      </c>
      <c r="E12" s="27">
        <f>BadF2ExcludeF3_T!C11</f>
        <v>2</v>
      </c>
      <c r="F12" s="28">
        <f>BadF2ExcludeF3_T!A11</f>
        <v>2.0876826722338203E-3</v>
      </c>
      <c r="G12" s="27">
        <f>BadF2ExcludeF3_Not!C11</f>
        <v>5</v>
      </c>
      <c r="H12" s="28">
        <f>BadF2ExcludeF3_Not!A11</f>
        <v>9.4548342567554784E-5</v>
      </c>
    </row>
    <row r="13" spans="1:8" x14ac:dyDescent="0.25">
      <c r="B13" s="26">
        <v>10</v>
      </c>
      <c r="C13" s="27">
        <f>BadF2ExcludeF3_L!C12</f>
        <v>1131</v>
      </c>
      <c r="D13" s="28">
        <f>BadF2ExcludeF3_L!A12</f>
        <v>3.2890145170295926E-3</v>
      </c>
      <c r="E13" s="27">
        <f>BadF2ExcludeF3_T!C12</f>
        <v>178</v>
      </c>
      <c r="F13" s="28">
        <f>BadF2ExcludeF3_T!A12</f>
        <v>0.18580375782881003</v>
      </c>
      <c r="G13" s="27">
        <f>BadF2ExcludeF3_Not!C12</f>
        <v>127</v>
      </c>
      <c r="H13" s="28">
        <f>BadF2ExcludeF3_Not!A12</f>
        <v>2.4015279012158915E-3</v>
      </c>
    </row>
    <row r="14" spans="1:8" x14ac:dyDescent="0.25">
      <c r="B14" s="26">
        <v>11</v>
      </c>
      <c r="C14" s="27">
        <f>BadF2ExcludeF3_L!C13</f>
        <v>171</v>
      </c>
      <c r="D14" s="28">
        <f>BadF2ExcludeF3_L!A13</f>
        <v>4.9727805695142381E-4</v>
      </c>
      <c r="E14" s="27">
        <f>BadF2ExcludeF3_T!C13</f>
        <v>1</v>
      </c>
      <c r="F14" s="28">
        <f>BadF2ExcludeF3_T!A13</f>
        <v>1.0438413361169101E-3</v>
      </c>
      <c r="G14" s="27">
        <f>BadF2ExcludeF3_Not!C13</f>
        <v>220</v>
      </c>
      <c r="H14" s="28">
        <f>BadF2ExcludeF3_Not!A13</f>
        <v>4.1601270729724107E-3</v>
      </c>
    </row>
    <row r="15" spans="1:8" x14ac:dyDescent="0.25">
      <c r="B15" s="26">
        <v>12</v>
      </c>
      <c r="C15" s="27">
        <f>BadF2ExcludeF3_L!C14</f>
        <v>31</v>
      </c>
      <c r="D15" s="28">
        <f>BadF2ExcludeF3_L!A14</f>
        <v>9.0149823190024196E-5</v>
      </c>
      <c r="E15" s="27">
        <f>BadF2ExcludeF3_T!C14</f>
        <v>1</v>
      </c>
      <c r="F15" s="28">
        <f>BadF2ExcludeF3_T!A14</f>
        <v>1.0438413361169101E-3</v>
      </c>
      <c r="G15" s="27">
        <f>BadF2ExcludeF3_Not!C14</f>
        <v>139</v>
      </c>
      <c r="H15" s="28">
        <f>BadF2ExcludeF3_Not!A14</f>
        <v>2.6284439233780232E-3</v>
      </c>
    </row>
    <row r="16" spans="1:8" x14ac:dyDescent="0.25">
      <c r="B16" s="26">
        <v>13</v>
      </c>
      <c r="C16" s="27">
        <f>BadF2ExcludeF3_L!C15</f>
        <v>38547</v>
      </c>
      <c r="D16" s="28">
        <f>BadF2ExcludeF3_L!A15</f>
        <v>0.11209694304857622</v>
      </c>
      <c r="E16" s="27">
        <f>BadF2ExcludeF3_T!C15</f>
        <v>547</v>
      </c>
      <c r="F16" s="28">
        <f>BadF2ExcludeF3_T!A15</f>
        <v>0.57098121085594988</v>
      </c>
      <c r="G16" s="27">
        <f>BadF2ExcludeF3_Not!C15</f>
        <v>45714</v>
      </c>
      <c r="H16" s="28">
        <f>BadF2ExcludeF3_Not!A15</f>
        <v>0.8644365864266399</v>
      </c>
    </row>
    <row r="17" spans="2:8" x14ac:dyDescent="0.25">
      <c r="B17" s="26">
        <v>14</v>
      </c>
      <c r="C17" s="27">
        <f>BadF2ExcludeF3_L!C16</f>
        <v>1472</v>
      </c>
      <c r="D17" s="28">
        <f>BadF2ExcludeF3_L!A16</f>
        <v>4.2806625721198586E-3</v>
      </c>
      <c r="E17" s="27">
        <f>BadF2ExcludeF3_T!C16</f>
        <v>87</v>
      </c>
      <c r="F17" s="28">
        <f>BadF2ExcludeF3_T!A16</f>
        <v>9.0814196242171186E-2</v>
      </c>
      <c r="G17" s="27">
        <f>BadF2ExcludeF3_Not!C16</f>
        <v>3638</v>
      </c>
      <c r="H17" s="28">
        <f>BadF2ExcludeF3_Not!A16</f>
        <v>6.879337405215287E-2</v>
      </c>
    </row>
    <row r="18" spans="2:8" x14ac:dyDescent="0.25">
      <c r="B18" s="26">
        <v>15</v>
      </c>
      <c r="C18" s="27">
        <f>BadF2ExcludeF3_L!C17</f>
        <v>581</v>
      </c>
      <c r="D18" s="28">
        <f>BadF2ExcludeF3_L!A17</f>
        <v>1.6895821701098082E-3</v>
      </c>
      <c r="E18" s="27">
        <f>BadF2ExcludeF3_T!C17</f>
        <v>8</v>
      </c>
      <c r="F18" s="28">
        <f>BadF2ExcludeF3_T!A17</f>
        <v>8.350730688935281E-3</v>
      </c>
      <c r="G18" s="27">
        <f>BadF2ExcludeF3_Not!C17</f>
        <v>25</v>
      </c>
      <c r="H18" s="28">
        <f>BadF2ExcludeF3_Not!A17</f>
        <v>4.7274171283777394E-4</v>
      </c>
    </row>
    <row r="19" spans="2:8" x14ac:dyDescent="0.25">
      <c r="B19" s="26">
        <v>16</v>
      </c>
      <c r="C19" s="27">
        <f>BadF2ExcludeF3_L!C18</f>
        <v>13</v>
      </c>
      <c r="D19" s="28">
        <f>BadF2ExcludeF3_L!A18</f>
        <v>3.7804764563558534E-5</v>
      </c>
      <c r="E19" s="27">
        <f>BadF2ExcludeF3_T!C18</f>
        <v>7</v>
      </c>
      <c r="F19" s="28">
        <f>BadF2ExcludeF3_T!A18</f>
        <v>7.3068893528183713E-3</v>
      </c>
      <c r="G19" s="27">
        <f>BadF2ExcludeF3_Not!C18</f>
        <v>12</v>
      </c>
      <c r="H19" s="28">
        <f>BadF2ExcludeF3_Not!A18</f>
        <v>2.269160221621315E-4</v>
      </c>
    </row>
    <row r="20" spans="2:8" x14ac:dyDescent="0.25">
      <c r="B20" s="26">
        <v>17</v>
      </c>
      <c r="C20" s="27">
        <f>BadF2ExcludeF3_L!C19</f>
        <v>6478</v>
      </c>
      <c r="D20" s="28">
        <f>BadF2ExcludeF3_L!A19</f>
        <v>1.8838404987902475E-2</v>
      </c>
      <c r="E20" s="27">
        <f>BadF2ExcludeF3_T!C19</f>
        <v>39</v>
      </c>
      <c r="F20" s="28">
        <f>BadF2ExcludeF3_T!A19</f>
        <v>4.07098121085595E-2</v>
      </c>
      <c r="G20" s="27">
        <f>BadF2ExcludeF3_Not!C19</f>
        <v>49</v>
      </c>
      <c r="H20" s="28">
        <f>BadF2ExcludeF3_Not!A19</f>
        <v>9.2657375716203693E-4</v>
      </c>
    </row>
    <row r="21" spans="2:8" x14ac:dyDescent="0.25">
      <c r="B21" s="26">
        <v>18</v>
      </c>
      <c r="C21" s="27">
        <f>BadF2ExcludeF3_L!C20</f>
        <v>16261</v>
      </c>
      <c r="D21" s="28">
        <f>BadF2ExcludeF3_L!A20</f>
        <v>4.7287944351386564E-2</v>
      </c>
      <c r="E21" s="27">
        <f>BadF2ExcludeF3_T!C20</f>
        <v>15</v>
      </c>
      <c r="F21" s="28">
        <f>BadF2ExcludeF3_T!A20</f>
        <v>1.5657620041753653E-2</v>
      </c>
      <c r="G21" s="27">
        <f>BadF2ExcludeF3_Not!C20</f>
        <v>175</v>
      </c>
      <c r="H21" s="28">
        <f>BadF2ExcludeF3_Not!A20</f>
        <v>3.3091919898644178E-3</v>
      </c>
    </row>
    <row r="22" spans="2:8" x14ac:dyDescent="0.25">
      <c r="B22" s="26">
        <v>19</v>
      </c>
      <c r="C22" s="27">
        <f>BadF2ExcludeF3_L!C21</f>
        <v>8673</v>
      </c>
      <c r="D22" s="28">
        <f>BadF2ExcludeF3_L!A21</f>
        <v>2.5221594081518705E-2</v>
      </c>
      <c r="E22" s="27">
        <f>BadF2ExcludeF3_T!C21</f>
        <v>16</v>
      </c>
      <c r="F22" s="28">
        <f>BadF2ExcludeF3_T!A21</f>
        <v>1.6701461377870562E-2</v>
      </c>
      <c r="G22" s="27">
        <f>BadF2ExcludeF3_Not!C21</f>
        <v>97</v>
      </c>
      <c r="H22" s="28">
        <f>BadF2ExcludeF3_Not!A21</f>
        <v>1.8342378458105629E-3</v>
      </c>
    </row>
    <row r="23" spans="2:8" x14ac:dyDescent="0.25">
      <c r="B23" s="29" t="s">
        <v>60</v>
      </c>
      <c r="C23" s="30">
        <f>BadF2ExcludeF3_L!C22</f>
        <v>343872</v>
      </c>
      <c r="D23" s="31">
        <f>BadF2ExcludeF3_L!A22</f>
        <v>1.0000000000000002</v>
      </c>
      <c r="E23" s="30">
        <f>BadF2ExcludeF3_T!C22</f>
        <v>958</v>
      </c>
      <c r="F23" s="31">
        <f>BadF2ExcludeF3_T!A22</f>
        <v>1.0000000000000002</v>
      </c>
      <c r="G23" s="30">
        <f>BadF2ExcludeF3_Not!C22</f>
        <v>52883</v>
      </c>
      <c r="H23" s="31">
        <f>BadF2ExcludeF3_Not!A22</f>
        <v>1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85" zoomScaleNormal="85" workbookViewId="0">
      <selection activeCell="B2" sqref="B2:H23"/>
    </sheetView>
  </sheetViews>
  <sheetFormatPr defaultRowHeight="14.4" x14ac:dyDescent="0.25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 x14ac:dyDescent="0.25">
      <c r="A1" s="25" t="s">
        <v>61</v>
      </c>
    </row>
    <row r="2" spans="1:8" x14ac:dyDescent="0.25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 x14ac:dyDescent="0.25">
      <c r="B3" s="26">
        <v>0</v>
      </c>
      <c r="C3" s="27">
        <f>BadF3_L!C2</f>
        <v>22119</v>
      </c>
      <c r="D3" s="28">
        <f>BadF3_L!A2</f>
        <v>5.1616387030259721E-3</v>
      </c>
      <c r="E3" s="27">
        <f>BadF3_T!C2</f>
        <v>20</v>
      </c>
      <c r="F3" s="28">
        <f>BadF3_T!A2</f>
        <v>1.0635469290082426E-3</v>
      </c>
      <c r="G3" s="27">
        <f>BadF3_Not!C2</f>
        <v>1</v>
      </c>
      <c r="H3" s="28">
        <f>BadF3_Not!A2</f>
        <v>1.3037044762693193E-6</v>
      </c>
    </row>
    <row r="4" spans="1:8" x14ac:dyDescent="0.25">
      <c r="B4" s="26">
        <v>1</v>
      </c>
      <c r="C4" s="27">
        <f>BadF3_L!C3</f>
        <v>147322</v>
      </c>
      <c r="D4" s="28">
        <f>BadF3_L!A3</f>
        <v>3.4378721325882378E-2</v>
      </c>
      <c r="E4" s="27">
        <f>BadF3_T!C3</f>
        <v>56</v>
      </c>
      <c r="F4" s="28">
        <f>BadF3_T!A3</f>
        <v>2.9779314012230791E-3</v>
      </c>
      <c r="G4" s="27">
        <f>BadF3_Not!C3</f>
        <v>1</v>
      </c>
      <c r="H4" s="28">
        <f>BadF3_Not!A3</f>
        <v>1.3037044762693193E-6</v>
      </c>
    </row>
    <row r="5" spans="1:8" x14ac:dyDescent="0.25">
      <c r="B5" s="26">
        <v>2</v>
      </c>
      <c r="C5" s="27">
        <f>BadF3_L!C4</f>
        <v>12</v>
      </c>
      <c r="D5" s="28">
        <f>BadF3_L!A4</f>
        <v>2.800292257168573E-6</v>
      </c>
      <c r="E5" s="27">
        <f>BadF3_T!C4</f>
        <v>227</v>
      </c>
      <c r="F5" s="28">
        <f>BadF3_T!A4</f>
        <v>1.2071257644243553E-2</v>
      </c>
      <c r="G5" s="27">
        <f>BadF3_Not!C4</f>
        <v>8</v>
      </c>
      <c r="H5" s="28">
        <f>BadF3_Not!A4</f>
        <v>1.0429635810154554E-5</v>
      </c>
    </row>
    <row r="6" spans="1:8" x14ac:dyDescent="0.25">
      <c r="B6" s="26">
        <v>3</v>
      </c>
      <c r="C6" s="27">
        <f>BadF3_L!C5</f>
        <v>3627324</v>
      </c>
      <c r="D6" s="28">
        <f>BadF3_L!A5</f>
        <v>0.84646394262014479</v>
      </c>
      <c r="E6" s="27">
        <f>BadF3_T!C5</f>
        <v>40</v>
      </c>
      <c r="F6" s="28">
        <f>BadF3_T!A5</f>
        <v>2.1270938580164852E-3</v>
      </c>
      <c r="G6" s="27">
        <f>BadF3_Not!C5</f>
        <v>2498</v>
      </c>
      <c r="H6" s="28">
        <f>BadF3_Not!A5</f>
        <v>3.2566537817207597E-3</v>
      </c>
    </row>
    <row r="7" spans="1:8" x14ac:dyDescent="0.25">
      <c r="B7" s="26">
        <v>4</v>
      </c>
      <c r="C7" s="27">
        <f>BadF3_L!C6</f>
        <v>25516</v>
      </c>
      <c r="D7" s="28">
        <f>BadF3_L!A6</f>
        <v>5.9543547694927762E-3</v>
      </c>
      <c r="E7" s="27">
        <f>BadF3_T!C6</f>
        <v>24</v>
      </c>
      <c r="F7" s="28">
        <f>BadF3_T!A6</f>
        <v>1.276256314809891E-3</v>
      </c>
      <c r="G7" s="27">
        <f>BadF3_Not!C6</f>
        <v>294</v>
      </c>
      <c r="H7" s="28">
        <f>BadF3_Not!A6</f>
        <v>3.8328911602317987E-4</v>
      </c>
    </row>
    <row r="8" spans="1:8" x14ac:dyDescent="0.25">
      <c r="B8" s="26">
        <v>5</v>
      </c>
      <c r="C8" s="27">
        <f>BadF3_L!C7</f>
        <v>24065</v>
      </c>
      <c r="D8" s="28">
        <f>BadF3_L!A7</f>
        <v>5.6157527640634764E-3</v>
      </c>
      <c r="E8" s="27">
        <f>BadF3_T!C7</f>
        <v>121</v>
      </c>
      <c r="F8" s="28">
        <f>BadF3_T!A7</f>
        <v>6.434458920499867E-3</v>
      </c>
      <c r="G8" s="27">
        <f>BadF3_Not!C7</f>
        <v>18</v>
      </c>
      <c r="H8" s="28">
        <f>BadF3_Not!A7</f>
        <v>2.3466680572847747E-5</v>
      </c>
    </row>
    <row r="9" spans="1:8" x14ac:dyDescent="0.25">
      <c r="B9" s="26">
        <v>6</v>
      </c>
      <c r="C9" s="27">
        <f>BadF3_L!C8</f>
        <v>25</v>
      </c>
      <c r="D9" s="28">
        <f>BadF3_L!A8</f>
        <v>5.8339422024345276E-6</v>
      </c>
      <c r="E9" s="27">
        <f>BadF3_T!C8</f>
        <v>1206</v>
      </c>
      <c r="F9" s="28">
        <f>BadF3_T!A8</f>
        <v>6.4131879819197019E-2</v>
      </c>
      <c r="G9" s="27">
        <f>BadF3_Not!C8</f>
        <v>9669</v>
      </c>
      <c r="H9" s="28">
        <f>BadF3_Not!A8</f>
        <v>1.2605518581048048E-2</v>
      </c>
    </row>
    <row r="10" spans="1:8" x14ac:dyDescent="0.25">
      <c r="B10" s="26">
        <v>7</v>
      </c>
      <c r="C10" s="27">
        <f>BadF3_L!C9</f>
        <v>8337</v>
      </c>
      <c r="D10" s="28">
        <f>BadF3_L!A9</f>
        <v>1.9455030456678663E-3</v>
      </c>
      <c r="E10" s="27">
        <f>BadF3_T!C9</f>
        <v>5</v>
      </c>
      <c r="F10" s="28">
        <f>BadF3_T!A9</f>
        <v>2.6588673225206064E-4</v>
      </c>
      <c r="G10" s="27">
        <f>BadF3_Not!C9</f>
        <v>39690</v>
      </c>
      <c r="H10" s="28">
        <f>BadF3_Not!A9</f>
        <v>5.1744030663129284E-2</v>
      </c>
    </row>
    <row r="11" spans="1:8" x14ac:dyDescent="0.25">
      <c r="B11" s="26">
        <v>8</v>
      </c>
      <c r="C11" s="27">
        <f>BadF3_L!C10</f>
        <v>5699</v>
      </c>
      <c r="D11" s="28">
        <f>BadF3_L!A10</f>
        <v>1.3299054644669748E-3</v>
      </c>
      <c r="E11" s="27">
        <f>BadF3_T!C10</f>
        <v>14361</v>
      </c>
      <c r="F11" s="28">
        <f>BadF3_T!A10</f>
        <v>0.76367987237436852</v>
      </c>
      <c r="G11" s="27">
        <f>BadF3_Not!C10</f>
        <v>7772</v>
      </c>
      <c r="H11" s="28">
        <f>BadF3_Not!A10</f>
        <v>1.0132391189565149E-2</v>
      </c>
    </row>
    <row r="12" spans="1:8" x14ac:dyDescent="0.25">
      <c r="B12" s="26">
        <v>9</v>
      </c>
      <c r="C12" s="27">
        <f>BadF3_L!C11</f>
        <v>94421</v>
      </c>
      <c r="D12" s="28">
        <f>BadF3_L!A11</f>
        <v>2.203386626784282E-2</v>
      </c>
      <c r="E12" s="27">
        <f>BadF3_T!C11</f>
        <v>73</v>
      </c>
      <c r="F12" s="28">
        <f>BadF3_T!A11</f>
        <v>3.881946290880085E-3</v>
      </c>
      <c r="G12" s="27">
        <f>BadF3_Not!C11</f>
        <v>15</v>
      </c>
      <c r="H12" s="28">
        <f>BadF3_Not!A11</f>
        <v>1.9555567144039788E-5</v>
      </c>
    </row>
    <row r="13" spans="1:8" x14ac:dyDescent="0.25">
      <c r="B13" s="26">
        <v>10</v>
      </c>
      <c r="C13" s="27">
        <f>BadF3_L!C12</f>
        <v>8265</v>
      </c>
      <c r="D13" s="28">
        <f>BadF3_L!A12</f>
        <v>1.9287012921248548E-3</v>
      </c>
      <c r="E13" s="27">
        <f>BadF3_T!C12</f>
        <v>24</v>
      </c>
      <c r="F13" s="28">
        <f>BadF3_T!A12</f>
        <v>1.276256314809891E-3</v>
      </c>
      <c r="G13" s="27">
        <f>BadF3_Not!C12</f>
        <v>3688</v>
      </c>
      <c r="H13" s="28">
        <f>BadF3_Not!A12</f>
        <v>4.8080621084812493E-3</v>
      </c>
    </row>
    <row r="14" spans="1:8" x14ac:dyDescent="0.25">
      <c r="B14" s="26">
        <v>11</v>
      </c>
      <c r="C14" s="27">
        <f>BadF3_L!C13</f>
        <v>150230</v>
      </c>
      <c r="D14" s="28">
        <f>BadF3_L!A13</f>
        <v>3.5057325482869564E-2</v>
      </c>
      <c r="E14" s="27">
        <f>BadF3_T!C13</f>
        <v>1824</v>
      </c>
      <c r="F14" s="28">
        <f>BadF3_T!A13</f>
        <v>9.6995479925551714E-2</v>
      </c>
      <c r="G14" s="27">
        <f>BadF3_Not!C13</f>
        <v>4</v>
      </c>
      <c r="H14" s="28">
        <f>BadF3_Not!A13</f>
        <v>5.214817905077277E-6</v>
      </c>
    </row>
    <row r="15" spans="1:8" x14ac:dyDescent="0.25">
      <c r="B15" s="26">
        <v>12</v>
      </c>
      <c r="C15" s="27">
        <f>BadF3_L!C14</f>
        <v>2190</v>
      </c>
      <c r="D15" s="28">
        <f>BadF3_L!A14</f>
        <v>5.1105333693326463E-4</v>
      </c>
      <c r="E15" s="27">
        <f>BadF3_T!C14</f>
        <v>10</v>
      </c>
      <c r="F15" s="28">
        <f>BadF3_T!A14</f>
        <v>5.3177346450412129E-4</v>
      </c>
      <c r="G15" s="27">
        <f>BadF3_Not!C14</f>
        <v>701993</v>
      </c>
      <c r="H15" s="28">
        <f>BadF3_Not!A14</f>
        <v>0.91519141640972823</v>
      </c>
    </row>
    <row r="16" spans="1:8" x14ac:dyDescent="0.25">
      <c r="B16" s="26">
        <v>13</v>
      </c>
      <c r="C16" s="27">
        <f>BadF3_L!C15</f>
        <v>12865</v>
      </c>
      <c r="D16" s="28">
        <f>BadF3_L!A15</f>
        <v>3.0021466573728079E-3</v>
      </c>
      <c r="E16" s="27">
        <f>BadF3_T!C15</f>
        <v>14</v>
      </c>
      <c r="F16" s="28">
        <f>BadF3_T!A15</f>
        <v>7.4448285030576978E-4</v>
      </c>
      <c r="G16" s="27">
        <f>BadF3_Not!C15</f>
        <v>61</v>
      </c>
      <c r="H16" s="28">
        <f>BadF3_Not!A15</f>
        <v>7.9525973052428477E-5</v>
      </c>
    </row>
    <row r="17" spans="2:8" x14ac:dyDescent="0.25">
      <c r="B17" s="26">
        <v>14</v>
      </c>
      <c r="C17" s="27">
        <f>BadF3_L!C16</f>
        <v>68972</v>
      </c>
      <c r="D17" s="28">
        <f>BadF3_L!A16</f>
        <v>1.6095146463452569E-2</v>
      </c>
      <c r="E17" s="27">
        <f>BadF3_T!C16</f>
        <v>10</v>
      </c>
      <c r="F17" s="28">
        <f>BadF3_T!A16</f>
        <v>5.3177346450412129E-4</v>
      </c>
      <c r="G17" s="27">
        <f>BadF3_Not!C16</f>
        <v>64</v>
      </c>
      <c r="H17" s="28">
        <f>BadF3_Not!A16</f>
        <v>8.3437086481236432E-5</v>
      </c>
    </row>
    <row r="18" spans="2:8" x14ac:dyDescent="0.25">
      <c r="B18" s="26">
        <v>15</v>
      </c>
      <c r="C18" s="27">
        <f>BadF3_L!C17</f>
        <v>1</v>
      </c>
      <c r="D18" s="28">
        <f>BadF3_L!A17</f>
        <v>2.333576880973811E-7</v>
      </c>
      <c r="E18" s="27">
        <f>BadF3_T!C17</f>
        <v>12</v>
      </c>
      <c r="F18" s="28">
        <f>BadF3_T!A17</f>
        <v>6.3812815740494548E-4</v>
      </c>
      <c r="G18" s="27">
        <f>BadF3_Not!C17</f>
        <v>2</v>
      </c>
      <c r="H18" s="28">
        <f>BadF3_Not!A17</f>
        <v>2.6074089525386385E-6</v>
      </c>
    </row>
    <row r="19" spans="2:8" x14ac:dyDescent="0.25">
      <c r="B19" s="26">
        <v>16</v>
      </c>
      <c r="C19" s="27">
        <f>BadF3_L!C18</f>
        <v>65354</v>
      </c>
      <c r="D19" s="28">
        <f>BadF3_L!A18</f>
        <v>1.5250858347916244E-2</v>
      </c>
      <c r="E19" s="27">
        <f>BadF3_T!C18</f>
        <v>5</v>
      </c>
      <c r="F19" s="28">
        <f>BadF3_T!A18</f>
        <v>2.6588673225206064E-4</v>
      </c>
      <c r="G19" s="27">
        <f>BadF3_Not!C18</f>
        <v>545</v>
      </c>
      <c r="H19" s="28">
        <f>BadF3_Not!A18</f>
        <v>7.1051893956677902E-4</v>
      </c>
    </row>
    <row r="20" spans="2:8" x14ac:dyDescent="0.25">
      <c r="B20" s="26">
        <v>17</v>
      </c>
      <c r="C20" s="27">
        <f>BadF3_L!C19</f>
        <v>16499</v>
      </c>
      <c r="D20" s="28">
        <f>BadF3_L!A19</f>
        <v>3.8501684959186908E-3</v>
      </c>
      <c r="E20" s="27">
        <f>BadF3_T!C19</f>
        <v>261</v>
      </c>
      <c r="F20" s="28">
        <f>BadF3_T!A19</f>
        <v>1.3879287423557565E-2</v>
      </c>
      <c r="G20" s="27">
        <f>BadF3_Not!C19</f>
        <v>1</v>
      </c>
      <c r="H20" s="28">
        <f>BadF3_Not!A19</f>
        <v>1.3037044762693193E-6</v>
      </c>
    </row>
    <row r="21" spans="2:8" x14ac:dyDescent="0.25">
      <c r="B21" s="26">
        <v>18</v>
      </c>
      <c r="C21" s="27">
        <f>BadF3_L!C20</f>
        <v>4693</v>
      </c>
      <c r="D21" s="28">
        <f>BadF3_L!A20</f>
        <v>1.0951476302410094E-3</v>
      </c>
      <c r="E21" s="27">
        <f>BadF3_T!C20</f>
        <v>8</v>
      </c>
      <c r="F21" s="28">
        <f>BadF3_T!A20</f>
        <v>4.2541877160329699E-4</v>
      </c>
      <c r="G21" s="27">
        <f>BadF3_Not!C20</f>
        <v>705</v>
      </c>
      <c r="H21" s="28">
        <f>BadF3_Not!A20</f>
        <v>9.1911165576987006E-4</v>
      </c>
    </row>
    <row r="22" spans="2:8" x14ac:dyDescent="0.25">
      <c r="B22" s="26">
        <v>19</v>
      </c>
      <c r="C22" s="27">
        <f>BadF3_L!C21</f>
        <v>1358</v>
      </c>
      <c r="D22" s="28">
        <f>BadF3_L!A21</f>
        <v>3.168997404362435E-4</v>
      </c>
      <c r="E22" s="27">
        <f>BadF3_T!C21</f>
        <v>504</v>
      </c>
      <c r="F22" s="28">
        <f>BadF3_T!A21</f>
        <v>2.6801382611007712E-2</v>
      </c>
      <c r="G22" s="27">
        <f>BadF3_Not!C21</f>
        <v>16</v>
      </c>
      <c r="H22" s="28">
        <f>BadF3_Not!A21</f>
        <v>2.0859271620309108E-5</v>
      </c>
    </row>
    <row r="23" spans="2:8" x14ac:dyDescent="0.25">
      <c r="B23" s="29" t="s">
        <v>60</v>
      </c>
      <c r="C23" s="30">
        <f>BadF3_L!C22</f>
        <v>4285267</v>
      </c>
      <c r="D23" s="31">
        <f>BadF3_L!A22</f>
        <v>1</v>
      </c>
      <c r="E23" s="30">
        <f>BadF3_T!C22</f>
        <v>18805</v>
      </c>
      <c r="F23" s="31">
        <f>BadF3_T!A22</f>
        <v>1</v>
      </c>
      <c r="G23" s="30">
        <f>BadF3_Not!C22</f>
        <v>767045</v>
      </c>
      <c r="H23" s="31">
        <f>BadF3_Not!A22</f>
        <v>1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6" width="15" style="1" bestFit="1" customWidth="1"/>
    <col min="7" max="7" width="16.88671875" style="1" bestFit="1" customWidth="1"/>
    <col min="8" max="9" width="15" style="1" bestFit="1" customWidth="1"/>
    <col min="10" max="10" width="16.88671875" style="1" bestFit="1" customWidth="1"/>
    <col min="11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4.4255287527556718E-3</v>
      </c>
      <c r="B2" s="7">
        <v>0</v>
      </c>
      <c r="C2" s="8">
        <v>50026</v>
      </c>
      <c r="D2" s="9">
        <v>315.16958248952398</v>
      </c>
      <c r="E2" s="9">
        <v>156.04265545278599</v>
      </c>
      <c r="F2" s="9">
        <v>330.78164383090001</v>
      </c>
      <c r="G2" s="9">
        <v>160.69814406188601</v>
      </c>
      <c r="H2" s="9">
        <v>307.43106306225798</v>
      </c>
      <c r="I2" s="9">
        <v>127.982676732361</v>
      </c>
      <c r="J2" s="9">
        <v>236.358712041383</v>
      </c>
      <c r="K2" s="9">
        <v>132.92216439425499</v>
      </c>
      <c r="L2" s="9">
        <v>253.030655800777</v>
      </c>
      <c r="M2" s="9">
        <v>117.750978260313</v>
      </c>
      <c r="N2" s="9">
        <v>250.56703089446299</v>
      </c>
      <c r="O2" s="9">
        <v>138.28960878426801</v>
      </c>
    </row>
    <row r="3" spans="1:15" x14ac:dyDescent="0.25">
      <c r="A3" s="5">
        <f t="shared" ref="A3:A21" si="0">C3/$C$22</f>
        <v>5.0281759666523942E-2</v>
      </c>
      <c r="B3" s="7">
        <v>1</v>
      </c>
      <c r="C3" s="8">
        <v>568383</v>
      </c>
      <c r="D3" s="9">
        <v>336.59766663891099</v>
      </c>
      <c r="E3" s="9">
        <v>0.28435266862256198</v>
      </c>
      <c r="F3" s="9">
        <v>344.22735576899498</v>
      </c>
      <c r="G3" s="9">
        <v>0.20780333939040599</v>
      </c>
      <c r="H3" s="9">
        <v>369.72175991457999</v>
      </c>
      <c r="I3" s="9">
        <v>0.22239419304595701</v>
      </c>
      <c r="J3" s="9">
        <v>309.90737085453702</v>
      </c>
      <c r="K3" s="9">
        <v>0.15606678780813901</v>
      </c>
      <c r="L3" s="9">
        <v>321.22262439449599</v>
      </c>
      <c r="M3" s="9">
        <v>0.18565502108547299</v>
      </c>
      <c r="N3" s="9">
        <v>302.74990816431398</v>
      </c>
      <c r="O3" s="9">
        <v>0.230343489951951</v>
      </c>
    </row>
    <row r="4" spans="1:15" x14ac:dyDescent="0.25">
      <c r="A4" s="5">
        <f t="shared" si="0"/>
        <v>0.17524088903357762</v>
      </c>
      <c r="B4" s="7">
        <v>2</v>
      </c>
      <c r="C4" s="8">
        <v>1980916</v>
      </c>
      <c r="D4" s="9">
        <v>101.55393326206899</v>
      </c>
      <c r="E4" s="9">
        <v>85.426430288248596</v>
      </c>
      <c r="F4" s="9">
        <v>109.587495144109</v>
      </c>
      <c r="G4" s="9">
        <v>91.013510208956802</v>
      </c>
      <c r="H4" s="9">
        <v>96.343713039182802</v>
      </c>
      <c r="I4" s="9">
        <v>86.526736129296495</v>
      </c>
      <c r="J4" s="9">
        <v>91.481940607981997</v>
      </c>
      <c r="K4" s="9">
        <v>95.502245861236204</v>
      </c>
      <c r="L4" s="9">
        <v>103.279776924807</v>
      </c>
      <c r="M4" s="9">
        <v>88.544661948995298</v>
      </c>
      <c r="N4" s="9">
        <v>100.32431698199601</v>
      </c>
      <c r="O4" s="9">
        <v>92.078954239894301</v>
      </c>
    </row>
    <row r="5" spans="1:15" x14ac:dyDescent="0.25">
      <c r="A5" s="5">
        <f t="shared" si="0"/>
        <v>0.19085718633116183</v>
      </c>
      <c r="B5" s="7">
        <v>3</v>
      </c>
      <c r="C5" s="8">
        <v>2157442</v>
      </c>
      <c r="D5" s="9">
        <v>41.450035882703602</v>
      </c>
      <c r="E5" s="9">
        <v>28.973387392270499</v>
      </c>
      <c r="F5" s="9">
        <v>37.4816469185321</v>
      </c>
      <c r="G5" s="9">
        <v>25.9091406580302</v>
      </c>
      <c r="H5" s="9">
        <v>30.4250459103474</v>
      </c>
      <c r="I5" s="9">
        <v>23.026986394926499</v>
      </c>
      <c r="J5" s="9">
        <v>28.181755108677901</v>
      </c>
      <c r="K5" s="9">
        <v>25.3407894194807</v>
      </c>
      <c r="L5" s="9">
        <v>31.461433356821502</v>
      </c>
      <c r="M5" s="9">
        <v>24.091378394492899</v>
      </c>
      <c r="N5" s="9">
        <v>30.942028727844299</v>
      </c>
      <c r="O5" s="9">
        <v>25.156997994471201</v>
      </c>
    </row>
    <row r="6" spans="1:15" x14ac:dyDescent="0.25">
      <c r="A6" s="5">
        <f t="shared" si="0"/>
        <v>2.214215195382857E-2</v>
      </c>
      <c r="B6" s="7">
        <v>4</v>
      </c>
      <c r="C6" s="8">
        <v>250294</v>
      </c>
      <c r="D6" s="9">
        <v>340.591074707367</v>
      </c>
      <c r="E6" s="9">
        <v>301.78696637594601</v>
      </c>
      <c r="F6" s="9">
        <v>366.20838593068601</v>
      </c>
      <c r="G6" s="9">
        <v>343.98807952719699</v>
      </c>
      <c r="H6" s="9">
        <v>379.41862233187902</v>
      </c>
      <c r="I6" s="9">
        <v>303.00675636906101</v>
      </c>
      <c r="J6" s="9">
        <v>282.03319371126901</v>
      </c>
      <c r="K6" s="9">
        <v>322.62862921735098</v>
      </c>
      <c r="L6" s="9">
        <v>318.729071035115</v>
      </c>
      <c r="M6" s="9">
        <v>274.764717695662</v>
      </c>
      <c r="N6" s="9">
        <v>323.12782591232502</v>
      </c>
      <c r="O6" s="9">
        <v>309.06218441588197</v>
      </c>
    </row>
    <row r="7" spans="1:15" x14ac:dyDescent="0.25">
      <c r="A7" s="5">
        <f t="shared" si="0"/>
        <v>6.686683250825374E-3</v>
      </c>
      <c r="B7" s="7">
        <v>5</v>
      </c>
      <c r="C7" s="8">
        <v>75586</v>
      </c>
      <c r="D7" s="9">
        <v>242.23910635860199</v>
      </c>
      <c r="E7" s="9">
        <v>102.772885239641</v>
      </c>
      <c r="F7" s="9">
        <v>770.27928203169699</v>
      </c>
      <c r="G7" s="9">
        <v>174.29513080007601</v>
      </c>
      <c r="H7" s="9">
        <v>172.31796830246299</v>
      </c>
      <c r="I7" s="9">
        <v>103.50001909490101</v>
      </c>
      <c r="J7" s="9">
        <v>111.19396601107501</v>
      </c>
      <c r="K7" s="9">
        <v>101.25816307046</v>
      </c>
      <c r="L7" s="9">
        <v>119.064120679778</v>
      </c>
      <c r="M7" s="9">
        <v>93.740385717013496</v>
      </c>
      <c r="N7" s="9">
        <v>122.359900706511</v>
      </c>
      <c r="O7" s="9">
        <v>115.223524918846</v>
      </c>
    </row>
    <row r="8" spans="1:15" x14ac:dyDescent="0.25">
      <c r="A8" s="5">
        <f t="shared" si="0"/>
        <v>0.12834909182268869</v>
      </c>
      <c r="B8" s="7">
        <v>6</v>
      </c>
      <c r="C8" s="8">
        <v>1450853</v>
      </c>
      <c r="D8" s="9">
        <v>156.738460066692</v>
      </c>
      <c r="E8" s="9">
        <v>141.86747116383299</v>
      </c>
      <c r="F8" s="9">
        <v>170.89845569343399</v>
      </c>
      <c r="G8" s="9">
        <v>148.67609878095399</v>
      </c>
      <c r="H8" s="9">
        <v>148.81285737713799</v>
      </c>
      <c r="I8" s="9">
        <v>134.27411988192199</v>
      </c>
      <c r="J8" s="9">
        <v>129.08634177007599</v>
      </c>
      <c r="K8" s="9">
        <v>143.58879079429201</v>
      </c>
      <c r="L8" s="9">
        <v>143.12459137374901</v>
      </c>
      <c r="M8" s="9">
        <v>131.05990132837599</v>
      </c>
      <c r="N8" s="9">
        <v>146.48915978789699</v>
      </c>
      <c r="O8" s="9">
        <v>145.18115262668701</v>
      </c>
    </row>
    <row r="9" spans="1:15" x14ac:dyDescent="0.25">
      <c r="A9" s="5">
        <f t="shared" si="0"/>
        <v>2.1594202385712618E-4</v>
      </c>
      <c r="B9" s="7">
        <v>7</v>
      </c>
      <c r="C9" s="8">
        <v>2441</v>
      </c>
      <c r="D9" s="9">
        <v>4380.1894197952197</v>
      </c>
      <c r="E9" s="9">
        <v>3539.3191126279798</v>
      </c>
      <c r="F9" s="9">
        <v>3709.9522184300299</v>
      </c>
      <c r="G9" s="9">
        <v>2381.62798634812</v>
      </c>
      <c r="H9" s="9">
        <v>1339.4061433447</v>
      </c>
      <c r="I9" s="9">
        <v>582.40614334470899</v>
      </c>
      <c r="J9" s="9">
        <v>631.56143344709801</v>
      </c>
      <c r="K9" s="9">
        <v>578.861774744027</v>
      </c>
      <c r="L9" s="9">
        <v>637.91638225255895</v>
      </c>
      <c r="M9" s="9">
        <v>460.18600682593802</v>
      </c>
      <c r="N9" s="9">
        <v>848.69112627986306</v>
      </c>
      <c r="O9" s="9">
        <v>1723.0034129692799</v>
      </c>
    </row>
    <row r="10" spans="1:15" x14ac:dyDescent="0.25">
      <c r="A10" s="5">
        <f t="shared" si="0"/>
        <v>6.2103103691095861E-2</v>
      </c>
      <c r="B10" s="7">
        <v>8</v>
      </c>
      <c r="C10" s="8">
        <v>702011</v>
      </c>
      <c r="D10" s="9">
        <v>227.73850034582301</v>
      </c>
      <c r="E10" s="9">
        <v>213.20563082306001</v>
      </c>
      <c r="F10" s="9">
        <v>244.65670694495299</v>
      </c>
      <c r="G10" s="9">
        <v>224.33111599332699</v>
      </c>
      <c r="H10" s="9">
        <v>235.12458196020901</v>
      </c>
      <c r="I10" s="9">
        <v>196.098531266528</v>
      </c>
      <c r="J10" s="9">
        <v>182.08804670653799</v>
      </c>
      <c r="K10" s="9">
        <v>202.83524146629199</v>
      </c>
      <c r="L10" s="9">
        <v>199.800537043817</v>
      </c>
      <c r="M10" s="9">
        <v>182.28432401643599</v>
      </c>
      <c r="N10" s="9">
        <v>211.99392164042399</v>
      </c>
      <c r="O10" s="9">
        <v>209.09500386508799</v>
      </c>
    </row>
    <row r="11" spans="1:15" x14ac:dyDescent="0.25">
      <c r="A11" s="5">
        <f t="shared" si="0"/>
        <v>6.2535518526250972E-2</v>
      </c>
      <c r="B11" s="7">
        <v>9</v>
      </c>
      <c r="C11" s="8">
        <v>706899</v>
      </c>
      <c r="D11" s="9">
        <v>179.61247006711699</v>
      </c>
      <c r="E11" s="9">
        <v>0.700934243218023</v>
      </c>
      <c r="F11" s="9">
        <v>172.22009915794399</v>
      </c>
      <c r="G11" s="9">
        <v>0.71663312684796898</v>
      </c>
      <c r="H11" s="9">
        <v>180.58457093390501</v>
      </c>
      <c r="I11" s="9">
        <v>0.67477093615442496</v>
      </c>
      <c r="J11" s="9">
        <v>163.26938807631299</v>
      </c>
      <c r="K11" s="9">
        <v>0.61633520331875502</v>
      </c>
      <c r="L11" s="9">
        <v>180.67515317766299</v>
      </c>
      <c r="M11" s="9">
        <v>0.64566436947014505</v>
      </c>
      <c r="N11" s="9">
        <v>170.815118775927</v>
      </c>
      <c r="O11" s="9">
        <v>0.73580591125251504</v>
      </c>
    </row>
    <row r="12" spans="1:15" x14ac:dyDescent="0.25">
      <c r="A12" s="5">
        <f t="shared" si="0"/>
        <v>4.3205036111238895E-2</v>
      </c>
      <c r="B12" s="7">
        <v>10</v>
      </c>
      <c r="C12" s="8">
        <v>488388</v>
      </c>
      <c r="D12" s="9">
        <v>179.206314669329</v>
      </c>
      <c r="E12" s="9">
        <v>130.83998418657399</v>
      </c>
      <c r="F12" s="9">
        <v>179.34844526087599</v>
      </c>
      <c r="G12" s="9">
        <v>96.083962749276907</v>
      </c>
      <c r="H12" s="9">
        <v>80.613355805043</v>
      </c>
      <c r="I12" s="9">
        <v>54.861136129218202</v>
      </c>
      <c r="J12" s="9">
        <v>50.859162423496599</v>
      </c>
      <c r="K12" s="9">
        <v>48.840450860969597</v>
      </c>
      <c r="L12" s="9">
        <v>48.2684299230433</v>
      </c>
      <c r="M12" s="9">
        <v>42.810675845587198</v>
      </c>
      <c r="N12" s="9">
        <v>50.186535997836003</v>
      </c>
      <c r="O12" s="9">
        <v>54.9950895152828</v>
      </c>
    </row>
    <row r="13" spans="1:15" x14ac:dyDescent="0.25">
      <c r="A13" s="5">
        <f t="shared" si="0"/>
        <v>1.6365946093227507E-5</v>
      </c>
      <c r="B13" s="7">
        <v>11</v>
      </c>
      <c r="C13" s="8">
        <v>185</v>
      </c>
      <c r="D13" s="9">
        <v>13349.8039215686</v>
      </c>
      <c r="E13" s="9">
        <v>12086.568627450901</v>
      </c>
      <c r="F13" s="9">
        <v>11276.372549019599</v>
      </c>
      <c r="G13" s="9">
        <v>8822.4509803921501</v>
      </c>
      <c r="H13" s="9">
        <v>3900.4509803921501</v>
      </c>
      <c r="I13" s="9">
        <v>1514.4509803921501</v>
      </c>
      <c r="J13" s="9">
        <v>1257</v>
      </c>
      <c r="K13" s="9">
        <v>1713.25490196078</v>
      </c>
      <c r="L13" s="9">
        <v>1813.11764705882</v>
      </c>
      <c r="M13" s="9">
        <v>1244.86274509803</v>
      </c>
      <c r="N13" s="9">
        <v>3017.7843137254899</v>
      </c>
      <c r="O13" s="9">
        <v>6564.3921568627402</v>
      </c>
    </row>
    <row r="14" spans="1:15" x14ac:dyDescent="0.25">
      <c r="A14" s="5">
        <f t="shared" si="0"/>
        <v>1.1947140648056079E-3</v>
      </c>
      <c r="B14" s="7">
        <v>12</v>
      </c>
      <c r="C14" s="8">
        <v>13505</v>
      </c>
      <c r="D14" s="9">
        <v>1950.4527802294699</v>
      </c>
      <c r="E14" s="9">
        <v>1631.32274198293</v>
      </c>
      <c r="F14" s="9">
        <v>1490.91674021771</v>
      </c>
      <c r="G14" s="9">
        <v>937.18976169461598</v>
      </c>
      <c r="H14" s="9">
        <v>514.55928214180597</v>
      </c>
      <c r="I14" s="9">
        <v>268.49632244777803</v>
      </c>
      <c r="J14" s="9">
        <v>234.37922918505399</v>
      </c>
      <c r="K14" s="9">
        <v>263.58811415122</v>
      </c>
      <c r="L14" s="9">
        <v>256.25389820535401</v>
      </c>
      <c r="M14" s="9">
        <v>212.33686378346499</v>
      </c>
      <c r="N14" s="9">
        <v>305.56957928802501</v>
      </c>
      <c r="O14" s="9">
        <v>675.31803471609203</v>
      </c>
    </row>
    <row r="15" spans="1:15" x14ac:dyDescent="0.25">
      <c r="A15" s="5">
        <f t="shared" si="0"/>
        <v>2.0061465185651755E-2</v>
      </c>
      <c r="B15" s="7">
        <v>13</v>
      </c>
      <c r="C15" s="8">
        <v>226774</v>
      </c>
      <c r="D15" s="9">
        <v>589.70532617941501</v>
      </c>
      <c r="E15" s="9">
        <v>1.06906366551069</v>
      </c>
      <c r="F15" s="9">
        <v>615.31731335470704</v>
      </c>
      <c r="G15" s="9">
        <v>1.0298043577831499</v>
      </c>
      <c r="H15" s="9">
        <v>669.65476346267099</v>
      </c>
      <c r="I15" s="9">
        <v>0.85150166852057796</v>
      </c>
      <c r="J15" s="9">
        <v>523.07954917228199</v>
      </c>
      <c r="K15" s="9">
        <v>0.48879473925276401</v>
      </c>
      <c r="L15" s="9">
        <v>529.94567493293198</v>
      </c>
      <c r="M15" s="9">
        <v>0.68273571942681399</v>
      </c>
      <c r="N15" s="9">
        <v>492.68878819603401</v>
      </c>
      <c r="O15" s="9">
        <v>0.67110514951252997</v>
      </c>
    </row>
    <row r="16" spans="1:15" x14ac:dyDescent="0.25">
      <c r="A16" s="5">
        <f t="shared" si="0"/>
        <v>8.3375206564779061E-3</v>
      </c>
      <c r="B16" s="7">
        <v>14</v>
      </c>
      <c r="C16" s="8">
        <v>94247</v>
      </c>
      <c r="D16" s="9">
        <v>135.37890502090099</v>
      </c>
      <c r="E16" s="9">
        <v>103.986088011866</v>
      </c>
      <c r="F16" s="9">
        <v>122.474468467658</v>
      </c>
      <c r="G16" s="9">
        <v>132.71061266687599</v>
      </c>
      <c r="H16" s="9">
        <v>409.81469411606002</v>
      </c>
      <c r="I16" s="9">
        <v>122.811547624398</v>
      </c>
      <c r="J16" s="9">
        <v>105.89261473457</v>
      </c>
      <c r="K16" s="9">
        <v>98.123634647368107</v>
      </c>
      <c r="L16" s="9">
        <v>100.272778352137</v>
      </c>
      <c r="M16" s="9">
        <v>86.5557828021755</v>
      </c>
      <c r="N16" s="9">
        <v>117.963658021306</v>
      </c>
      <c r="O16" s="9">
        <v>99.290533555086</v>
      </c>
    </row>
    <row r="17" spans="1:15" x14ac:dyDescent="0.25">
      <c r="A17" s="5">
        <f t="shared" si="0"/>
        <v>1.0072576336080453E-2</v>
      </c>
      <c r="B17" s="7">
        <v>15</v>
      </c>
      <c r="C17" s="8">
        <v>113860</v>
      </c>
      <c r="D17" s="9">
        <v>580.93401640418199</v>
      </c>
      <c r="E17" s="9">
        <v>452.84235213961898</v>
      </c>
      <c r="F17" s="9">
        <v>338.94392180498397</v>
      </c>
      <c r="G17" s="9">
        <v>234.069364010377</v>
      </c>
      <c r="H17" s="9">
        <v>180.078745315898</v>
      </c>
      <c r="I17" s="9">
        <v>117.19365320615201</v>
      </c>
      <c r="J17" s="9">
        <v>105.35735436702301</v>
      </c>
      <c r="K17" s="9">
        <v>111.689499751054</v>
      </c>
      <c r="L17" s="9">
        <v>110.325463169204</v>
      </c>
      <c r="M17" s="9">
        <v>98.069966719949605</v>
      </c>
      <c r="N17" s="9">
        <v>121.483792353449</v>
      </c>
      <c r="O17" s="9">
        <v>144.44951652210301</v>
      </c>
    </row>
    <row r="18" spans="1:15" x14ac:dyDescent="0.25">
      <c r="A18" s="5">
        <f t="shared" si="0"/>
        <v>2.5075283352028847E-3</v>
      </c>
      <c r="B18" s="7">
        <v>16</v>
      </c>
      <c r="C18" s="8">
        <v>28345</v>
      </c>
      <c r="D18" s="9">
        <v>1173.4738736145</v>
      </c>
      <c r="E18" s="9">
        <v>3.6476176766949702</v>
      </c>
      <c r="F18" s="9">
        <v>1255.28343169713</v>
      </c>
      <c r="G18" s="9">
        <v>7.7194472434144199</v>
      </c>
      <c r="H18" s="9">
        <v>1298.0745645602401</v>
      </c>
      <c r="I18" s="9">
        <v>6.4276666186843201</v>
      </c>
      <c r="J18" s="9">
        <v>939.90542680293595</v>
      </c>
      <c r="K18" s="9">
        <v>9.8262559378148797</v>
      </c>
      <c r="L18" s="9">
        <v>999.38851302720502</v>
      </c>
      <c r="M18" s="9">
        <v>8.4488268317259205</v>
      </c>
      <c r="N18" s="9">
        <v>877.88297106664697</v>
      </c>
      <c r="O18" s="9">
        <v>7.6539513459046997</v>
      </c>
    </row>
    <row r="19" spans="1:15" x14ac:dyDescent="0.25">
      <c r="A19" s="5">
        <f t="shared" si="0"/>
        <v>4.3212290206264001E-3</v>
      </c>
      <c r="B19" s="7">
        <v>17</v>
      </c>
      <c r="C19" s="8">
        <v>48847</v>
      </c>
      <c r="D19" s="9">
        <v>671.90240577385703</v>
      </c>
      <c r="E19" s="9">
        <v>558.23640737770597</v>
      </c>
      <c r="F19" s="9">
        <v>684.55886126704002</v>
      </c>
      <c r="G19" s="9">
        <v>645.616920609462</v>
      </c>
      <c r="H19" s="9">
        <v>631.18732959101806</v>
      </c>
      <c r="I19" s="9">
        <v>488.95926222934997</v>
      </c>
      <c r="J19" s="9">
        <v>441.51868484362399</v>
      </c>
      <c r="K19" s="9">
        <v>513.458700882117</v>
      </c>
      <c r="L19" s="9">
        <v>499.42253408179602</v>
      </c>
      <c r="M19" s="9">
        <v>425.89366479550898</v>
      </c>
      <c r="N19" s="9">
        <v>497.33360064153902</v>
      </c>
      <c r="O19" s="9">
        <v>521.63344025661502</v>
      </c>
    </row>
    <row r="20" spans="1:15" x14ac:dyDescent="0.25">
      <c r="A20" s="5">
        <f t="shared" si="0"/>
        <v>4.1990594446547937E-3</v>
      </c>
      <c r="B20" s="7">
        <v>18</v>
      </c>
      <c r="C20" s="8">
        <v>47466</v>
      </c>
      <c r="D20" s="9">
        <v>212.82644999999999</v>
      </c>
      <c r="E20" s="9">
        <v>89.682149999999993</v>
      </c>
      <c r="F20" s="9">
        <v>67.364699999999999</v>
      </c>
      <c r="G20" s="9">
        <v>527.01819999999998</v>
      </c>
      <c r="H20" s="9">
        <v>97.001900000000006</v>
      </c>
      <c r="I20" s="9">
        <v>184.44235</v>
      </c>
      <c r="J20" s="9">
        <v>69.738550000000004</v>
      </c>
      <c r="K20" s="9">
        <v>164.7243</v>
      </c>
      <c r="L20" s="9">
        <v>73.669049999999999</v>
      </c>
      <c r="M20" s="9">
        <v>160.33170000000001</v>
      </c>
      <c r="N20" s="9">
        <v>76.174750000000003</v>
      </c>
      <c r="O20" s="9">
        <v>177.68879999999999</v>
      </c>
    </row>
    <row r="21" spans="1:15" x14ac:dyDescent="0.25">
      <c r="A21" s="5">
        <f t="shared" si="0"/>
        <v>0.20324664984660243</v>
      </c>
      <c r="B21" s="7">
        <v>19</v>
      </c>
      <c r="C21" s="8">
        <v>2297492</v>
      </c>
      <c r="D21" s="9">
        <v>59.243250414831998</v>
      </c>
      <c r="E21" s="9">
        <v>53.535566232237102</v>
      </c>
      <c r="F21" s="9">
        <v>64.134855179613396</v>
      </c>
      <c r="G21" s="9">
        <v>55.691034957777703</v>
      </c>
      <c r="H21" s="9">
        <v>56.377132477818698</v>
      </c>
      <c r="I21" s="9">
        <v>57.271452833355298</v>
      </c>
      <c r="J21" s="9">
        <v>60.531971962333799</v>
      </c>
      <c r="K21" s="9">
        <v>66.573666622356299</v>
      </c>
      <c r="L21" s="9">
        <v>70.610264738020604</v>
      </c>
      <c r="M21" s="9">
        <v>62.837224174557399</v>
      </c>
      <c r="N21" s="9">
        <v>64.916997668318103</v>
      </c>
      <c r="O21" s="9">
        <v>60.4245257211251</v>
      </c>
    </row>
    <row r="22" spans="1:15" x14ac:dyDescent="0.25">
      <c r="A22" s="6">
        <f>SUM(A2:A21)</f>
        <v>1</v>
      </c>
      <c r="C22" s="4">
        <f>SUM(C2:C21)</f>
        <v>11303960</v>
      </c>
    </row>
    <row r="24" spans="1:15" x14ac:dyDescent="0.25">
      <c r="B24">
        <f>B2</f>
        <v>0</v>
      </c>
      <c r="C24" s="3">
        <f>C2</f>
        <v>50026</v>
      </c>
      <c r="E24" s="1">
        <f>E2-D2</f>
        <v>-159.12692703673798</v>
      </c>
      <c r="F24" s="1">
        <f t="shared" ref="F24:O26" si="1">F2-E2</f>
        <v>174.73898837811402</v>
      </c>
      <c r="G24" s="1">
        <f t="shared" si="1"/>
        <v>-170.083499769014</v>
      </c>
      <c r="H24" s="1">
        <f t="shared" si="1"/>
        <v>146.73291900037196</v>
      </c>
      <c r="I24" s="1">
        <f t="shared" si="1"/>
        <v>-179.44838632989698</v>
      </c>
      <c r="J24" s="1">
        <f t="shared" si="1"/>
        <v>108.376035309022</v>
      </c>
      <c r="K24" s="1">
        <f t="shared" si="1"/>
        <v>-103.43654764712801</v>
      </c>
      <c r="L24" s="1">
        <f t="shared" si="1"/>
        <v>120.10849140652201</v>
      </c>
      <c r="M24" s="1">
        <f t="shared" si="1"/>
        <v>-135.27967754046398</v>
      </c>
      <c r="N24" s="1">
        <f t="shared" si="1"/>
        <v>132.81605263414997</v>
      </c>
      <c r="O24" s="1">
        <f t="shared" si="1"/>
        <v>-112.27742211019498</v>
      </c>
    </row>
    <row r="25" spans="1:15" x14ac:dyDescent="0.25">
      <c r="B25">
        <f t="shared" ref="B25:C40" si="2">B3</f>
        <v>1</v>
      </c>
      <c r="C25" s="3">
        <f t="shared" si="2"/>
        <v>568383</v>
      </c>
      <c r="E25" s="1">
        <f>E3-D3</f>
        <v>-336.31331397028845</v>
      </c>
      <c r="F25" s="1">
        <f t="shared" si="1"/>
        <v>343.94300310037244</v>
      </c>
      <c r="G25" s="1">
        <f t="shared" si="1"/>
        <v>-344.01955242960457</v>
      </c>
      <c r="H25" s="1">
        <f t="shared" si="1"/>
        <v>369.51395657518958</v>
      </c>
      <c r="I25" s="1">
        <f t="shared" si="1"/>
        <v>-369.49936572153405</v>
      </c>
      <c r="J25" s="1">
        <f t="shared" si="1"/>
        <v>309.68497666149108</v>
      </c>
      <c r="K25" s="1">
        <f t="shared" si="1"/>
        <v>-309.75130406672889</v>
      </c>
      <c r="L25" s="1">
        <f t="shared" si="1"/>
        <v>321.06655760668787</v>
      </c>
      <c r="M25" s="1">
        <f t="shared" si="1"/>
        <v>-321.0369693734105</v>
      </c>
      <c r="N25" s="1">
        <f t="shared" si="1"/>
        <v>302.56425314322848</v>
      </c>
      <c r="O25" s="1">
        <f t="shared" si="1"/>
        <v>-302.51956467436202</v>
      </c>
    </row>
    <row r="26" spans="1:15" x14ac:dyDescent="0.25">
      <c r="B26">
        <f t="shared" si="2"/>
        <v>2</v>
      </c>
      <c r="C26" s="3">
        <f t="shared" si="2"/>
        <v>1980916</v>
      </c>
      <c r="E26" s="1">
        <f>E4-D4</f>
        <v>-16.127502973820398</v>
      </c>
      <c r="F26" s="1">
        <f t="shared" si="1"/>
        <v>24.161064855860403</v>
      </c>
      <c r="G26" s="1">
        <f t="shared" si="1"/>
        <v>-18.573984935152197</v>
      </c>
      <c r="H26" s="1">
        <f t="shared" si="1"/>
        <v>5.3302028302259998</v>
      </c>
      <c r="I26" s="1">
        <f t="shared" si="1"/>
        <v>-9.8169769098863071</v>
      </c>
      <c r="J26" s="1">
        <f t="shared" si="1"/>
        <v>4.9552044786855021</v>
      </c>
      <c r="K26" s="1">
        <f t="shared" si="1"/>
        <v>4.0203052532542074</v>
      </c>
      <c r="L26" s="1">
        <f t="shared" si="1"/>
        <v>7.777531063570791</v>
      </c>
      <c r="M26" s="1">
        <f t="shared" si="1"/>
        <v>-14.735114975811697</v>
      </c>
      <c r="N26" s="1">
        <f t="shared" si="1"/>
        <v>11.779655033000708</v>
      </c>
      <c r="O26" s="1">
        <f t="shared" si="1"/>
        <v>-8.2453627421017046</v>
      </c>
    </row>
    <row r="27" spans="1:15" x14ac:dyDescent="0.25">
      <c r="B27">
        <f t="shared" si="2"/>
        <v>3</v>
      </c>
      <c r="C27" s="3">
        <f t="shared" si="2"/>
        <v>2157442</v>
      </c>
      <c r="E27" s="1">
        <f t="shared" ref="E27:O42" si="3">E5-D5</f>
        <v>-12.476648490433103</v>
      </c>
      <c r="F27" s="1">
        <f t="shared" si="3"/>
        <v>8.5082595262616003</v>
      </c>
      <c r="G27" s="1">
        <f t="shared" si="3"/>
        <v>-11.5725062605019</v>
      </c>
      <c r="H27" s="1">
        <f t="shared" si="3"/>
        <v>4.5159052523172001</v>
      </c>
      <c r="I27" s="1">
        <f t="shared" si="3"/>
        <v>-7.3980595154209006</v>
      </c>
      <c r="J27" s="1">
        <f t="shared" si="3"/>
        <v>5.1547687137514018</v>
      </c>
      <c r="K27" s="1">
        <f t="shared" si="3"/>
        <v>-2.8409656891972013</v>
      </c>
      <c r="L27" s="1">
        <f t="shared" si="3"/>
        <v>6.1206439373408017</v>
      </c>
      <c r="M27" s="1">
        <f t="shared" si="3"/>
        <v>-7.3700549623286022</v>
      </c>
      <c r="N27" s="1">
        <f t="shared" si="3"/>
        <v>6.8506503333513997</v>
      </c>
      <c r="O27" s="1">
        <f t="shared" si="3"/>
        <v>-5.7850307333730981</v>
      </c>
    </row>
    <row r="28" spans="1:15" x14ac:dyDescent="0.25">
      <c r="B28">
        <f t="shared" si="2"/>
        <v>4</v>
      </c>
      <c r="C28" s="3">
        <f t="shared" si="2"/>
        <v>250294</v>
      </c>
      <c r="E28" s="1">
        <f t="shared" si="3"/>
        <v>-38.804108331420991</v>
      </c>
      <c r="F28" s="1">
        <f t="shared" si="3"/>
        <v>64.421419554739998</v>
      </c>
      <c r="G28" s="1">
        <f t="shared" si="3"/>
        <v>-22.220306403489019</v>
      </c>
      <c r="H28" s="1">
        <f t="shared" si="3"/>
        <v>35.430542804682034</v>
      </c>
      <c r="I28" s="1">
        <f t="shared" si="3"/>
        <v>-76.411865962818013</v>
      </c>
      <c r="J28" s="1">
        <f t="shared" si="3"/>
        <v>-20.973562657792002</v>
      </c>
      <c r="K28" s="1">
        <f t="shared" si="3"/>
        <v>40.595435506081969</v>
      </c>
      <c r="L28" s="1">
        <f t="shared" si="3"/>
        <v>-3.8995581822359782</v>
      </c>
      <c r="M28" s="1">
        <f t="shared" si="3"/>
        <v>-43.964353339452998</v>
      </c>
      <c r="N28" s="1">
        <f t="shared" si="3"/>
        <v>48.363108216663022</v>
      </c>
      <c r="O28" s="1">
        <f t="shared" si="3"/>
        <v>-14.06564149644305</v>
      </c>
    </row>
    <row r="29" spans="1:15" x14ac:dyDescent="0.25">
      <c r="B29">
        <f t="shared" si="2"/>
        <v>5</v>
      </c>
      <c r="C29" s="3">
        <f t="shared" si="2"/>
        <v>75586</v>
      </c>
      <c r="E29" s="1">
        <f t="shared" si="3"/>
        <v>-139.46622111896099</v>
      </c>
      <c r="F29" s="1">
        <f t="shared" si="3"/>
        <v>667.50639679205597</v>
      </c>
      <c r="G29" s="1">
        <f t="shared" si="3"/>
        <v>-595.98415123162101</v>
      </c>
      <c r="H29" s="1">
        <f t="shared" si="3"/>
        <v>-1.9771624976130227</v>
      </c>
      <c r="I29" s="1">
        <f t="shared" si="3"/>
        <v>-68.817949207561981</v>
      </c>
      <c r="J29" s="1">
        <f t="shared" si="3"/>
        <v>7.6939469161739993</v>
      </c>
      <c r="K29" s="1">
        <f t="shared" si="3"/>
        <v>-9.9358029406150052</v>
      </c>
      <c r="L29" s="1">
        <f t="shared" si="3"/>
        <v>17.805957609318</v>
      </c>
      <c r="M29" s="1">
        <f t="shared" si="3"/>
        <v>-25.323734962764505</v>
      </c>
      <c r="N29" s="1">
        <f t="shared" si="3"/>
        <v>28.619514989497503</v>
      </c>
      <c r="O29" s="1">
        <f t="shared" si="3"/>
        <v>-7.1363757876650027</v>
      </c>
    </row>
    <row r="30" spans="1:15" x14ac:dyDescent="0.25">
      <c r="B30">
        <f t="shared" si="2"/>
        <v>6</v>
      </c>
      <c r="C30" s="3">
        <f t="shared" si="2"/>
        <v>1450853</v>
      </c>
      <c r="E30" s="1">
        <f t="shared" si="3"/>
        <v>-14.870988902859011</v>
      </c>
      <c r="F30" s="1">
        <f t="shared" si="3"/>
        <v>29.030984529601</v>
      </c>
      <c r="G30" s="1">
        <f t="shared" si="3"/>
        <v>-22.222356912479995</v>
      </c>
      <c r="H30" s="1">
        <f t="shared" si="3"/>
        <v>0.136758596183995</v>
      </c>
      <c r="I30" s="1">
        <f t="shared" si="3"/>
        <v>-14.538737495215997</v>
      </c>
      <c r="J30" s="1">
        <f t="shared" si="3"/>
        <v>-5.1877781118460007</v>
      </c>
      <c r="K30" s="1">
        <f t="shared" si="3"/>
        <v>14.50244902421602</v>
      </c>
      <c r="L30" s="1">
        <f t="shared" si="3"/>
        <v>-0.46419942054299668</v>
      </c>
      <c r="M30" s="1">
        <f t="shared" si="3"/>
        <v>-12.064690045373027</v>
      </c>
      <c r="N30" s="1">
        <f t="shared" si="3"/>
        <v>15.429258459521009</v>
      </c>
      <c r="O30" s="1">
        <f t="shared" si="3"/>
        <v>-1.3080071612099857</v>
      </c>
    </row>
    <row r="31" spans="1:15" x14ac:dyDescent="0.25">
      <c r="B31">
        <f t="shared" si="2"/>
        <v>7</v>
      </c>
      <c r="C31" s="3">
        <f t="shared" si="2"/>
        <v>2441</v>
      </c>
      <c r="E31" s="1">
        <f t="shared" si="3"/>
        <v>-840.87030716723984</v>
      </c>
      <c r="F31" s="1">
        <f>F9-E9</f>
        <v>170.63310580205007</v>
      </c>
      <c r="G31" s="1">
        <f t="shared" si="3"/>
        <v>-1328.3242320819099</v>
      </c>
      <c r="H31" s="1">
        <f t="shared" si="3"/>
        <v>-1042.22184300342</v>
      </c>
      <c r="I31" s="1">
        <f t="shared" si="3"/>
        <v>-756.99999999999102</v>
      </c>
      <c r="J31" s="1">
        <f t="shared" si="3"/>
        <v>49.155290102389017</v>
      </c>
      <c r="K31" s="1">
        <f t="shared" si="3"/>
        <v>-52.699658703071009</v>
      </c>
      <c r="L31" s="1">
        <f t="shared" si="3"/>
        <v>59.054607508531944</v>
      </c>
      <c r="M31" s="1">
        <f t="shared" si="3"/>
        <v>-177.73037542662092</v>
      </c>
      <c r="N31" s="1">
        <f t="shared" si="3"/>
        <v>388.50511945392503</v>
      </c>
      <c r="O31" s="1">
        <f t="shared" si="3"/>
        <v>874.31228668941685</v>
      </c>
    </row>
    <row r="32" spans="1:15" x14ac:dyDescent="0.25">
      <c r="B32">
        <f t="shared" si="2"/>
        <v>8</v>
      </c>
      <c r="C32" s="3">
        <f t="shared" si="2"/>
        <v>702011</v>
      </c>
      <c r="E32" s="1">
        <f t="shared" si="3"/>
        <v>-14.532869522763008</v>
      </c>
      <c r="F32" s="1">
        <f t="shared" si="3"/>
        <v>31.451076121892982</v>
      </c>
      <c r="G32" s="1">
        <f t="shared" si="3"/>
        <v>-20.325590951625998</v>
      </c>
      <c r="H32" s="1">
        <f t="shared" si="3"/>
        <v>10.793465966882025</v>
      </c>
      <c r="I32" s="1">
        <f t="shared" si="3"/>
        <v>-39.026050693681015</v>
      </c>
      <c r="J32" s="1">
        <f t="shared" si="3"/>
        <v>-14.010484559990005</v>
      </c>
      <c r="K32" s="1">
        <f t="shared" si="3"/>
        <v>20.747194759753995</v>
      </c>
      <c r="L32" s="1">
        <f t="shared" si="3"/>
        <v>-3.034704422474988</v>
      </c>
      <c r="M32" s="1">
        <f t="shared" si="3"/>
        <v>-17.516213027381013</v>
      </c>
      <c r="N32" s="1">
        <f t="shared" si="3"/>
        <v>29.709597623988003</v>
      </c>
      <c r="O32" s="1">
        <f t="shared" si="3"/>
        <v>-2.8989177753360025</v>
      </c>
    </row>
    <row r="33" spans="2:15" x14ac:dyDescent="0.25">
      <c r="B33">
        <f t="shared" si="2"/>
        <v>9</v>
      </c>
      <c r="C33" s="3">
        <f t="shared" si="2"/>
        <v>706899</v>
      </c>
      <c r="E33" s="1">
        <f t="shared" si="3"/>
        <v>-178.91153582389896</v>
      </c>
      <c r="F33" s="1">
        <f t="shared" si="3"/>
        <v>171.51916491472596</v>
      </c>
      <c r="G33" s="1">
        <f t="shared" si="3"/>
        <v>-171.50346603109602</v>
      </c>
      <c r="H33" s="1">
        <f t="shared" si="3"/>
        <v>179.86793780705705</v>
      </c>
      <c r="I33" s="1">
        <f t="shared" si="3"/>
        <v>-179.90979999775058</v>
      </c>
      <c r="J33" s="1">
        <f t="shared" si="3"/>
        <v>162.59461714015856</v>
      </c>
      <c r="K33" s="1">
        <f t="shared" si="3"/>
        <v>-162.65305287299424</v>
      </c>
      <c r="L33" s="1">
        <f t="shared" si="3"/>
        <v>180.05881797434424</v>
      </c>
      <c r="M33" s="1">
        <f t="shared" si="3"/>
        <v>-180.02948880819284</v>
      </c>
      <c r="N33" s="1">
        <f t="shared" si="3"/>
        <v>170.16945440645685</v>
      </c>
      <c r="O33" s="1">
        <f t="shared" si="3"/>
        <v>-170.07931286467448</v>
      </c>
    </row>
    <row r="34" spans="2:15" x14ac:dyDescent="0.25">
      <c r="B34">
        <f t="shared" si="2"/>
        <v>10</v>
      </c>
      <c r="C34" s="3">
        <f t="shared" si="2"/>
        <v>488388</v>
      </c>
      <c r="E34" s="1">
        <f t="shared" si="3"/>
        <v>-48.366330482755018</v>
      </c>
      <c r="F34" s="1">
        <f t="shared" si="3"/>
        <v>48.508461074302005</v>
      </c>
      <c r="G34" s="1">
        <f t="shared" si="3"/>
        <v>-83.264482511599084</v>
      </c>
      <c r="H34" s="1">
        <f t="shared" si="3"/>
        <v>-15.470606944233907</v>
      </c>
      <c r="I34" s="1">
        <f t="shared" si="3"/>
        <v>-25.752219675824797</v>
      </c>
      <c r="J34" s="1">
        <f t="shared" si="3"/>
        <v>-4.0019737057216034</v>
      </c>
      <c r="K34" s="1">
        <f t="shared" si="3"/>
        <v>-2.0187115625270025</v>
      </c>
      <c r="L34" s="1">
        <f t="shared" si="3"/>
        <v>-0.57202093792629682</v>
      </c>
      <c r="M34" s="1">
        <f t="shared" si="3"/>
        <v>-5.4577540774561015</v>
      </c>
      <c r="N34" s="1">
        <f t="shared" si="3"/>
        <v>7.375860152248805</v>
      </c>
      <c r="O34" s="1">
        <f t="shared" si="3"/>
        <v>4.8085535174467964</v>
      </c>
    </row>
    <row r="35" spans="2:15" x14ac:dyDescent="0.25">
      <c r="B35">
        <f t="shared" si="2"/>
        <v>11</v>
      </c>
      <c r="C35" s="3">
        <f t="shared" si="2"/>
        <v>185</v>
      </c>
      <c r="E35" s="1">
        <f t="shared" si="3"/>
        <v>-1263.2352941176996</v>
      </c>
      <c r="F35" s="1">
        <f t="shared" si="3"/>
        <v>-810.19607843130143</v>
      </c>
      <c r="G35" s="1">
        <f t="shared" si="3"/>
        <v>-2453.9215686274492</v>
      </c>
      <c r="H35" s="1">
        <f t="shared" si="3"/>
        <v>-4922</v>
      </c>
      <c r="I35" s="1">
        <f t="shared" si="3"/>
        <v>-2386</v>
      </c>
      <c r="J35" s="1">
        <f t="shared" si="3"/>
        <v>-257.45098039215009</v>
      </c>
      <c r="K35" s="1">
        <f t="shared" si="3"/>
        <v>456.25490196077999</v>
      </c>
      <c r="L35" s="1">
        <f t="shared" si="3"/>
        <v>99.862745098040023</v>
      </c>
      <c r="M35" s="1">
        <f t="shared" si="3"/>
        <v>-568.25490196078999</v>
      </c>
      <c r="N35" s="1">
        <f t="shared" si="3"/>
        <v>1772.9215686274599</v>
      </c>
      <c r="O35" s="1">
        <f t="shared" si="3"/>
        <v>3546.6078431372503</v>
      </c>
    </row>
    <row r="36" spans="2:15" x14ac:dyDescent="0.25">
      <c r="B36">
        <f t="shared" si="2"/>
        <v>12</v>
      </c>
      <c r="C36" s="3">
        <f t="shared" si="2"/>
        <v>13505</v>
      </c>
      <c r="E36" s="1">
        <f t="shared" si="3"/>
        <v>-319.13003824653993</v>
      </c>
      <c r="F36" s="1">
        <f t="shared" si="3"/>
        <v>-140.40600176522003</v>
      </c>
      <c r="G36" s="1">
        <f t="shared" si="3"/>
        <v>-553.72697852309398</v>
      </c>
      <c r="H36" s="1">
        <f t="shared" si="3"/>
        <v>-422.63047955281002</v>
      </c>
      <c r="I36" s="1">
        <f t="shared" si="3"/>
        <v>-246.06295969402794</v>
      </c>
      <c r="J36" s="1">
        <f t="shared" si="3"/>
        <v>-34.11709326272404</v>
      </c>
      <c r="K36" s="1">
        <f t="shared" si="3"/>
        <v>29.208884966166011</v>
      </c>
      <c r="L36" s="1">
        <f t="shared" si="3"/>
        <v>-7.3342159458659921</v>
      </c>
      <c r="M36" s="1">
        <f t="shared" si="3"/>
        <v>-43.917034421889014</v>
      </c>
      <c r="N36" s="1">
        <f t="shared" si="3"/>
        <v>93.232715504560019</v>
      </c>
      <c r="O36" s="1">
        <f t="shared" si="3"/>
        <v>369.74845542806702</v>
      </c>
    </row>
    <row r="37" spans="2:15" x14ac:dyDescent="0.25">
      <c r="B37">
        <f t="shared" si="2"/>
        <v>13</v>
      </c>
      <c r="C37" s="3">
        <f t="shared" si="2"/>
        <v>226774</v>
      </c>
      <c r="E37" s="1">
        <f t="shared" si="3"/>
        <v>-588.63626251390428</v>
      </c>
      <c r="F37" s="1">
        <f t="shared" si="3"/>
        <v>614.24824968919631</v>
      </c>
      <c r="G37" s="1">
        <f t="shared" si="3"/>
        <v>-614.28750899692386</v>
      </c>
      <c r="H37" s="1">
        <f t="shared" si="3"/>
        <v>668.62495910488781</v>
      </c>
      <c r="I37" s="1">
        <f t="shared" si="3"/>
        <v>-668.80326179415044</v>
      </c>
      <c r="J37" s="1">
        <f t="shared" si="3"/>
        <v>522.22804750376145</v>
      </c>
      <c r="K37" s="1">
        <f t="shared" si="3"/>
        <v>-522.59075443302925</v>
      </c>
      <c r="L37" s="1">
        <f t="shared" si="3"/>
        <v>529.45688019367924</v>
      </c>
      <c r="M37" s="1">
        <f t="shared" si="3"/>
        <v>-529.26293921350521</v>
      </c>
      <c r="N37" s="1">
        <f t="shared" si="3"/>
        <v>492.00605247660718</v>
      </c>
      <c r="O37" s="1">
        <f t="shared" si="3"/>
        <v>-492.01768304652148</v>
      </c>
    </row>
    <row r="38" spans="2:15" x14ac:dyDescent="0.25">
      <c r="B38">
        <f t="shared" si="2"/>
        <v>14</v>
      </c>
      <c r="C38" s="3">
        <f t="shared" si="2"/>
        <v>94247</v>
      </c>
      <c r="E38" s="1">
        <f t="shared" si="3"/>
        <v>-31.392817009034985</v>
      </c>
      <c r="F38" s="1">
        <f t="shared" si="3"/>
        <v>18.488380455791997</v>
      </c>
      <c r="G38" s="1">
        <f t="shared" si="3"/>
        <v>10.236144199217989</v>
      </c>
      <c r="H38" s="1">
        <f t="shared" si="3"/>
        <v>277.10408144918404</v>
      </c>
      <c r="I38" s="1">
        <f t="shared" si="3"/>
        <v>-287.00314649166205</v>
      </c>
      <c r="J38" s="1">
        <f t="shared" si="3"/>
        <v>-16.918932889828</v>
      </c>
      <c r="K38" s="1">
        <f t="shared" si="3"/>
        <v>-7.7689800872018964</v>
      </c>
      <c r="L38" s="1">
        <f t="shared" si="3"/>
        <v>2.1491437047688891</v>
      </c>
      <c r="M38" s="1">
        <f t="shared" si="3"/>
        <v>-13.716995549961496</v>
      </c>
      <c r="N38" s="1">
        <f t="shared" si="3"/>
        <v>31.407875219130503</v>
      </c>
      <c r="O38" s="1">
        <f t="shared" si="3"/>
        <v>-18.673124466220003</v>
      </c>
    </row>
    <row r="39" spans="2:15" x14ac:dyDescent="0.25">
      <c r="B39">
        <f t="shared" si="2"/>
        <v>15</v>
      </c>
      <c r="C39" s="3">
        <f t="shared" si="2"/>
        <v>113860</v>
      </c>
      <c r="E39" s="1">
        <f t="shared" si="3"/>
        <v>-128.09166426456301</v>
      </c>
      <c r="F39" s="1">
        <f t="shared" si="3"/>
        <v>-113.89843033463501</v>
      </c>
      <c r="G39" s="1">
        <f t="shared" si="3"/>
        <v>-104.87455779460697</v>
      </c>
      <c r="H39" s="1">
        <f t="shared" si="3"/>
        <v>-53.990618694478997</v>
      </c>
      <c r="I39" s="1">
        <f t="shared" si="3"/>
        <v>-62.885092109745997</v>
      </c>
      <c r="J39" s="1">
        <f t="shared" si="3"/>
        <v>-11.836298839129</v>
      </c>
      <c r="K39" s="1">
        <f t="shared" si="3"/>
        <v>6.3321453840309943</v>
      </c>
      <c r="L39" s="1">
        <f t="shared" si="3"/>
        <v>-1.3640365818500015</v>
      </c>
      <c r="M39" s="1">
        <f t="shared" si="3"/>
        <v>-12.255496449254395</v>
      </c>
      <c r="N39" s="1">
        <f t="shared" si="3"/>
        <v>23.4138256334994</v>
      </c>
      <c r="O39" s="1">
        <f t="shared" si="3"/>
        <v>22.965724168654006</v>
      </c>
    </row>
    <row r="40" spans="2:15" x14ac:dyDescent="0.25">
      <c r="B40">
        <f t="shared" si="2"/>
        <v>16</v>
      </c>
      <c r="C40" s="3">
        <f t="shared" si="2"/>
        <v>28345</v>
      </c>
      <c r="E40" s="1">
        <f t="shared" si="3"/>
        <v>-1169.8262559378049</v>
      </c>
      <c r="F40" s="1">
        <f t="shared" si="3"/>
        <v>1251.635814020435</v>
      </c>
      <c r="G40" s="1">
        <f t="shared" si="3"/>
        <v>-1247.5639844537156</v>
      </c>
      <c r="H40" s="1">
        <f t="shared" si="3"/>
        <v>1290.3551173168257</v>
      </c>
      <c r="I40" s="1">
        <f t="shared" si="3"/>
        <v>-1291.6468979415558</v>
      </c>
      <c r="J40" s="1">
        <f t="shared" si="3"/>
        <v>933.47776018425168</v>
      </c>
      <c r="K40" s="1">
        <f t="shared" si="3"/>
        <v>-930.07917086512111</v>
      </c>
      <c r="L40" s="1">
        <f t="shared" si="3"/>
        <v>989.56225708939019</v>
      </c>
      <c r="M40" s="1">
        <f t="shared" si="3"/>
        <v>-990.93968619547911</v>
      </c>
      <c r="N40" s="1">
        <f t="shared" si="3"/>
        <v>869.43414423492106</v>
      </c>
      <c r="O40" s="1">
        <f t="shared" si="3"/>
        <v>-870.22901972074226</v>
      </c>
    </row>
    <row r="41" spans="2:15" x14ac:dyDescent="0.25">
      <c r="B41">
        <f t="shared" ref="B41:C43" si="4">B19</f>
        <v>17</v>
      </c>
      <c r="C41" s="3">
        <f t="shared" si="4"/>
        <v>48847</v>
      </c>
      <c r="E41" s="1">
        <f t="shared" si="3"/>
        <v>-113.66599839615105</v>
      </c>
      <c r="F41" s="1">
        <f t="shared" si="3"/>
        <v>126.32245388933404</v>
      </c>
      <c r="G41" s="1">
        <f t="shared" si="3"/>
        <v>-38.941940657578016</v>
      </c>
      <c r="H41" s="1">
        <f t="shared" si="3"/>
        <v>-14.429591018443944</v>
      </c>
      <c r="I41" s="1">
        <f t="shared" si="3"/>
        <v>-142.22806736166808</v>
      </c>
      <c r="J41" s="1">
        <f t="shared" si="3"/>
        <v>-47.440577385725987</v>
      </c>
      <c r="K41" s="1">
        <f t="shared" si="3"/>
        <v>71.940016038493013</v>
      </c>
      <c r="L41" s="1">
        <f t="shared" si="3"/>
        <v>-14.036166800320984</v>
      </c>
      <c r="M41" s="1">
        <f t="shared" si="3"/>
        <v>-73.528869286287033</v>
      </c>
      <c r="N41" s="1">
        <f t="shared" si="3"/>
        <v>71.439935846030039</v>
      </c>
      <c r="O41" s="1">
        <f t="shared" si="3"/>
        <v>24.299839615075996</v>
      </c>
    </row>
    <row r="42" spans="2:15" x14ac:dyDescent="0.25">
      <c r="B42">
        <f t="shared" si="4"/>
        <v>18</v>
      </c>
      <c r="C42" s="3">
        <f t="shared" si="4"/>
        <v>47466</v>
      </c>
      <c r="E42" s="1">
        <f>E20-D20</f>
        <v>-123.1443</v>
      </c>
      <c r="F42" s="1">
        <f t="shared" si="3"/>
        <v>-22.317449999999994</v>
      </c>
      <c r="G42" s="1">
        <f t="shared" si="3"/>
        <v>459.65350000000001</v>
      </c>
      <c r="H42" s="1">
        <f t="shared" si="3"/>
        <v>-430.0163</v>
      </c>
      <c r="I42" s="1">
        <f t="shared" si="3"/>
        <v>87.440449999999998</v>
      </c>
      <c r="J42" s="1">
        <f t="shared" si="3"/>
        <v>-114.7038</v>
      </c>
      <c r="K42" s="1">
        <f t="shared" si="3"/>
        <v>94.985749999999996</v>
      </c>
      <c r="L42" s="1">
        <f t="shared" si="3"/>
        <v>-91.055250000000001</v>
      </c>
      <c r="M42" s="1">
        <f t="shared" si="3"/>
        <v>86.662650000000014</v>
      </c>
      <c r="N42" s="1">
        <f t="shared" si="3"/>
        <v>-84.156950000000009</v>
      </c>
      <c r="O42" s="1">
        <f t="shared" si="3"/>
        <v>101.51404999999998</v>
      </c>
    </row>
    <row r="43" spans="2:15" x14ac:dyDescent="0.25">
      <c r="B43">
        <f t="shared" si="4"/>
        <v>19</v>
      </c>
      <c r="C43" s="3">
        <f t="shared" si="4"/>
        <v>2297492</v>
      </c>
      <c r="E43" s="1">
        <f>E21-D21</f>
        <v>-5.7076841825948961</v>
      </c>
      <c r="F43" s="1">
        <f t="shared" ref="F43:O43" si="5">F21-E21</f>
        <v>10.599288947376294</v>
      </c>
      <c r="G43" s="1">
        <f t="shared" si="5"/>
        <v>-8.4438202218356935</v>
      </c>
      <c r="H43" s="1">
        <f t="shared" si="5"/>
        <v>0.68609752004099533</v>
      </c>
      <c r="I43" s="1">
        <f t="shared" si="5"/>
        <v>0.89432035553659972</v>
      </c>
      <c r="J43" s="1">
        <f t="shared" si="5"/>
        <v>3.2605191289785012</v>
      </c>
      <c r="K43" s="1">
        <f t="shared" si="5"/>
        <v>6.0416946600225003</v>
      </c>
      <c r="L43" s="1">
        <f t="shared" si="5"/>
        <v>4.0365981156643045</v>
      </c>
      <c r="M43" s="1">
        <f t="shared" si="5"/>
        <v>-7.7730405634632049</v>
      </c>
      <c r="N43" s="1">
        <f t="shared" si="5"/>
        <v>2.0797734937607046</v>
      </c>
      <c r="O43" s="1">
        <f t="shared" si="5"/>
        <v>-4.4924719471930032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{1F12EB5C-407A-499E-A683-913E4BE1D550}</x14:id>
        </ext>
      </extLst>
    </cfRule>
  </conditionalFormatting>
  <conditionalFormatting sqref="E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2EB5C-407A-499E-A683-913E4BE1D5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6" width="15" style="1" bestFit="1" customWidth="1"/>
    <col min="7" max="7" width="16.88671875" style="1" bestFit="1" customWidth="1"/>
    <col min="8" max="9" width="15" style="1" bestFit="1" customWidth="1"/>
    <col min="10" max="10" width="16.88671875" style="1" bestFit="1" customWidth="1"/>
    <col min="11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1.3592127439786874E-4</v>
      </c>
      <c r="B2" s="7">
        <v>0</v>
      </c>
      <c r="C2" s="8">
        <v>5</v>
      </c>
      <c r="D2" s="9">
        <v>21768290.375</v>
      </c>
      <c r="E2" s="9">
        <v>16208267.375</v>
      </c>
      <c r="F2" s="9">
        <v>23128060.125</v>
      </c>
      <c r="G2" s="9">
        <v>19671311.5</v>
      </c>
      <c r="H2" s="9">
        <v>20554420.125</v>
      </c>
      <c r="I2" s="9">
        <v>20745774.625</v>
      </c>
      <c r="J2" s="9">
        <v>22420831.625</v>
      </c>
      <c r="K2" s="9">
        <v>22531026.75</v>
      </c>
      <c r="L2" s="9">
        <v>21918236.875</v>
      </c>
      <c r="M2" s="9">
        <v>19118986</v>
      </c>
      <c r="N2" s="9">
        <v>20613369</v>
      </c>
      <c r="O2" s="9">
        <v>25076302.625</v>
      </c>
    </row>
    <row r="3" spans="1:15" x14ac:dyDescent="0.25">
      <c r="A3" s="5">
        <f t="shared" ref="A3:A21" si="0">C3/$C$22</f>
        <v>1.0873701951829499E-3</v>
      </c>
      <c r="B3" s="7">
        <v>1</v>
      </c>
      <c r="C3" s="8">
        <v>40</v>
      </c>
      <c r="D3" s="9">
        <v>2911287.1018518498</v>
      </c>
      <c r="E3" s="9">
        <v>2318981.0833333302</v>
      </c>
      <c r="F3" s="9">
        <v>2708810.4074074002</v>
      </c>
      <c r="G3" s="9">
        <v>3025852.6759259198</v>
      </c>
      <c r="H3" s="9">
        <v>2771251.1203703699</v>
      </c>
      <c r="I3" s="9">
        <v>2770917.8333333302</v>
      </c>
      <c r="J3" s="9">
        <v>2833920.2407407402</v>
      </c>
      <c r="K3" s="9">
        <v>2716053.2129629599</v>
      </c>
      <c r="L3" s="9">
        <v>2705281.82407407</v>
      </c>
      <c r="M3" s="9">
        <v>2505543.0833333302</v>
      </c>
      <c r="N3" s="9">
        <v>2542697.3148148102</v>
      </c>
      <c r="O3" s="9">
        <v>2482513.0462962901</v>
      </c>
    </row>
    <row r="4" spans="1:15" x14ac:dyDescent="0.25">
      <c r="A4" s="5">
        <f t="shared" si="0"/>
        <v>4.8387973685641277E-3</v>
      </c>
      <c r="B4" s="7">
        <v>2</v>
      </c>
      <c r="C4" s="8">
        <v>178</v>
      </c>
      <c r="D4" s="9">
        <v>526273.55783308903</v>
      </c>
      <c r="E4" s="9">
        <v>399622.62664714397</v>
      </c>
      <c r="F4" s="9">
        <v>426754.43191800802</v>
      </c>
      <c r="G4" s="9">
        <v>445335.83308931103</v>
      </c>
      <c r="H4" s="9">
        <v>444884.13177159498</v>
      </c>
      <c r="I4" s="9">
        <v>449595.58125915</v>
      </c>
      <c r="J4" s="9">
        <v>457883.30453879898</v>
      </c>
      <c r="K4" s="9">
        <v>476778.20058565098</v>
      </c>
      <c r="L4" s="9">
        <v>444554.05270863802</v>
      </c>
      <c r="M4" s="9">
        <v>401206.62811127299</v>
      </c>
      <c r="N4" s="9">
        <v>440223.82137628098</v>
      </c>
      <c r="O4" s="9">
        <v>458682.76573938498</v>
      </c>
    </row>
    <row r="5" spans="1:15" x14ac:dyDescent="0.25">
      <c r="A5" s="5">
        <f t="shared" si="0"/>
        <v>9.6775947371282554E-3</v>
      </c>
      <c r="B5" s="7">
        <v>3</v>
      </c>
      <c r="C5" s="8">
        <v>356</v>
      </c>
      <c r="D5" s="9">
        <v>267806.08219177998</v>
      </c>
      <c r="E5" s="9">
        <v>186105.10958904101</v>
      </c>
      <c r="F5" s="9">
        <v>193014.164383561</v>
      </c>
      <c r="G5" s="9">
        <v>250005.164383561</v>
      </c>
      <c r="H5" s="9">
        <v>281834.93150684901</v>
      </c>
      <c r="I5" s="9">
        <v>301170.20547945198</v>
      </c>
      <c r="J5" s="9">
        <v>305535.60273972602</v>
      </c>
      <c r="K5" s="9">
        <v>326855.31506849302</v>
      </c>
      <c r="L5" s="9">
        <v>291397.780821917</v>
      </c>
      <c r="M5" s="9">
        <v>266648.82191780797</v>
      </c>
      <c r="N5" s="9">
        <v>253949.73972602701</v>
      </c>
      <c r="O5" s="9">
        <v>272128.73972602701</v>
      </c>
    </row>
    <row r="6" spans="1:15" x14ac:dyDescent="0.25">
      <c r="A6" s="5">
        <f t="shared" si="0"/>
        <v>4.711031370630131E-2</v>
      </c>
      <c r="B6" s="7">
        <v>4</v>
      </c>
      <c r="C6" s="8">
        <v>1733</v>
      </c>
      <c r="D6" s="9">
        <v>96869.932892033699</v>
      </c>
      <c r="E6" s="9">
        <v>75312.830860534101</v>
      </c>
      <c r="F6" s="9">
        <v>71151.656242866899</v>
      </c>
      <c r="G6" s="9">
        <v>72527.246062542705</v>
      </c>
      <c r="H6" s="9">
        <v>60284.065510157401</v>
      </c>
      <c r="I6" s="9">
        <v>58325.420451951599</v>
      </c>
      <c r="J6" s="9">
        <v>60334.014608536803</v>
      </c>
      <c r="K6" s="9">
        <v>64641.4549189682</v>
      </c>
      <c r="L6" s="9">
        <v>60149.711481396902</v>
      </c>
      <c r="M6" s="9">
        <v>55415.181237160403</v>
      </c>
      <c r="N6" s="9">
        <v>72506.270942707095</v>
      </c>
      <c r="O6" s="9">
        <v>83722.442136498503</v>
      </c>
    </row>
    <row r="7" spans="1:15" x14ac:dyDescent="0.25">
      <c r="A7" s="5">
        <f t="shared" si="0"/>
        <v>0.13189800467569185</v>
      </c>
      <c r="B7" s="7">
        <v>5</v>
      </c>
      <c r="C7" s="8">
        <v>4852</v>
      </c>
      <c r="D7" s="9">
        <v>33513.945614279699</v>
      </c>
      <c r="E7" s="9">
        <v>26849.713847440999</v>
      </c>
      <c r="F7" s="9">
        <v>25255.276669920499</v>
      </c>
      <c r="G7" s="9">
        <v>22430.598382373399</v>
      </c>
      <c r="H7" s="9">
        <v>15428.4539115883</v>
      </c>
      <c r="I7" s="9">
        <v>13627.004322967499</v>
      </c>
      <c r="J7" s="9">
        <v>13529.430623344</v>
      </c>
      <c r="K7" s="9">
        <v>14423.477339283199</v>
      </c>
      <c r="L7" s="9">
        <v>14080.1052851764</v>
      </c>
      <c r="M7" s="9">
        <v>13295.6872123832</v>
      </c>
      <c r="N7" s="9">
        <v>20723.3258959698</v>
      </c>
      <c r="O7" s="9">
        <v>27453.152558917802</v>
      </c>
    </row>
    <row r="8" spans="1:15" x14ac:dyDescent="0.25">
      <c r="A8" s="5">
        <f t="shared" si="0"/>
        <v>1.2042624911651171E-2</v>
      </c>
      <c r="B8" s="7">
        <v>6</v>
      </c>
      <c r="C8" s="8">
        <v>443</v>
      </c>
      <c r="D8" s="9">
        <v>249961.213333333</v>
      </c>
      <c r="E8" s="9">
        <v>206336.86</v>
      </c>
      <c r="F8" s="9">
        <v>172449.96</v>
      </c>
      <c r="G8" s="9">
        <v>84363.839999999997</v>
      </c>
      <c r="H8" s="9">
        <v>24478.586666666601</v>
      </c>
      <c r="I8" s="9">
        <v>16589.2133333333</v>
      </c>
      <c r="J8" s="9">
        <v>18668.933333333302</v>
      </c>
      <c r="K8" s="9">
        <v>18199.266666666601</v>
      </c>
      <c r="L8" s="9">
        <v>15502.553333333301</v>
      </c>
      <c r="M8" s="9">
        <v>13894.9</v>
      </c>
      <c r="N8" s="9">
        <v>81316.973333333299</v>
      </c>
      <c r="O8" s="9">
        <v>138891.55333333299</v>
      </c>
    </row>
    <row r="9" spans="1:15" x14ac:dyDescent="0.25">
      <c r="A9" s="5">
        <f t="shared" si="0"/>
        <v>2.2073614962213887E-2</v>
      </c>
      <c r="B9" s="7">
        <v>7</v>
      </c>
      <c r="C9" s="8">
        <v>812</v>
      </c>
      <c r="D9" s="9">
        <v>148096.70790378001</v>
      </c>
      <c r="E9" s="9">
        <v>116024.90378006799</v>
      </c>
      <c r="F9" s="9">
        <v>112105.65292096201</v>
      </c>
      <c r="G9" s="9">
        <v>143005.13402061799</v>
      </c>
      <c r="H9" s="9">
        <v>136008.192439862</v>
      </c>
      <c r="I9" s="9">
        <v>141236.491408934</v>
      </c>
      <c r="J9" s="9">
        <v>146725.405498281</v>
      </c>
      <c r="K9" s="9">
        <v>157852.84536082399</v>
      </c>
      <c r="L9" s="9">
        <v>150887.364261168</v>
      </c>
      <c r="M9" s="9">
        <v>134148.405498281</v>
      </c>
      <c r="N9" s="9">
        <v>152866.94501718201</v>
      </c>
      <c r="O9" s="9">
        <v>163475.659793814</v>
      </c>
    </row>
    <row r="10" spans="1:15" x14ac:dyDescent="0.25">
      <c r="A10" s="5">
        <f t="shared" si="0"/>
        <v>2.5118251508726146E-2</v>
      </c>
      <c r="B10" s="7">
        <v>8</v>
      </c>
      <c r="C10" s="8">
        <v>924</v>
      </c>
      <c r="D10" s="9">
        <v>22197.910112359499</v>
      </c>
      <c r="E10" s="9">
        <v>13154.598314606699</v>
      </c>
      <c r="F10" s="9">
        <v>19520.971910112301</v>
      </c>
      <c r="G10" s="9">
        <v>45627.6376404494</v>
      </c>
      <c r="H10" s="9">
        <v>55895.573033707798</v>
      </c>
      <c r="I10" s="9">
        <v>66869.587078651602</v>
      </c>
      <c r="J10" s="9">
        <v>67107.960674157293</v>
      </c>
      <c r="K10" s="9">
        <v>68707.095505617894</v>
      </c>
      <c r="L10" s="9">
        <v>67351.154494382004</v>
      </c>
      <c r="M10" s="9">
        <v>61725.441011235896</v>
      </c>
      <c r="N10" s="9">
        <v>64301.146067415699</v>
      </c>
      <c r="O10" s="9">
        <v>51772.376404494302</v>
      </c>
    </row>
    <row r="11" spans="1:15" x14ac:dyDescent="0.25">
      <c r="A11" s="5">
        <f t="shared" si="0"/>
        <v>2.9902680367531128E-4</v>
      </c>
      <c r="B11" s="7">
        <v>9</v>
      </c>
      <c r="C11" s="8">
        <v>11</v>
      </c>
      <c r="D11" s="9">
        <v>6679926</v>
      </c>
      <c r="E11" s="9">
        <v>2754774</v>
      </c>
      <c r="F11" s="9">
        <v>6792390</v>
      </c>
      <c r="G11" s="9">
        <v>7805556</v>
      </c>
      <c r="H11" s="9">
        <v>7120476</v>
      </c>
      <c r="I11" s="9">
        <v>4960098</v>
      </c>
      <c r="J11" s="9">
        <v>7327782</v>
      </c>
      <c r="K11" s="9">
        <v>6396588</v>
      </c>
      <c r="L11" s="9">
        <v>6523308</v>
      </c>
      <c r="M11" s="9">
        <v>6311052</v>
      </c>
      <c r="N11" s="9">
        <v>5905152</v>
      </c>
      <c r="O11" s="9">
        <v>5742792</v>
      </c>
    </row>
    <row r="12" spans="1:15" x14ac:dyDescent="0.25">
      <c r="A12" s="5">
        <f t="shared" si="0"/>
        <v>1.9300820964497363E-3</v>
      </c>
      <c r="B12" s="7">
        <v>10</v>
      </c>
      <c r="C12" s="8">
        <v>71</v>
      </c>
      <c r="D12" s="9">
        <v>952054.5</v>
      </c>
      <c r="E12" s="9">
        <v>815075.83333333302</v>
      </c>
      <c r="F12" s="9">
        <v>731196.125</v>
      </c>
      <c r="G12" s="9">
        <v>300872.04166666599</v>
      </c>
      <c r="H12" s="9">
        <v>133401.75</v>
      </c>
      <c r="I12" s="9">
        <v>16887.916666666599</v>
      </c>
      <c r="J12" s="9">
        <v>29674.166666666599</v>
      </c>
      <c r="K12" s="9">
        <v>54215.041666666599</v>
      </c>
      <c r="L12" s="9">
        <v>44323.333333333299</v>
      </c>
      <c r="M12" s="9">
        <v>64094.791666666599</v>
      </c>
      <c r="N12" s="9">
        <v>359479.41666666599</v>
      </c>
      <c r="O12" s="9">
        <v>535758.45833333302</v>
      </c>
    </row>
    <row r="13" spans="1:15" x14ac:dyDescent="0.25">
      <c r="A13" s="5">
        <f t="shared" si="0"/>
        <v>0.17058119936932528</v>
      </c>
      <c r="B13" s="7">
        <v>11</v>
      </c>
      <c r="C13" s="8">
        <v>6275</v>
      </c>
      <c r="D13" s="9">
        <v>12321.033221797299</v>
      </c>
      <c r="E13" s="9">
        <v>9173.4875717017203</v>
      </c>
      <c r="F13" s="9">
        <v>9946.8537284894792</v>
      </c>
      <c r="G13" s="9">
        <v>15604.042543021</v>
      </c>
      <c r="H13" s="9">
        <v>17148.8286328871</v>
      </c>
      <c r="I13" s="9">
        <v>17452.837715105099</v>
      </c>
      <c r="J13" s="9">
        <v>17131.495219885201</v>
      </c>
      <c r="K13" s="9">
        <v>18137.0970363288</v>
      </c>
      <c r="L13" s="9">
        <v>17923.032265774302</v>
      </c>
      <c r="M13" s="9">
        <v>16811.626434034399</v>
      </c>
      <c r="N13" s="9">
        <v>17769.398422562099</v>
      </c>
      <c r="O13" s="9">
        <v>15724.289196940699</v>
      </c>
    </row>
    <row r="14" spans="1:15" x14ac:dyDescent="0.25">
      <c r="A14" s="5">
        <f t="shared" si="0"/>
        <v>2.5825042135595062E-3</v>
      </c>
      <c r="B14" s="7">
        <v>12</v>
      </c>
      <c r="C14" s="8">
        <v>95</v>
      </c>
      <c r="D14" s="9">
        <v>1552396.3611111101</v>
      </c>
      <c r="E14" s="9">
        <v>1391665.3611111101</v>
      </c>
      <c r="F14" s="9">
        <v>1383263.1944444401</v>
      </c>
      <c r="G14" s="9">
        <v>1330550.7222222199</v>
      </c>
      <c r="H14" s="9">
        <v>1132901.3888888799</v>
      </c>
      <c r="I14" s="9">
        <v>1157837.5555555499</v>
      </c>
      <c r="J14" s="9">
        <v>1119369.4722222199</v>
      </c>
      <c r="K14" s="9">
        <v>1164119.6388888799</v>
      </c>
      <c r="L14" s="9">
        <v>1225670.1944444401</v>
      </c>
      <c r="M14" s="9">
        <v>1543990.8888888799</v>
      </c>
      <c r="N14" s="9">
        <v>1381669.6944444401</v>
      </c>
      <c r="O14" s="9">
        <v>1432014.58333333</v>
      </c>
    </row>
    <row r="15" spans="1:15" x14ac:dyDescent="0.25">
      <c r="A15" s="5">
        <f t="shared" si="0"/>
        <v>1.0873701951829501E-4</v>
      </c>
      <c r="B15" s="2">
        <v>13</v>
      </c>
      <c r="C15" s="8">
        <v>4</v>
      </c>
      <c r="D15" s="9">
        <v>2362450</v>
      </c>
      <c r="E15" s="9">
        <v>905000</v>
      </c>
      <c r="F15" s="9">
        <v>2238450</v>
      </c>
      <c r="G15" s="9">
        <v>965450</v>
      </c>
      <c r="H15" s="9">
        <v>353850</v>
      </c>
      <c r="I15" s="9">
        <v>4200</v>
      </c>
      <c r="J15" s="9">
        <v>0</v>
      </c>
      <c r="K15" s="9">
        <v>0</v>
      </c>
      <c r="L15" s="9">
        <v>0</v>
      </c>
      <c r="M15" s="9">
        <v>1825000</v>
      </c>
      <c r="N15" s="9">
        <v>5203950</v>
      </c>
      <c r="O15" s="9">
        <v>1708850</v>
      </c>
    </row>
    <row r="16" spans="1:15" x14ac:dyDescent="0.25">
      <c r="A16" s="5">
        <f t="shared" si="0"/>
        <v>4.0232697221769149E-3</v>
      </c>
      <c r="B16" s="7">
        <v>14</v>
      </c>
      <c r="C16" s="8">
        <v>148</v>
      </c>
      <c r="D16" s="9">
        <v>493476.65853658499</v>
      </c>
      <c r="E16" s="9">
        <v>365854.92682926799</v>
      </c>
      <c r="F16" s="9">
        <v>505358.85365853598</v>
      </c>
      <c r="G16" s="9">
        <v>649740.78048780398</v>
      </c>
      <c r="H16" s="9">
        <v>675891.51219512196</v>
      </c>
      <c r="I16" s="9">
        <v>750511.41463414603</v>
      </c>
      <c r="J16" s="9">
        <v>805378.36585365795</v>
      </c>
      <c r="K16" s="9">
        <v>835553.560975609</v>
      </c>
      <c r="L16" s="9">
        <v>815926.43902438995</v>
      </c>
      <c r="M16" s="9">
        <v>778628.36585365795</v>
      </c>
      <c r="N16" s="9">
        <v>664821.07317073096</v>
      </c>
      <c r="O16" s="9">
        <v>614567.87804878002</v>
      </c>
    </row>
    <row r="17" spans="1:15" x14ac:dyDescent="0.25">
      <c r="A17" s="5">
        <f t="shared" si="0"/>
        <v>6.2523786223019626E-4</v>
      </c>
      <c r="B17" s="7">
        <v>15</v>
      </c>
      <c r="C17" s="8">
        <v>23</v>
      </c>
      <c r="D17" s="9">
        <v>630456.66666666605</v>
      </c>
      <c r="E17" s="9">
        <v>86713.333333333299</v>
      </c>
      <c r="F17" s="9">
        <v>590598.33333333302</v>
      </c>
      <c r="G17" s="9">
        <v>2450610</v>
      </c>
      <c r="H17" s="9">
        <v>3141330</v>
      </c>
      <c r="I17" s="9">
        <v>2891248.3333333302</v>
      </c>
      <c r="J17" s="9">
        <v>2593390</v>
      </c>
      <c r="K17" s="9">
        <v>2588730</v>
      </c>
      <c r="L17" s="9">
        <v>2808075</v>
      </c>
      <c r="M17" s="9">
        <v>2771505</v>
      </c>
      <c r="N17" s="9">
        <v>2146430</v>
      </c>
      <c r="O17" s="9">
        <v>1118896</v>
      </c>
    </row>
    <row r="18" spans="1:15" x14ac:dyDescent="0.25">
      <c r="A18" s="5">
        <f t="shared" si="0"/>
        <v>9.0985701081933337E-2</v>
      </c>
      <c r="B18" s="7">
        <v>16</v>
      </c>
      <c r="C18" s="8">
        <v>3347</v>
      </c>
      <c r="D18" s="9">
        <v>38545.764747191002</v>
      </c>
      <c r="E18" s="9">
        <v>28755.228932584199</v>
      </c>
      <c r="F18" s="9">
        <v>30150.1882022471</v>
      </c>
      <c r="G18" s="9">
        <v>38758.166432584199</v>
      </c>
      <c r="H18" s="9">
        <v>34483.284410112297</v>
      </c>
      <c r="I18" s="9">
        <v>32407.0077247191</v>
      </c>
      <c r="J18" s="9">
        <v>32475.718398876401</v>
      </c>
      <c r="K18" s="9">
        <v>34467.169241572999</v>
      </c>
      <c r="L18" s="9">
        <v>32102.2015449438</v>
      </c>
      <c r="M18" s="9">
        <v>29310.350421348299</v>
      </c>
      <c r="N18" s="9">
        <v>34548.245786516803</v>
      </c>
      <c r="O18" s="9">
        <v>36783.440308988698</v>
      </c>
    </row>
    <row r="19" spans="1:15" x14ac:dyDescent="0.25">
      <c r="A19" s="5">
        <f t="shared" si="0"/>
        <v>4.6213233295275377E-4</v>
      </c>
      <c r="B19" s="7">
        <v>17</v>
      </c>
      <c r="C19" s="8">
        <v>17</v>
      </c>
      <c r="D19" s="9">
        <v>5387096.8571428498</v>
      </c>
      <c r="E19" s="9">
        <v>4532907.4285714198</v>
      </c>
      <c r="F19" s="9">
        <v>4486482</v>
      </c>
      <c r="G19" s="9">
        <v>5134609.57142857</v>
      </c>
      <c r="H19" s="9">
        <v>4374722.2857142799</v>
      </c>
      <c r="I19" s="9">
        <v>5001894.8571428498</v>
      </c>
      <c r="J19" s="9">
        <v>4532814</v>
      </c>
      <c r="K19" s="9">
        <v>4984008.57142857</v>
      </c>
      <c r="L19" s="9">
        <v>4376073.7142857099</v>
      </c>
      <c r="M19" s="9">
        <v>3867399.8571428498</v>
      </c>
      <c r="N19" s="9">
        <v>3884449.4285714198</v>
      </c>
      <c r="O19" s="9">
        <v>3509243.4285714198</v>
      </c>
    </row>
    <row r="20" spans="1:15" x14ac:dyDescent="0.25">
      <c r="A20" s="5">
        <f t="shared" si="0"/>
        <v>0.4743380633936824</v>
      </c>
      <c r="B20" s="7">
        <v>18</v>
      </c>
      <c r="C20" s="8">
        <v>17449</v>
      </c>
      <c r="D20" s="9">
        <v>5399.5292337014398</v>
      </c>
      <c r="E20" s="9">
        <v>4157.2953080329598</v>
      </c>
      <c r="F20" s="9">
        <v>4030.2697460619902</v>
      </c>
      <c r="G20" s="9">
        <v>4584.6396659005504</v>
      </c>
      <c r="H20" s="9">
        <v>4156.3003531588001</v>
      </c>
      <c r="I20" s="9">
        <v>3826.5256460563901</v>
      </c>
      <c r="J20" s="9">
        <v>3689.4314703739001</v>
      </c>
      <c r="K20" s="9">
        <v>3849.0698469645099</v>
      </c>
      <c r="L20" s="9">
        <v>3851.1507371489402</v>
      </c>
      <c r="M20" s="9">
        <v>3682.8872694657698</v>
      </c>
      <c r="N20" s="9">
        <v>4428.9946745893803</v>
      </c>
      <c r="O20" s="9">
        <v>4822.8346880430499</v>
      </c>
    </row>
    <row r="21" spans="1:15" x14ac:dyDescent="0.25">
      <c r="A21" s="5">
        <f t="shared" si="0"/>
        <v>8.1552764638721258E-5</v>
      </c>
      <c r="B21" s="7">
        <v>19</v>
      </c>
      <c r="C21" s="8">
        <v>3</v>
      </c>
      <c r="D21" s="9">
        <v>28277568</v>
      </c>
      <c r="E21" s="9">
        <v>23911536</v>
      </c>
      <c r="F21" s="9">
        <v>26163984</v>
      </c>
      <c r="G21" s="9">
        <v>25048848</v>
      </c>
      <c r="H21" s="9">
        <v>24214608</v>
      </c>
      <c r="I21" s="9">
        <v>23833392</v>
      </c>
      <c r="J21" s="9">
        <v>25590048</v>
      </c>
      <c r="K21" s="9">
        <v>25124352</v>
      </c>
      <c r="L21" s="9">
        <v>24770592</v>
      </c>
      <c r="M21" s="9">
        <v>25636512</v>
      </c>
      <c r="N21" s="9">
        <v>20099376</v>
      </c>
      <c r="O21" s="9">
        <v>25100592</v>
      </c>
    </row>
    <row r="22" spans="1:15" x14ac:dyDescent="0.25">
      <c r="A22" s="6">
        <f>SUM(A2:A21)</f>
        <v>1</v>
      </c>
      <c r="C22" s="4">
        <f>SUM(C2:C21)</f>
        <v>36786</v>
      </c>
    </row>
    <row r="24" spans="1:15" x14ac:dyDescent="0.25">
      <c r="B24">
        <f>B2</f>
        <v>0</v>
      </c>
      <c r="C24" s="3">
        <f>C2</f>
        <v>5</v>
      </c>
      <c r="E24" s="1">
        <f>E2-D2</f>
        <v>-5560023</v>
      </c>
      <c r="F24" s="1">
        <f t="shared" ref="F24:O26" si="1">F2-E2</f>
        <v>6919792.75</v>
      </c>
      <c r="G24" s="1">
        <f t="shared" si="1"/>
        <v>-3456748.625</v>
      </c>
      <c r="H24" s="1">
        <f t="shared" si="1"/>
        <v>883108.625</v>
      </c>
      <c r="I24" s="1">
        <f t="shared" si="1"/>
        <v>191354.5</v>
      </c>
      <c r="J24" s="1">
        <f t="shared" si="1"/>
        <v>1675057</v>
      </c>
      <c r="K24" s="1">
        <f t="shared" si="1"/>
        <v>110195.125</v>
      </c>
      <c r="L24" s="1">
        <f t="shared" si="1"/>
        <v>-612789.875</v>
      </c>
      <c r="M24" s="1">
        <f t="shared" si="1"/>
        <v>-2799250.875</v>
      </c>
      <c r="N24" s="1">
        <f t="shared" si="1"/>
        <v>1494383</v>
      </c>
      <c r="O24" s="1">
        <f t="shared" si="1"/>
        <v>4462933.625</v>
      </c>
    </row>
    <row r="25" spans="1:15" x14ac:dyDescent="0.25">
      <c r="B25">
        <f t="shared" ref="B25:C40" si="2">B3</f>
        <v>1</v>
      </c>
      <c r="C25" s="3">
        <f t="shared" si="2"/>
        <v>40</v>
      </c>
      <c r="E25" s="1">
        <f>E3-D3</f>
        <v>-592306.01851851959</v>
      </c>
      <c r="F25" s="1">
        <f t="shared" si="1"/>
        <v>389829.32407406997</v>
      </c>
      <c r="G25" s="1">
        <f t="shared" si="1"/>
        <v>317042.26851851959</v>
      </c>
      <c r="H25" s="1">
        <f t="shared" si="1"/>
        <v>-254601.55555554992</v>
      </c>
      <c r="I25" s="1">
        <f t="shared" si="1"/>
        <v>-333.28703703964129</v>
      </c>
      <c r="J25" s="1">
        <f t="shared" si="1"/>
        <v>63002.407407409977</v>
      </c>
      <c r="K25" s="1">
        <f t="shared" si="1"/>
        <v>-117867.02777778031</v>
      </c>
      <c r="L25" s="1">
        <f t="shared" si="1"/>
        <v>-10771.388888889924</v>
      </c>
      <c r="M25" s="1">
        <f t="shared" si="1"/>
        <v>-199738.74074073974</v>
      </c>
      <c r="N25" s="1">
        <f t="shared" si="1"/>
        <v>37154.231481479947</v>
      </c>
      <c r="O25" s="1">
        <f t="shared" si="1"/>
        <v>-60184.268518520053</v>
      </c>
    </row>
    <row r="26" spans="1:15" x14ac:dyDescent="0.25">
      <c r="B26">
        <f t="shared" si="2"/>
        <v>2</v>
      </c>
      <c r="C26" s="3">
        <f t="shared" si="2"/>
        <v>178</v>
      </c>
      <c r="E26" s="1">
        <f>E4-D4</f>
        <v>-126650.93118594505</v>
      </c>
      <c r="F26" s="1">
        <f t="shared" si="1"/>
        <v>27131.805270864046</v>
      </c>
      <c r="G26" s="1">
        <f t="shared" si="1"/>
        <v>18581.401171303005</v>
      </c>
      <c r="H26" s="1">
        <f t="shared" si="1"/>
        <v>-451.70131771604065</v>
      </c>
      <c r="I26" s="1">
        <f t="shared" si="1"/>
        <v>4711.4494875550154</v>
      </c>
      <c r="J26" s="1">
        <f t="shared" si="1"/>
        <v>8287.7232796489843</v>
      </c>
      <c r="K26" s="1">
        <f t="shared" si="1"/>
        <v>18894.896046851994</v>
      </c>
      <c r="L26" s="1">
        <f t="shared" si="1"/>
        <v>-32224.147877012962</v>
      </c>
      <c r="M26" s="1">
        <f t="shared" si="1"/>
        <v>-43347.424597365025</v>
      </c>
      <c r="N26" s="1">
        <f t="shared" si="1"/>
        <v>39017.193265007983</v>
      </c>
      <c r="O26" s="1">
        <f t="shared" si="1"/>
        <v>18458.944363104005</v>
      </c>
    </row>
    <row r="27" spans="1:15" x14ac:dyDescent="0.25">
      <c r="B27">
        <f t="shared" si="2"/>
        <v>3</v>
      </c>
      <c r="C27" s="3">
        <f t="shared" si="2"/>
        <v>356</v>
      </c>
      <c r="E27" s="1">
        <f t="shared" ref="E27:O42" si="3">E5-D5</f>
        <v>-81700.97260273897</v>
      </c>
      <c r="F27" s="1">
        <f t="shared" si="3"/>
        <v>6909.0547945199942</v>
      </c>
      <c r="G27" s="1">
        <f t="shared" si="3"/>
        <v>56991</v>
      </c>
      <c r="H27" s="1">
        <f t="shared" si="3"/>
        <v>31829.767123288009</v>
      </c>
      <c r="I27" s="1">
        <f t="shared" si="3"/>
        <v>19335.273972602969</v>
      </c>
      <c r="J27" s="1">
        <f t="shared" si="3"/>
        <v>4365.3972602740396</v>
      </c>
      <c r="K27" s="1">
        <f t="shared" si="3"/>
        <v>21319.712328766997</v>
      </c>
      <c r="L27" s="1">
        <f t="shared" si="3"/>
        <v>-35457.534246576019</v>
      </c>
      <c r="M27" s="1">
        <f t="shared" si="3"/>
        <v>-24748.958904109022</v>
      </c>
      <c r="N27" s="1">
        <f t="shared" si="3"/>
        <v>-12699.082191780966</v>
      </c>
      <c r="O27" s="1">
        <f t="shared" si="3"/>
        <v>18179</v>
      </c>
    </row>
    <row r="28" spans="1:15" x14ac:dyDescent="0.25">
      <c r="B28">
        <f t="shared" si="2"/>
        <v>4</v>
      </c>
      <c r="C28" s="3">
        <f t="shared" si="2"/>
        <v>1733</v>
      </c>
      <c r="E28" s="1">
        <f t="shared" si="3"/>
        <v>-21557.102031499599</v>
      </c>
      <c r="F28" s="1">
        <f t="shared" si="3"/>
        <v>-4161.1746176672023</v>
      </c>
      <c r="G28" s="1">
        <f t="shared" si="3"/>
        <v>1375.5898196758062</v>
      </c>
      <c r="H28" s="1">
        <f t="shared" si="3"/>
        <v>-12243.180552385304</v>
      </c>
      <c r="I28" s="1">
        <f t="shared" si="3"/>
        <v>-1958.6450582058023</v>
      </c>
      <c r="J28" s="1">
        <f t="shared" si="3"/>
        <v>2008.5941565852045</v>
      </c>
      <c r="K28" s="1">
        <f t="shared" si="3"/>
        <v>4307.4403104313969</v>
      </c>
      <c r="L28" s="1">
        <f t="shared" si="3"/>
        <v>-4491.7434375712983</v>
      </c>
      <c r="M28" s="1">
        <f t="shared" si="3"/>
        <v>-4734.5302442364991</v>
      </c>
      <c r="N28" s="1">
        <f t="shared" si="3"/>
        <v>17091.089705546692</v>
      </c>
      <c r="O28" s="1">
        <f t="shared" si="3"/>
        <v>11216.171193791408</v>
      </c>
    </row>
    <row r="29" spans="1:15" x14ac:dyDescent="0.25">
      <c r="B29">
        <f t="shared" si="2"/>
        <v>5</v>
      </c>
      <c r="C29" s="3">
        <f t="shared" si="2"/>
        <v>4852</v>
      </c>
      <c r="E29" s="1">
        <f t="shared" si="3"/>
        <v>-6664.2317668387004</v>
      </c>
      <c r="F29" s="1">
        <f t="shared" si="3"/>
        <v>-1594.4371775205</v>
      </c>
      <c r="G29" s="1">
        <f t="shared" si="3"/>
        <v>-2824.6782875470999</v>
      </c>
      <c r="H29" s="1">
        <f t="shared" si="3"/>
        <v>-7002.1444707850987</v>
      </c>
      <c r="I29" s="1">
        <f t="shared" si="3"/>
        <v>-1801.4495886208006</v>
      </c>
      <c r="J29" s="1">
        <f t="shared" si="3"/>
        <v>-97.573699623499124</v>
      </c>
      <c r="K29" s="1">
        <f t="shared" si="3"/>
        <v>894.0467159391992</v>
      </c>
      <c r="L29" s="1">
        <f t="shared" si="3"/>
        <v>-343.37205410679962</v>
      </c>
      <c r="M29" s="1">
        <f t="shared" si="3"/>
        <v>-784.41807279319983</v>
      </c>
      <c r="N29" s="1">
        <f t="shared" si="3"/>
        <v>7427.6386835865997</v>
      </c>
      <c r="O29" s="1">
        <f t="shared" si="3"/>
        <v>6729.8266629480022</v>
      </c>
    </row>
    <row r="30" spans="1:15" x14ac:dyDescent="0.25">
      <c r="B30">
        <f t="shared" si="2"/>
        <v>6</v>
      </c>
      <c r="C30" s="3">
        <f t="shared" si="2"/>
        <v>443</v>
      </c>
      <c r="E30" s="1">
        <f t="shared" si="3"/>
        <v>-43624.353333333012</v>
      </c>
      <c r="F30" s="1">
        <f t="shared" si="3"/>
        <v>-33886.899999999994</v>
      </c>
      <c r="G30" s="1">
        <f t="shared" si="3"/>
        <v>-88086.12</v>
      </c>
      <c r="H30" s="1">
        <f t="shared" si="3"/>
        <v>-59885.253333333399</v>
      </c>
      <c r="I30" s="1">
        <f t="shared" si="3"/>
        <v>-7889.3733333333003</v>
      </c>
      <c r="J30" s="1">
        <f t="shared" si="3"/>
        <v>2079.7200000000012</v>
      </c>
      <c r="K30" s="1">
        <f t="shared" si="3"/>
        <v>-469.66666666670062</v>
      </c>
      <c r="L30" s="1">
        <f t="shared" si="3"/>
        <v>-2696.7133333333004</v>
      </c>
      <c r="M30" s="1">
        <f t="shared" si="3"/>
        <v>-1607.6533333333009</v>
      </c>
      <c r="N30" s="1">
        <f t="shared" si="3"/>
        <v>67422.073333333305</v>
      </c>
      <c r="O30" s="1">
        <f t="shared" si="3"/>
        <v>57574.579999999696</v>
      </c>
    </row>
    <row r="31" spans="1:15" x14ac:dyDescent="0.25">
      <c r="B31">
        <f t="shared" si="2"/>
        <v>7</v>
      </c>
      <c r="C31" s="3">
        <f t="shared" si="2"/>
        <v>812</v>
      </c>
      <c r="E31" s="1">
        <f t="shared" si="3"/>
        <v>-32071.80412371202</v>
      </c>
      <c r="F31" s="1">
        <f>F9-E9</f>
        <v>-3919.2508591059886</v>
      </c>
      <c r="G31" s="1">
        <f t="shared" si="3"/>
        <v>30899.481099655983</v>
      </c>
      <c r="H31" s="1">
        <f t="shared" si="3"/>
        <v>-6996.9415807559853</v>
      </c>
      <c r="I31" s="1">
        <f t="shared" si="3"/>
        <v>5228.2989690719987</v>
      </c>
      <c r="J31" s="1">
        <f t="shared" si="3"/>
        <v>5488.914089347003</v>
      </c>
      <c r="K31" s="1">
        <f t="shared" si="3"/>
        <v>11127.439862542989</v>
      </c>
      <c r="L31" s="1">
        <f t="shared" si="3"/>
        <v>-6965.4810996559972</v>
      </c>
      <c r="M31" s="1">
        <f t="shared" si="3"/>
        <v>-16738.958762886992</v>
      </c>
      <c r="N31" s="1">
        <f t="shared" si="3"/>
        <v>18718.539518901001</v>
      </c>
      <c r="O31" s="1">
        <f t="shared" si="3"/>
        <v>10608.714776631998</v>
      </c>
    </row>
    <row r="32" spans="1:15" x14ac:dyDescent="0.25">
      <c r="B32">
        <f t="shared" si="2"/>
        <v>8</v>
      </c>
      <c r="C32" s="3">
        <f t="shared" si="2"/>
        <v>924</v>
      </c>
      <c r="E32" s="1">
        <f t="shared" si="3"/>
        <v>-9043.3117977528</v>
      </c>
      <c r="F32" s="1">
        <f t="shared" si="3"/>
        <v>6366.3735955056018</v>
      </c>
      <c r="G32" s="1">
        <f t="shared" si="3"/>
        <v>26106.665730337099</v>
      </c>
      <c r="H32" s="1">
        <f t="shared" si="3"/>
        <v>10267.935393258398</v>
      </c>
      <c r="I32" s="1">
        <f t="shared" si="3"/>
        <v>10974.014044943804</v>
      </c>
      <c r="J32" s="1">
        <f t="shared" si="3"/>
        <v>238.3735955056909</v>
      </c>
      <c r="K32" s="1">
        <f t="shared" si="3"/>
        <v>1599.1348314606003</v>
      </c>
      <c r="L32" s="1">
        <f t="shared" si="3"/>
        <v>-1355.9410112358892</v>
      </c>
      <c r="M32" s="1">
        <f t="shared" si="3"/>
        <v>-5625.713483146108</v>
      </c>
      <c r="N32" s="1">
        <f t="shared" si="3"/>
        <v>2575.7050561798023</v>
      </c>
      <c r="O32" s="1">
        <f t="shared" si="3"/>
        <v>-12528.769662921397</v>
      </c>
    </row>
    <row r="33" spans="2:15" x14ac:dyDescent="0.25">
      <c r="B33">
        <f t="shared" si="2"/>
        <v>9</v>
      </c>
      <c r="C33" s="3">
        <f t="shared" si="2"/>
        <v>11</v>
      </c>
      <c r="E33" s="1">
        <f t="shared" si="3"/>
        <v>-3925152</v>
      </c>
      <c r="F33" s="1">
        <f t="shared" si="3"/>
        <v>4037616</v>
      </c>
      <c r="G33" s="1">
        <f t="shared" si="3"/>
        <v>1013166</v>
      </c>
      <c r="H33" s="1">
        <f t="shared" si="3"/>
        <v>-685080</v>
      </c>
      <c r="I33" s="1">
        <f t="shared" si="3"/>
        <v>-2160378</v>
      </c>
      <c r="J33" s="1">
        <f t="shared" si="3"/>
        <v>2367684</v>
      </c>
      <c r="K33" s="1">
        <f t="shared" si="3"/>
        <v>-931194</v>
      </c>
      <c r="L33" s="1">
        <f t="shared" si="3"/>
        <v>126720</v>
      </c>
      <c r="M33" s="1">
        <f t="shared" si="3"/>
        <v>-212256</v>
      </c>
      <c r="N33" s="1">
        <f t="shared" si="3"/>
        <v>-405900</v>
      </c>
      <c r="O33" s="1">
        <f t="shared" si="3"/>
        <v>-162360</v>
      </c>
    </row>
    <row r="34" spans="2:15" x14ac:dyDescent="0.25">
      <c r="B34">
        <f t="shared" si="2"/>
        <v>10</v>
      </c>
      <c r="C34" s="3">
        <f t="shared" si="2"/>
        <v>71</v>
      </c>
      <c r="E34" s="1">
        <f t="shared" si="3"/>
        <v>-136978.66666666698</v>
      </c>
      <c r="F34" s="1">
        <f t="shared" si="3"/>
        <v>-83879.708333333023</v>
      </c>
      <c r="G34" s="1">
        <f t="shared" si="3"/>
        <v>-430324.08333333401</v>
      </c>
      <c r="H34" s="1">
        <f t="shared" si="3"/>
        <v>-167470.29166666599</v>
      </c>
      <c r="I34" s="1">
        <f t="shared" si="3"/>
        <v>-116513.8333333334</v>
      </c>
      <c r="J34" s="1">
        <f t="shared" si="3"/>
        <v>12786.25</v>
      </c>
      <c r="K34" s="1">
        <f t="shared" si="3"/>
        <v>24540.875</v>
      </c>
      <c r="L34" s="1">
        <f t="shared" si="3"/>
        <v>-9891.7083333332994</v>
      </c>
      <c r="M34" s="1">
        <f t="shared" si="3"/>
        <v>19771.458333333299</v>
      </c>
      <c r="N34" s="1">
        <f t="shared" si="3"/>
        <v>295384.62499999942</v>
      </c>
      <c r="O34" s="1">
        <f t="shared" si="3"/>
        <v>176279.04166666704</v>
      </c>
    </row>
    <row r="35" spans="2:15" x14ac:dyDescent="0.25">
      <c r="B35">
        <f t="shared" si="2"/>
        <v>11</v>
      </c>
      <c r="C35" s="3">
        <f t="shared" si="2"/>
        <v>6275</v>
      </c>
      <c r="E35" s="1">
        <f t="shared" si="3"/>
        <v>-3147.5456500955788</v>
      </c>
      <c r="F35" s="1">
        <f t="shared" si="3"/>
        <v>773.36615678775888</v>
      </c>
      <c r="G35" s="1">
        <f t="shared" si="3"/>
        <v>5657.1888145315206</v>
      </c>
      <c r="H35" s="1">
        <f t="shared" si="3"/>
        <v>1544.7860898661002</v>
      </c>
      <c r="I35" s="1">
        <f t="shared" si="3"/>
        <v>304.00908221799909</v>
      </c>
      <c r="J35" s="1">
        <f t="shared" si="3"/>
        <v>-321.34249521989841</v>
      </c>
      <c r="K35" s="1">
        <f t="shared" si="3"/>
        <v>1005.6018164435991</v>
      </c>
      <c r="L35" s="1">
        <f t="shared" si="3"/>
        <v>-214.06477055449795</v>
      </c>
      <c r="M35" s="1">
        <f t="shared" si="3"/>
        <v>-1111.4058317399031</v>
      </c>
      <c r="N35" s="1">
        <f t="shared" si="3"/>
        <v>957.77198852770016</v>
      </c>
      <c r="O35" s="1">
        <f t="shared" si="3"/>
        <v>-2045.1092256213997</v>
      </c>
    </row>
    <row r="36" spans="2:15" x14ac:dyDescent="0.25">
      <c r="B36">
        <f t="shared" si="2"/>
        <v>12</v>
      </c>
      <c r="C36" s="3">
        <f t="shared" si="2"/>
        <v>95</v>
      </c>
      <c r="E36" s="1">
        <f t="shared" si="3"/>
        <v>-160731</v>
      </c>
      <c r="F36" s="1">
        <f t="shared" si="3"/>
        <v>-8402.1666666700039</v>
      </c>
      <c r="G36" s="1">
        <f t="shared" si="3"/>
        <v>-52712.472222220153</v>
      </c>
      <c r="H36" s="1">
        <f t="shared" si="3"/>
        <v>-197649.33333334001</v>
      </c>
      <c r="I36" s="1">
        <f t="shared" si="3"/>
        <v>24936.166666670004</v>
      </c>
      <c r="J36" s="1">
        <f t="shared" si="3"/>
        <v>-38468.083333329996</v>
      </c>
      <c r="K36" s="1">
        <f t="shared" si="3"/>
        <v>44750.166666659992</v>
      </c>
      <c r="L36" s="1">
        <f t="shared" si="3"/>
        <v>61550.55555556016</v>
      </c>
      <c r="M36" s="1">
        <f t="shared" si="3"/>
        <v>318320.69444443984</v>
      </c>
      <c r="N36" s="1">
        <f t="shared" si="3"/>
        <v>-162321.19444443984</v>
      </c>
      <c r="O36" s="1">
        <f t="shared" si="3"/>
        <v>50344.888888889924</v>
      </c>
    </row>
    <row r="37" spans="2:15" x14ac:dyDescent="0.25">
      <c r="B37">
        <f t="shared" si="2"/>
        <v>13</v>
      </c>
      <c r="C37" s="3">
        <f t="shared" si="2"/>
        <v>4</v>
      </c>
      <c r="E37" s="1">
        <f t="shared" si="3"/>
        <v>-1457450</v>
      </c>
      <c r="F37" s="1">
        <f t="shared" si="3"/>
        <v>1333450</v>
      </c>
      <c r="G37" s="1">
        <f t="shared" si="3"/>
        <v>-1273000</v>
      </c>
      <c r="H37" s="1">
        <f t="shared" si="3"/>
        <v>-611600</v>
      </c>
      <c r="I37" s="1">
        <f t="shared" si="3"/>
        <v>-349650</v>
      </c>
      <c r="J37" s="1">
        <f t="shared" si="3"/>
        <v>-4200</v>
      </c>
      <c r="K37" s="1">
        <f t="shared" si="3"/>
        <v>0</v>
      </c>
      <c r="L37" s="1">
        <f t="shared" si="3"/>
        <v>0</v>
      </c>
      <c r="M37" s="1">
        <f t="shared" si="3"/>
        <v>1825000</v>
      </c>
      <c r="N37" s="1">
        <f t="shared" si="3"/>
        <v>3378950</v>
      </c>
      <c r="O37" s="1">
        <f t="shared" si="3"/>
        <v>-3495100</v>
      </c>
    </row>
    <row r="38" spans="2:15" x14ac:dyDescent="0.25">
      <c r="B38">
        <f t="shared" si="2"/>
        <v>14</v>
      </c>
      <c r="C38" s="3">
        <f t="shared" si="2"/>
        <v>148</v>
      </c>
      <c r="E38" s="1">
        <f t="shared" si="3"/>
        <v>-127621.731707317</v>
      </c>
      <c r="F38" s="1">
        <f t="shared" si="3"/>
        <v>139503.92682926799</v>
      </c>
      <c r="G38" s="1">
        <f t="shared" si="3"/>
        <v>144381.92682926799</v>
      </c>
      <c r="H38" s="1">
        <f t="shared" si="3"/>
        <v>26150.731707317987</v>
      </c>
      <c r="I38" s="1">
        <f t="shared" si="3"/>
        <v>74619.902439024067</v>
      </c>
      <c r="J38" s="1">
        <f t="shared" si="3"/>
        <v>54866.951219511917</v>
      </c>
      <c r="K38" s="1">
        <f t="shared" si="3"/>
        <v>30175.195121951052</v>
      </c>
      <c r="L38" s="1">
        <f t="shared" si="3"/>
        <v>-19627.121951219044</v>
      </c>
      <c r="M38" s="1">
        <f t="shared" si="3"/>
        <v>-37298.073170732008</v>
      </c>
      <c r="N38" s="1">
        <f t="shared" si="3"/>
        <v>-113807.29268292699</v>
      </c>
      <c r="O38" s="1">
        <f t="shared" si="3"/>
        <v>-50253.195121950936</v>
      </c>
    </row>
    <row r="39" spans="2:15" x14ac:dyDescent="0.25">
      <c r="B39">
        <f t="shared" si="2"/>
        <v>15</v>
      </c>
      <c r="C39" s="3">
        <f t="shared" si="2"/>
        <v>23</v>
      </c>
      <c r="E39" s="1">
        <f t="shared" si="3"/>
        <v>-543743.33333333279</v>
      </c>
      <c r="F39" s="1">
        <f t="shared" si="3"/>
        <v>503884.99999999971</v>
      </c>
      <c r="G39" s="1">
        <f t="shared" si="3"/>
        <v>1860011.666666667</v>
      </c>
      <c r="H39" s="1">
        <f t="shared" si="3"/>
        <v>690720</v>
      </c>
      <c r="I39" s="1">
        <f t="shared" si="3"/>
        <v>-250081.66666666977</v>
      </c>
      <c r="J39" s="1">
        <f t="shared" si="3"/>
        <v>-297858.33333333023</v>
      </c>
      <c r="K39" s="1">
        <f t="shared" si="3"/>
        <v>-4660</v>
      </c>
      <c r="L39" s="1">
        <f t="shared" si="3"/>
        <v>219345</v>
      </c>
      <c r="M39" s="1">
        <f t="shared" si="3"/>
        <v>-36570</v>
      </c>
      <c r="N39" s="1">
        <f t="shared" si="3"/>
        <v>-625075</v>
      </c>
      <c r="O39" s="1">
        <f t="shared" si="3"/>
        <v>-1027534</v>
      </c>
    </row>
    <row r="40" spans="2:15" x14ac:dyDescent="0.25">
      <c r="B40">
        <f t="shared" si="2"/>
        <v>16</v>
      </c>
      <c r="C40" s="3">
        <f t="shared" si="2"/>
        <v>3347</v>
      </c>
      <c r="E40" s="1">
        <f t="shared" si="3"/>
        <v>-9790.5358146068029</v>
      </c>
      <c r="F40" s="1">
        <f t="shared" si="3"/>
        <v>1394.9592696629006</v>
      </c>
      <c r="G40" s="1">
        <f t="shared" si="3"/>
        <v>8607.9782303370994</v>
      </c>
      <c r="H40" s="1">
        <f t="shared" si="3"/>
        <v>-4274.882022471902</v>
      </c>
      <c r="I40" s="1">
        <f t="shared" si="3"/>
        <v>-2076.2766853931971</v>
      </c>
      <c r="J40" s="1">
        <f t="shared" si="3"/>
        <v>68.710674157300673</v>
      </c>
      <c r="K40" s="1">
        <f t="shared" si="3"/>
        <v>1991.4508426965986</v>
      </c>
      <c r="L40" s="1">
        <f t="shared" si="3"/>
        <v>-2364.9676966291991</v>
      </c>
      <c r="M40" s="1">
        <f t="shared" si="3"/>
        <v>-2791.8511235955011</v>
      </c>
      <c r="N40" s="1">
        <f t="shared" si="3"/>
        <v>5237.8953651685042</v>
      </c>
      <c r="O40" s="1">
        <f t="shared" si="3"/>
        <v>2235.1945224718947</v>
      </c>
    </row>
    <row r="41" spans="2:15" x14ac:dyDescent="0.25">
      <c r="B41">
        <f t="shared" ref="B41:C43" si="4">B19</f>
        <v>17</v>
      </c>
      <c r="C41" s="3">
        <f t="shared" si="4"/>
        <v>17</v>
      </c>
      <c r="E41" s="1">
        <f t="shared" si="3"/>
        <v>-854189.42857143003</v>
      </c>
      <c r="F41" s="1">
        <f t="shared" si="3"/>
        <v>-46425.42857141979</v>
      </c>
      <c r="G41" s="1">
        <f t="shared" si="3"/>
        <v>648127.57142856997</v>
      </c>
      <c r="H41" s="1">
        <f t="shared" si="3"/>
        <v>-759887.2857142901</v>
      </c>
      <c r="I41" s="1">
        <f t="shared" si="3"/>
        <v>627172.57142856997</v>
      </c>
      <c r="J41" s="1">
        <f t="shared" si="3"/>
        <v>-469080.85714284983</v>
      </c>
      <c r="K41" s="1">
        <f t="shared" si="3"/>
        <v>451194.57142856997</v>
      </c>
      <c r="L41" s="1">
        <f t="shared" si="3"/>
        <v>-607934.85714286007</v>
      </c>
      <c r="M41" s="1">
        <f t="shared" si="3"/>
        <v>-508673.85714286007</v>
      </c>
      <c r="N41" s="1">
        <f t="shared" si="3"/>
        <v>17049.571428569965</v>
      </c>
      <c r="O41" s="1">
        <f t="shared" si="3"/>
        <v>-375206</v>
      </c>
    </row>
    <row r="42" spans="2:15" x14ac:dyDescent="0.25">
      <c r="B42">
        <f t="shared" si="4"/>
        <v>18</v>
      </c>
      <c r="C42" s="3">
        <f t="shared" si="4"/>
        <v>17449</v>
      </c>
      <c r="E42" s="1">
        <f>E20-D20</f>
        <v>-1242.23392566848</v>
      </c>
      <c r="F42" s="1">
        <f t="shared" si="3"/>
        <v>-127.02556197096965</v>
      </c>
      <c r="G42" s="1">
        <f t="shared" si="3"/>
        <v>554.36991983856024</v>
      </c>
      <c r="H42" s="1">
        <f t="shared" si="3"/>
        <v>-428.33931274175029</v>
      </c>
      <c r="I42" s="1">
        <f t="shared" si="3"/>
        <v>-329.77470710241005</v>
      </c>
      <c r="J42" s="1">
        <f t="shared" si="3"/>
        <v>-137.09417568249</v>
      </c>
      <c r="K42" s="1">
        <f t="shared" si="3"/>
        <v>159.63837659060982</v>
      </c>
      <c r="L42" s="1">
        <f t="shared" si="3"/>
        <v>2.0808901844302454</v>
      </c>
      <c r="M42" s="1">
        <f t="shared" si="3"/>
        <v>-168.26346768317035</v>
      </c>
      <c r="N42" s="1">
        <f t="shared" si="3"/>
        <v>746.10740512361053</v>
      </c>
      <c r="O42" s="1">
        <f t="shared" si="3"/>
        <v>393.8400134536696</v>
      </c>
    </row>
    <row r="43" spans="2:15" x14ac:dyDescent="0.25">
      <c r="B43">
        <f t="shared" si="4"/>
        <v>19</v>
      </c>
      <c r="C43" s="3">
        <f t="shared" si="4"/>
        <v>3</v>
      </c>
      <c r="E43" s="1">
        <f>E21-D21</f>
        <v>-4366032</v>
      </c>
      <c r="F43" s="1">
        <f t="shared" ref="F43:O43" si="5">F21-E21</f>
        <v>2252448</v>
      </c>
      <c r="G43" s="1">
        <f t="shared" si="5"/>
        <v>-1115136</v>
      </c>
      <c r="H43" s="1">
        <f t="shared" si="5"/>
        <v>-834240</v>
      </c>
      <c r="I43" s="1">
        <f t="shared" si="5"/>
        <v>-381216</v>
      </c>
      <c r="J43" s="1">
        <f t="shared" si="5"/>
        <v>1756656</v>
      </c>
      <c r="K43" s="1">
        <f t="shared" si="5"/>
        <v>-465696</v>
      </c>
      <c r="L43" s="1">
        <f t="shared" si="5"/>
        <v>-353760</v>
      </c>
      <c r="M43" s="1">
        <f t="shared" si="5"/>
        <v>865920</v>
      </c>
      <c r="N43" s="1">
        <f t="shared" si="5"/>
        <v>-5537136</v>
      </c>
      <c r="O43" s="1">
        <f t="shared" si="5"/>
        <v>5001216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{4BE55523-2291-4B2A-8A78-0DC310C428B9}</x14:id>
        </ext>
      </extLst>
    </cfRule>
  </conditionalFormatting>
  <conditionalFormatting sqref="E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E55523-2291-4B2A-8A78-0DC310C428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14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6" width="15" style="1" bestFit="1" customWidth="1"/>
    <col min="7" max="7" width="16.88671875" style="1" bestFit="1" customWidth="1"/>
    <col min="8" max="9" width="15" style="1" bestFit="1" customWidth="1"/>
    <col min="10" max="10" width="16.88671875" style="1" bestFit="1" customWidth="1"/>
    <col min="11" max="11" width="15" style="1" bestFit="1" customWidth="1"/>
    <col min="12" max="12" width="16.88671875" style="1" bestFit="1" customWidth="1"/>
    <col min="13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1.9606132406093979E-6</v>
      </c>
      <c r="B2" s="7">
        <v>0</v>
      </c>
      <c r="C2" s="8">
        <v>2</v>
      </c>
      <c r="D2" s="9">
        <v>23772962</v>
      </c>
      <c r="E2" s="9">
        <v>24014320.5</v>
      </c>
      <c r="F2" s="9">
        <v>21283970</v>
      </c>
      <c r="G2" s="9">
        <v>18094551</v>
      </c>
      <c r="H2" s="9">
        <v>25875042</v>
      </c>
      <c r="I2" s="9">
        <v>25908521</v>
      </c>
      <c r="J2" s="9">
        <v>19384432.5</v>
      </c>
      <c r="K2" s="9">
        <v>24210305.5</v>
      </c>
      <c r="L2" s="9">
        <v>13179488</v>
      </c>
      <c r="M2" s="9">
        <v>10169305</v>
      </c>
      <c r="N2" s="9">
        <v>18424391.5</v>
      </c>
      <c r="O2" s="9">
        <v>25374358</v>
      </c>
    </row>
    <row r="3" spans="1:15" x14ac:dyDescent="0.25">
      <c r="A3" s="5">
        <f t="shared" ref="A3:A21" si="0">C3/$C$22</f>
        <v>1.1381359861737555E-3</v>
      </c>
      <c r="B3" s="7">
        <v>1</v>
      </c>
      <c r="C3" s="8">
        <v>1161</v>
      </c>
      <c r="D3" s="9">
        <v>63697.123443983401</v>
      </c>
      <c r="E3" s="9">
        <v>53282.986255186697</v>
      </c>
      <c r="F3" s="9">
        <v>49640.924533195001</v>
      </c>
      <c r="G3" s="9">
        <v>48470.443464730197</v>
      </c>
      <c r="H3" s="9">
        <v>39519.379668049703</v>
      </c>
      <c r="I3" s="9">
        <v>38859.492997925299</v>
      </c>
      <c r="J3" s="9">
        <v>39197.425570539403</v>
      </c>
      <c r="K3" s="9">
        <v>40860.339730290398</v>
      </c>
      <c r="L3" s="9">
        <v>42309.252852696998</v>
      </c>
      <c r="M3" s="9">
        <v>36558.258039419001</v>
      </c>
      <c r="N3" s="9">
        <v>43953.154045643103</v>
      </c>
      <c r="O3" s="9">
        <v>50636.892634854703</v>
      </c>
    </row>
    <row r="4" spans="1:15" x14ac:dyDescent="0.25">
      <c r="A4" s="5">
        <f t="shared" si="0"/>
        <v>3.823195819188326E-5</v>
      </c>
      <c r="B4" s="7">
        <v>2</v>
      </c>
      <c r="C4" s="8">
        <v>39</v>
      </c>
      <c r="D4" s="9">
        <v>613172.57142857101</v>
      </c>
      <c r="E4" s="9">
        <v>443263.35714285698</v>
      </c>
      <c r="F4" s="9">
        <v>438030.64285714203</v>
      </c>
      <c r="G4" s="9">
        <v>575227.85714285704</v>
      </c>
      <c r="H4" s="9">
        <v>446723.85714285698</v>
      </c>
      <c r="I4" s="9">
        <v>423082.85714285698</v>
      </c>
      <c r="J4" s="9">
        <v>434870.35714285698</v>
      </c>
      <c r="K4" s="9">
        <v>414108.57142857101</v>
      </c>
      <c r="L4" s="9">
        <v>362610.35714285698</v>
      </c>
      <c r="M4" s="9">
        <v>393839.21428571403</v>
      </c>
      <c r="N4" s="9">
        <v>799212.14285714203</v>
      </c>
      <c r="O4" s="9">
        <v>518271.5</v>
      </c>
    </row>
    <row r="5" spans="1:15" x14ac:dyDescent="0.25">
      <c r="A5" s="5">
        <f t="shared" si="0"/>
        <v>1.767492836409372E-2</v>
      </c>
      <c r="B5" s="7">
        <v>3</v>
      </c>
      <c r="C5" s="8">
        <v>18030</v>
      </c>
      <c r="D5" s="9">
        <v>7815.8008867469798</v>
      </c>
      <c r="E5" s="9">
        <v>6535.9959518072201</v>
      </c>
      <c r="F5" s="9">
        <v>6729.6575614457797</v>
      </c>
      <c r="G5" s="9">
        <v>6720.8041253011997</v>
      </c>
      <c r="H5" s="9">
        <v>5973.1611759036095</v>
      </c>
      <c r="I5" s="9">
        <v>5714.2151132530098</v>
      </c>
      <c r="J5" s="9">
        <v>5907.2509879518002</v>
      </c>
      <c r="K5" s="9">
        <v>6495.1442120481897</v>
      </c>
      <c r="L5" s="9">
        <v>6726.3730891566202</v>
      </c>
      <c r="M5" s="9">
        <v>5740.2223036144496</v>
      </c>
      <c r="N5" s="9">
        <v>5997.5995180722803</v>
      </c>
      <c r="O5" s="9">
        <v>6567.4878265060197</v>
      </c>
    </row>
    <row r="6" spans="1:15" x14ac:dyDescent="0.25">
      <c r="A6" s="5">
        <f t="shared" si="0"/>
        <v>5.8667429998755009E-2</v>
      </c>
      <c r="B6" s="7">
        <v>4</v>
      </c>
      <c r="C6" s="8">
        <v>59846</v>
      </c>
      <c r="D6" s="9">
        <v>1609.4146939243899</v>
      </c>
      <c r="E6" s="9">
        <v>1283.25853306665</v>
      </c>
      <c r="F6" s="9">
        <v>1388.9623758155999</v>
      </c>
      <c r="G6" s="9">
        <v>1373.91096429391</v>
      </c>
      <c r="H6" s="9">
        <v>1342.5729614085701</v>
      </c>
      <c r="I6" s="9">
        <v>1285.82502705006</v>
      </c>
      <c r="J6" s="9">
        <v>1322.81030525591</v>
      </c>
      <c r="K6" s="9">
        <v>1447.2474507360801</v>
      </c>
      <c r="L6" s="9">
        <v>1496.6136758582199</v>
      </c>
      <c r="M6" s="9">
        <v>1240.9363913570901</v>
      </c>
      <c r="N6" s="9">
        <v>1306.4625971343301</v>
      </c>
      <c r="O6" s="9">
        <v>1350.0651250860601</v>
      </c>
    </row>
    <row r="7" spans="1:15" x14ac:dyDescent="0.25">
      <c r="A7" s="5">
        <f t="shared" si="0"/>
        <v>0.13292859740669688</v>
      </c>
      <c r="B7" s="7">
        <v>5</v>
      </c>
      <c r="C7" s="8">
        <v>135599</v>
      </c>
      <c r="D7" s="9">
        <v>448.85634347762698</v>
      </c>
      <c r="E7" s="9">
        <v>330.75116489505501</v>
      </c>
      <c r="F7" s="9">
        <v>383.79045930147902</v>
      </c>
      <c r="G7" s="9">
        <v>356.48641129116101</v>
      </c>
      <c r="H7" s="9">
        <v>370.87556944646599</v>
      </c>
      <c r="I7" s="9">
        <v>332.89814968901402</v>
      </c>
      <c r="J7" s="9">
        <v>354.86259438770202</v>
      </c>
      <c r="K7" s="9">
        <v>364.918457346119</v>
      </c>
      <c r="L7" s="9">
        <v>395.02830590976203</v>
      </c>
      <c r="M7" s="9">
        <v>318.78546169367399</v>
      </c>
      <c r="N7" s="9">
        <v>359.86917812493499</v>
      </c>
      <c r="O7" s="9">
        <v>353.35850685415897</v>
      </c>
    </row>
    <row r="8" spans="1:15" x14ac:dyDescent="0.25">
      <c r="A8" s="5">
        <f t="shared" si="0"/>
        <v>5.8122379517865598E-3</v>
      </c>
      <c r="B8" s="7">
        <v>6</v>
      </c>
      <c r="C8" s="8">
        <v>5929</v>
      </c>
      <c r="D8" s="9">
        <v>10726.2865079365</v>
      </c>
      <c r="E8" s="9">
        <v>8425.8162698412707</v>
      </c>
      <c r="F8" s="9">
        <v>8741.9265873015793</v>
      </c>
      <c r="G8" s="9">
        <v>6208.62976190476</v>
      </c>
      <c r="H8" s="9">
        <v>3173.2996031746002</v>
      </c>
      <c r="I8" s="9">
        <v>1930.86944444444</v>
      </c>
      <c r="J8" s="9">
        <v>1628.44007936507</v>
      </c>
      <c r="K8" s="9">
        <v>1582.7972222222199</v>
      </c>
      <c r="L8" s="9">
        <v>1475.06666666666</v>
      </c>
      <c r="M8" s="9">
        <v>1453.82619047619</v>
      </c>
      <c r="N8" s="9">
        <v>2742.3940476190401</v>
      </c>
      <c r="O8" s="9">
        <v>5352.8067460317397</v>
      </c>
    </row>
    <row r="9" spans="1:15" x14ac:dyDescent="0.25">
      <c r="A9" s="5">
        <f t="shared" si="0"/>
        <v>1.8027838747403412E-3</v>
      </c>
      <c r="B9" s="7">
        <v>7</v>
      </c>
      <c r="C9" s="8">
        <v>1839</v>
      </c>
      <c r="D9" s="9">
        <v>41020.932038834901</v>
      </c>
      <c r="E9" s="9">
        <v>34890.347572815503</v>
      </c>
      <c r="F9" s="9">
        <v>36615.9359223301</v>
      </c>
      <c r="G9" s="9">
        <v>24047.452427184398</v>
      </c>
      <c r="H9" s="9">
        <v>7548.1262135922298</v>
      </c>
      <c r="I9" s="9">
        <v>4848.60194174757</v>
      </c>
      <c r="J9" s="9">
        <v>4119.9844660194103</v>
      </c>
      <c r="K9" s="9">
        <v>4445.2446601941701</v>
      </c>
      <c r="L9" s="9">
        <v>4377.7378640776697</v>
      </c>
      <c r="M9" s="9">
        <v>4291.7048543689298</v>
      </c>
      <c r="N9" s="9">
        <v>11439.0563106796</v>
      </c>
      <c r="O9" s="9">
        <v>27006.392233009701</v>
      </c>
    </row>
    <row r="10" spans="1:15" x14ac:dyDescent="0.25">
      <c r="A10" s="5">
        <f t="shared" si="0"/>
        <v>0.23150332961143585</v>
      </c>
      <c r="B10" s="7">
        <v>8</v>
      </c>
      <c r="C10" s="8">
        <v>236154</v>
      </c>
      <c r="D10" s="9">
        <v>194.61798254477699</v>
      </c>
      <c r="E10" s="9">
        <v>136.42759184670899</v>
      </c>
      <c r="F10" s="9">
        <v>160.30585177630601</v>
      </c>
      <c r="G10" s="9">
        <v>143.68848021130501</v>
      </c>
      <c r="H10" s="9">
        <v>151.62211840788001</v>
      </c>
      <c r="I10" s="9">
        <v>133.31465928477701</v>
      </c>
      <c r="J10" s="9">
        <v>138.69273357051799</v>
      </c>
      <c r="K10" s="9">
        <v>138.13071207343</v>
      </c>
      <c r="L10" s="9">
        <v>152.67988419583301</v>
      </c>
      <c r="M10" s="9">
        <v>128.11816348878801</v>
      </c>
      <c r="N10" s="9">
        <v>147.54917682224701</v>
      </c>
      <c r="O10" s="9">
        <v>142.27901566458101</v>
      </c>
    </row>
    <row r="11" spans="1:15" x14ac:dyDescent="0.25">
      <c r="A11" s="5">
        <f t="shared" si="0"/>
        <v>0.35517881282907665</v>
      </c>
      <c r="B11" s="7">
        <v>9</v>
      </c>
      <c r="C11" s="8">
        <v>362314</v>
      </c>
      <c r="D11" s="9">
        <v>49.068616397063899</v>
      </c>
      <c r="E11" s="9">
        <v>33.098359948457102</v>
      </c>
      <c r="F11" s="9">
        <v>38.556875445822499</v>
      </c>
      <c r="G11" s="9">
        <v>34.5720564209945</v>
      </c>
      <c r="H11" s="9">
        <v>36.102657102096202</v>
      </c>
      <c r="I11" s="9">
        <v>33.4048212107963</v>
      </c>
      <c r="J11" s="9">
        <v>31.442681607952299</v>
      </c>
      <c r="K11" s="9">
        <v>29.9367708644929</v>
      </c>
      <c r="L11" s="9">
        <v>32.875534986999199</v>
      </c>
      <c r="M11" s="9">
        <v>29.4188200372765</v>
      </c>
      <c r="N11" s="9">
        <v>33.328950850226597</v>
      </c>
      <c r="O11" s="9">
        <v>32.302644446489701</v>
      </c>
    </row>
    <row r="12" spans="1:15" x14ac:dyDescent="0.25">
      <c r="A12" s="5">
        <f t="shared" si="0"/>
        <v>4.6603776729285387E-3</v>
      </c>
      <c r="B12" s="7">
        <v>10</v>
      </c>
      <c r="C12" s="8">
        <v>4754</v>
      </c>
      <c r="D12" s="9">
        <v>14025.7175685693</v>
      </c>
      <c r="E12" s="9">
        <v>12199.492957746401</v>
      </c>
      <c r="F12" s="9">
        <v>12500.093402520301</v>
      </c>
      <c r="G12" s="9">
        <v>14805.9925871015</v>
      </c>
      <c r="H12" s="9">
        <v>15186.3506300963</v>
      </c>
      <c r="I12" s="9">
        <v>17727.694588584101</v>
      </c>
      <c r="J12" s="9">
        <v>20832.982950333499</v>
      </c>
      <c r="K12" s="9">
        <v>23402.871015567001</v>
      </c>
      <c r="L12" s="9">
        <v>25056.272053372799</v>
      </c>
      <c r="M12" s="9">
        <v>20279.015567086699</v>
      </c>
      <c r="N12" s="9">
        <v>16830.7175685693</v>
      </c>
      <c r="O12" s="9">
        <v>14651.8591549295</v>
      </c>
    </row>
    <row r="13" spans="1:15" x14ac:dyDescent="0.25">
      <c r="A13" s="5">
        <f t="shared" si="0"/>
        <v>8.1820311757111394E-2</v>
      </c>
      <c r="B13" s="7">
        <v>11</v>
      </c>
      <c r="C13" s="8">
        <v>83464</v>
      </c>
      <c r="D13" s="9">
        <v>581.09586671090597</v>
      </c>
      <c r="E13" s="9">
        <v>464.531023368251</v>
      </c>
      <c r="F13" s="9">
        <v>516.83755984263098</v>
      </c>
      <c r="G13" s="9">
        <v>554.18187420012305</v>
      </c>
      <c r="H13" s="9">
        <v>608.99909939801796</v>
      </c>
      <c r="I13" s="9">
        <v>638.10634213395201</v>
      </c>
      <c r="J13" s="9">
        <v>696.55571882258096</v>
      </c>
      <c r="K13" s="9">
        <v>773.69569133052096</v>
      </c>
      <c r="L13" s="9">
        <v>820.50296250651695</v>
      </c>
      <c r="M13" s="9">
        <v>642.495828790823</v>
      </c>
      <c r="N13" s="9">
        <v>665.69261032374197</v>
      </c>
      <c r="O13" s="9">
        <v>629.60755083661104</v>
      </c>
    </row>
    <row r="14" spans="1:15" x14ac:dyDescent="0.25">
      <c r="A14" s="5">
        <f t="shared" si="0"/>
        <v>5.3593362932057888E-3</v>
      </c>
      <c r="B14" s="7">
        <v>12</v>
      </c>
      <c r="C14" s="8">
        <v>5467</v>
      </c>
      <c r="D14" s="9">
        <v>2203.83093333333</v>
      </c>
      <c r="E14" s="9">
        <v>1922.97493333333</v>
      </c>
      <c r="F14" s="9">
        <v>2098.5248000000001</v>
      </c>
      <c r="G14" s="9">
        <v>2802.5642666666599</v>
      </c>
      <c r="H14" s="9">
        <v>4246.2021333333296</v>
      </c>
      <c r="I14" s="9">
        <v>6691.0341333333299</v>
      </c>
      <c r="J14" s="9">
        <v>8917.5792000000001</v>
      </c>
      <c r="K14" s="9">
        <v>10967.9989333333</v>
      </c>
      <c r="L14" s="9">
        <v>12384.9381333333</v>
      </c>
      <c r="M14" s="9">
        <v>9540.7349333333295</v>
      </c>
      <c r="N14" s="9">
        <v>5813.7434666666604</v>
      </c>
      <c r="O14" s="9">
        <v>3791.1642666666598</v>
      </c>
    </row>
    <row r="15" spans="1:15" x14ac:dyDescent="0.25">
      <c r="A15" s="5">
        <f t="shared" si="0"/>
        <v>2.1076592336551027E-3</v>
      </c>
      <c r="B15" s="7">
        <v>13</v>
      </c>
      <c r="C15" s="8">
        <v>2150</v>
      </c>
      <c r="D15" s="9">
        <v>17867</v>
      </c>
      <c r="E15" s="9">
        <v>12921</v>
      </c>
      <c r="F15" s="9">
        <v>19182</v>
      </c>
      <c r="G15" s="9">
        <v>8300</v>
      </c>
      <c r="H15" s="9">
        <v>3394</v>
      </c>
      <c r="I15" s="9">
        <v>0</v>
      </c>
      <c r="J15" s="9">
        <v>2629</v>
      </c>
      <c r="K15" s="9">
        <v>1278</v>
      </c>
      <c r="L15" s="9">
        <v>1319</v>
      </c>
      <c r="M15" s="9">
        <v>1379</v>
      </c>
      <c r="N15" s="9">
        <v>1687</v>
      </c>
      <c r="O15" s="9">
        <v>10035</v>
      </c>
    </row>
    <row r="16" spans="1:15" x14ac:dyDescent="0.25">
      <c r="A16" s="5">
        <f t="shared" si="0"/>
        <v>4.128071178103087E-2</v>
      </c>
      <c r="B16" s="7">
        <v>14</v>
      </c>
      <c r="C16" s="8">
        <v>42110</v>
      </c>
      <c r="D16" s="9">
        <v>2763.7878848862902</v>
      </c>
      <c r="E16" s="9">
        <v>2323.5079492855698</v>
      </c>
      <c r="F16" s="9">
        <v>2450.6589521701198</v>
      </c>
      <c r="G16" s="9">
        <v>2675.6989333869901</v>
      </c>
      <c r="H16" s="9">
        <v>2782.4493191118199</v>
      </c>
      <c r="I16" s="9">
        <v>2816.31535520225</v>
      </c>
      <c r="J16" s="9">
        <v>2882.87690346816</v>
      </c>
      <c r="K16" s="9">
        <v>3173.2024552223702</v>
      </c>
      <c r="L16" s="9">
        <v>3227.0096598913201</v>
      </c>
      <c r="M16" s="9">
        <v>2759.6932313678099</v>
      </c>
      <c r="N16" s="9">
        <v>2787.01864895686</v>
      </c>
      <c r="O16" s="9">
        <v>2762.5788555712002</v>
      </c>
    </row>
    <row r="17" spans="1:15" x14ac:dyDescent="0.25">
      <c r="A17" s="5">
        <f t="shared" si="0"/>
        <v>3.3081427208802368E-2</v>
      </c>
      <c r="B17" s="7">
        <v>15</v>
      </c>
      <c r="C17" s="8">
        <v>33746</v>
      </c>
      <c r="D17" s="9">
        <v>1458.11772554002</v>
      </c>
      <c r="E17" s="9">
        <v>955.89879288437101</v>
      </c>
      <c r="F17" s="9">
        <v>1110.69771283354</v>
      </c>
      <c r="G17" s="9">
        <v>789.23919949174001</v>
      </c>
      <c r="H17" s="9">
        <v>641.71912325285803</v>
      </c>
      <c r="I17" s="9">
        <v>394.72287166454799</v>
      </c>
      <c r="J17" s="9">
        <v>385.48856416772497</v>
      </c>
      <c r="K17" s="9">
        <v>339.32318932655602</v>
      </c>
      <c r="L17" s="9">
        <v>375.566772554002</v>
      </c>
      <c r="M17" s="9">
        <v>297.94218551461199</v>
      </c>
      <c r="N17" s="9">
        <v>416.01435832274399</v>
      </c>
      <c r="O17" s="9">
        <v>523.38545108004996</v>
      </c>
    </row>
    <row r="18" spans="1:15" x14ac:dyDescent="0.25">
      <c r="A18" s="5">
        <f t="shared" si="0"/>
        <v>1.8211156085400391E-2</v>
      </c>
      <c r="B18" s="7">
        <v>16</v>
      </c>
      <c r="C18" s="8">
        <v>18577</v>
      </c>
      <c r="D18" s="9">
        <v>3599.3066739456799</v>
      </c>
      <c r="E18" s="9">
        <v>2765.8055138528698</v>
      </c>
      <c r="F18" s="9">
        <v>2911.54715436058</v>
      </c>
      <c r="G18" s="9">
        <v>2450.3214139484098</v>
      </c>
      <c r="H18" s="9">
        <v>1783.02797870888</v>
      </c>
      <c r="I18" s="9">
        <v>1208.88139757062</v>
      </c>
      <c r="J18" s="9">
        <v>1088.2271052272399</v>
      </c>
      <c r="K18" s="9">
        <v>1070.6567490105001</v>
      </c>
      <c r="L18" s="9">
        <v>1070.7098403166301</v>
      </c>
      <c r="M18" s="9">
        <v>938.34761839770704</v>
      </c>
      <c r="N18" s="9">
        <v>1251.7627951412501</v>
      </c>
      <c r="O18" s="9">
        <v>1749.1965333697201</v>
      </c>
    </row>
    <row r="19" spans="1:15" x14ac:dyDescent="0.25">
      <c r="A19" s="5">
        <f t="shared" si="0"/>
        <v>2.8428891988836269E-4</v>
      </c>
      <c r="B19" s="7">
        <v>17</v>
      </c>
      <c r="C19" s="8">
        <v>290</v>
      </c>
      <c r="D19" s="9">
        <v>151663.07526881699</v>
      </c>
      <c r="E19" s="9">
        <v>120379.04301075199</v>
      </c>
      <c r="F19" s="9">
        <v>123546.37634408601</v>
      </c>
      <c r="G19" s="9">
        <v>118872.784946236</v>
      </c>
      <c r="H19" s="9">
        <v>88970.752688171997</v>
      </c>
      <c r="I19" s="9">
        <v>85301.913978494602</v>
      </c>
      <c r="J19" s="9">
        <v>84449.258064516107</v>
      </c>
      <c r="K19" s="9">
        <v>89810.129032258003</v>
      </c>
      <c r="L19" s="9">
        <v>93114.720430107496</v>
      </c>
      <c r="M19" s="9">
        <v>77566.806451612894</v>
      </c>
      <c r="N19" s="9">
        <v>103631.08602150501</v>
      </c>
      <c r="O19" s="9">
        <v>119863.93548386999</v>
      </c>
    </row>
    <row r="20" spans="1:15" x14ac:dyDescent="0.25">
      <c r="A20" s="5">
        <f t="shared" si="0"/>
        <v>8.4473021471655908E-3</v>
      </c>
      <c r="B20" s="7">
        <v>18</v>
      </c>
      <c r="C20" s="8">
        <v>8617</v>
      </c>
      <c r="D20" s="9">
        <v>14982.4428247489</v>
      </c>
      <c r="E20" s="9">
        <v>12612.205701328099</v>
      </c>
      <c r="F20" s="9">
        <v>12898.1804340783</v>
      </c>
      <c r="G20" s="9">
        <v>12939.319727891099</v>
      </c>
      <c r="H20" s="9">
        <v>10841.5419501133</v>
      </c>
      <c r="I20" s="9">
        <v>9233.0550696468999</v>
      </c>
      <c r="J20" s="9">
        <v>8516.4580498866198</v>
      </c>
      <c r="K20" s="9">
        <v>9087.7816650469704</v>
      </c>
      <c r="L20" s="9">
        <v>9277.9400712665993</v>
      </c>
      <c r="M20" s="9">
        <v>8286.1953352769597</v>
      </c>
      <c r="N20" s="9">
        <v>10131.4324586977</v>
      </c>
      <c r="O20" s="9">
        <v>11876.1192095885</v>
      </c>
    </row>
    <row r="21" spans="1:15" x14ac:dyDescent="0.25">
      <c r="A21" s="5">
        <f t="shared" si="0"/>
        <v>9.8030662030469897E-7</v>
      </c>
      <c r="B21" s="7">
        <v>19</v>
      </c>
      <c r="C21" s="8">
        <v>1</v>
      </c>
      <c r="D21" s="9">
        <v>3440</v>
      </c>
      <c r="E21" s="9">
        <v>4200</v>
      </c>
      <c r="F21" s="9">
        <v>4840</v>
      </c>
      <c r="G21" s="9">
        <v>4800</v>
      </c>
      <c r="H21" s="9">
        <v>4000</v>
      </c>
      <c r="I21" s="9">
        <v>3560</v>
      </c>
      <c r="J21" s="9">
        <v>3640</v>
      </c>
      <c r="K21" s="9">
        <v>3720</v>
      </c>
      <c r="L21" s="9">
        <v>3600</v>
      </c>
      <c r="M21" s="9">
        <v>3800</v>
      </c>
      <c r="N21" s="9">
        <v>0</v>
      </c>
      <c r="O21" s="9">
        <v>-2118738</v>
      </c>
    </row>
    <row r="22" spans="1:15" x14ac:dyDescent="0.25">
      <c r="A22" s="6">
        <f>SUM(A2:A21)</f>
        <v>1</v>
      </c>
      <c r="C22" s="4">
        <f>SUM(C2:C21)</f>
        <v>1020089</v>
      </c>
    </row>
    <row r="24" spans="1:15" x14ac:dyDescent="0.25">
      <c r="B24">
        <f>B2</f>
        <v>0</v>
      </c>
      <c r="C24" s="3">
        <f>C2</f>
        <v>2</v>
      </c>
      <c r="E24" s="1">
        <f>E2-D2</f>
        <v>241358.5</v>
      </c>
      <c r="F24" s="1">
        <f t="shared" ref="F24:O26" si="1">F2-E2</f>
        <v>-2730350.5</v>
      </c>
      <c r="G24" s="1">
        <f t="shared" si="1"/>
        <v>-3189419</v>
      </c>
      <c r="H24" s="1">
        <f t="shared" si="1"/>
        <v>7780491</v>
      </c>
      <c r="I24" s="1">
        <f t="shared" si="1"/>
        <v>33479</v>
      </c>
      <c r="J24" s="1">
        <f t="shared" si="1"/>
        <v>-6524088.5</v>
      </c>
      <c r="K24" s="1">
        <f t="shared" si="1"/>
        <v>4825873</v>
      </c>
      <c r="L24" s="1">
        <f t="shared" si="1"/>
        <v>-11030817.5</v>
      </c>
      <c r="M24" s="1">
        <f t="shared" si="1"/>
        <v>-3010183</v>
      </c>
      <c r="N24" s="1">
        <f t="shared" si="1"/>
        <v>8255086.5</v>
      </c>
      <c r="O24" s="1">
        <f t="shared" si="1"/>
        <v>6949966.5</v>
      </c>
    </row>
    <row r="25" spans="1:15" x14ac:dyDescent="0.25">
      <c r="B25">
        <f t="shared" ref="B25:C25" si="2">B3</f>
        <v>1</v>
      </c>
      <c r="C25" s="3">
        <f t="shared" si="2"/>
        <v>1161</v>
      </c>
      <c r="E25" s="1">
        <f>E3-D3</f>
        <v>-10414.137188796703</v>
      </c>
      <c r="F25" s="1">
        <f t="shared" si="1"/>
        <v>-3642.0617219916967</v>
      </c>
      <c r="G25" s="1">
        <f t="shared" si="1"/>
        <v>-1170.4810684648037</v>
      </c>
      <c r="H25" s="1">
        <f t="shared" si="1"/>
        <v>-8951.0637966804934</v>
      </c>
      <c r="I25" s="1">
        <f t="shared" si="1"/>
        <v>-659.88667012440419</v>
      </c>
      <c r="J25" s="1">
        <f t="shared" si="1"/>
        <v>337.93257261410326</v>
      </c>
      <c r="K25" s="1">
        <f t="shared" si="1"/>
        <v>1662.9141597509952</v>
      </c>
      <c r="L25" s="1">
        <f t="shared" si="1"/>
        <v>1448.9131224066005</v>
      </c>
      <c r="M25" s="1">
        <f t="shared" si="1"/>
        <v>-5750.9948132779973</v>
      </c>
      <c r="N25" s="1">
        <f t="shared" si="1"/>
        <v>7394.8960062241022</v>
      </c>
      <c r="O25" s="1">
        <f t="shared" si="1"/>
        <v>6683.7385892115999</v>
      </c>
    </row>
    <row r="26" spans="1:15" x14ac:dyDescent="0.25">
      <c r="B26">
        <f t="shared" ref="B26:C26" si="3">B4</f>
        <v>2</v>
      </c>
      <c r="C26" s="3">
        <f t="shared" si="3"/>
        <v>39</v>
      </c>
      <c r="E26" s="1">
        <f>E4-D4</f>
        <v>-169909.21428571403</v>
      </c>
      <c r="F26" s="1">
        <f t="shared" si="1"/>
        <v>-5232.7142857149593</v>
      </c>
      <c r="G26" s="1">
        <f t="shared" si="1"/>
        <v>137197.21428571502</v>
      </c>
      <c r="H26" s="1">
        <f t="shared" si="1"/>
        <v>-128504.00000000006</v>
      </c>
      <c r="I26" s="1">
        <f t="shared" si="1"/>
        <v>-23641</v>
      </c>
      <c r="J26" s="1">
        <f t="shared" si="1"/>
        <v>11787.5</v>
      </c>
      <c r="K26" s="1">
        <f t="shared" si="1"/>
        <v>-20761.785714285972</v>
      </c>
      <c r="L26" s="1">
        <f t="shared" si="1"/>
        <v>-51498.214285714028</v>
      </c>
      <c r="M26" s="1">
        <f t="shared" si="1"/>
        <v>31228.857142857043</v>
      </c>
      <c r="N26" s="1">
        <f t="shared" si="1"/>
        <v>405372.928571428</v>
      </c>
      <c r="O26" s="1">
        <f t="shared" si="1"/>
        <v>-280940.64285714203</v>
      </c>
    </row>
    <row r="27" spans="1:15" x14ac:dyDescent="0.25">
      <c r="B27">
        <f t="shared" ref="B27:C27" si="4">B5</f>
        <v>3</v>
      </c>
      <c r="C27" s="3">
        <f t="shared" si="4"/>
        <v>18030</v>
      </c>
      <c r="E27" s="1">
        <f t="shared" ref="E27:O42" si="5">E5-D5</f>
        <v>-1279.8049349397597</v>
      </c>
      <c r="F27" s="1">
        <f t="shared" si="5"/>
        <v>193.66160963855964</v>
      </c>
      <c r="G27" s="1">
        <f t="shared" si="5"/>
        <v>-8.8534361445799732</v>
      </c>
      <c r="H27" s="1">
        <f t="shared" si="5"/>
        <v>-747.6429493975902</v>
      </c>
      <c r="I27" s="1">
        <f t="shared" si="5"/>
        <v>-258.94606265059974</v>
      </c>
      <c r="J27" s="1">
        <f t="shared" si="5"/>
        <v>193.03587469879039</v>
      </c>
      <c r="K27" s="1">
        <f t="shared" si="5"/>
        <v>587.89322409638953</v>
      </c>
      <c r="L27" s="1">
        <f t="shared" si="5"/>
        <v>231.22887710843042</v>
      </c>
      <c r="M27" s="1">
        <f t="shared" si="5"/>
        <v>-986.15078554217052</v>
      </c>
      <c r="N27" s="1">
        <f t="shared" si="5"/>
        <v>257.37721445783063</v>
      </c>
      <c r="O27" s="1">
        <f t="shared" si="5"/>
        <v>569.88830843373944</v>
      </c>
    </row>
    <row r="28" spans="1:15" x14ac:dyDescent="0.25">
      <c r="B28">
        <f t="shared" ref="B28:C28" si="6">B6</f>
        <v>4</v>
      </c>
      <c r="C28" s="3">
        <f t="shared" si="6"/>
        <v>59846</v>
      </c>
      <c r="E28" s="1">
        <f t="shared" si="5"/>
        <v>-326.15616085773991</v>
      </c>
      <c r="F28" s="1">
        <f t="shared" si="5"/>
        <v>105.70384274894991</v>
      </c>
      <c r="G28" s="1">
        <f t="shared" si="5"/>
        <v>-15.051411521689943</v>
      </c>
      <c r="H28" s="1">
        <f t="shared" si="5"/>
        <v>-31.338002885339847</v>
      </c>
      <c r="I28" s="1">
        <f t="shared" si="5"/>
        <v>-56.747934358510065</v>
      </c>
      <c r="J28" s="1">
        <f t="shared" si="5"/>
        <v>36.985278205849909</v>
      </c>
      <c r="K28" s="1">
        <f t="shared" si="5"/>
        <v>124.4371454801701</v>
      </c>
      <c r="L28" s="1">
        <f t="shared" si="5"/>
        <v>49.366225122139895</v>
      </c>
      <c r="M28" s="1">
        <f t="shared" si="5"/>
        <v>-255.67728450112986</v>
      </c>
      <c r="N28" s="1">
        <f t="shared" si="5"/>
        <v>65.526205777239966</v>
      </c>
      <c r="O28" s="1">
        <f t="shared" si="5"/>
        <v>43.602527951730053</v>
      </c>
    </row>
    <row r="29" spans="1:15" x14ac:dyDescent="0.25">
      <c r="B29">
        <f t="shared" ref="B29:C29" si="7">B7</f>
        <v>5</v>
      </c>
      <c r="C29" s="3">
        <f t="shared" si="7"/>
        <v>135599</v>
      </c>
      <c r="E29" s="1">
        <f t="shared" si="5"/>
        <v>-118.10517858257197</v>
      </c>
      <c r="F29" s="1">
        <f t="shared" si="5"/>
        <v>53.039294406424006</v>
      </c>
      <c r="G29" s="1">
        <f t="shared" si="5"/>
        <v>-27.304048010318013</v>
      </c>
      <c r="H29" s="1">
        <f t="shared" si="5"/>
        <v>14.389158155304983</v>
      </c>
      <c r="I29" s="1">
        <f t="shared" si="5"/>
        <v>-37.977419757451969</v>
      </c>
      <c r="J29" s="1">
        <f t="shared" si="5"/>
        <v>21.964444698687998</v>
      </c>
      <c r="K29" s="1">
        <f t="shared" si="5"/>
        <v>10.055862958416981</v>
      </c>
      <c r="L29" s="1">
        <f t="shared" si="5"/>
        <v>30.109848563643027</v>
      </c>
      <c r="M29" s="1">
        <f t="shared" si="5"/>
        <v>-76.242844216088031</v>
      </c>
      <c r="N29" s="1">
        <f t="shared" si="5"/>
        <v>41.083716431260996</v>
      </c>
      <c r="O29" s="1">
        <f t="shared" si="5"/>
        <v>-6.5106712707760153</v>
      </c>
    </row>
    <row r="30" spans="1:15" x14ac:dyDescent="0.25">
      <c r="B30">
        <f t="shared" ref="B30:C30" si="8">B8</f>
        <v>6</v>
      </c>
      <c r="C30" s="3">
        <f t="shared" si="8"/>
        <v>5929</v>
      </c>
      <c r="E30" s="1">
        <f t="shared" si="5"/>
        <v>-2300.4702380952294</v>
      </c>
      <c r="F30" s="1">
        <f t="shared" si="5"/>
        <v>316.11031746030858</v>
      </c>
      <c r="G30" s="1">
        <f t="shared" si="5"/>
        <v>-2533.2968253968193</v>
      </c>
      <c r="H30" s="1">
        <f t="shared" si="5"/>
        <v>-3035.3301587301598</v>
      </c>
      <c r="I30" s="1">
        <f t="shared" si="5"/>
        <v>-1242.4301587301602</v>
      </c>
      <c r="J30" s="1">
        <f t="shared" si="5"/>
        <v>-302.42936507936997</v>
      </c>
      <c r="K30" s="1">
        <f t="shared" si="5"/>
        <v>-45.642857142850062</v>
      </c>
      <c r="L30" s="1">
        <f t="shared" si="5"/>
        <v>-107.73055555555993</v>
      </c>
      <c r="M30" s="1">
        <f t="shared" si="5"/>
        <v>-21.240476190469963</v>
      </c>
      <c r="N30" s="1">
        <f t="shared" si="5"/>
        <v>1288.56785714285</v>
      </c>
      <c r="O30" s="1">
        <f t="shared" si="5"/>
        <v>2610.4126984126997</v>
      </c>
    </row>
    <row r="31" spans="1:15" x14ac:dyDescent="0.25">
      <c r="B31">
        <f t="shared" ref="B31:C31" si="9">B9</f>
        <v>7</v>
      </c>
      <c r="C31" s="3">
        <f t="shared" si="9"/>
        <v>1839</v>
      </c>
      <c r="E31" s="1">
        <f t="shared" si="5"/>
        <v>-6130.584466019398</v>
      </c>
      <c r="F31" s="1">
        <f>F9-E9</f>
        <v>1725.5883495145972</v>
      </c>
      <c r="G31" s="1">
        <f t="shared" si="5"/>
        <v>-12568.483495145701</v>
      </c>
      <c r="H31" s="1">
        <f t="shared" si="5"/>
        <v>-16499.326213592169</v>
      </c>
      <c r="I31" s="1">
        <f t="shared" si="5"/>
        <v>-2699.5242718446598</v>
      </c>
      <c r="J31" s="1">
        <f t="shared" si="5"/>
        <v>-728.61747572815966</v>
      </c>
      <c r="K31" s="1">
        <f t="shared" si="5"/>
        <v>325.26019417475982</v>
      </c>
      <c r="L31" s="1">
        <f t="shared" si="5"/>
        <v>-67.506796116500482</v>
      </c>
      <c r="M31" s="1">
        <f t="shared" si="5"/>
        <v>-86.033009708739883</v>
      </c>
      <c r="N31" s="1">
        <f t="shared" si="5"/>
        <v>7147.3514563106701</v>
      </c>
      <c r="O31" s="1">
        <f t="shared" si="5"/>
        <v>15567.335922330101</v>
      </c>
    </row>
    <row r="32" spans="1:15" x14ac:dyDescent="0.25">
      <c r="B32">
        <f t="shared" ref="B32:C32" si="10">B10</f>
        <v>8</v>
      </c>
      <c r="C32" s="3">
        <f t="shared" si="10"/>
        <v>236154</v>
      </c>
      <c r="E32" s="1">
        <f t="shared" si="5"/>
        <v>-58.190390698068001</v>
      </c>
      <c r="F32" s="1">
        <f t="shared" si="5"/>
        <v>23.878259929597021</v>
      </c>
      <c r="G32" s="1">
        <f t="shared" si="5"/>
        <v>-16.617371565001008</v>
      </c>
      <c r="H32" s="1">
        <f t="shared" si="5"/>
        <v>7.9336381965750036</v>
      </c>
      <c r="I32" s="1">
        <f t="shared" si="5"/>
        <v>-18.307459123103001</v>
      </c>
      <c r="J32" s="1">
        <f t="shared" si="5"/>
        <v>5.3780742857409791</v>
      </c>
      <c r="K32" s="1">
        <f t="shared" si="5"/>
        <v>-0.56202149708798288</v>
      </c>
      <c r="L32" s="1">
        <f t="shared" si="5"/>
        <v>14.549172122403007</v>
      </c>
      <c r="M32" s="1">
        <f t="shared" si="5"/>
        <v>-24.561720707044998</v>
      </c>
      <c r="N32" s="1">
        <f t="shared" si="5"/>
        <v>19.431013333458992</v>
      </c>
      <c r="O32" s="1">
        <f t="shared" si="5"/>
        <v>-5.2701611576659957</v>
      </c>
    </row>
    <row r="33" spans="2:15" x14ac:dyDescent="0.25">
      <c r="B33">
        <f t="shared" ref="B33:C33" si="11">B11</f>
        <v>9</v>
      </c>
      <c r="C33" s="3">
        <f t="shared" si="11"/>
        <v>362314</v>
      </c>
      <c r="E33" s="1">
        <f t="shared" si="5"/>
        <v>-15.970256448606797</v>
      </c>
      <c r="F33" s="1">
        <f t="shared" si="5"/>
        <v>5.4585154973653971</v>
      </c>
      <c r="G33" s="1">
        <f t="shared" si="5"/>
        <v>-3.9848190248279991</v>
      </c>
      <c r="H33" s="1">
        <f t="shared" si="5"/>
        <v>1.5306006811017028</v>
      </c>
      <c r="I33" s="1">
        <f t="shared" si="5"/>
        <v>-2.6978358912999028</v>
      </c>
      <c r="J33" s="1">
        <f t="shared" si="5"/>
        <v>-1.962139602844001</v>
      </c>
      <c r="K33" s="1">
        <f t="shared" si="5"/>
        <v>-1.505910743459399</v>
      </c>
      <c r="L33" s="1">
        <f t="shared" si="5"/>
        <v>2.9387641225062993</v>
      </c>
      <c r="M33" s="1">
        <f t="shared" si="5"/>
        <v>-3.4567149497226985</v>
      </c>
      <c r="N33" s="1">
        <f t="shared" si="5"/>
        <v>3.9101308129500971</v>
      </c>
      <c r="O33" s="1">
        <f t="shared" si="5"/>
        <v>-1.0263064037368963</v>
      </c>
    </row>
    <row r="34" spans="2:15" x14ac:dyDescent="0.25">
      <c r="B34">
        <f t="shared" ref="B34:C34" si="12">B12</f>
        <v>10</v>
      </c>
      <c r="C34" s="3">
        <f t="shared" si="12"/>
        <v>4754</v>
      </c>
      <c r="E34" s="1">
        <f t="shared" si="5"/>
        <v>-1826.2246108228992</v>
      </c>
      <c r="F34" s="1">
        <f t="shared" si="5"/>
        <v>300.60044477389965</v>
      </c>
      <c r="G34" s="1">
        <f t="shared" si="5"/>
        <v>2305.8991845811997</v>
      </c>
      <c r="H34" s="1">
        <f t="shared" si="5"/>
        <v>380.35804299479969</v>
      </c>
      <c r="I34" s="1">
        <f t="shared" si="5"/>
        <v>2541.3439584878015</v>
      </c>
      <c r="J34" s="1">
        <f t="shared" si="5"/>
        <v>3105.2883617493972</v>
      </c>
      <c r="K34" s="1">
        <f t="shared" si="5"/>
        <v>2569.8880652335029</v>
      </c>
      <c r="L34" s="1">
        <f t="shared" si="5"/>
        <v>1653.4010378057974</v>
      </c>
      <c r="M34" s="1">
        <f t="shared" si="5"/>
        <v>-4777.2564862861</v>
      </c>
      <c r="N34" s="1">
        <f t="shared" si="5"/>
        <v>-3448.2979985173988</v>
      </c>
      <c r="O34" s="1">
        <f t="shared" si="5"/>
        <v>-2178.8584136398003</v>
      </c>
    </row>
    <row r="35" spans="2:15" x14ac:dyDescent="0.25">
      <c r="B35">
        <f t="shared" ref="B35:C35" si="13">B13</f>
        <v>11</v>
      </c>
      <c r="C35" s="3">
        <f t="shared" si="13"/>
        <v>83464</v>
      </c>
      <c r="E35" s="1">
        <f t="shared" si="5"/>
        <v>-116.56484334265497</v>
      </c>
      <c r="F35" s="1">
        <f t="shared" si="5"/>
        <v>52.306536474379982</v>
      </c>
      <c r="G35" s="1">
        <f t="shared" si="5"/>
        <v>37.344314357492067</v>
      </c>
      <c r="H35" s="1">
        <f t="shared" si="5"/>
        <v>54.817225197894913</v>
      </c>
      <c r="I35" s="1">
        <f t="shared" si="5"/>
        <v>29.107242735934051</v>
      </c>
      <c r="J35" s="1">
        <f t="shared" si="5"/>
        <v>58.449376688628945</v>
      </c>
      <c r="K35" s="1">
        <f t="shared" si="5"/>
        <v>77.139972507940001</v>
      </c>
      <c r="L35" s="1">
        <f t="shared" si="5"/>
        <v>46.807271175995993</v>
      </c>
      <c r="M35" s="1">
        <f t="shared" si="5"/>
        <v>-178.00713371569395</v>
      </c>
      <c r="N35" s="1">
        <f t="shared" si="5"/>
        <v>23.196781532918976</v>
      </c>
      <c r="O35" s="1">
        <f t="shared" si="5"/>
        <v>-36.085059487130934</v>
      </c>
    </row>
    <row r="36" spans="2:15" x14ac:dyDescent="0.25">
      <c r="B36">
        <f t="shared" ref="B36:C36" si="14">B14</f>
        <v>12</v>
      </c>
      <c r="C36" s="3">
        <f t="shared" si="14"/>
        <v>5467</v>
      </c>
      <c r="E36" s="1">
        <f t="shared" si="5"/>
        <v>-280.85599999999999</v>
      </c>
      <c r="F36" s="1">
        <f t="shared" si="5"/>
        <v>175.54986666667014</v>
      </c>
      <c r="G36" s="1">
        <f t="shared" si="5"/>
        <v>704.03946666665979</v>
      </c>
      <c r="H36" s="1">
        <f t="shared" si="5"/>
        <v>1443.6378666666697</v>
      </c>
      <c r="I36" s="1">
        <f t="shared" si="5"/>
        <v>2444.8320000000003</v>
      </c>
      <c r="J36" s="1">
        <f t="shared" si="5"/>
        <v>2226.5450666666702</v>
      </c>
      <c r="K36" s="1">
        <f t="shared" si="5"/>
        <v>2050.4197333332995</v>
      </c>
      <c r="L36" s="1">
        <f t="shared" si="5"/>
        <v>1416.9392000000007</v>
      </c>
      <c r="M36" s="1">
        <f t="shared" si="5"/>
        <v>-2844.2031999999708</v>
      </c>
      <c r="N36" s="1">
        <f t="shared" si="5"/>
        <v>-3726.9914666666691</v>
      </c>
      <c r="O36" s="1">
        <f t="shared" si="5"/>
        <v>-2022.5792000000006</v>
      </c>
    </row>
    <row r="37" spans="2:15" x14ac:dyDescent="0.25">
      <c r="B37">
        <f t="shared" ref="B37:C37" si="15">B15</f>
        <v>13</v>
      </c>
      <c r="C37" s="3">
        <f t="shared" si="15"/>
        <v>2150</v>
      </c>
      <c r="E37" s="1">
        <f t="shared" si="5"/>
        <v>-4946</v>
      </c>
      <c r="F37" s="1">
        <f t="shared" si="5"/>
        <v>6261</v>
      </c>
      <c r="G37" s="1">
        <f t="shared" si="5"/>
        <v>-10882</v>
      </c>
      <c r="H37" s="1">
        <f t="shared" si="5"/>
        <v>-4906</v>
      </c>
      <c r="I37" s="1">
        <f t="shared" si="5"/>
        <v>-3394</v>
      </c>
      <c r="J37" s="1">
        <f t="shared" si="5"/>
        <v>2629</v>
      </c>
      <c r="K37" s="1">
        <f t="shared" si="5"/>
        <v>-1351</v>
      </c>
      <c r="L37" s="1">
        <f t="shared" si="5"/>
        <v>41</v>
      </c>
      <c r="M37" s="1">
        <f t="shared" si="5"/>
        <v>60</v>
      </c>
      <c r="N37" s="1">
        <f t="shared" si="5"/>
        <v>308</v>
      </c>
      <c r="O37" s="1">
        <f t="shared" si="5"/>
        <v>8348</v>
      </c>
    </row>
    <row r="38" spans="2:15" x14ac:dyDescent="0.25">
      <c r="B38">
        <f t="shared" ref="B38:C38" si="16">B16</f>
        <v>14</v>
      </c>
      <c r="C38" s="3">
        <f t="shared" si="16"/>
        <v>42110</v>
      </c>
      <c r="E38" s="1">
        <f t="shared" si="5"/>
        <v>-440.27993560072036</v>
      </c>
      <c r="F38" s="1">
        <f t="shared" si="5"/>
        <v>127.15100288455005</v>
      </c>
      <c r="G38" s="1">
        <f t="shared" si="5"/>
        <v>225.03998121687027</v>
      </c>
      <c r="H38" s="1">
        <f t="shared" si="5"/>
        <v>106.75038572482981</v>
      </c>
      <c r="I38" s="1">
        <f t="shared" si="5"/>
        <v>33.866036090430043</v>
      </c>
      <c r="J38" s="1">
        <f t="shared" si="5"/>
        <v>66.561548265910005</v>
      </c>
      <c r="K38" s="1">
        <f t="shared" si="5"/>
        <v>290.32555175421021</v>
      </c>
      <c r="L38" s="1">
        <f t="shared" si="5"/>
        <v>53.807204668949908</v>
      </c>
      <c r="M38" s="1">
        <f t="shared" si="5"/>
        <v>-467.31642852351024</v>
      </c>
      <c r="N38" s="1">
        <f t="shared" si="5"/>
        <v>27.325417589050176</v>
      </c>
      <c r="O38" s="1">
        <f t="shared" si="5"/>
        <v>-24.439793385659868</v>
      </c>
    </row>
    <row r="39" spans="2:15" x14ac:dyDescent="0.25">
      <c r="B39">
        <f t="shared" ref="B39:C39" si="17">B17</f>
        <v>15</v>
      </c>
      <c r="C39" s="3">
        <f t="shared" si="17"/>
        <v>33746</v>
      </c>
      <c r="E39" s="1">
        <f t="shared" si="5"/>
        <v>-502.21893265564904</v>
      </c>
      <c r="F39" s="1">
        <f t="shared" si="5"/>
        <v>154.79891994916898</v>
      </c>
      <c r="G39" s="1">
        <f t="shared" si="5"/>
        <v>-321.45851334179997</v>
      </c>
      <c r="H39" s="1">
        <f t="shared" si="5"/>
        <v>-147.52007623888198</v>
      </c>
      <c r="I39" s="1">
        <f t="shared" si="5"/>
        <v>-246.99625158831003</v>
      </c>
      <c r="J39" s="1">
        <f t="shared" si="5"/>
        <v>-9.2343074968230212</v>
      </c>
      <c r="K39" s="1">
        <f t="shared" si="5"/>
        <v>-46.165374841168955</v>
      </c>
      <c r="L39" s="1">
        <f t="shared" si="5"/>
        <v>36.243583227445981</v>
      </c>
      <c r="M39" s="1">
        <f t="shared" si="5"/>
        <v>-77.624587039390008</v>
      </c>
      <c r="N39" s="1">
        <f t="shared" si="5"/>
        <v>118.072172808132</v>
      </c>
      <c r="O39" s="1">
        <f t="shared" si="5"/>
        <v>107.37109275730597</v>
      </c>
    </row>
    <row r="40" spans="2:15" x14ac:dyDescent="0.25">
      <c r="B40">
        <f t="shared" ref="B40:C40" si="18">B18</f>
        <v>16</v>
      </c>
      <c r="C40" s="3">
        <f t="shared" si="18"/>
        <v>18577</v>
      </c>
      <c r="E40" s="1">
        <f t="shared" si="5"/>
        <v>-833.5011600928101</v>
      </c>
      <c r="F40" s="1">
        <f t="shared" si="5"/>
        <v>145.74164050771014</v>
      </c>
      <c r="G40" s="1">
        <f t="shared" si="5"/>
        <v>-461.22574041217013</v>
      </c>
      <c r="H40" s="1">
        <f t="shared" si="5"/>
        <v>-667.2934352395298</v>
      </c>
      <c r="I40" s="1">
        <f t="shared" si="5"/>
        <v>-574.14658113825999</v>
      </c>
      <c r="J40" s="1">
        <f t="shared" si="5"/>
        <v>-120.65429234338012</v>
      </c>
      <c r="K40" s="1">
        <f t="shared" si="5"/>
        <v>-17.57035621673981</v>
      </c>
      <c r="L40" s="1">
        <f t="shared" si="5"/>
        <v>5.3091306129999793E-2</v>
      </c>
      <c r="M40" s="1">
        <f t="shared" si="5"/>
        <v>-132.36222191892307</v>
      </c>
      <c r="N40" s="1">
        <f t="shared" si="5"/>
        <v>313.41517674354304</v>
      </c>
      <c r="O40" s="1">
        <f t="shared" si="5"/>
        <v>497.43373822847002</v>
      </c>
    </row>
    <row r="41" spans="2:15" x14ac:dyDescent="0.25">
      <c r="B41">
        <f t="shared" ref="B41:C41" si="19">B19</f>
        <v>17</v>
      </c>
      <c r="C41" s="3">
        <f t="shared" si="19"/>
        <v>290</v>
      </c>
      <c r="E41" s="1">
        <f t="shared" si="5"/>
        <v>-31284.032258064995</v>
      </c>
      <c r="F41" s="1">
        <f t="shared" si="5"/>
        <v>3167.3333333340124</v>
      </c>
      <c r="G41" s="1">
        <f t="shared" si="5"/>
        <v>-4673.591397850003</v>
      </c>
      <c r="H41" s="1">
        <f t="shared" si="5"/>
        <v>-29902.032258064006</v>
      </c>
      <c r="I41" s="1">
        <f t="shared" si="5"/>
        <v>-3668.8387096773949</v>
      </c>
      <c r="J41" s="1">
        <f t="shared" si="5"/>
        <v>-852.65591397849494</v>
      </c>
      <c r="K41" s="1">
        <f t="shared" si="5"/>
        <v>5360.8709677418956</v>
      </c>
      <c r="L41" s="1">
        <f t="shared" si="5"/>
        <v>3304.5913978494937</v>
      </c>
      <c r="M41" s="1">
        <f t="shared" si="5"/>
        <v>-15547.913978494602</v>
      </c>
      <c r="N41" s="1">
        <f t="shared" si="5"/>
        <v>26064.279569892111</v>
      </c>
      <c r="O41" s="1">
        <f t="shared" si="5"/>
        <v>16232.849462364989</v>
      </c>
    </row>
    <row r="42" spans="2:15" x14ac:dyDescent="0.25">
      <c r="B42">
        <f t="shared" ref="B42:C42" si="20">B20</f>
        <v>18</v>
      </c>
      <c r="C42" s="3">
        <f t="shared" si="20"/>
        <v>8617</v>
      </c>
      <c r="E42" s="1">
        <f>E20-D20</f>
        <v>-2370.2371234208003</v>
      </c>
      <c r="F42" s="1">
        <f t="shared" si="5"/>
        <v>285.97473275020093</v>
      </c>
      <c r="G42" s="1">
        <f t="shared" si="5"/>
        <v>41.139293812799224</v>
      </c>
      <c r="H42" s="1">
        <f t="shared" si="5"/>
        <v>-2097.7777777777992</v>
      </c>
      <c r="I42" s="1">
        <f t="shared" si="5"/>
        <v>-1608.4868804664002</v>
      </c>
      <c r="J42" s="1">
        <f t="shared" si="5"/>
        <v>-716.59701976028009</v>
      </c>
      <c r="K42" s="1">
        <f t="shared" si="5"/>
        <v>571.32361516035053</v>
      </c>
      <c r="L42" s="1">
        <f t="shared" si="5"/>
        <v>190.15840621962889</v>
      </c>
      <c r="M42" s="1">
        <f t="shared" si="5"/>
        <v>-991.74473598963959</v>
      </c>
      <c r="N42" s="1">
        <f t="shared" si="5"/>
        <v>1845.2371234207403</v>
      </c>
      <c r="O42" s="1">
        <f t="shared" si="5"/>
        <v>1744.6867508907999</v>
      </c>
    </row>
    <row r="43" spans="2:15" x14ac:dyDescent="0.25">
      <c r="B43">
        <f t="shared" ref="B43:C43" si="21">B21</f>
        <v>19</v>
      </c>
      <c r="C43" s="3">
        <f t="shared" si="21"/>
        <v>1</v>
      </c>
      <c r="E43" s="1">
        <f>E21-D21</f>
        <v>760</v>
      </c>
      <c r="F43" s="1">
        <f t="shared" ref="F43" si="22">F21-E21</f>
        <v>640</v>
      </c>
      <c r="G43" s="1">
        <f t="shared" ref="G43" si="23">G21-F21</f>
        <v>-40</v>
      </c>
      <c r="H43" s="1">
        <f t="shared" ref="H43" si="24">H21-G21</f>
        <v>-800</v>
      </c>
      <c r="I43" s="1">
        <f t="shared" ref="I43" si="25">I21-H21</f>
        <v>-440</v>
      </c>
      <c r="J43" s="1">
        <f t="shared" ref="J43" si="26">J21-I21</f>
        <v>80</v>
      </c>
      <c r="K43" s="1">
        <f t="shared" ref="K43" si="27">K21-J21</f>
        <v>80</v>
      </c>
      <c r="L43" s="1">
        <f t="shared" ref="L43" si="28">L21-K21</f>
        <v>-120</v>
      </c>
      <c r="M43" s="1">
        <f t="shared" ref="M43" si="29">M21-L21</f>
        <v>200</v>
      </c>
      <c r="N43" s="1">
        <f t="shared" ref="N43" si="30">N21-M21</f>
        <v>-3800</v>
      </c>
      <c r="O43" s="1">
        <f t="shared" ref="O43" si="31">O21-N21</f>
        <v>-2118738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{E042943F-AF06-435E-B4D2-36E06D37F15F}</x14:id>
        </ext>
      </extLst>
    </cfRule>
  </conditionalFormatting>
  <conditionalFormatting sqref="E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42943F-AF06-435E-B4D2-36E06D37F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defaultRowHeight="14.4" x14ac:dyDescent="0.25"/>
  <cols>
    <col min="1" max="1" width="14.441406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 x14ac:dyDescent="0.2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>
        <f>C2/$C$22</f>
        <v>8.7585156021327035E-2</v>
      </c>
      <c r="B2" s="7">
        <v>0</v>
      </c>
      <c r="C2" s="8">
        <v>183129</v>
      </c>
      <c r="D2" s="9">
        <v>0</v>
      </c>
      <c r="E2" s="9">
        <v>488.59205786094299</v>
      </c>
      <c r="F2" s="9">
        <v>2.4494316336472801</v>
      </c>
      <c r="G2" s="9">
        <v>497.93044944662302</v>
      </c>
      <c r="H2" s="9">
        <v>2.0213655782346902</v>
      </c>
      <c r="I2" s="9">
        <v>479.25827566392599</v>
      </c>
      <c r="J2" s="9">
        <v>1.4370325030604301</v>
      </c>
      <c r="K2" s="9">
        <v>400.27743523121802</v>
      </c>
      <c r="L2" s="9">
        <v>1.78981187698303</v>
      </c>
      <c r="M2" s="9">
        <v>394.82050366002898</v>
      </c>
      <c r="N2" s="9">
        <v>1.8968945961476</v>
      </c>
      <c r="O2" s="9">
        <v>407.325517775501</v>
      </c>
    </row>
    <row r="3" spans="1:15" x14ac:dyDescent="0.25">
      <c r="A3" s="5">
        <f t="shared" ref="A3:A21" si="0">C3/$C$22</f>
        <v>0.21501166022914886</v>
      </c>
      <c r="B3" s="7">
        <v>1</v>
      </c>
      <c r="C3" s="8">
        <v>449561</v>
      </c>
      <c r="D3" s="9">
        <v>0</v>
      </c>
      <c r="E3" s="9">
        <v>74.215142282265006</v>
      </c>
      <c r="F3" s="9">
        <v>12.4036485580147</v>
      </c>
      <c r="G3" s="9">
        <v>56.834145827344997</v>
      </c>
      <c r="H3" s="9">
        <v>9.8346613011401693</v>
      </c>
      <c r="I3" s="9">
        <v>53.453306505700802</v>
      </c>
      <c r="J3" s="9">
        <v>10.0803506754814</v>
      </c>
      <c r="K3" s="9">
        <v>52.668956596723199</v>
      </c>
      <c r="L3" s="9">
        <v>12.3719076362939</v>
      </c>
      <c r="M3" s="9">
        <v>53.743627479160601</v>
      </c>
      <c r="N3" s="9">
        <v>12.208178595381799</v>
      </c>
      <c r="O3" s="9">
        <v>56.464830890102498</v>
      </c>
    </row>
    <row r="4" spans="1:15" x14ac:dyDescent="0.25">
      <c r="A4" s="5">
        <f t="shared" si="0"/>
        <v>7.6518460275828027E-3</v>
      </c>
      <c r="B4" s="7">
        <v>2</v>
      </c>
      <c r="C4" s="8">
        <v>15999</v>
      </c>
      <c r="D4" s="9">
        <v>0</v>
      </c>
      <c r="E4" s="9">
        <v>1238.99670395525</v>
      </c>
      <c r="F4" s="9">
        <v>26.219436675988799</v>
      </c>
      <c r="G4" s="9">
        <v>658.14632441070705</v>
      </c>
      <c r="H4" s="9">
        <v>17.2953455852976</v>
      </c>
      <c r="I4" s="9">
        <v>379.34498601677899</v>
      </c>
      <c r="J4" s="9">
        <v>11.1210547343188</v>
      </c>
      <c r="K4" s="9">
        <v>239.802337195365</v>
      </c>
      <c r="L4" s="9">
        <v>14.9801238513783</v>
      </c>
      <c r="M4" s="9">
        <v>224.43377946464199</v>
      </c>
      <c r="N4" s="9">
        <v>14.8005393527766</v>
      </c>
      <c r="O4" s="9">
        <v>268.12105473431802</v>
      </c>
    </row>
    <row r="5" spans="1:15" x14ac:dyDescent="0.25">
      <c r="A5" s="5">
        <f t="shared" si="0"/>
        <v>0.11360353690429047</v>
      </c>
      <c r="B5" s="7">
        <v>3</v>
      </c>
      <c r="C5" s="8">
        <v>237530</v>
      </c>
      <c r="D5" s="9">
        <v>0</v>
      </c>
      <c r="E5" s="9">
        <v>320.64349564683801</v>
      </c>
      <c r="F5" s="9">
        <v>0.36887092849813202</v>
      </c>
      <c r="G5" s="9">
        <v>340.90948280421799</v>
      </c>
      <c r="H5" s="9">
        <v>0.31891800399877201</v>
      </c>
      <c r="I5" s="9">
        <v>316.92000338520398</v>
      </c>
      <c r="J5" s="9">
        <v>0.21484941129177201</v>
      </c>
      <c r="K5" s="9">
        <v>292.57902336849003</v>
      </c>
      <c r="L5" s="9">
        <v>0.32700017983899099</v>
      </c>
      <c r="M5" s="9">
        <v>299.87886786065599</v>
      </c>
      <c r="N5" s="9">
        <v>0.335706502766346</v>
      </c>
      <c r="O5" s="9">
        <v>287.78139512742098</v>
      </c>
    </row>
    <row r="6" spans="1:15" x14ac:dyDescent="0.25">
      <c r="A6" s="5">
        <f t="shared" si="0"/>
        <v>4.2649751203806263E-2</v>
      </c>
      <c r="B6" s="7">
        <v>4</v>
      </c>
      <c r="C6" s="8">
        <v>89175</v>
      </c>
      <c r="D6" s="9">
        <v>0</v>
      </c>
      <c r="E6" s="9">
        <v>562.41132068368302</v>
      </c>
      <c r="F6" s="9">
        <v>0.132971914765454</v>
      </c>
      <c r="G6" s="9">
        <v>587.71777351103003</v>
      </c>
      <c r="H6" s="9">
        <v>0.241021007454257</v>
      </c>
      <c r="I6" s="9">
        <v>634.31701302612703</v>
      </c>
      <c r="J6" s="9">
        <v>0.20719448836683901</v>
      </c>
      <c r="K6" s="9">
        <v>558.27081921542003</v>
      </c>
      <c r="L6" s="9">
        <v>0.45798509148407501</v>
      </c>
      <c r="M6" s="9">
        <v>563.327780287628</v>
      </c>
      <c r="N6" s="9">
        <v>0.41361719750018799</v>
      </c>
      <c r="O6" s="9">
        <v>559.20062495293996</v>
      </c>
    </row>
    <row r="7" spans="1:15" x14ac:dyDescent="0.25">
      <c r="A7" s="5">
        <f t="shared" si="0"/>
        <v>3.9457297160796378E-4</v>
      </c>
      <c r="B7" s="2">
        <v>5</v>
      </c>
      <c r="C7" s="8">
        <v>825</v>
      </c>
      <c r="D7" s="9">
        <v>0</v>
      </c>
      <c r="E7" s="9">
        <v>2765.91365461847</v>
      </c>
      <c r="F7" s="9">
        <v>9.25702811244979</v>
      </c>
      <c r="G7" s="9">
        <v>2596.7570281124499</v>
      </c>
      <c r="H7" s="9">
        <v>10.2991967871485</v>
      </c>
      <c r="I7" s="9">
        <v>2767.9839357429701</v>
      </c>
      <c r="J7" s="9">
        <v>10.2871485943775</v>
      </c>
      <c r="K7" s="9">
        <v>2374.10441767068</v>
      </c>
      <c r="L7" s="9">
        <v>-2.3212851405622401</v>
      </c>
      <c r="M7" s="9">
        <v>2428.05220883534</v>
      </c>
      <c r="N7" s="9">
        <v>13.9056224899598</v>
      </c>
      <c r="O7" s="9">
        <v>2315.9016064256998</v>
      </c>
    </row>
    <row r="8" spans="1:15" x14ac:dyDescent="0.25">
      <c r="A8" s="5">
        <f t="shared" si="0"/>
        <v>7.0812695971242566E-3</v>
      </c>
      <c r="B8" s="7">
        <v>6</v>
      </c>
      <c r="C8" s="8">
        <v>14806</v>
      </c>
      <c r="D8" s="9">
        <v>0</v>
      </c>
      <c r="E8" s="9">
        <v>298.31312960297902</v>
      </c>
      <c r="F8" s="9">
        <v>387.582578515195</v>
      </c>
      <c r="G8" s="9">
        <v>232.10827054939401</v>
      </c>
      <c r="H8" s="9">
        <v>292.53999830695</v>
      </c>
      <c r="I8" s="9">
        <v>195.60932870566299</v>
      </c>
      <c r="J8" s="9">
        <v>190.86785744518701</v>
      </c>
      <c r="K8" s="9">
        <v>191.59375264539</v>
      </c>
      <c r="L8" s="9">
        <v>237.058918141031</v>
      </c>
      <c r="M8" s="9">
        <v>171.89096757809099</v>
      </c>
      <c r="N8" s="9">
        <v>223.127063404723</v>
      </c>
      <c r="O8" s="9">
        <v>194.691526284601</v>
      </c>
    </row>
    <row r="9" spans="1:15" x14ac:dyDescent="0.25">
      <c r="A9" s="5">
        <f t="shared" si="0"/>
        <v>9.3946628864184627E-3</v>
      </c>
      <c r="B9" s="7">
        <v>7</v>
      </c>
      <c r="C9" s="8">
        <v>19643</v>
      </c>
      <c r="D9" s="9">
        <v>0</v>
      </c>
      <c r="E9" s="9">
        <v>171.57135225885199</v>
      </c>
      <c r="F9" s="9">
        <v>2.3285256410256401</v>
      </c>
      <c r="G9" s="9">
        <v>795.46993284493203</v>
      </c>
      <c r="H9" s="9">
        <v>6.1175976800976803</v>
      </c>
      <c r="I9" s="9">
        <v>387.87698412698398</v>
      </c>
      <c r="J9" s="9">
        <v>4.2192460317460299</v>
      </c>
      <c r="K9" s="9">
        <v>295.26717032967002</v>
      </c>
      <c r="L9" s="9">
        <v>4.6459096459096401</v>
      </c>
      <c r="M9" s="9">
        <v>289.17658730158701</v>
      </c>
      <c r="N9" s="9">
        <v>4.9254426129426099</v>
      </c>
      <c r="O9" s="9">
        <v>309.401327838827</v>
      </c>
    </row>
    <row r="10" spans="1:15" x14ac:dyDescent="0.25">
      <c r="A10" s="5">
        <f t="shared" si="0"/>
        <v>0.16444557953921529</v>
      </c>
      <c r="B10" s="7">
        <v>8</v>
      </c>
      <c r="C10" s="8">
        <v>343834</v>
      </c>
      <c r="D10" s="9">
        <v>0</v>
      </c>
      <c r="E10" s="9">
        <v>213.28879378933701</v>
      </c>
      <c r="F10" s="9">
        <v>0.48829406526883801</v>
      </c>
      <c r="G10" s="9">
        <v>225.871591905553</v>
      </c>
      <c r="H10" s="9">
        <v>0.50755511015259103</v>
      </c>
      <c r="I10" s="9">
        <v>222.81017256731499</v>
      </c>
      <c r="J10" s="9">
        <v>0.42696613997013799</v>
      </c>
      <c r="K10" s="9">
        <v>217.799900461466</v>
      </c>
      <c r="L10" s="9">
        <v>0.56948568371800101</v>
      </c>
      <c r="M10" s="9">
        <v>221.391494533844</v>
      </c>
      <c r="N10" s="9">
        <v>0.5837054742808</v>
      </c>
      <c r="O10" s="9">
        <v>221.42095658562499</v>
      </c>
    </row>
    <row r="11" spans="1:15" x14ac:dyDescent="0.25">
      <c r="A11" s="5">
        <f t="shared" si="0"/>
        <v>1.1258482123213899E-2</v>
      </c>
      <c r="B11" s="7">
        <v>9</v>
      </c>
      <c r="C11" s="8">
        <v>23540</v>
      </c>
      <c r="D11" s="9">
        <v>0</v>
      </c>
      <c r="E11" s="9">
        <v>282.21648811789601</v>
      </c>
      <c r="F11" s="9">
        <v>1.71667844907281</v>
      </c>
      <c r="G11" s="9">
        <v>260.40480722170798</v>
      </c>
      <c r="H11" s="9">
        <v>1.3722877807384799</v>
      </c>
      <c r="I11" s="9">
        <v>622.69258796019301</v>
      </c>
      <c r="J11" s="9">
        <v>3.1479145141116902</v>
      </c>
      <c r="K11" s="9">
        <v>294.00157702974599</v>
      </c>
      <c r="L11" s="9">
        <v>3.2624938822121901</v>
      </c>
      <c r="M11" s="9">
        <v>270.12164881178899</v>
      </c>
      <c r="N11" s="9">
        <v>3.45326010114742</v>
      </c>
      <c r="O11" s="9">
        <v>294.76083528196199</v>
      </c>
    </row>
    <row r="12" spans="1:15" x14ac:dyDescent="0.25">
      <c r="A12" s="5">
        <f t="shared" si="0"/>
        <v>2.0538838415433209E-2</v>
      </c>
      <c r="B12" s="7">
        <v>10</v>
      </c>
      <c r="C12" s="8">
        <v>42944</v>
      </c>
      <c r="D12" s="9">
        <v>0</v>
      </c>
      <c r="E12" s="9">
        <v>847.30974740932595</v>
      </c>
      <c r="F12" s="9">
        <v>0.45097959844559499</v>
      </c>
      <c r="G12" s="9">
        <v>855.17960654144997</v>
      </c>
      <c r="H12" s="9">
        <v>0.43098283678756399</v>
      </c>
      <c r="I12" s="9">
        <v>821.63123380828995</v>
      </c>
      <c r="J12" s="9">
        <v>0.29481055699481801</v>
      </c>
      <c r="K12" s="9">
        <v>582.30436366580295</v>
      </c>
      <c r="L12" s="9">
        <v>0.47239313471502498</v>
      </c>
      <c r="M12" s="9">
        <v>548.94430051813401</v>
      </c>
      <c r="N12" s="9">
        <v>1.06415965025906</v>
      </c>
      <c r="O12" s="9">
        <v>595.13985589378206</v>
      </c>
    </row>
    <row r="13" spans="1:15" x14ac:dyDescent="0.25">
      <c r="A13" s="5">
        <f t="shared" si="0"/>
        <v>3.4723378042038046E-2</v>
      </c>
      <c r="B13" s="7">
        <v>11</v>
      </c>
      <c r="C13" s="8">
        <v>72602</v>
      </c>
      <c r="D13" s="9">
        <v>0</v>
      </c>
      <c r="E13" s="9">
        <v>444.60669434964598</v>
      </c>
      <c r="F13" s="9">
        <v>4.8971807070927804</v>
      </c>
      <c r="G13" s="9">
        <v>323.10330682716</v>
      </c>
      <c r="H13" s="9">
        <v>4.4503303464855497</v>
      </c>
      <c r="I13" s="9">
        <v>218.17295697930501</v>
      </c>
      <c r="J13" s="9">
        <v>3.3972059243817498</v>
      </c>
      <c r="K13" s="9">
        <v>133.937662861657</v>
      </c>
      <c r="L13" s="9">
        <v>8.9067128423246906</v>
      </c>
      <c r="M13" s="9">
        <v>119.967436074172</v>
      </c>
      <c r="N13" s="9">
        <v>8.0335558058604892</v>
      </c>
      <c r="O13" s="9">
        <v>129.89274246423301</v>
      </c>
    </row>
    <row r="14" spans="1:15" x14ac:dyDescent="0.25">
      <c r="A14" s="5">
        <f t="shared" si="0"/>
        <v>0.17290761540183311</v>
      </c>
      <c r="B14" s="7">
        <v>12</v>
      </c>
      <c r="C14" s="8">
        <v>361527</v>
      </c>
      <c r="D14" s="9">
        <v>0</v>
      </c>
      <c r="E14" s="9">
        <v>147.758249796803</v>
      </c>
      <c r="F14" s="9">
        <v>0.50622836328607101</v>
      </c>
      <c r="G14" s="9">
        <v>145.145323459465</v>
      </c>
      <c r="H14" s="9">
        <v>0.49755561576206297</v>
      </c>
      <c r="I14" s="9">
        <v>139.602209578855</v>
      </c>
      <c r="J14" s="9">
        <v>0.465561877238929</v>
      </c>
      <c r="K14" s="9">
        <v>136.85470363346201</v>
      </c>
      <c r="L14" s="9">
        <v>0.56000782684608197</v>
      </c>
      <c r="M14" s="9">
        <v>140.73420933802899</v>
      </c>
      <c r="N14" s="9">
        <v>0.60604774376110004</v>
      </c>
      <c r="O14" s="9">
        <v>143.01291429603501</v>
      </c>
    </row>
    <row r="15" spans="1:15" x14ac:dyDescent="0.25">
      <c r="A15" s="5">
        <f t="shared" si="0"/>
        <v>3.8721239217396793E-2</v>
      </c>
      <c r="B15" s="7">
        <v>13</v>
      </c>
      <c r="C15" s="8">
        <v>80961</v>
      </c>
      <c r="D15" s="9">
        <v>0</v>
      </c>
      <c r="E15" s="9">
        <v>369.14239308369099</v>
      </c>
      <c r="F15" s="9">
        <v>0.20449662369551799</v>
      </c>
      <c r="G15" s="9">
        <v>333.82601800695699</v>
      </c>
      <c r="H15" s="9">
        <v>0.16549007571106999</v>
      </c>
      <c r="I15" s="9">
        <v>387.32164415797001</v>
      </c>
      <c r="J15" s="9">
        <v>0.207745037855535</v>
      </c>
      <c r="K15" s="9">
        <v>289.47393595252697</v>
      </c>
      <c r="L15" s="9">
        <v>0.412292817679558</v>
      </c>
      <c r="M15" s="9">
        <v>214.748311847759</v>
      </c>
      <c r="N15" s="9">
        <v>0.69963679148762004</v>
      </c>
      <c r="O15" s="9">
        <v>359.99846531614401</v>
      </c>
    </row>
    <row r="16" spans="1:15" x14ac:dyDescent="0.25">
      <c r="A16" s="5">
        <f t="shared" si="0"/>
        <v>9.2841824543682342E-3</v>
      </c>
      <c r="B16" s="7">
        <v>14</v>
      </c>
      <c r="C16" s="8">
        <v>19412</v>
      </c>
      <c r="D16" s="9">
        <v>0</v>
      </c>
      <c r="E16" s="9">
        <v>884.65362724726697</v>
      </c>
      <c r="F16" s="9">
        <v>1.4125937302375999</v>
      </c>
      <c r="G16" s="9">
        <v>890.41918872526799</v>
      </c>
      <c r="H16" s="9">
        <v>2.0472490739904199</v>
      </c>
      <c r="I16" s="9">
        <v>1020.47384587586</v>
      </c>
      <c r="J16" s="9">
        <v>1.37690848315114</v>
      </c>
      <c r="K16" s="9">
        <v>949.37618574396902</v>
      </c>
      <c r="L16" s="9">
        <v>1.32080585418737</v>
      </c>
      <c r="M16" s="9">
        <v>972.82563917246296</v>
      </c>
      <c r="N16" s="9">
        <v>3.3873882012828598</v>
      </c>
      <c r="O16" s="9">
        <v>912.31276538079305</v>
      </c>
    </row>
    <row r="17" spans="1:15" x14ac:dyDescent="0.25">
      <c r="A17" s="5">
        <f t="shared" si="0"/>
        <v>1.2707641037119511E-3</v>
      </c>
      <c r="B17" s="7">
        <v>15</v>
      </c>
      <c r="C17" s="8">
        <v>2657</v>
      </c>
      <c r="D17" s="9">
        <v>0</v>
      </c>
      <c r="E17" s="9">
        <v>332.40869565217298</v>
      </c>
      <c r="F17" s="9">
        <v>24.420735785953099</v>
      </c>
      <c r="G17" s="9">
        <v>2028.4113712374501</v>
      </c>
      <c r="H17" s="9">
        <v>26.585953177257501</v>
      </c>
      <c r="I17" s="9">
        <v>738.70367892976503</v>
      </c>
      <c r="J17" s="9">
        <v>14.425418060200601</v>
      </c>
      <c r="K17" s="9">
        <v>504.59464882943098</v>
      </c>
      <c r="L17" s="9">
        <v>15.624749163879599</v>
      </c>
      <c r="M17" s="9">
        <v>497.15451505016699</v>
      </c>
      <c r="N17" s="9">
        <v>17.0541806020066</v>
      </c>
      <c r="O17" s="9">
        <v>549.489632107023</v>
      </c>
    </row>
    <row r="18" spans="1:15" x14ac:dyDescent="0.25">
      <c r="A18" s="5">
        <f t="shared" si="0"/>
        <v>3.0934520974064358E-3</v>
      </c>
      <c r="B18" s="7">
        <v>16</v>
      </c>
      <c r="C18" s="8">
        <v>6468</v>
      </c>
      <c r="D18" s="9">
        <v>0</v>
      </c>
      <c r="E18" s="9">
        <v>1895.6140763997901</v>
      </c>
      <c r="F18" s="9">
        <v>13.0177917320774</v>
      </c>
      <c r="G18" s="9">
        <v>1600.3895866038699</v>
      </c>
      <c r="H18" s="9">
        <v>9.4586603872318094</v>
      </c>
      <c r="I18" s="9">
        <v>1318.7362637362601</v>
      </c>
      <c r="J18" s="9">
        <v>6.3534798534798496</v>
      </c>
      <c r="K18" s="9">
        <v>918.82443746729405</v>
      </c>
      <c r="L18" s="9">
        <v>7.5944531658817302</v>
      </c>
      <c r="M18" s="9">
        <v>888.791732077446</v>
      </c>
      <c r="N18" s="9">
        <v>9.0847723704866503</v>
      </c>
      <c r="O18" s="9">
        <v>959.568027210884</v>
      </c>
    </row>
    <row r="19" spans="1:15" x14ac:dyDescent="0.25">
      <c r="A19" s="5">
        <f t="shared" si="0"/>
        <v>1.0378464828960987E-4</v>
      </c>
      <c r="B19" s="2">
        <v>17</v>
      </c>
      <c r="C19" s="8">
        <v>217</v>
      </c>
      <c r="D19" s="9">
        <v>0</v>
      </c>
      <c r="E19" s="9">
        <v>8851.9272727272692</v>
      </c>
      <c r="F19" s="9">
        <v>778.84848484848396</v>
      </c>
      <c r="G19" s="9">
        <v>5760.4545454545396</v>
      </c>
      <c r="H19" s="9">
        <v>510.636363636363</v>
      </c>
      <c r="I19" s="9">
        <v>2081.6121212121202</v>
      </c>
      <c r="J19" s="9">
        <v>153.51515151515099</v>
      </c>
      <c r="K19" s="9">
        <v>1133.45454545454</v>
      </c>
      <c r="L19" s="9">
        <v>143.73939393939301</v>
      </c>
      <c r="M19" s="9">
        <v>1154.8848484848399</v>
      </c>
      <c r="N19" s="9">
        <v>192.55151515151499</v>
      </c>
      <c r="O19" s="9">
        <v>1677.9212121212099</v>
      </c>
    </row>
    <row r="20" spans="1:15" x14ac:dyDescent="0.25">
      <c r="A20" s="5">
        <f t="shared" si="0"/>
        <v>3.8488799866849555E-2</v>
      </c>
      <c r="B20" s="7">
        <v>18</v>
      </c>
      <c r="C20" s="8">
        <v>80475</v>
      </c>
      <c r="D20" s="9">
        <v>0</v>
      </c>
      <c r="E20" s="9">
        <v>101.567666671193</v>
      </c>
      <c r="F20" s="9">
        <v>101.34593185120799</v>
      </c>
      <c r="G20" s="9">
        <v>86.453763937364997</v>
      </c>
      <c r="H20" s="9">
        <v>92.674928360925094</v>
      </c>
      <c r="I20" s="9">
        <v>89.569758124753804</v>
      </c>
      <c r="J20" s="9">
        <v>91.349041869813803</v>
      </c>
      <c r="K20" s="9">
        <v>95.398625616231797</v>
      </c>
      <c r="L20" s="9">
        <v>123.876549916477</v>
      </c>
      <c r="M20" s="9">
        <v>90.380019828066196</v>
      </c>
      <c r="N20" s="9">
        <v>119.2734779243</v>
      </c>
      <c r="O20" s="9">
        <v>96.136121032689104</v>
      </c>
    </row>
    <row r="21" spans="1:15" x14ac:dyDescent="0.25">
      <c r="A21" s="5">
        <f t="shared" si="0"/>
        <v>2.1791428248937761E-2</v>
      </c>
      <c r="B21" s="7">
        <v>19</v>
      </c>
      <c r="C21" s="8">
        <v>45563</v>
      </c>
      <c r="D21" s="9">
        <v>0</v>
      </c>
      <c r="E21" s="9">
        <v>252.11393003466699</v>
      </c>
      <c r="F21" s="9">
        <v>0.90167034352347897</v>
      </c>
      <c r="G21" s="9">
        <v>236.394043491963</v>
      </c>
      <c r="H21" s="9">
        <v>1.2838953671604101</v>
      </c>
      <c r="I21" s="9">
        <v>284.87532303813401</v>
      </c>
      <c r="J21" s="9">
        <v>1.79732114717932</v>
      </c>
      <c r="K21" s="9">
        <v>416.08301292152498</v>
      </c>
      <c r="L21" s="9">
        <v>2.0860069335014102</v>
      </c>
      <c r="M21" s="9">
        <v>488.521682949889</v>
      </c>
      <c r="N21" s="9">
        <v>3.2420107154112801</v>
      </c>
      <c r="O21" s="9">
        <v>484.62745036243302</v>
      </c>
    </row>
    <row r="22" spans="1:15" x14ac:dyDescent="0.25">
      <c r="A22" s="6">
        <f>SUM(A2:A21)</f>
        <v>1</v>
      </c>
      <c r="C22" s="4">
        <f>SUM(C2:C21)</f>
        <v>2090868</v>
      </c>
    </row>
    <row r="24" spans="1:15" x14ac:dyDescent="0.25">
      <c r="B24">
        <f>B2</f>
        <v>0</v>
      </c>
      <c r="C24" s="3">
        <f>C2</f>
        <v>183129</v>
      </c>
      <c r="E24" s="1">
        <f>E2-D2</f>
        <v>488.59205786094299</v>
      </c>
      <c r="F24" s="1">
        <f t="shared" ref="F24:O26" si="1">F2-E2</f>
        <v>-486.14262622729569</v>
      </c>
      <c r="G24" s="1">
        <f t="shared" si="1"/>
        <v>495.48101781297572</v>
      </c>
      <c r="H24" s="1">
        <f t="shared" si="1"/>
        <v>-495.90908386838834</v>
      </c>
      <c r="I24" s="1">
        <f t="shared" si="1"/>
        <v>477.23691008569131</v>
      </c>
      <c r="J24" s="1">
        <f t="shared" si="1"/>
        <v>-477.82124316086555</v>
      </c>
      <c r="K24" s="1">
        <f t="shared" si="1"/>
        <v>398.84040272815758</v>
      </c>
      <c r="L24" s="1">
        <f t="shared" si="1"/>
        <v>-398.48762335423498</v>
      </c>
      <c r="M24" s="1">
        <f t="shared" si="1"/>
        <v>393.03069178304594</v>
      </c>
      <c r="N24" s="1">
        <f t="shared" si="1"/>
        <v>-392.92360906388137</v>
      </c>
      <c r="O24" s="1">
        <f t="shared" si="1"/>
        <v>405.42862317935339</v>
      </c>
    </row>
    <row r="25" spans="1:15" x14ac:dyDescent="0.25">
      <c r="B25">
        <f t="shared" ref="B25:C40" si="2">B3</f>
        <v>1</v>
      </c>
      <c r="C25" s="3">
        <f t="shared" si="2"/>
        <v>449561</v>
      </c>
      <c r="E25" s="1">
        <f>E3-D3</f>
        <v>74.215142282265006</v>
      </c>
      <c r="F25" s="1">
        <f t="shared" si="1"/>
        <v>-61.811493724250305</v>
      </c>
      <c r="G25" s="1">
        <f t="shared" si="1"/>
        <v>44.430497269330296</v>
      </c>
      <c r="H25" s="1">
        <f t="shared" si="1"/>
        <v>-46.999484526204824</v>
      </c>
      <c r="I25" s="1">
        <f t="shared" si="1"/>
        <v>43.618645204560636</v>
      </c>
      <c r="J25" s="1">
        <f t="shared" si="1"/>
        <v>-43.372955830219404</v>
      </c>
      <c r="K25" s="1">
        <f t="shared" si="1"/>
        <v>42.5886059212418</v>
      </c>
      <c r="L25" s="1">
        <f t="shared" si="1"/>
        <v>-40.297048960429301</v>
      </c>
      <c r="M25" s="1">
        <f t="shared" si="1"/>
        <v>41.371719842866703</v>
      </c>
      <c r="N25" s="1">
        <f t="shared" si="1"/>
        <v>-41.535448883778798</v>
      </c>
      <c r="O25" s="1">
        <f t="shared" si="1"/>
        <v>44.256652294720695</v>
      </c>
    </row>
    <row r="26" spans="1:15" x14ac:dyDescent="0.25">
      <c r="B26">
        <f t="shared" si="2"/>
        <v>2</v>
      </c>
      <c r="C26" s="3">
        <f t="shared" si="2"/>
        <v>15999</v>
      </c>
      <c r="E26" s="1">
        <f>E4-D4</f>
        <v>1238.99670395525</v>
      </c>
      <c r="F26" s="1">
        <f t="shared" si="1"/>
        <v>-1212.7772672792612</v>
      </c>
      <c r="G26" s="1">
        <f t="shared" si="1"/>
        <v>631.92688773471821</v>
      </c>
      <c r="H26" s="1">
        <f t="shared" si="1"/>
        <v>-640.85097882540947</v>
      </c>
      <c r="I26" s="1">
        <f t="shared" si="1"/>
        <v>362.04964043148141</v>
      </c>
      <c r="J26" s="1">
        <f t="shared" si="1"/>
        <v>-368.22393128246017</v>
      </c>
      <c r="K26" s="1">
        <f t="shared" si="1"/>
        <v>228.68128246104621</v>
      </c>
      <c r="L26" s="1">
        <f t="shared" si="1"/>
        <v>-224.8222133439867</v>
      </c>
      <c r="M26" s="1">
        <f t="shared" si="1"/>
        <v>209.45365561326369</v>
      </c>
      <c r="N26" s="1">
        <f t="shared" si="1"/>
        <v>-209.63324011186538</v>
      </c>
      <c r="O26" s="1">
        <f t="shared" si="1"/>
        <v>253.32051538154141</v>
      </c>
    </row>
    <row r="27" spans="1:15" x14ac:dyDescent="0.25">
      <c r="B27">
        <f t="shared" si="2"/>
        <v>3</v>
      </c>
      <c r="C27" s="3">
        <f t="shared" si="2"/>
        <v>237530</v>
      </c>
      <c r="E27" s="1">
        <f t="shared" ref="E27:O42" si="3">E5-D5</f>
        <v>320.64349564683801</v>
      </c>
      <c r="F27" s="1">
        <f t="shared" si="3"/>
        <v>-320.27462471833985</v>
      </c>
      <c r="G27" s="1">
        <f t="shared" si="3"/>
        <v>340.54061187571983</v>
      </c>
      <c r="H27" s="1">
        <f t="shared" si="3"/>
        <v>-340.59056480021923</v>
      </c>
      <c r="I27" s="1">
        <f t="shared" si="3"/>
        <v>316.60108538120522</v>
      </c>
      <c r="J27" s="1">
        <f t="shared" si="3"/>
        <v>-316.70515397391222</v>
      </c>
      <c r="K27" s="1">
        <f t="shared" si="3"/>
        <v>292.36417395719826</v>
      </c>
      <c r="L27" s="1">
        <f t="shared" si="3"/>
        <v>-292.25202318865104</v>
      </c>
      <c r="M27" s="1">
        <f t="shared" si="3"/>
        <v>299.551867680817</v>
      </c>
      <c r="N27" s="1">
        <f t="shared" si="3"/>
        <v>-299.54316135788963</v>
      </c>
      <c r="O27" s="1">
        <f t="shared" si="3"/>
        <v>287.44568862465462</v>
      </c>
    </row>
    <row r="28" spans="1:15" x14ac:dyDescent="0.25">
      <c r="B28">
        <f t="shared" si="2"/>
        <v>4</v>
      </c>
      <c r="C28" s="3">
        <f t="shared" si="2"/>
        <v>89175</v>
      </c>
      <c r="E28" s="1">
        <f t="shared" si="3"/>
        <v>562.41132068368302</v>
      </c>
      <c r="F28" s="1">
        <f t="shared" si="3"/>
        <v>-562.27834876891757</v>
      </c>
      <c r="G28" s="1">
        <f t="shared" si="3"/>
        <v>587.58480159626458</v>
      </c>
      <c r="H28" s="1">
        <f t="shared" si="3"/>
        <v>-587.47675250357577</v>
      </c>
      <c r="I28" s="1">
        <f t="shared" si="3"/>
        <v>634.07599201867276</v>
      </c>
      <c r="J28" s="1">
        <f t="shared" si="3"/>
        <v>-634.10981853776013</v>
      </c>
      <c r="K28" s="1">
        <f t="shared" si="3"/>
        <v>558.06362472705314</v>
      </c>
      <c r="L28" s="1">
        <f t="shared" si="3"/>
        <v>-557.812834123936</v>
      </c>
      <c r="M28" s="1">
        <f t="shared" si="3"/>
        <v>562.86979519614397</v>
      </c>
      <c r="N28" s="1">
        <f t="shared" si="3"/>
        <v>-562.91416309012777</v>
      </c>
      <c r="O28" s="1">
        <f t="shared" si="3"/>
        <v>558.78700775543973</v>
      </c>
    </row>
    <row r="29" spans="1:15" x14ac:dyDescent="0.25">
      <c r="B29">
        <f t="shared" si="2"/>
        <v>5</v>
      </c>
      <c r="C29" s="3">
        <f t="shared" si="2"/>
        <v>825</v>
      </c>
      <c r="E29" s="1">
        <f t="shared" si="3"/>
        <v>2765.91365461847</v>
      </c>
      <c r="F29" s="1">
        <f t="shared" si="3"/>
        <v>-2756.6566265060201</v>
      </c>
      <c r="G29" s="1">
        <f t="shared" si="3"/>
        <v>2587.5</v>
      </c>
      <c r="H29" s="1">
        <f t="shared" si="3"/>
        <v>-2586.4578313253014</v>
      </c>
      <c r="I29" s="1">
        <f t="shared" si="3"/>
        <v>2757.6847389558216</v>
      </c>
      <c r="J29" s="1">
        <f t="shared" si="3"/>
        <v>-2757.6967871485926</v>
      </c>
      <c r="K29" s="1">
        <f t="shared" si="3"/>
        <v>2363.8172690763026</v>
      </c>
      <c r="L29" s="1">
        <f t="shared" si="3"/>
        <v>-2376.4257028112424</v>
      </c>
      <c r="M29" s="1">
        <f t="shared" si="3"/>
        <v>2430.3734939759024</v>
      </c>
      <c r="N29" s="1">
        <f t="shared" si="3"/>
        <v>-2414.14658634538</v>
      </c>
      <c r="O29" s="1">
        <f t="shared" si="3"/>
        <v>2301.9959839357398</v>
      </c>
    </row>
    <row r="30" spans="1:15" x14ac:dyDescent="0.25">
      <c r="B30">
        <f t="shared" si="2"/>
        <v>6</v>
      </c>
      <c r="C30" s="3">
        <f t="shared" si="2"/>
        <v>14806</v>
      </c>
      <c r="E30" s="1">
        <f t="shared" si="3"/>
        <v>298.31312960297902</v>
      </c>
      <c r="F30" s="1">
        <f t="shared" si="3"/>
        <v>89.269448912215978</v>
      </c>
      <c r="G30" s="1">
        <f t="shared" si="3"/>
        <v>-155.47430796580099</v>
      </c>
      <c r="H30" s="1">
        <f t="shared" si="3"/>
        <v>60.43172775755599</v>
      </c>
      <c r="I30" s="1">
        <f t="shared" si="3"/>
        <v>-96.930669601287008</v>
      </c>
      <c r="J30" s="1">
        <f t="shared" si="3"/>
        <v>-4.7414712604759757</v>
      </c>
      <c r="K30" s="1">
        <f t="shared" si="3"/>
        <v>0.72589520020298437</v>
      </c>
      <c r="L30" s="1">
        <f t="shared" si="3"/>
        <v>45.465165495641003</v>
      </c>
      <c r="M30" s="1">
        <f t="shared" si="3"/>
        <v>-65.167950562940007</v>
      </c>
      <c r="N30" s="1">
        <f t="shared" si="3"/>
        <v>51.23609582663201</v>
      </c>
      <c r="O30" s="1">
        <f t="shared" si="3"/>
        <v>-28.435537120122007</v>
      </c>
    </row>
    <row r="31" spans="1:15" x14ac:dyDescent="0.25">
      <c r="B31">
        <f t="shared" si="2"/>
        <v>7</v>
      </c>
      <c r="C31" s="3">
        <f t="shared" si="2"/>
        <v>19643</v>
      </c>
      <c r="E31" s="1">
        <f t="shared" si="3"/>
        <v>171.57135225885199</v>
      </c>
      <c r="F31" s="1">
        <f>F9-E9</f>
        <v>-169.24282661782635</v>
      </c>
      <c r="G31" s="1">
        <f t="shared" si="3"/>
        <v>793.1414072039064</v>
      </c>
      <c r="H31" s="1">
        <f t="shared" si="3"/>
        <v>-789.35233516483436</v>
      </c>
      <c r="I31" s="1">
        <f t="shared" si="3"/>
        <v>381.75938644688631</v>
      </c>
      <c r="J31" s="1">
        <f t="shared" si="3"/>
        <v>-383.65773809523796</v>
      </c>
      <c r="K31" s="1">
        <f t="shared" si="3"/>
        <v>291.047924297924</v>
      </c>
      <c r="L31" s="1">
        <f t="shared" si="3"/>
        <v>-290.6212606837604</v>
      </c>
      <c r="M31" s="1">
        <f t="shared" si="3"/>
        <v>284.53067765567738</v>
      </c>
      <c r="N31" s="1">
        <f t="shared" si="3"/>
        <v>-284.25114468864439</v>
      </c>
      <c r="O31" s="1">
        <f t="shared" si="3"/>
        <v>304.47588522588438</v>
      </c>
    </row>
    <row r="32" spans="1:15" x14ac:dyDescent="0.25">
      <c r="B32">
        <f t="shared" si="2"/>
        <v>8</v>
      </c>
      <c r="C32" s="3">
        <f t="shared" si="2"/>
        <v>343834</v>
      </c>
      <c r="E32" s="1">
        <f t="shared" si="3"/>
        <v>213.28879378933701</v>
      </c>
      <c r="F32" s="1">
        <f t="shared" si="3"/>
        <v>-212.80049972406817</v>
      </c>
      <c r="G32" s="1">
        <f t="shared" si="3"/>
        <v>225.38329784028417</v>
      </c>
      <c r="H32" s="1">
        <f t="shared" si="3"/>
        <v>-225.36403679540041</v>
      </c>
      <c r="I32" s="1">
        <f t="shared" si="3"/>
        <v>222.3026174571624</v>
      </c>
      <c r="J32" s="1">
        <f t="shared" si="3"/>
        <v>-222.38320642734485</v>
      </c>
      <c r="K32" s="1">
        <f t="shared" si="3"/>
        <v>217.37293432149585</v>
      </c>
      <c r="L32" s="1">
        <f t="shared" si="3"/>
        <v>-217.230414777748</v>
      </c>
      <c r="M32" s="1">
        <f t="shared" si="3"/>
        <v>220.822008850126</v>
      </c>
      <c r="N32" s="1">
        <f t="shared" si="3"/>
        <v>-220.80778905956319</v>
      </c>
      <c r="O32" s="1">
        <f t="shared" si="3"/>
        <v>220.83725111134419</v>
      </c>
    </row>
    <row r="33" spans="2:15" x14ac:dyDescent="0.25">
      <c r="B33">
        <f t="shared" si="2"/>
        <v>9</v>
      </c>
      <c r="C33" s="3">
        <f t="shared" si="2"/>
        <v>23540</v>
      </c>
      <c r="E33" s="1">
        <f t="shared" si="3"/>
        <v>282.21648811789601</v>
      </c>
      <c r="F33" s="1">
        <f t="shared" si="3"/>
        <v>-280.49980966882322</v>
      </c>
      <c r="G33" s="1">
        <f t="shared" si="3"/>
        <v>258.6881287726352</v>
      </c>
      <c r="H33" s="1">
        <f t="shared" si="3"/>
        <v>-259.03251944096951</v>
      </c>
      <c r="I33" s="1">
        <f t="shared" si="3"/>
        <v>621.32030017945453</v>
      </c>
      <c r="J33" s="1">
        <f t="shared" si="3"/>
        <v>-619.54467344608133</v>
      </c>
      <c r="K33" s="1">
        <f t="shared" si="3"/>
        <v>290.85366251563431</v>
      </c>
      <c r="L33" s="1">
        <f t="shared" si="3"/>
        <v>-290.73908314753379</v>
      </c>
      <c r="M33" s="1">
        <f t="shared" si="3"/>
        <v>266.85915492957679</v>
      </c>
      <c r="N33" s="1">
        <f t="shared" si="3"/>
        <v>-266.66838871064158</v>
      </c>
      <c r="O33" s="1">
        <f t="shared" si="3"/>
        <v>291.30757518081458</v>
      </c>
    </row>
    <row r="34" spans="2:15" x14ac:dyDescent="0.25">
      <c r="B34">
        <f t="shared" si="2"/>
        <v>10</v>
      </c>
      <c r="C34" s="3">
        <f t="shared" si="2"/>
        <v>42944</v>
      </c>
      <c r="E34" s="1">
        <f t="shared" si="3"/>
        <v>847.30974740932595</v>
      </c>
      <c r="F34" s="1">
        <f t="shared" si="3"/>
        <v>-846.85876781088041</v>
      </c>
      <c r="G34" s="1">
        <f t="shared" si="3"/>
        <v>854.72862694300443</v>
      </c>
      <c r="H34" s="1">
        <f t="shared" si="3"/>
        <v>-854.74862370466235</v>
      </c>
      <c r="I34" s="1">
        <f t="shared" si="3"/>
        <v>821.20025097150233</v>
      </c>
      <c r="J34" s="1">
        <f t="shared" si="3"/>
        <v>-821.33642325129517</v>
      </c>
      <c r="K34" s="1">
        <f t="shared" si="3"/>
        <v>582.00955310880818</v>
      </c>
      <c r="L34" s="1">
        <f t="shared" si="3"/>
        <v>-581.8319705310879</v>
      </c>
      <c r="M34" s="1">
        <f t="shared" si="3"/>
        <v>548.47190738341897</v>
      </c>
      <c r="N34" s="1">
        <f t="shared" si="3"/>
        <v>-547.88014086787496</v>
      </c>
      <c r="O34" s="1">
        <f t="shared" si="3"/>
        <v>594.075696243523</v>
      </c>
    </row>
    <row r="35" spans="2:15" x14ac:dyDescent="0.25">
      <c r="B35">
        <f t="shared" si="2"/>
        <v>11</v>
      </c>
      <c r="C35" s="3">
        <f t="shared" si="2"/>
        <v>72602</v>
      </c>
      <c r="E35" s="1">
        <f t="shared" si="3"/>
        <v>444.60669434964598</v>
      </c>
      <c r="F35" s="1">
        <f t="shared" si="3"/>
        <v>-439.70951364255319</v>
      </c>
      <c r="G35" s="1">
        <f t="shared" si="3"/>
        <v>318.20612612006721</v>
      </c>
      <c r="H35" s="1">
        <f t="shared" si="3"/>
        <v>-318.65297648067445</v>
      </c>
      <c r="I35" s="1">
        <f t="shared" si="3"/>
        <v>213.72262663281947</v>
      </c>
      <c r="J35" s="1">
        <f t="shared" si="3"/>
        <v>-214.77575105492326</v>
      </c>
      <c r="K35" s="1">
        <f t="shared" si="3"/>
        <v>130.54045693727525</v>
      </c>
      <c r="L35" s="1">
        <f t="shared" si="3"/>
        <v>-125.03095001933231</v>
      </c>
      <c r="M35" s="1">
        <f t="shared" si="3"/>
        <v>111.06072323184731</v>
      </c>
      <c r="N35" s="1">
        <f t="shared" si="3"/>
        <v>-111.93388026831151</v>
      </c>
      <c r="O35" s="1">
        <f t="shared" si="3"/>
        <v>121.85918665837252</v>
      </c>
    </row>
    <row r="36" spans="2:15" x14ac:dyDescent="0.25">
      <c r="B36">
        <f t="shared" si="2"/>
        <v>12</v>
      </c>
      <c r="C36" s="3">
        <f t="shared" si="2"/>
        <v>361527</v>
      </c>
      <c r="E36" s="1">
        <f t="shared" si="3"/>
        <v>147.758249796803</v>
      </c>
      <c r="F36" s="1">
        <f t="shared" si="3"/>
        <v>-147.25202143351692</v>
      </c>
      <c r="G36" s="1">
        <f t="shared" si="3"/>
        <v>144.63909509617892</v>
      </c>
      <c r="H36" s="1">
        <f t="shared" si="3"/>
        <v>-144.64776784370295</v>
      </c>
      <c r="I36" s="1">
        <f t="shared" si="3"/>
        <v>139.10465396309294</v>
      </c>
      <c r="J36" s="1">
        <f t="shared" si="3"/>
        <v>-139.13664770161606</v>
      </c>
      <c r="K36" s="1">
        <f t="shared" si="3"/>
        <v>136.38914175622307</v>
      </c>
      <c r="L36" s="1">
        <f t="shared" si="3"/>
        <v>-136.29469580661592</v>
      </c>
      <c r="M36" s="1">
        <f t="shared" si="3"/>
        <v>140.1742015111829</v>
      </c>
      <c r="N36" s="1">
        <f t="shared" si="3"/>
        <v>-140.12816159426788</v>
      </c>
      <c r="O36" s="1">
        <f t="shared" si="3"/>
        <v>142.4068665522739</v>
      </c>
    </row>
    <row r="37" spans="2:15" x14ac:dyDescent="0.25">
      <c r="B37">
        <f t="shared" si="2"/>
        <v>13</v>
      </c>
      <c r="C37" s="3">
        <f t="shared" si="2"/>
        <v>80961</v>
      </c>
      <c r="E37" s="1">
        <f t="shared" si="3"/>
        <v>369.14239308369099</v>
      </c>
      <c r="F37" s="1">
        <f t="shared" si="3"/>
        <v>-368.9378964599955</v>
      </c>
      <c r="G37" s="1">
        <f t="shared" si="3"/>
        <v>333.62152138326149</v>
      </c>
      <c r="H37" s="1">
        <f t="shared" si="3"/>
        <v>-333.66052793124589</v>
      </c>
      <c r="I37" s="1">
        <f t="shared" si="3"/>
        <v>387.15615408225892</v>
      </c>
      <c r="J37" s="1">
        <f t="shared" si="3"/>
        <v>-387.11389912011447</v>
      </c>
      <c r="K37" s="1">
        <f t="shared" si="3"/>
        <v>289.26619091467143</v>
      </c>
      <c r="L37" s="1">
        <f t="shared" si="3"/>
        <v>-289.06164313484743</v>
      </c>
      <c r="M37" s="1">
        <f t="shared" si="3"/>
        <v>214.33601903007943</v>
      </c>
      <c r="N37" s="1">
        <f t="shared" si="3"/>
        <v>-214.04867505627138</v>
      </c>
      <c r="O37" s="1">
        <f t="shared" si="3"/>
        <v>359.29882852465641</v>
      </c>
    </row>
    <row r="38" spans="2:15" x14ac:dyDescent="0.25">
      <c r="B38">
        <f t="shared" si="2"/>
        <v>14</v>
      </c>
      <c r="C38" s="3">
        <f t="shared" si="2"/>
        <v>19412</v>
      </c>
      <c r="E38" s="1">
        <f t="shared" si="3"/>
        <v>884.65362724726697</v>
      </c>
      <c r="F38" s="1">
        <f t="shared" si="3"/>
        <v>-883.24103351702934</v>
      </c>
      <c r="G38" s="1">
        <f t="shared" si="3"/>
        <v>889.00659499503035</v>
      </c>
      <c r="H38" s="1">
        <f t="shared" si="3"/>
        <v>-888.37193965127756</v>
      </c>
      <c r="I38" s="1">
        <f t="shared" si="3"/>
        <v>1018.4265968018696</v>
      </c>
      <c r="J38" s="1">
        <f t="shared" si="3"/>
        <v>-1019.0969373927088</v>
      </c>
      <c r="K38" s="1">
        <f t="shared" si="3"/>
        <v>947.99927726081785</v>
      </c>
      <c r="L38" s="1">
        <f t="shared" si="3"/>
        <v>-948.05537988978165</v>
      </c>
      <c r="M38" s="1">
        <f t="shared" si="3"/>
        <v>971.50483331827559</v>
      </c>
      <c r="N38" s="1">
        <f t="shared" si="3"/>
        <v>-969.43825097118008</v>
      </c>
      <c r="O38" s="1">
        <f t="shared" si="3"/>
        <v>908.92537717951018</v>
      </c>
    </row>
    <row r="39" spans="2:15" x14ac:dyDescent="0.25">
      <c r="B39">
        <f t="shared" si="2"/>
        <v>15</v>
      </c>
      <c r="C39" s="3">
        <f t="shared" si="2"/>
        <v>2657</v>
      </c>
      <c r="E39" s="1">
        <f t="shared" si="3"/>
        <v>332.40869565217298</v>
      </c>
      <c r="F39" s="1">
        <f t="shared" si="3"/>
        <v>-307.98795986621985</v>
      </c>
      <c r="G39" s="1">
        <f t="shared" si="3"/>
        <v>2003.9906354514969</v>
      </c>
      <c r="H39" s="1">
        <f t="shared" si="3"/>
        <v>-2001.8254180601925</v>
      </c>
      <c r="I39" s="1">
        <f t="shared" si="3"/>
        <v>712.11772575250757</v>
      </c>
      <c r="J39" s="1">
        <f t="shared" si="3"/>
        <v>-724.27826086956441</v>
      </c>
      <c r="K39" s="1">
        <f t="shared" si="3"/>
        <v>490.16923076923035</v>
      </c>
      <c r="L39" s="1">
        <f t="shared" si="3"/>
        <v>-488.9698996655514</v>
      </c>
      <c r="M39" s="1">
        <f t="shared" si="3"/>
        <v>481.52976588628741</v>
      </c>
      <c r="N39" s="1">
        <f t="shared" si="3"/>
        <v>-480.10033444816037</v>
      </c>
      <c r="O39" s="1">
        <f t="shared" si="3"/>
        <v>532.43545150501643</v>
      </c>
    </row>
    <row r="40" spans="2:15" x14ac:dyDescent="0.25">
      <c r="B40">
        <f t="shared" si="2"/>
        <v>16</v>
      </c>
      <c r="C40" s="3">
        <f t="shared" si="2"/>
        <v>6468</v>
      </c>
      <c r="E40" s="1">
        <f t="shared" si="3"/>
        <v>1895.6140763997901</v>
      </c>
      <c r="F40" s="1">
        <f t="shared" si="3"/>
        <v>-1882.5962846677126</v>
      </c>
      <c r="G40" s="1">
        <f t="shared" si="3"/>
        <v>1587.3717948717924</v>
      </c>
      <c r="H40" s="1">
        <f t="shared" si="3"/>
        <v>-1590.9309262166382</v>
      </c>
      <c r="I40" s="1">
        <f t="shared" si="3"/>
        <v>1309.2776033490284</v>
      </c>
      <c r="J40" s="1">
        <f t="shared" si="3"/>
        <v>-1312.3827838827801</v>
      </c>
      <c r="K40" s="1">
        <f t="shared" si="3"/>
        <v>912.47095761381422</v>
      </c>
      <c r="L40" s="1">
        <f t="shared" si="3"/>
        <v>-911.22998430141229</v>
      </c>
      <c r="M40" s="1">
        <f t="shared" si="3"/>
        <v>881.19727891156424</v>
      </c>
      <c r="N40" s="1">
        <f t="shared" si="3"/>
        <v>-879.70695970695931</v>
      </c>
      <c r="O40" s="1">
        <f t="shared" si="3"/>
        <v>950.48325484039731</v>
      </c>
    </row>
    <row r="41" spans="2:15" x14ac:dyDescent="0.25">
      <c r="B41">
        <f t="shared" ref="B41:C43" si="4">B19</f>
        <v>17</v>
      </c>
      <c r="C41" s="3">
        <f t="shared" si="4"/>
        <v>217</v>
      </c>
      <c r="E41" s="1">
        <f t="shared" si="3"/>
        <v>8851.9272727272692</v>
      </c>
      <c r="F41" s="1">
        <f t="shared" si="3"/>
        <v>-8073.0787878787851</v>
      </c>
      <c r="G41" s="1">
        <f t="shared" si="3"/>
        <v>4981.6060606060555</v>
      </c>
      <c r="H41" s="1">
        <f t="shared" si="3"/>
        <v>-5249.8181818181765</v>
      </c>
      <c r="I41" s="1">
        <f t="shared" si="3"/>
        <v>1570.9757575757571</v>
      </c>
      <c r="J41" s="1">
        <f t="shared" si="3"/>
        <v>-1928.0969696969692</v>
      </c>
      <c r="K41" s="1">
        <f t="shared" si="3"/>
        <v>979.93939393938899</v>
      </c>
      <c r="L41" s="1">
        <f t="shared" si="3"/>
        <v>-989.715151515147</v>
      </c>
      <c r="M41" s="1">
        <f t="shared" si="3"/>
        <v>1011.1454545454469</v>
      </c>
      <c r="N41" s="1">
        <f t="shared" si="3"/>
        <v>-962.33333333332496</v>
      </c>
      <c r="O41" s="1">
        <f t="shared" si="3"/>
        <v>1485.3696969696948</v>
      </c>
    </row>
    <row r="42" spans="2:15" x14ac:dyDescent="0.25">
      <c r="B42">
        <f t="shared" si="4"/>
        <v>18</v>
      </c>
      <c r="C42" s="3">
        <f t="shared" si="4"/>
        <v>80475</v>
      </c>
      <c r="E42" s="1">
        <f>E20-D20</f>
        <v>101.567666671193</v>
      </c>
      <c r="F42" s="1">
        <f t="shared" si="3"/>
        <v>-0.22173481998500222</v>
      </c>
      <c r="G42" s="1">
        <f t="shared" si="3"/>
        <v>-14.892167913842997</v>
      </c>
      <c r="H42" s="1">
        <f t="shared" si="3"/>
        <v>6.2211644235600971</v>
      </c>
      <c r="I42" s="1">
        <f t="shared" si="3"/>
        <v>-3.1051702361712898</v>
      </c>
      <c r="J42" s="1">
        <f t="shared" si="3"/>
        <v>1.779283745059999</v>
      </c>
      <c r="K42" s="1">
        <f t="shared" si="3"/>
        <v>4.0495837464179942</v>
      </c>
      <c r="L42" s="1">
        <f t="shared" si="3"/>
        <v>28.477924300245206</v>
      </c>
      <c r="M42" s="1">
        <f t="shared" si="3"/>
        <v>-33.496530088410807</v>
      </c>
      <c r="N42" s="1">
        <f t="shared" si="3"/>
        <v>28.8934580962338</v>
      </c>
      <c r="O42" s="1">
        <f t="shared" si="3"/>
        <v>-23.137356891610892</v>
      </c>
    </row>
    <row r="43" spans="2:15" x14ac:dyDescent="0.25">
      <c r="B43">
        <f t="shared" si="4"/>
        <v>19</v>
      </c>
      <c r="C43" s="3">
        <f t="shared" si="4"/>
        <v>45563</v>
      </c>
      <c r="E43" s="1">
        <f>E21-D21</f>
        <v>252.11393003466699</v>
      </c>
      <c r="F43" s="1">
        <f t="shared" ref="F43:O43" si="5">F21-E21</f>
        <v>-251.21225969114352</v>
      </c>
      <c r="G43" s="1">
        <f t="shared" si="5"/>
        <v>235.49237314843953</v>
      </c>
      <c r="H43" s="1">
        <f t="shared" si="5"/>
        <v>-235.11014812480261</v>
      </c>
      <c r="I43" s="1">
        <f t="shared" si="5"/>
        <v>283.59142767097359</v>
      </c>
      <c r="J43" s="1">
        <f t="shared" si="5"/>
        <v>-283.07800189095468</v>
      </c>
      <c r="K43" s="1">
        <f t="shared" si="5"/>
        <v>414.28569177434565</v>
      </c>
      <c r="L43" s="1">
        <f t="shared" si="5"/>
        <v>-413.99700598802355</v>
      </c>
      <c r="M43" s="1">
        <f t="shared" si="5"/>
        <v>486.43567601638756</v>
      </c>
      <c r="N43" s="1">
        <f t="shared" si="5"/>
        <v>-485.27967223447774</v>
      </c>
      <c r="O43" s="1">
        <f t="shared" si="5"/>
        <v>481.38543964702177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{E07D7F63-B788-41BA-871F-72EFFE63B10B}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7D7F63-B788-41BA-871F-72EFFE63B1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索引</vt:lpstr>
      <vt:lpstr>分析GoodM1</vt:lpstr>
      <vt:lpstr>分析GoodM2</vt:lpstr>
      <vt:lpstr>分析BadF2ExcludeF3</vt:lpstr>
      <vt:lpstr>分析BadF3</vt:lpstr>
      <vt:lpstr>GoodM1_L</vt:lpstr>
      <vt:lpstr>GoodM1_T</vt:lpstr>
      <vt:lpstr>GoodM1_Not</vt:lpstr>
      <vt:lpstr>GoodM2_L</vt:lpstr>
      <vt:lpstr>GoodM2_T</vt:lpstr>
      <vt:lpstr>GoodM2_Not</vt:lpstr>
      <vt:lpstr>BadF2ExcludeF3_L</vt:lpstr>
      <vt:lpstr>BadF2ExcludeF3_T</vt:lpstr>
      <vt:lpstr>BadF2ExcludeF3_Not</vt:lpstr>
      <vt:lpstr>BadF3_L</vt:lpstr>
      <vt:lpstr>BadF3_T</vt:lpstr>
      <vt:lpstr>BadF3_Not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吴洪泽</cp:lastModifiedBy>
  <dcterms:created xsi:type="dcterms:W3CDTF">2014-07-29T07:31:34Z</dcterms:created>
  <dcterms:modified xsi:type="dcterms:W3CDTF">2014-08-18T03:38:52Z</dcterms:modified>
</cp:coreProperties>
</file>