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bbea_uvigo_gal/Documents/Tesis - Universidad de Vigo/KO BJ-5TA/KO ALMS1/Integración multiomica/Enrichement analysis/Overlapping de 74 genes/Proteome/"/>
    </mc:Choice>
  </mc:AlternateContent>
  <xr:revisionPtr revIDLastSave="419" documentId="10_ncr:40000_{64AF2079-83D0-4E41-A1CE-BA25E244979A}" xr6:coauthVersionLast="47" xr6:coauthVersionMax="47" xr10:uidLastSave="{1160002F-34BB-4B9C-9C3B-CF851860A45B}"/>
  <bookViews>
    <workbookView xWindow="-120" yWindow="-120" windowWidth="29040" windowHeight="15840" activeTab="7" xr2:uid="{00000000-000D-0000-FFFF-FFFF00000000}"/>
  </bookViews>
  <sheets>
    <sheet name="BioPlanet" sheetId="10" r:id="rId1"/>
    <sheet name="KEGG" sheetId="14" r:id="rId2"/>
    <sheet name="MSigDB" sheetId="15" r:id="rId3"/>
    <sheet name="WikiPathway" sheetId="16" r:id="rId4"/>
    <sheet name="GO_BP" sheetId="11" r:id="rId5"/>
    <sheet name="GO_CC" sheetId="12" r:id="rId6"/>
    <sheet name="GO_MF" sheetId="13" r:id="rId7"/>
    <sheet name="GO_terms" sheetId="1" r:id="rId8"/>
    <sheet name="Pathways" sheetId="9" r:id="rId9"/>
  </sheets>
  <definedNames>
    <definedName name="_xlnm._FilterDatabase" localSheetId="7" hidden="1">GO_terms!$A$1:$K$1</definedName>
    <definedName name="DatosExternos_1" localSheetId="0" hidden="1">BioPlanet!$A$1:$J$516</definedName>
    <definedName name="DatosExternos_2" localSheetId="4" hidden="1">GO_BP!$A$1:$J$1421</definedName>
    <definedName name="DatosExternos_3" localSheetId="5" hidden="1">GO_CC!$A$1:$J$157</definedName>
    <definedName name="DatosExternos_4" localSheetId="6" hidden="1">GO_MF!$A$1:$J$251</definedName>
    <definedName name="DatosExternos_5" localSheetId="1" hidden="1">KEGG!$A$1:$J$206</definedName>
    <definedName name="DatosExternos_6" localSheetId="2" hidden="1">MSigDB!$A$1:$J$43</definedName>
    <definedName name="DatosExternos_7" localSheetId="3" hidden="1">WikiPathway!$A$1:$J$200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9" l="1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B83" i="9"/>
  <c r="C83" i="9"/>
  <c r="D83" i="9"/>
  <c r="E83" i="9"/>
  <c r="F83" i="9"/>
  <c r="G83" i="9"/>
  <c r="H83" i="9"/>
  <c r="I83" i="9"/>
  <c r="J83" i="9"/>
  <c r="A83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B70" i="9"/>
  <c r="C70" i="9"/>
  <c r="D70" i="9"/>
  <c r="E70" i="9"/>
  <c r="F70" i="9"/>
  <c r="G70" i="9"/>
  <c r="H70" i="9"/>
  <c r="I70" i="9"/>
  <c r="J70" i="9"/>
  <c r="A70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B58" i="9"/>
  <c r="C58" i="9"/>
  <c r="D58" i="9"/>
  <c r="E58" i="9"/>
  <c r="F58" i="9"/>
  <c r="G58" i="9"/>
  <c r="H58" i="9"/>
  <c r="I58" i="9"/>
  <c r="J58" i="9"/>
  <c r="A58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0" i="9"/>
  <c r="B50" i="9"/>
  <c r="C50" i="9"/>
  <c r="D50" i="9"/>
  <c r="E50" i="9"/>
  <c r="F50" i="9"/>
  <c r="G50" i="9"/>
  <c r="H50" i="9"/>
  <c r="I50" i="9"/>
  <c r="J50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1" i="9"/>
  <c r="B41" i="9"/>
  <c r="C41" i="9"/>
  <c r="D41" i="9"/>
  <c r="E41" i="9"/>
  <c r="F41" i="9"/>
  <c r="G41" i="9"/>
  <c r="H41" i="9"/>
  <c r="I41" i="9"/>
  <c r="J41" i="9"/>
  <c r="A3" i="9"/>
  <c r="B3" i="9"/>
  <c r="C3" i="9"/>
  <c r="D3" i="9"/>
  <c r="E3" i="9"/>
  <c r="F3" i="9"/>
  <c r="G3" i="9"/>
  <c r="H3" i="9"/>
  <c r="I3" i="9"/>
  <c r="J3" i="9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B2" i="9"/>
  <c r="C2" i="9"/>
  <c r="D2" i="9"/>
  <c r="E2" i="9"/>
  <c r="F2" i="9"/>
  <c r="G2" i="9"/>
  <c r="H2" i="9"/>
  <c r="I2" i="9"/>
  <c r="J2" i="9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A2" i="9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B15" i="1"/>
  <c r="C15" i="1"/>
  <c r="D15" i="1"/>
  <c r="E15" i="1"/>
  <c r="F15" i="1"/>
  <c r="G15" i="1"/>
  <c r="H15" i="1"/>
  <c r="I15" i="1"/>
  <c r="J15" i="1"/>
  <c r="A15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6" i="1"/>
  <c r="B46" i="1"/>
  <c r="C46" i="1"/>
  <c r="D46" i="1"/>
  <c r="E46" i="1"/>
  <c r="F46" i="1"/>
  <c r="G46" i="1"/>
  <c r="H46" i="1"/>
  <c r="I46" i="1"/>
  <c r="J46" i="1"/>
  <c r="B2" i="1"/>
  <c r="C2" i="1"/>
  <c r="D2" i="1"/>
  <c r="E2" i="1"/>
  <c r="F2" i="1"/>
  <c r="G2" i="1"/>
  <c r="H2" i="1"/>
  <c r="I2" i="1"/>
  <c r="J2" i="1"/>
  <c r="A2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29" i="1"/>
  <c r="B29" i="1"/>
  <c r="C29" i="1"/>
  <c r="D29" i="1"/>
  <c r="E29" i="1"/>
  <c r="F29" i="1"/>
  <c r="G29" i="1"/>
  <c r="H29" i="1"/>
  <c r="I29" i="1"/>
  <c r="J29" i="1"/>
  <c r="A43" i="1"/>
  <c r="B43" i="1"/>
  <c r="C43" i="1"/>
  <c r="D43" i="1"/>
  <c r="E43" i="1"/>
  <c r="F43" i="1"/>
  <c r="G43" i="1"/>
  <c r="H43" i="1"/>
  <c r="I43" i="1"/>
  <c r="J43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B28" i="1"/>
  <c r="C28" i="1"/>
  <c r="D28" i="1"/>
  <c r="E28" i="1"/>
  <c r="F28" i="1"/>
  <c r="G28" i="1"/>
  <c r="H28" i="1"/>
  <c r="I28" i="1"/>
  <c r="J28" i="1"/>
  <c r="A28" i="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3ACE9-C6DB-49B9-8CED-CA3928868347}" keepAlive="1" name="Consulta - BioPlanet_2019_table" description="Conexión a la consulta 'BioPlanet_2019_table' en el libro." type="5" refreshedVersion="7" background="1" saveData="1">
    <dbPr connection="Provider=Microsoft.Mashup.OleDb.1;Data Source=$Workbook$;Location=BioPlanet_2019_table;Extended Properties=&quot;&quot;" command="SELECT * FROM [BioPlanet_2019_table]"/>
  </connection>
  <connection id="2" xr16:uid="{B880BE4E-9AB3-47FE-AC7C-AF2DA6E5E404}" keepAlive="1" name="Consulta - GO_Biological_Process_2021_table" description="Conexión a la consulta 'GO_Biological_Process_2021_table' en el libro." type="5" refreshedVersion="7" background="1" saveData="1">
    <dbPr connection="Provider=Microsoft.Mashup.OleDb.1;Data Source=$Workbook$;Location=GO_Biological_Process_2021_table;Extended Properties=&quot;&quot;" command="SELECT * FROM [GO_Biological_Process_2021_table]"/>
  </connection>
  <connection id="3" xr16:uid="{1AA39FE7-FBC5-4217-97CE-3E1EF7240910}" keepAlive="1" name="Consulta - GO_Cellular_Component_2021_table" description="Conexión a la consulta 'GO_Cellular_Component_2021_table' en el libro." type="5" refreshedVersion="7" background="1" saveData="1">
    <dbPr connection="Provider=Microsoft.Mashup.OleDb.1;Data Source=$Workbook$;Location=GO_Cellular_Component_2021_table;Extended Properties=&quot;&quot;" command="SELECT * FROM [GO_Cellular_Component_2021_table]"/>
  </connection>
  <connection id="4" xr16:uid="{4C1B268D-A83A-468F-8709-9D48E47069AB}" keepAlive="1" name="Consulta - GO_Molecular_Function_2021_table" description="Conexión a la consulta 'GO_Molecular_Function_2021_table' en el libro." type="5" refreshedVersion="7" background="1" saveData="1">
    <dbPr connection="Provider=Microsoft.Mashup.OleDb.1;Data Source=$Workbook$;Location=GO_Molecular_Function_2021_table;Extended Properties=&quot;&quot;" command="SELECT * FROM [GO_Molecular_Function_2021_table]"/>
  </connection>
  <connection id="5" xr16:uid="{816641EB-3CFE-495A-968C-C323847199F0}" keepAlive="1" name="Consulta - KEGG_2021_Human_table" description="Conexión a la consulta 'KEGG_2021_Human_table' en el libro." type="5" refreshedVersion="7" background="1" saveData="1">
    <dbPr connection="Provider=Microsoft.Mashup.OleDb.1;Data Source=$Workbook$;Location=KEGG_2021_Human_table;Extended Properties=&quot;&quot;" command="SELECT * FROM [KEGG_2021_Human_table]"/>
  </connection>
  <connection id="6" xr16:uid="{0AD8B68E-D976-4EC6-9A2C-854FE13D8390}" keepAlive="1" name="Consulta - MSigDB_Hallmark_2020_table" description="Conexión a la consulta 'MSigDB_Hallmark_2020_table' en el libro." type="5" refreshedVersion="7" background="1" saveData="1">
    <dbPr connection="Provider=Microsoft.Mashup.OleDb.1;Data Source=$Workbook$;Location=MSigDB_Hallmark_2020_table;Extended Properties=&quot;&quot;" command="SELECT * FROM [MSigDB_Hallmark_2020_table]"/>
  </connection>
  <connection id="7" xr16:uid="{187A6BE6-CDA6-4E4B-91F4-F4728C4AC80D}" keepAlive="1" name="Consulta - WikiPathway_2021_Human_table" description="Conexión a la consulta 'WikiPathway_2021_Human_table' en el libro." type="5" refreshedVersion="7" background="1" saveData="1">
    <dbPr connection="Provider=Microsoft.Mashup.OleDb.1;Data Source=$Workbook$;Location=WikiPathway_2021_Human_table;Extended Properties=&quot;&quot;" command="SELECT * FROM [WikiPathway_2021_Human_table]"/>
  </connection>
</connections>
</file>

<file path=xl/sharedStrings.xml><?xml version="1.0" encoding="utf-8"?>
<sst xmlns="http://schemas.openxmlformats.org/spreadsheetml/2006/main" count="8643" uniqueCount="4341">
  <si>
    <t>Term</t>
  </si>
  <si>
    <t>Overlap</t>
  </si>
  <si>
    <t>P-value</t>
  </si>
  <si>
    <t>Adjusted P-value</t>
  </si>
  <si>
    <t>Old P-value</t>
  </si>
  <si>
    <t>Old Adjusted P-value</t>
  </si>
  <si>
    <t>Odds Ratio</t>
  </si>
  <si>
    <t>Combined Score</t>
  </si>
  <si>
    <t>Genes</t>
  </si>
  <si>
    <t>Database</t>
  </si>
  <si>
    <t>Bioplanet</t>
  </si>
  <si>
    <t>MSigDB</t>
  </si>
  <si>
    <t>CC</t>
  </si>
  <si>
    <t>MF</t>
  </si>
  <si>
    <t>-Log(adj p-value)</t>
  </si>
  <si>
    <t>BP</t>
  </si>
  <si>
    <t>Category</t>
  </si>
  <si>
    <t>Metabolism</t>
  </si>
  <si>
    <t>39/1615</t>
  </si>
  <si>
    <t>TSTA3;ACADVL;DTYMK;ASAH1;FH;NNMT;FHL2;ITPR3;MTMR6;SGSH;PTGS1;NAGLU;SPR;ANPEP;NAPRT;GPC1;HSD17B2;ENPP1;ACAA1;APOB;MCCC2;GGT7;NDUFA4;GFPT1;TALDO1;MOGS;FAH;DPM1;HADHB;HADHA;P4HA1;MTHFD2;P4HA2;PCCB;AGPS;SUCLG2;SUCLG1;DHCR7;P4HB</t>
  </si>
  <si>
    <t>Syndecan 1 pathway</t>
  </si>
  <si>
    <t>7/46</t>
  </si>
  <si>
    <t>SDCBP;MMP1;COL11A1;COL6A2;COL6A1;COL6A3;MET</t>
  </si>
  <si>
    <t>Beta-oxidation of myristoyl-CoA to lauroyl-CoA</t>
  </si>
  <si>
    <t>3/5</t>
  </si>
  <si>
    <t>HADHB;HADHA;ACADVL</t>
  </si>
  <si>
    <t>BDNF signaling pathway</t>
  </si>
  <si>
    <t>11/261</t>
  </si>
  <si>
    <t>IFITM2;P4HA1;P4HA2;AKR1C1;GFPT1;FHL2;PPIE;S100A4;PTGS2;PTGS1;LIMS1</t>
  </si>
  <si>
    <t>Extracellular matrix organization</t>
  </si>
  <si>
    <t>7/93</t>
  </si>
  <si>
    <t>COL4A2;MMP1;COL6A2;COL11A1;COL6A1;COL6A3;P4HB</t>
  </si>
  <si>
    <t>Collagen biosynthesis and modifying enzymes</t>
  </si>
  <si>
    <t>6/64</t>
  </si>
  <si>
    <t>COL4A2;COL6A2;COL11A1;COL6A1;COL6A3;P4HB</t>
  </si>
  <si>
    <t>Valine, leucine and isoleucine degradation</t>
  </si>
  <si>
    <t>5/44</t>
  </si>
  <si>
    <t>MCCC2;HADHB;HADHA;PCCB;ACAA1</t>
  </si>
  <si>
    <t>Mitochondrial beta-oxidation of saturated fatty acids</t>
  </si>
  <si>
    <t>3/8</t>
  </si>
  <si>
    <t>Mitochondrial fatty acid beta-oxidation</t>
  </si>
  <si>
    <t>4/23</t>
  </si>
  <si>
    <t>HADHB;HADHA;ACADVL;PCCB</t>
  </si>
  <si>
    <t>ECM-receptor interaction</t>
  </si>
  <si>
    <t>6/84</t>
  </si>
  <si>
    <t>COL4A2;COL6A2;COL11A1;COL6A1;TNC;COL6A3</t>
  </si>
  <si>
    <t>Propanoate metabolism</t>
  </si>
  <si>
    <t>4/33</t>
  </si>
  <si>
    <t>HADHA;PCCB;SUCLG2;SUCLG1</t>
  </si>
  <si>
    <t>Lipid and lipoprotein metabolism</t>
  </si>
  <si>
    <t>13/489</t>
  </si>
  <si>
    <t>ACADVL;ASAH1;FHL2;MTMR6;PPP1CB;HADHB;HADHA;PCCB;AGPS;DHCR7;P4HB;ACAA1;APOB</t>
  </si>
  <si>
    <t>Beta-1 integrin cell surface interactions</t>
  </si>
  <si>
    <t>5/66</t>
  </si>
  <si>
    <t>COL6A2;COL11A1;COL6A1;TNC;COL6A3</t>
  </si>
  <si>
    <t>Integrins in angiogenesis</t>
  </si>
  <si>
    <t>5/74</t>
  </si>
  <si>
    <t>COL6A2;COL11A1;COL6A1;COL6A3;MFGE8</t>
  </si>
  <si>
    <t>Fatty acid metabolism</t>
  </si>
  <si>
    <t>4/42</t>
  </si>
  <si>
    <t>HADHB;HADHA;ACADVL;ACAA1</t>
  </si>
  <si>
    <t>Protein processing in the endoplasmic reticulum</t>
  </si>
  <si>
    <t>7/166</t>
  </si>
  <si>
    <t>ERLEC1;DNAJC10;MOGS;P4HB;PDIA6;SEC23B;UGGT1</t>
  </si>
  <si>
    <t>NCAM1 interactions</t>
  </si>
  <si>
    <t>4/44</t>
  </si>
  <si>
    <t>COL4A2;COL6A2;COL6A1;COL6A3</t>
  </si>
  <si>
    <t>Lysosome</t>
  </si>
  <si>
    <t>6/121</t>
  </si>
  <si>
    <t>ASAH1;NAGLU;TPP1;CTSC;SGSH;CTSB</t>
  </si>
  <si>
    <t>Heparan sulfate/heparin glycosaminoglycan (HS-GAG) degradation</t>
  </si>
  <si>
    <t>3/20</t>
  </si>
  <si>
    <t>NAGLU;GPC1;SGSH</t>
  </si>
  <si>
    <t>Focal adhesion</t>
  </si>
  <si>
    <t>8/233</t>
  </si>
  <si>
    <t>PPP1CB;COL4A2;COL6A2;COL11A1;COL6A1;TNC;COL6A3;MET</t>
  </si>
  <si>
    <t>Activation of chaperones by IRE1 alpha</t>
  </si>
  <si>
    <t>4/48</t>
  </si>
  <si>
    <t>ACADVL;GFPT1;TPP1;PDIA6</t>
  </si>
  <si>
    <t>TGF-beta regulation of extracellular matrix</t>
  </si>
  <si>
    <t>13/565</t>
  </si>
  <si>
    <t>ASAH1;AKR1C1;TNC;IFIT1;PTGS2;IFIT3;CHERP;PTGS1;CNN1;SDCBP;COL4A2;MTHFD2;CTSC</t>
  </si>
  <si>
    <t>Beta-oxidation of lauroyl-CoA to decanoyl-CoA</t>
  </si>
  <si>
    <t>2/5</t>
  </si>
  <si>
    <t>HADHB;HADHA</t>
  </si>
  <si>
    <t>Eicosanoid metabolism</t>
  </si>
  <si>
    <t>3/23</t>
  </si>
  <si>
    <t>EPHX1;PTGS2;PTGS1</t>
  </si>
  <si>
    <t>Acyl chain remodeling of cardiolipin</t>
  </si>
  <si>
    <t>2/6</t>
  </si>
  <si>
    <t>Mitochondrial beta-oxidation of unsaturated fatty acids</t>
  </si>
  <si>
    <t>TAp63 pathway</t>
  </si>
  <si>
    <t>4/55</t>
  </si>
  <si>
    <t>TP53I3;YWHAQ;FAS;MFGE8</t>
  </si>
  <si>
    <t>Interleukin-4 regulation of apoptosis</t>
  </si>
  <si>
    <t>8/267</t>
  </si>
  <si>
    <t>SLC38A1;NNMT;MX1;TNC;ENPP1;PTGS2;MET;CTSC</t>
  </si>
  <si>
    <t>Interferon alpha/beta signaling</t>
  </si>
  <si>
    <t>4/64</t>
  </si>
  <si>
    <t>IFITM2;MX1;IFIT1;IFIT3</t>
  </si>
  <si>
    <t>Fatty acid elongation in mitochondria</t>
  </si>
  <si>
    <t>2/8</t>
  </si>
  <si>
    <t>Mechanism of acetaminophen activity and toxicity</t>
  </si>
  <si>
    <t>PTGS2;PTGS1</t>
  </si>
  <si>
    <t>Benzo(a)pyrene metabolism</t>
  </si>
  <si>
    <t>2/9</t>
  </si>
  <si>
    <t>AKR1C1;EPHX1</t>
  </si>
  <si>
    <t>Interferon signaling</t>
  </si>
  <si>
    <t>6/168</t>
  </si>
  <si>
    <t>RANBP2;IFITM2;MX1;IFIT1;EIF4E2;IFIT3</t>
  </si>
  <si>
    <t>Antiviral mechanism by interferon-stimulated genes</t>
  </si>
  <si>
    <t>4/70</t>
  </si>
  <si>
    <t>RANBP2;MX1;IFIT1;EIF4E2</t>
  </si>
  <si>
    <t>NCAM signaling for neurite out-growth</t>
  </si>
  <si>
    <t>Fatty acid beta oxidation</t>
  </si>
  <si>
    <t>3/34</t>
  </si>
  <si>
    <t>Deregulation of CDK5 in Alzheimer's disease</t>
  </si>
  <si>
    <t>2/10</t>
  </si>
  <si>
    <t>PPP2CA;APP</t>
  </si>
  <si>
    <t>Signaling by PDGF</t>
  </si>
  <si>
    <t>5/122</t>
  </si>
  <si>
    <t>COL4A2;COL6A2;COL6A1;COL6A3;ITPR3</t>
  </si>
  <si>
    <t>Bone mineralization regulation</t>
  </si>
  <si>
    <t>2/11</t>
  </si>
  <si>
    <t>COL4A2;ENPP1</t>
  </si>
  <si>
    <t>Vitamin C in the brain</t>
  </si>
  <si>
    <t>COL4A2;P4HB</t>
  </si>
  <si>
    <t>Oncostatin M</t>
  </si>
  <si>
    <t>8/311</t>
  </si>
  <si>
    <t>ECM1;SERPINB2;MMP1;AKR1C1;HSD17B2;TNC;PTGS2;CTSB</t>
  </si>
  <si>
    <t>Unfolded protein response</t>
  </si>
  <si>
    <t>4/79</t>
  </si>
  <si>
    <t>p73 transcription factor network</t>
  </si>
  <si>
    <t>TP53I3;BIN1;PEA15;FAS</t>
  </si>
  <si>
    <t>Tricarboxylic acid (TCA) cycle</t>
  </si>
  <si>
    <t>3/39</t>
  </si>
  <si>
    <t>FH;SUCLG2;SUCLG1</t>
  </si>
  <si>
    <t>Pyruvate metabolism and citric acid (TCA) cycle</t>
  </si>
  <si>
    <t>3/40</t>
  </si>
  <si>
    <t>Rab GTPases mark targets in the endocytotic machinery</t>
  </si>
  <si>
    <t>2/12</t>
  </si>
  <si>
    <t>RAB1A;RAB6A</t>
  </si>
  <si>
    <t>Toll-like receptor endosomal trafficking and processing</t>
  </si>
  <si>
    <t>CNPY3;CTSB</t>
  </si>
  <si>
    <t>Axon guidance</t>
  </si>
  <si>
    <t>8/325</t>
  </si>
  <si>
    <t>SDCBP;ALCAM;COL4A2;COL6A2;GPC1;COL6A1;COL6A3;MET</t>
  </si>
  <si>
    <t>CBL-mediated ligand-induced downregulation of EGF receptors</t>
  </si>
  <si>
    <t>2/13</t>
  </si>
  <si>
    <t>SH3GLB2;MET</t>
  </si>
  <si>
    <t>N-glycan trimming in the ER and calnexin/calreticulin cycle</t>
  </si>
  <si>
    <t>MOGS;UGGT1</t>
  </si>
  <si>
    <t>Asparagine N-linked glycosylation</t>
  </si>
  <si>
    <t>4/85</t>
  </si>
  <si>
    <t>DPM1;GFPT1;MOGS;UGGT1</t>
  </si>
  <si>
    <t>Diabetes pathways</t>
  </si>
  <si>
    <t>5/137</t>
  </si>
  <si>
    <t>ACADVL;MMP1;GFPT1;TPP1;PDIA6</t>
  </si>
  <si>
    <t>FSH regulation of apoptosis</t>
  </si>
  <si>
    <t>7/263</t>
  </si>
  <si>
    <t>PPP1CB;RAB1A;IFITM2;P4HA2;AXL;S100A4;DHCR7</t>
  </si>
  <si>
    <t>Gastrin pathway</t>
  </si>
  <si>
    <t>3/44</t>
  </si>
  <si>
    <t>SERPINB2;TNC;PTGS2</t>
  </si>
  <si>
    <t>Platelet amyloid precursor protein pathway</t>
  </si>
  <si>
    <t>2/14</t>
  </si>
  <si>
    <t>APP;COL4A2</t>
  </si>
  <si>
    <t>Interleukin-6 regulation of target genes</t>
  </si>
  <si>
    <t>SLC38A1;SLC38A2</t>
  </si>
  <si>
    <t>Polo-like kinase 1 (PLK1) pathway</t>
  </si>
  <si>
    <t>3/46</t>
  </si>
  <si>
    <t>PPP1CB;PPP2CA;RAB1A</t>
  </si>
  <si>
    <t>Lipid digestion, mobilization, and transport</t>
  </si>
  <si>
    <t>3/48</t>
  </si>
  <si>
    <t>PPP1CB;P4HB;APOB</t>
  </si>
  <si>
    <t>Riboflavin metabolism</t>
  </si>
  <si>
    <t>2/16</t>
  </si>
  <si>
    <t>ENPP1;MTMR6</t>
  </si>
  <si>
    <t>N-glycan precursor substrate biosynthesis</t>
  </si>
  <si>
    <t>DPM1;GFPT1</t>
  </si>
  <si>
    <t>Disease</t>
  </si>
  <si>
    <t>12/674</t>
  </si>
  <si>
    <t>PPP2CA;RANBP2;APP;XRCC6;ACADVL;MMP1;GFPT1;ITPR3;TPP1;MFGE8;PDIA6;PSMB10</t>
  </si>
  <si>
    <t>Mitochondrial pathway of apoptosis: BH3-only Bcl-2 family</t>
  </si>
  <si>
    <t>4/97</t>
  </si>
  <si>
    <t>PPP2CA;YWHAQ;CTSC;CTSB</t>
  </si>
  <si>
    <t>Platelet sensitization by LDL</t>
  </si>
  <si>
    <t>2/17</t>
  </si>
  <si>
    <t>PPP2CA;APOB</t>
  </si>
  <si>
    <t>Chylomicron-mediated lipid transport</t>
  </si>
  <si>
    <t>P4HB;APOB</t>
  </si>
  <si>
    <t>Heparan sulfate/heparin glycosaminoglycan (HS-GAG) metabolism</t>
  </si>
  <si>
    <t>3/52</t>
  </si>
  <si>
    <t>Telomeres, telomerase, cellular aging, and immortality</t>
  </si>
  <si>
    <t>2/19</t>
  </si>
  <si>
    <t>PPP2CA;XRCC6</t>
  </si>
  <si>
    <t>ER-associated degradation (ERAD) pathway</t>
  </si>
  <si>
    <t>Eicosanoid biosynthesis</t>
  </si>
  <si>
    <t>Glycosaminoglycan degradation</t>
  </si>
  <si>
    <t>NAGLU;SGSH</t>
  </si>
  <si>
    <t>Peroxisomal lipid metabolism</t>
  </si>
  <si>
    <t>2/20</t>
  </si>
  <si>
    <t>AGPS;ACAA1</t>
  </si>
  <si>
    <t>Arachidonic acid metabolism</t>
  </si>
  <si>
    <t>3/58</t>
  </si>
  <si>
    <t>GGT7;PTGS2;PTGS1</t>
  </si>
  <si>
    <t>Carbohydrate metabolism</t>
  </si>
  <si>
    <t>6/235</t>
  </si>
  <si>
    <t>PPP2CA;RANBP2;NAGLU;GPC1;TALDO1;SGSH</t>
  </si>
  <si>
    <t>Biosynthesis of unsaturated fatty acids</t>
  </si>
  <si>
    <t>2/21</t>
  </si>
  <si>
    <t>HADHA;ACAA1</t>
  </si>
  <si>
    <t>Selenium pathway</t>
  </si>
  <si>
    <t>3/60</t>
  </si>
  <si>
    <t>PTGS2;APOB;PTGS1</t>
  </si>
  <si>
    <t>Fatty acid, triacylglycerol, and ketone body metabolism</t>
  </si>
  <si>
    <t>5/173</t>
  </si>
  <si>
    <t>HADHB;HADHA;ACADVL;PCCB;FHL2</t>
  </si>
  <si>
    <t>mTOR signaling pathway</t>
  </si>
  <si>
    <t>4/113</t>
  </si>
  <si>
    <t>PPP2CA;FKBP1A;YWHAQ;EIF4E2</t>
  </si>
  <si>
    <t>Oocyte meiosis</t>
  </si>
  <si>
    <t>PPP1CB;PPP2CA;YWHAQ;ITPR3</t>
  </si>
  <si>
    <t>Immune system</t>
  </si>
  <si>
    <t>15/998</t>
  </si>
  <si>
    <t>RANBP2;APP;IFITM2;DTX3L;MX1;ITPR3;CNPY3;IFIT1;IFIT3;PSMB10;MRC2;PPP2CA;EIF4E2;CTSC;CTSB</t>
  </si>
  <si>
    <t>Tricarboxylic acid (TCA) cycle and respiratory electron transport</t>
  </si>
  <si>
    <t>4/117</t>
  </si>
  <si>
    <t>FH;NDUFA4;SUCLG2;SUCLG1</t>
  </si>
  <si>
    <t>Nicotinate and nicotinamide metabolism</t>
  </si>
  <si>
    <t>2/24</t>
  </si>
  <si>
    <t>NNMT;ENPP1</t>
  </si>
  <si>
    <t>Endochondral ossification</t>
  </si>
  <si>
    <t>3/66</t>
  </si>
  <si>
    <t>ENPP1;SLC38A2;DDR2</t>
  </si>
  <si>
    <t>Steroid biosynthesis</t>
  </si>
  <si>
    <t>2/26</t>
  </si>
  <si>
    <t>HSD17B2;DHCR7</t>
  </si>
  <si>
    <t>Spliceosome</t>
  </si>
  <si>
    <t>4/127</t>
  </si>
  <si>
    <t>HNRNPA3;PCBP1;PPIE;CHERP</t>
  </si>
  <si>
    <t>Developmental biology</t>
  </si>
  <si>
    <t>8/420</t>
  </si>
  <si>
    <t>Mitochondrial pathway of apoptosis: multidomain Bcl-2 family</t>
  </si>
  <si>
    <t>3/71</t>
  </si>
  <si>
    <t>XRCC6;YWHAQ;ITPR3</t>
  </si>
  <si>
    <t>TGF-beta receptor activation of SMADs</t>
  </si>
  <si>
    <t>2/28</t>
  </si>
  <si>
    <t>PPP1CB;FKBP1A</t>
  </si>
  <si>
    <t>T cell receptor regulation of apoptosis</t>
  </si>
  <si>
    <t>10/603</t>
  </si>
  <si>
    <t>TSTA3;MSR1;XRCC6;RFC2;MX1;FAS;S100A4;MIF;CTSB;PCYOX1</t>
  </si>
  <si>
    <t>T cell receptor calcium pathway</t>
  </si>
  <si>
    <t>2/29</t>
  </si>
  <si>
    <t>FKBP1A;PTGS2</t>
  </si>
  <si>
    <t>Lipoprotein metabolism</t>
  </si>
  <si>
    <t>Biosynthesis of the N-glycan precursor (dolichol lipid-linked oligosaccharide, LLO) and transfer to a nascent protein</t>
  </si>
  <si>
    <t>2/30</t>
  </si>
  <si>
    <t>Immune system signaling by interferons, interleukins, prolactin, and growth hormones</t>
  </si>
  <si>
    <t>6/280</t>
  </si>
  <si>
    <t>Biological oxidations</t>
  </si>
  <si>
    <t>4/139</t>
  </si>
  <si>
    <t>GGT7;NNMT;PTGS2;PTGS1</t>
  </si>
  <si>
    <t>Prostaglandin biosynthesis and regulation</t>
  </si>
  <si>
    <t>2/31</t>
  </si>
  <si>
    <t>Amino acid transport across the plasma membrane</t>
  </si>
  <si>
    <t>One-carbon metabolism</t>
  </si>
  <si>
    <t>MTHFD2;ALDH1L2</t>
  </si>
  <si>
    <t>Prothrombin activation intrinsic pathway</t>
  </si>
  <si>
    <t>2/32</t>
  </si>
  <si>
    <t>COL4A2;PRCP</t>
  </si>
  <si>
    <t>Syndecan 4 pathway</t>
  </si>
  <si>
    <t>SDCBP;TNC</t>
  </si>
  <si>
    <t>Platelet homeostasis</t>
  </si>
  <si>
    <t>3/82</t>
  </si>
  <si>
    <t>PPP2CA;ITPR3;APOB</t>
  </si>
  <si>
    <t>Fructose and mannose metabolism</t>
  </si>
  <si>
    <t>2/34</t>
  </si>
  <si>
    <t>TSTA3;MTMR6</t>
  </si>
  <si>
    <t>Hemostasis pathway</t>
  </si>
  <si>
    <t>8/468</t>
  </si>
  <si>
    <t>PPP2CA;APP;SPARC;SERPINB2;MMP1;ITPR3;PRCP;APOB</t>
  </si>
  <si>
    <t>Phospholipids as signaling intermediaries</t>
  </si>
  <si>
    <t>2/36</t>
  </si>
  <si>
    <t>ASAH1;SPHKAP</t>
  </si>
  <si>
    <t>Interleukin-2 signaling pathway</t>
  </si>
  <si>
    <t>12/847</t>
  </si>
  <si>
    <t>APP;SLC38A1;MTHFD2;MX1;WDFY1;TBCD;FAS;S100A4;IFIT1;CTSC;CTSB;LIMS1</t>
  </si>
  <si>
    <t>Toll receptor cascades</t>
  </si>
  <si>
    <t>4/159</t>
  </si>
  <si>
    <t>PPP2CA;APP;CNPY3;CTSB</t>
  </si>
  <si>
    <t>2-LTR circle formation</t>
  </si>
  <si>
    <t>1/5</t>
  </si>
  <si>
    <t>XRCC6</t>
  </si>
  <si>
    <t>Cycling of Ran in nucleocytoplasmic transport</t>
  </si>
  <si>
    <t>RANBP2</t>
  </si>
  <si>
    <t>UDP-N-acetyl-glucosamine biosynthesis</t>
  </si>
  <si>
    <t>GFPT1</t>
  </si>
  <si>
    <t>FasL/CD95L signaling</t>
  </si>
  <si>
    <t>FAS</t>
  </si>
  <si>
    <t>Tyrosine metabolism</t>
  </si>
  <si>
    <t>2/41</t>
  </si>
  <si>
    <t>MIF;FAH</t>
  </si>
  <si>
    <t>TSH regulation of gene expression</t>
  </si>
  <si>
    <t>3/97</t>
  </si>
  <si>
    <t>FH;S100A4;PTGS2</t>
  </si>
  <si>
    <t>Pathways in cancer</t>
  </si>
  <si>
    <t>6/325</t>
  </si>
  <si>
    <t>FH;COL4A2;MMP1;FAS;PTGS2;MET</t>
  </si>
  <si>
    <t>Alzheimer's disease</t>
  </si>
  <si>
    <t>4/169</t>
  </si>
  <si>
    <t>APP;NDUFA4;FAS;ITPR3</t>
  </si>
  <si>
    <t>Beta-oxidation of very long chain fatty acids</t>
  </si>
  <si>
    <t>1/6</t>
  </si>
  <si>
    <t>ACAA1</t>
  </si>
  <si>
    <t>ER quality control compartment (ERQC)</t>
  </si>
  <si>
    <t>UGGT1</t>
  </si>
  <si>
    <t>Fas signaling pathway in hepatocytes</t>
  </si>
  <si>
    <t>Amino sugar and nucleotide sugar metabolism</t>
  </si>
  <si>
    <t>2/45</t>
  </si>
  <si>
    <t>TSTA3;GFPT1</t>
  </si>
  <si>
    <t>Amoebiasis</t>
  </si>
  <si>
    <t>3/105</t>
  </si>
  <si>
    <t>SERPINB2;COL4A2;COL11A1</t>
  </si>
  <si>
    <t>Alpha-6 beta-1 and alpha-6 beta-4 integrin signaling</t>
  </si>
  <si>
    <t>2/46</t>
  </si>
  <si>
    <t>YWHAQ;MET</t>
  </si>
  <si>
    <t>SARS coronavirus protease</t>
  </si>
  <si>
    <t>1/7</t>
  </si>
  <si>
    <t>ANPEP</t>
  </si>
  <si>
    <t>Cyanoamino acid metabolism</t>
  </si>
  <si>
    <t>GGT7</t>
  </si>
  <si>
    <t>Fas signaling pathway in cardiomyocytes</t>
  </si>
  <si>
    <t>Neurofascin interactions</t>
  </si>
  <si>
    <t>SDCBP</t>
  </si>
  <si>
    <t>PP2A-mediated dephosphorylation of key metabolic factors</t>
  </si>
  <si>
    <t>PPP2CA</t>
  </si>
  <si>
    <t>N-glycan biosynthesis</t>
  </si>
  <si>
    <t>2/48</t>
  </si>
  <si>
    <t>DPM1;MOGS</t>
  </si>
  <si>
    <t>Glycosaminoglycan metabolism</t>
  </si>
  <si>
    <t>3/110</t>
  </si>
  <si>
    <t>Amino acid and oligopeptide SLC transporters</t>
  </si>
  <si>
    <t>2/49</t>
  </si>
  <si>
    <t>Amyloids</t>
  </si>
  <si>
    <t>2/51</t>
  </si>
  <si>
    <t>APP;MFGE8</t>
  </si>
  <si>
    <t>Glutathione metabolism</t>
  </si>
  <si>
    <t>GGT7;ANPEP</t>
  </si>
  <si>
    <t>Metabolism of vitamins and cofactors</t>
  </si>
  <si>
    <t>NAPRT;ENPP1</t>
  </si>
  <si>
    <t>Aflatoxin B1 metabolism</t>
  </si>
  <si>
    <t>1/8</t>
  </si>
  <si>
    <t>EPHX1</t>
  </si>
  <si>
    <t>Sema4D-mediated inhibition of cell attachment and migration</t>
  </si>
  <si>
    <t>MET</t>
  </si>
  <si>
    <t>Bystander B cell activation</t>
  </si>
  <si>
    <t>Cytoskeletal remodeling regulation and cell spreading by IPP complex components</t>
  </si>
  <si>
    <t>LIMS1</t>
  </si>
  <si>
    <t>Thiamine metabolism</t>
  </si>
  <si>
    <t>MTMR6</t>
  </si>
  <si>
    <t>Dissolution of fibrin clot</t>
  </si>
  <si>
    <t>SERPINB2</t>
  </si>
  <si>
    <t>Formyl peptide interaction with formyl peptide receptors</t>
  </si>
  <si>
    <t>APP</t>
  </si>
  <si>
    <t>Integration of provirus</t>
  </si>
  <si>
    <t>Nicotinate metabolism</t>
  </si>
  <si>
    <t>NAPRT</t>
  </si>
  <si>
    <t>Protein folding</t>
  </si>
  <si>
    <t>2/53</t>
  </si>
  <si>
    <t>TBCD;FKBP9</t>
  </si>
  <si>
    <t>p53 activity regulation</t>
  </si>
  <si>
    <t>3/118</t>
  </si>
  <si>
    <t>PPP2CA;TP53I3;FAS</t>
  </si>
  <si>
    <t>Arginine and proline metabolism</t>
  </si>
  <si>
    <t>2/54</t>
  </si>
  <si>
    <t>P4HA1;P4HA2</t>
  </si>
  <si>
    <t>Phenylalanine and tyrosine catabolism</t>
  </si>
  <si>
    <t>1/9</t>
  </si>
  <si>
    <t>FAH</t>
  </si>
  <si>
    <t>Abl role in Robo-Slit signaling</t>
  </si>
  <si>
    <t>GPC1</t>
  </si>
  <si>
    <t>Activation of pro-caspase 8</t>
  </si>
  <si>
    <t>Axonogenesis regulation by p75 neurotrophin receptor</t>
  </si>
  <si>
    <t>RTN4</t>
  </si>
  <si>
    <t>Elevation of cytosolic calcium levels</t>
  </si>
  <si>
    <t>ITPR3</t>
  </si>
  <si>
    <t>HIV-induced T cell apoptosis</t>
  </si>
  <si>
    <t>Inactivation of Cdc42 and Rac</t>
  </si>
  <si>
    <t>Interleukin-1 regulation of extracellular matrix</t>
  </si>
  <si>
    <t>3/120</t>
  </si>
  <si>
    <t>SERPINB2;MMP1;PTGS2</t>
  </si>
  <si>
    <t>Post-translational protein modification</t>
  </si>
  <si>
    <t>4/196</t>
  </si>
  <si>
    <t>Calcineurin-dependent NFAT signaling role in lymphocytes</t>
  </si>
  <si>
    <t>2/55</t>
  </si>
  <si>
    <t>FKBP1A;YWHAQ</t>
  </si>
  <si>
    <t>Steroid hormone biosynthesis</t>
  </si>
  <si>
    <t>2/56</t>
  </si>
  <si>
    <t>AKR1C1;HSD17B2</t>
  </si>
  <si>
    <t>Keratinocyte differentiation</t>
  </si>
  <si>
    <t>2/57</t>
  </si>
  <si>
    <t>PPP2CA;FAS</t>
  </si>
  <si>
    <t>Taurine and hypotaurine metabolism</t>
  </si>
  <si>
    <t>1/10</t>
  </si>
  <si>
    <t>Tetrahydrobiopterin (BH4) biosynthesis, recycling, salvage and regulation</t>
  </si>
  <si>
    <t>SPR</t>
  </si>
  <si>
    <t>Integration of energy metabolism</t>
  </si>
  <si>
    <t>3/125</t>
  </si>
  <si>
    <t>PPP2CA;TALDO1;ITPR3</t>
  </si>
  <si>
    <t>Caspase cascade in apoptosis</t>
  </si>
  <si>
    <t>2/59</t>
  </si>
  <si>
    <t>APP;FAS</t>
  </si>
  <si>
    <t>Phospholipid metabolism</t>
  </si>
  <si>
    <t>4/205</t>
  </si>
  <si>
    <t>HADHB;HADHA;ASAH1;MTMR6</t>
  </si>
  <si>
    <t>RAGE pathway</t>
  </si>
  <si>
    <t>2/60</t>
  </si>
  <si>
    <t>MMP1;MFGE8</t>
  </si>
  <si>
    <t>DNA replication</t>
  </si>
  <si>
    <t>4/207</t>
  </si>
  <si>
    <t>PPP2CA;RANBP2;RFC2;PSMB10</t>
  </si>
  <si>
    <t>ALK2 pathway</t>
  </si>
  <si>
    <t>1/11</t>
  </si>
  <si>
    <t>FKBP1A</t>
  </si>
  <si>
    <t>Alpha-linolenic (omega3) and linoleic (omega6) acid metabolism</t>
  </si>
  <si>
    <t>Recruitment of NuMA to mitotic centrosomes</t>
  </si>
  <si>
    <t>NEDD1</t>
  </si>
  <si>
    <t>Folate biosynthesis</t>
  </si>
  <si>
    <t>Glutathione biosynthesis and recycling</t>
  </si>
  <si>
    <t>Glypican-3 pathway</t>
  </si>
  <si>
    <t>Mechanism of protein import into the nucleus</t>
  </si>
  <si>
    <t>Methylation</t>
  </si>
  <si>
    <t>NNMT</t>
  </si>
  <si>
    <t>Androgen receptor proteolysis and transcription regulation</t>
  </si>
  <si>
    <t>2/61</t>
  </si>
  <si>
    <t>XRCC6;FHL2</t>
  </si>
  <si>
    <t>Folate metabolism</t>
  </si>
  <si>
    <t>2/63</t>
  </si>
  <si>
    <t>MTHFD2;APOB</t>
  </si>
  <si>
    <t>Phospholipase C epsilon pathway</t>
  </si>
  <si>
    <t>1/12</t>
  </si>
  <si>
    <t>RAP2B</t>
  </si>
  <si>
    <t>ERK inactivation</t>
  </si>
  <si>
    <t>Hormone-sensitive lipase (HSL)-mediated triacylglycerol hydrolysis</t>
  </si>
  <si>
    <t>PPP1CB</t>
  </si>
  <si>
    <t>Inhibition of replication initiation of damaged DNA by RB1/E2F1</t>
  </si>
  <si>
    <t>Iron metabolism in placenta</t>
  </si>
  <si>
    <t>IREB2</t>
  </si>
  <si>
    <t>Retinoblastoma protein regulation</t>
  </si>
  <si>
    <t>2/66</t>
  </si>
  <si>
    <t>PPP2CA;MET</t>
  </si>
  <si>
    <t>Signaling by TGF-beta receptor complex</t>
  </si>
  <si>
    <t>Destabilization of mRNA by AUF1 (hnRNP D0)</t>
  </si>
  <si>
    <t>MRC2;PSMB10</t>
  </si>
  <si>
    <t>Capped intron-containing pre-mRNA processing</t>
  </si>
  <si>
    <t>3/138</t>
  </si>
  <si>
    <t>RANBP2;HNRNPA3;PCBP1</t>
  </si>
  <si>
    <t>p53 signaling pathway</t>
  </si>
  <si>
    <t>3/139</t>
  </si>
  <si>
    <t>TP53I3;FAS;MET</t>
  </si>
  <si>
    <t>Advanced glycosylation endproduct receptor signaling</t>
  </si>
  <si>
    <t>1/13</t>
  </si>
  <si>
    <t>Angiotensin-converting enzyme 2 regulation of heart function</t>
  </si>
  <si>
    <t>COL4A2</t>
  </si>
  <si>
    <t>CTL mediated immune response against target cells</t>
  </si>
  <si>
    <t>Death receptor signaling</t>
  </si>
  <si>
    <t>HIV life cycle early phase</t>
  </si>
  <si>
    <t>Messenger RNA splicing: major pathway</t>
  </si>
  <si>
    <t>2/68</t>
  </si>
  <si>
    <t>HNRNPA3;PCBP1</t>
  </si>
  <si>
    <t>Phase I of biological oxidations: functionalization of compounds</t>
  </si>
  <si>
    <t>2/69</t>
  </si>
  <si>
    <t>PPAR signaling pathway</t>
  </si>
  <si>
    <t>MMP1;ACAA1</t>
  </si>
  <si>
    <t>Activation of Rac</t>
  </si>
  <si>
    <t>1/14</t>
  </si>
  <si>
    <t>Leading strand biosynthesis</t>
  </si>
  <si>
    <t>RFC2</t>
  </si>
  <si>
    <t>Non-homologous end-joining (NHEJ) pathway</t>
  </si>
  <si>
    <t>Renal cell carcinoma</t>
  </si>
  <si>
    <t>2/70</t>
  </si>
  <si>
    <t>FH;MET</t>
  </si>
  <si>
    <t>Long-term depression</t>
  </si>
  <si>
    <t>PPP2CA;ITPR3</t>
  </si>
  <si>
    <t>Long-term potentiation</t>
  </si>
  <si>
    <t>PPP1CB;ITPR3</t>
  </si>
  <si>
    <t>Phase II of biological oxidations: conjugation</t>
  </si>
  <si>
    <t>2/71</t>
  </si>
  <si>
    <t>GGT7;NNMT</t>
  </si>
  <si>
    <t>Myocyte adrenergic pathway</t>
  </si>
  <si>
    <t>2/72</t>
  </si>
  <si>
    <t>FKBP1A;ASAH1</t>
  </si>
  <si>
    <t>AKAP95 role in mitosis and chromosome dynamics</t>
  </si>
  <si>
    <t>1/15</t>
  </si>
  <si>
    <t>ATR activation in response to replication stress</t>
  </si>
  <si>
    <t>Stress induction of HSP regulation</t>
  </si>
  <si>
    <t>Coagulation intrinsic pathway</t>
  </si>
  <si>
    <t>PRCP</t>
  </si>
  <si>
    <t>Fibrinolysis pathway</t>
  </si>
  <si>
    <t>Degradation of beta-catenin by the destruction complex</t>
  </si>
  <si>
    <t>2/73</t>
  </si>
  <si>
    <t>PPP2CA;PSMB10</t>
  </si>
  <si>
    <t>Calcium regulation in the cardiac cell</t>
  </si>
  <si>
    <t>3/149</t>
  </si>
  <si>
    <t>FKBP1A;YWHAQ;ITPR3</t>
  </si>
  <si>
    <t>Pantothenate and CoA biosynthesis</t>
  </si>
  <si>
    <t>1/16</t>
  </si>
  <si>
    <t>ENPP1</t>
  </si>
  <si>
    <t>Protein kinase A (PKA) at the centrosome</t>
  </si>
  <si>
    <t>Cell-extracellular matrix interactions</t>
  </si>
  <si>
    <t>Sprouty regulation of FGF signaling</t>
  </si>
  <si>
    <t>TGF-beta receptor signaling in EMT (epithelial to mesenchymal transition)</t>
  </si>
  <si>
    <t>DNA-PK pathway in nonhomologous end joining</t>
  </si>
  <si>
    <t>Gap-filling DNA repair biosynthesis and ligation in global genomic nucleotide excision repair</t>
  </si>
  <si>
    <t>Glutamate neurotransmitter release cycle</t>
  </si>
  <si>
    <t>SLC38A2</t>
  </si>
  <si>
    <t>Glyoxylate and dicarboxylate metabolism</t>
  </si>
  <si>
    <t>MTHFD2</t>
  </si>
  <si>
    <t>Hypoxia-inducible factor in the cardivascular system</t>
  </si>
  <si>
    <t>P4HB</t>
  </si>
  <si>
    <t>Inhibition of platelet activation by aspirin</t>
  </si>
  <si>
    <t>PTGS1</t>
  </si>
  <si>
    <t>Other glycan degradation</t>
  </si>
  <si>
    <t>MAN2B2</t>
  </si>
  <si>
    <t>Myometrial relaxation and contraction pathways</t>
  </si>
  <si>
    <t>3/155</t>
  </si>
  <si>
    <t>CNN1;YWHAQ;ITPR3</t>
  </si>
  <si>
    <t>Phenylalanine metabolism</t>
  </si>
  <si>
    <t>1/17</t>
  </si>
  <si>
    <t>MIF</t>
  </si>
  <si>
    <t>Post-chaperonin tubulin folding pathway</t>
  </si>
  <si>
    <t>TBCD</t>
  </si>
  <si>
    <t>Renin-angiotensin system</t>
  </si>
  <si>
    <t>Beta-catenin phosphorylation cascade</t>
  </si>
  <si>
    <t>SUMOylation by RanBP2 regulates transcriptional repression</t>
  </si>
  <si>
    <t>Branched-chain amino acid catabolism</t>
  </si>
  <si>
    <t>MCCC2</t>
  </si>
  <si>
    <t>Dendritic cells in regulating TH1 and TH2 development</t>
  </si>
  <si>
    <t>Endocytotic role of NDK, phosphins and dynamin</t>
  </si>
  <si>
    <t>BIN1</t>
  </si>
  <si>
    <t>Inflammasomes</t>
  </si>
  <si>
    <t>Insulin-like growth factor (IGF) activity regulation by insulin-like growth factor binding proteins (IGFBPs)</t>
  </si>
  <si>
    <t>MMP1</t>
  </si>
  <si>
    <t>Nitric oxide metabolism</t>
  </si>
  <si>
    <t>Peroxisome</t>
  </si>
  <si>
    <t>2/78</t>
  </si>
  <si>
    <t>Antigen processing: cross presentation</t>
  </si>
  <si>
    <t>2/79</t>
  </si>
  <si>
    <t>Opioid signaling</t>
  </si>
  <si>
    <t>2/80</t>
  </si>
  <si>
    <t>Pre-NOTCH processing in Golgi</t>
  </si>
  <si>
    <t>1/18</t>
  </si>
  <si>
    <t>RAB6A</t>
  </si>
  <si>
    <t>Transcriptional activity regulation by PML</t>
  </si>
  <si>
    <t>Nucleotide di- and triphosphate biosynthesis and interconversion</t>
  </si>
  <si>
    <t>DTYMK</t>
  </si>
  <si>
    <t>Protein metabolism</t>
  </si>
  <si>
    <t>6/442</t>
  </si>
  <si>
    <t>DPM1;GFPT1;TBCD;MOGS;FKBP9;UGGT1</t>
  </si>
  <si>
    <t>Response to elevated platelet cytosolic calcium</t>
  </si>
  <si>
    <t>2/83</t>
  </si>
  <si>
    <t>APP;SPARC</t>
  </si>
  <si>
    <t>Drug metabolism: cytochrome P450</t>
  </si>
  <si>
    <t>Platelet calcium homeostasis</t>
  </si>
  <si>
    <t>1/19</t>
  </si>
  <si>
    <t>Apoptosis modulation by HSP70</t>
  </si>
  <si>
    <t>Small cell lung cancer</t>
  </si>
  <si>
    <t>2/84</t>
  </si>
  <si>
    <t>COL4A2;PTGS2</t>
  </si>
  <si>
    <t>C-Myb transcription factor network</t>
  </si>
  <si>
    <t>2/85</t>
  </si>
  <si>
    <t>ANPEP;PTGS2</t>
  </si>
  <si>
    <t>Integrin cell surface interactions</t>
  </si>
  <si>
    <t>COL4A2;TNC</t>
  </si>
  <si>
    <t>Acute myocardial infarction</t>
  </si>
  <si>
    <t>1/20</t>
  </si>
  <si>
    <t>Skeletal muscle hypertrophy is regulated via AKT/mTOR pathway</t>
  </si>
  <si>
    <t>Glycerophospholipid biosynthesis</t>
  </si>
  <si>
    <t>2/86</t>
  </si>
  <si>
    <t>Cell cycle</t>
  </si>
  <si>
    <t>6/453</t>
  </si>
  <si>
    <t>PPP2CA;RANBP2;NEDD1;YWHAQ;RFC2;PSMB10</t>
  </si>
  <si>
    <t>S1P/S1P1 pathway</t>
  </si>
  <si>
    <t>1/21</t>
  </si>
  <si>
    <t>PTGS2</t>
  </si>
  <si>
    <t>ChREBP regulation by carbohydrates and cAMP</t>
  </si>
  <si>
    <t>Cytosolic sensors of pathogen-associated DNA</t>
  </si>
  <si>
    <t>p38 MK2 pathway</t>
  </si>
  <si>
    <t>YWHAQ</t>
  </si>
  <si>
    <t>Mitochondrial tRNA aminoacylation</t>
  </si>
  <si>
    <t>DARS2</t>
  </si>
  <si>
    <t>Metapathway biotransformation</t>
  </si>
  <si>
    <t>3/174</t>
  </si>
  <si>
    <t>NNMT;AKR1C1;EPHX1</t>
  </si>
  <si>
    <t>AKT signaling pathway</t>
  </si>
  <si>
    <t>1/22</t>
  </si>
  <si>
    <t>Beta-alanine metabolism</t>
  </si>
  <si>
    <t>HADHA</t>
  </si>
  <si>
    <t>CTLA4 inhibitory signaling</t>
  </si>
  <si>
    <t>TRAF6 mediated NF-kB activation</t>
  </si>
  <si>
    <t>Double-strand break repair</t>
  </si>
  <si>
    <t>Blood clotting cascade</t>
  </si>
  <si>
    <t>1/23</t>
  </si>
  <si>
    <t>Hypoxia and p53 in the cardiovascular system</t>
  </si>
  <si>
    <t>FHL2</t>
  </si>
  <si>
    <t>Interleukin-11 pathway</t>
  </si>
  <si>
    <t>Mismatch repair</t>
  </si>
  <si>
    <t>Cell surface interactions at the vascular wall</t>
  </si>
  <si>
    <t>2/94</t>
  </si>
  <si>
    <t>MMP1;APOB</t>
  </si>
  <si>
    <t>L1CAM interactions</t>
  </si>
  <si>
    <t>SDCBP;ALCAM</t>
  </si>
  <si>
    <t>Transport of inorganic cations/anions and amino acids/oligopeptides</t>
  </si>
  <si>
    <t>2/95</t>
  </si>
  <si>
    <t>SREBP signaling</t>
  </si>
  <si>
    <t>1/24</t>
  </si>
  <si>
    <t>SEC23B</t>
  </si>
  <si>
    <t>Signal transduction of S1P receptor</t>
  </si>
  <si>
    <t>ASAH1</t>
  </si>
  <si>
    <t>Cholesterol biosynthesis</t>
  </si>
  <si>
    <t>DHCR7</t>
  </si>
  <si>
    <t>TAK1 activates NF-kappaB by phosphorylation and activation of IKK complex</t>
  </si>
  <si>
    <t>Triacylglyceride biosynthesis</t>
  </si>
  <si>
    <t>AGPS</t>
  </si>
  <si>
    <t>M phase pathway</t>
  </si>
  <si>
    <t>2/96</t>
  </si>
  <si>
    <t>PPP2CA;RANBP2</t>
  </si>
  <si>
    <t>Alpha-9 beta-1 integrin pathway</t>
  </si>
  <si>
    <t>1/25</t>
  </si>
  <si>
    <t>TNC</t>
  </si>
  <si>
    <t>Basigin interactions</t>
  </si>
  <si>
    <t>C-Myc pathway</t>
  </si>
  <si>
    <t>Ck1/Cdk5 regulation by type 1 glutamate receptors</t>
  </si>
  <si>
    <t>DARPP-32 events</t>
  </si>
  <si>
    <t>Glutathione conjugation</t>
  </si>
  <si>
    <t>IGF1 receptor signaling through beta-arrestin</t>
  </si>
  <si>
    <t>PIP2 hydrolysis</t>
  </si>
  <si>
    <t>Senescence and autophagy</t>
  </si>
  <si>
    <t>2/99</t>
  </si>
  <si>
    <t>SPARC;SERPINB2</t>
  </si>
  <si>
    <t>ALK1 pathway</t>
  </si>
  <si>
    <t>1/26</t>
  </si>
  <si>
    <t>Selenoamino acid metabolism</t>
  </si>
  <si>
    <t>Tetrasaccharide linker sequence formation in glycosaminoglycan biosynthesis</t>
  </si>
  <si>
    <t>Fibroblast growth factor 1</t>
  </si>
  <si>
    <t>Pentose phosphate pathway</t>
  </si>
  <si>
    <t>1/27</t>
  </si>
  <si>
    <t>TALDO1</t>
  </si>
  <si>
    <t>Rev-mediated nuclear export of HIV-1 RNA</t>
  </si>
  <si>
    <t>CTCF pathway</t>
  </si>
  <si>
    <t>Cell cycle: G2/M checkpoint</t>
  </si>
  <si>
    <t>TWEAK regulation of gene expression</t>
  </si>
  <si>
    <t>eIF4E and p70 S6 kinase regulation</t>
  </si>
  <si>
    <t>Glycolysis</t>
  </si>
  <si>
    <t>Insulin regulation of blood glucose</t>
  </si>
  <si>
    <t>MHC class II antigen presentation</t>
  </si>
  <si>
    <t>2/103</t>
  </si>
  <si>
    <t>CTSC;CTSB</t>
  </si>
  <si>
    <t>Chagas disease</t>
  </si>
  <si>
    <t>2/104</t>
  </si>
  <si>
    <t>Extension of telomeres</t>
  </si>
  <si>
    <t>1/28</t>
  </si>
  <si>
    <t>Amino acid metabolism</t>
  </si>
  <si>
    <t>3/195</t>
  </si>
  <si>
    <t>MCCC2;FAH;PSMB10</t>
  </si>
  <si>
    <t>DNA repair</t>
  </si>
  <si>
    <t>2/105</t>
  </si>
  <si>
    <t>XRCC6;RFC2</t>
  </si>
  <si>
    <t>Adaptive immune system</t>
  </si>
  <si>
    <t>7/606</t>
  </si>
  <si>
    <t>MRC2;PPP2CA;DTX3L;ITPR3;CTSC;PSMB10;CTSB</t>
  </si>
  <si>
    <t>ERBB1 downstream pathway</t>
  </si>
  <si>
    <t>2/106</t>
  </si>
  <si>
    <t>PPP2CA;YWHAQ</t>
  </si>
  <si>
    <t>Post-translational modification: biosynthesis of GPI-anchored proteins</t>
  </si>
  <si>
    <t>1/29</t>
  </si>
  <si>
    <t>DPM1</t>
  </si>
  <si>
    <t>Association of TriC/CCT with target proteins during biosynthesis</t>
  </si>
  <si>
    <t>FKBP9</t>
  </si>
  <si>
    <t>BARD1 signaling events</t>
  </si>
  <si>
    <t>Sema4D in semaphorin signaling</t>
  </si>
  <si>
    <t>Statin pathway</t>
  </si>
  <si>
    <t>APOB</t>
  </si>
  <si>
    <t>Matrix metalloproteinases</t>
  </si>
  <si>
    <t>HIV infection</t>
  </si>
  <si>
    <t>3/200</t>
  </si>
  <si>
    <t>RANBP2;XRCC6;PSMB10</t>
  </si>
  <si>
    <t>Activation of matrix metalloproteinases</t>
  </si>
  <si>
    <t>1/30</t>
  </si>
  <si>
    <t>Butanoate metabolism</t>
  </si>
  <si>
    <t>Heparan sulfate/heparin glycosaminoglycan (HS-GAG) biosynthesis</t>
  </si>
  <si>
    <t>Inactivation of GSK3 by Akt causes accumulation of beta-catenin in alveolar macrophages</t>
  </si>
  <si>
    <t>Nuclear events mediated by MAP kinases</t>
  </si>
  <si>
    <t>Messenger RNA processing</t>
  </si>
  <si>
    <t>3/203</t>
  </si>
  <si>
    <t>DNA strand elongation</t>
  </si>
  <si>
    <t>1/31</t>
  </si>
  <si>
    <t>Platelet activation, signaling and aggregation</t>
  </si>
  <si>
    <t>3/205</t>
  </si>
  <si>
    <t>APP;SPARC;ITPR3</t>
  </si>
  <si>
    <t>S phase</t>
  </si>
  <si>
    <t>2/112</t>
  </si>
  <si>
    <t>RFC2;PSMB10</t>
  </si>
  <si>
    <t>Alanine, aspartate and glutamate metabolism</t>
  </si>
  <si>
    <t>1/32</t>
  </si>
  <si>
    <t>Alpha-synuclein signaling</t>
  </si>
  <si>
    <t>Signaling by Robo receptor</t>
  </si>
  <si>
    <t>Fibrin clot formation (clotting cascade)</t>
  </si>
  <si>
    <t>Syndecan 2 pathway</t>
  </si>
  <si>
    <t>1/33</t>
  </si>
  <si>
    <t>E2F-mediated regulation of DNA replication</t>
  </si>
  <si>
    <t>Global genomic nucleotide excision repair (GG-NER)</t>
  </si>
  <si>
    <t>PIP biosynthesis at the plasma membrane</t>
  </si>
  <si>
    <t>Vascular smooth muscle contraction</t>
  </si>
  <si>
    <t>2/116</t>
  </si>
  <si>
    <t>Cell cycle checkpoints</t>
  </si>
  <si>
    <t>2/117</t>
  </si>
  <si>
    <t>TOR signaling</t>
  </si>
  <si>
    <t>1/34</t>
  </si>
  <si>
    <t>HIV life cycle</t>
  </si>
  <si>
    <t>2/118</t>
  </si>
  <si>
    <t>RANBP2;XRCC6</t>
  </si>
  <si>
    <t>Arf6 signal transduction regulation</t>
  </si>
  <si>
    <t>1/35</t>
  </si>
  <si>
    <t>Ether lipid metabolism</t>
  </si>
  <si>
    <t>Integrated cancer pathway</t>
  </si>
  <si>
    <t>PIK3C1/AKT pathway</t>
  </si>
  <si>
    <t>Innate immune system</t>
  </si>
  <si>
    <t>4/319</t>
  </si>
  <si>
    <t>Glycogen metabolism</t>
  </si>
  <si>
    <t>1/36</t>
  </si>
  <si>
    <t>Neurotransmitter release cycle</t>
  </si>
  <si>
    <t>PI3K/PLC/TRK pathway</t>
  </si>
  <si>
    <t>Signaling by NGF</t>
  </si>
  <si>
    <t>3/221</t>
  </si>
  <si>
    <t>PPP2CA;ITPR3;RTN4</t>
  </si>
  <si>
    <t>Allograft rejection</t>
  </si>
  <si>
    <t>1/37</t>
  </si>
  <si>
    <t>FRA pathway</t>
  </si>
  <si>
    <t>p75 neurotrophin receptor-mediated signaling</t>
  </si>
  <si>
    <t>2/124</t>
  </si>
  <si>
    <t>APP;RTN4</t>
  </si>
  <si>
    <t>Signaling events mediated by HDAC class II</t>
  </si>
  <si>
    <t>1/38</t>
  </si>
  <si>
    <t>Signaling of hepatocyte growth factor receptor</t>
  </si>
  <si>
    <t>Cyclin D-associated events in G1</t>
  </si>
  <si>
    <t>Transport of mature mRNAs derived from intronless transcripts</t>
  </si>
  <si>
    <t>EGFR interaction with phospholipase C-gamma</t>
  </si>
  <si>
    <t>p38 alpha/beta MAPK downstream pathway</t>
  </si>
  <si>
    <t>Glycosphingolipid metabolism</t>
  </si>
  <si>
    <t>FAS pathway and stress induction of heat shock protein regulation</t>
  </si>
  <si>
    <t>1/39</t>
  </si>
  <si>
    <t>G13 signaling pathway</t>
  </si>
  <si>
    <t>Signaling by FGFR in disease</t>
  </si>
  <si>
    <t>2/128</t>
  </si>
  <si>
    <t>HIV factor interactions with host</t>
  </si>
  <si>
    <t>RANBP2;PSMB10</t>
  </si>
  <si>
    <t>PDGFB signaling pathway</t>
  </si>
  <si>
    <t>2/129</t>
  </si>
  <si>
    <t>Negative regulation of FGFR signaling</t>
  </si>
  <si>
    <t>1/40</t>
  </si>
  <si>
    <t>Alpha-M beta-2 integrin signaling</t>
  </si>
  <si>
    <t>1/41</t>
  </si>
  <si>
    <t>Graft-versus-host disease</t>
  </si>
  <si>
    <t>Adipogenesis</t>
  </si>
  <si>
    <t>2/133</t>
  </si>
  <si>
    <t>FAS;MIF</t>
  </si>
  <si>
    <t>Bladder cancer</t>
  </si>
  <si>
    <t>1/42</t>
  </si>
  <si>
    <t>Signaling events mediated by T cell protein tyrosine phosphatase (TC-PTP)</t>
  </si>
  <si>
    <t>Hexose transport</t>
  </si>
  <si>
    <t>Mitotic G1-G1/S phases</t>
  </si>
  <si>
    <t>2/135</t>
  </si>
  <si>
    <t>Beta-3 integrin cell surface interactions</t>
  </si>
  <si>
    <t>1/43</t>
  </si>
  <si>
    <t>Cell differentiation by G alpha (i/o) pathway inferred from mouse Neuro2A model</t>
  </si>
  <si>
    <t>Type 1 diabetes mellitus</t>
  </si>
  <si>
    <t>G2/M checkpoints</t>
  </si>
  <si>
    <t>Insulin secretion regulation by glucagon-like peptide-1</t>
  </si>
  <si>
    <t>Mitotic prometaphase</t>
  </si>
  <si>
    <t>NGF signaling via TRKA from the plasma membrane</t>
  </si>
  <si>
    <t>2/136</t>
  </si>
  <si>
    <t>G-protein-mediated events</t>
  </si>
  <si>
    <t>1/44</t>
  </si>
  <si>
    <t>HNF3A pathway</t>
  </si>
  <si>
    <t>Interactions of HIV Vpr protein with host cellular proteins</t>
  </si>
  <si>
    <t>Lysine degradation</t>
  </si>
  <si>
    <t>Wnt interactions in lipid metabolism and immune response</t>
  </si>
  <si>
    <t>1/45</t>
  </si>
  <si>
    <t>HNF3B pathway</t>
  </si>
  <si>
    <t>ACADVL</t>
  </si>
  <si>
    <t>Integrin-linked kinase signaling</t>
  </si>
  <si>
    <t>Interleukin-3 signaling pathway</t>
  </si>
  <si>
    <t>Transfer RNA aminoacylation</t>
  </si>
  <si>
    <t>1/46</t>
  </si>
  <si>
    <t>Regulation of NFAT transcription factors</t>
  </si>
  <si>
    <t>1/47</t>
  </si>
  <si>
    <t>Delta Np63 pathway</t>
  </si>
  <si>
    <t>AXL</t>
  </si>
  <si>
    <t>LKB1 signaling events</t>
  </si>
  <si>
    <t>Nucleotide-binding domain, leucine rich repeat containing receptor (NLR) signaling pathways</t>
  </si>
  <si>
    <t>Post-translational regulation of adherens junction stability and disassembly</t>
  </si>
  <si>
    <t>1/48</t>
  </si>
  <si>
    <t>Chondroitin sulfate/dermatan sulfate metabolism</t>
  </si>
  <si>
    <t>SLC-mediated transmembrane transport</t>
  </si>
  <si>
    <t>3/251</t>
  </si>
  <si>
    <t>RANBP2;SLC38A1;SLC38A2</t>
  </si>
  <si>
    <t>Arf6 integrin-mediated signaling pathway</t>
  </si>
  <si>
    <t>1/49</t>
  </si>
  <si>
    <t>Ceramide signaling pathway</t>
  </si>
  <si>
    <t>FoxO family signaling</t>
  </si>
  <si>
    <t>Antigen presentation: folding, assembly, and peptide loading of class I MHC proteins</t>
  </si>
  <si>
    <t>3/255</t>
  </si>
  <si>
    <t>MRC2;DTX3L;PSMB10</t>
  </si>
  <si>
    <t>Phosphatidylinositol metabolism</t>
  </si>
  <si>
    <t>1/50</t>
  </si>
  <si>
    <t>Non-coding RNA metabolism</t>
  </si>
  <si>
    <t>Malaria</t>
  </si>
  <si>
    <t>1/51</t>
  </si>
  <si>
    <t>Signaling by the B cell receptor (BCR)</t>
  </si>
  <si>
    <t>2/151</t>
  </si>
  <si>
    <t>ITPR3;PSMB10</t>
  </si>
  <si>
    <t>EGFR1 pathway</t>
  </si>
  <si>
    <t>2/152</t>
  </si>
  <si>
    <t>MMP1;MET</t>
  </si>
  <si>
    <t>Autoimmune thyroid disease</t>
  </si>
  <si>
    <t>1/52</t>
  </si>
  <si>
    <t>Taste transduction</t>
  </si>
  <si>
    <t>Vitamin B12 metabolism</t>
  </si>
  <si>
    <t>Interleukin-2 receptor beta chain in T cell activation</t>
  </si>
  <si>
    <t>Starch and sucrose metabolism</t>
  </si>
  <si>
    <t>1/53</t>
  </si>
  <si>
    <t>PI3K pathway</t>
  </si>
  <si>
    <t>Phagosome</t>
  </si>
  <si>
    <t>2/154</t>
  </si>
  <si>
    <t>MRC2;MSR1</t>
  </si>
  <si>
    <t>Phospholipase C-mediated cascade</t>
  </si>
  <si>
    <t>1/54</t>
  </si>
  <si>
    <t>RANKL signaling pathway</t>
  </si>
  <si>
    <t>Transport of mature transcript to cytoplasm</t>
  </si>
  <si>
    <t>1/55</t>
  </si>
  <si>
    <t>Pathogenic Escherichia coli infection</t>
  </si>
  <si>
    <t>1/57</t>
  </si>
  <si>
    <t>Pre-NOTCH expression and processing</t>
  </si>
  <si>
    <t>Mechanism of gene regulation by peroxisome proliferators via PPAR-alpha</t>
  </si>
  <si>
    <t>Autodegradation of Cdh1 by Cdh1-APC/C</t>
  </si>
  <si>
    <t>1/58</t>
  </si>
  <si>
    <t>PSMB10</t>
  </si>
  <si>
    <t>Tryptophan metabolism</t>
  </si>
  <si>
    <t>HIV-1 Nef as negative effector of Fas and TNF</t>
  </si>
  <si>
    <t>Nucleotide excision repair</t>
  </si>
  <si>
    <t>Telomere maintenance</t>
  </si>
  <si>
    <t>1/59</t>
  </si>
  <si>
    <t>Insulin signaling pathway</t>
  </si>
  <si>
    <t>3/277</t>
  </si>
  <si>
    <t>PPP1CB;ENPP1;EIF4E2</t>
  </si>
  <si>
    <t>Clathrin derived vesicle budding</t>
  </si>
  <si>
    <t>1/61</t>
  </si>
  <si>
    <t>TGOLN2</t>
  </si>
  <si>
    <t>FGF signaling pathway</t>
  </si>
  <si>
    <t>Glucose metabolism</t>
  </si>
  <si>
    <t>Licensing factor removal from origins</t>
  </si>
  <si>
    <t>Proteasome degradation</t>
  </si>
  <si>
    <t>1/63</t>
  </si>
  <si>
    <t>Angiotensin II-stimulated signaling through G-proteins and beta-arrestin</t>
  </si>
  <si>
    <t>1/64</t>
  </si>
  <si>
    <t>Ubiquitin-mediated degradation of phosphorylated Cdc25A</t>
  </si>
  <si>
    <t>Endothelins</t>
  </si>
  <si>
    <t>ERK1/ERK2 MAPK pathway</t>
  </si>
  <si>
    <t>1/65</t>
  </si>
  <si>
    <t>Semaphorin interactions</t>
  </si>
  <si>
    <t>1/66</t>
  </si>
  <si>
    <t>SIDS susceptibility pathways</t>
  </si>
  <si>
    <t>1/67</t>
  </si>
  <si>
    <t>Telomerase regulation</t>
  </si>
  <si>
    <t>cAMP cell motility pathway inferred from amoeba model</t>
  </si>
  <si>
    <t>Activation of NF-kappaB in B cells</t>
  </si>
  <si>
    <t>1/68</t>
  </si>
  <si>
    <t>Epithelial cell signaling in Helicobacter pylori infection</t>
  </si>
  <si>
    <t>AP-1 transcription factor network</t>
  </si>
  <si>
    <t>1/70</t>
  </si>
  <si>
    <t>Signaling events mediated by HDAC class I</t>
  </si>
  <si>
    <t>G alpha q pathway</t>
  </si>
  <si>
    <t>MicroRNA regulation of DNA damage response</t>
  </si>
  <si>
    <t>Nucleotide metabolism</t>
  </si>
  <si>
    <t>TGF-beta signaling pathway</t>
  </si>
  <si>
    <t>2/185</t>
  </si>
  <si>
    <t>PPP2CA;FKBP1A</t>
  </si>
  <si>
    <t>Bacterial invasion of epithelial cells</t>
  </si>
  <si>
    <t>1/71</t>
  </si>
  <si>
    <t>Melanoma</t>
  </si>
  <si>
    <t>Sphingolipid metabolism</t>
  </si>
  <si>
    <t>1/72</t>
  </si>
  <si>
    <t>Costimulation by the CD28 family</t>
  </si>
  <si>
    <t>Cyclin A-Cdk2-associated events at S phase entry</t>
  </si>
  <si>
    <t>Leishmaniasis</t>
  </si>
  <si>
    <t>Transmission across chemical synapses</t>
  </si>
  <si>
    <t>2/190</t>
  </si>
  <si>
    <t>Adherens junction cell adhesion</t>
  </si>
  <si>
    <t>1/74</t>
  </si>
  <si>
    <t>Seven transmembrane receptor signaling through beta-arrestin</t>
  </si>
  <si>
    <t>Wnt/calcium/cyclic GMP pathway</t>
  </si>
  <si>
    <t>Gastric acid secretion</t>
  </si>
  <si>
    <t>RIG-I/MDA5-mediated induction of interferon-alpha/beta pathways</t>
  </si>
  <si>
    <t>1/76</t>
  </si>
  <si>
    <t>VEGF signaling pathway</t>
  </si>
  <si>
    <t>Phosphatidylinositol signaling system</t>
  </si>
  <si>
    <t>1/78</t>
  </si>
  <si>
    <t>Apoptosis regulation</t>
  </si>
  <si>
    <t>Signaling events mediated by hepatocyte growth factor receptor (c-Met)</t>
  </si>
  <si>
    <t>1/79</t>
  </si>
  <si>
    <t>Apoptosis modulation and signaling</t>
  </si>
  <si>
    <t>1/80</t>
  </si>
  <si>
    <t>Nuclear beta-catenin signaling and target gene transcription regulation</t>
  </si>
  <si>
    <t>Endocytosis</t>
  </si>
  <si>
    <t>2/201</t>
  </si>
  <si>
    <t>Antigen processing and presentation</t>
  </si>
  <si>
    <t>1/81</t>
  </si>
  <si>
    <t>CTSB</t>
  </si>
  <si>
    <t>Respiratory electron transport, ATP biosynthesis by chemiosmotic coupling, and heat production by uncoupling proteins</t>
  </si>
  <si>
    <t>NDUFA4</t>
  </si>
  <si>
    <t>APC/C-mediated degradation of cell cycle proteins</t>
  </si>
  <si>
    <t>1/82</t>
  </si>
  <si>
    <t>Regular glucocorticoid receptor pathway</t>
  </si>
  <si>
    <t>Gastrin-CREB signaling pathway via PKC and MAPK</t>
  </si>
  <si>
    <t>2/206</t>
  </si>
  <si>
    <t>APP;ITPR3</t>
  </si>
  <si>
    <t>Cell junction organization</t>
  </si>
  <si>
    <t>1/84</t>
  </si>
  <si>
    <t>TGF-beta regulation of skeletal system development</t>
  </si>
  <si>
    <t>1/85</t>
  </si>
  <si>
    <t>Myc active pathway</t>
  </si>
  <si>
    <t>mRNA stability regulation by proteins that bind AU-rich elements</t>
  </si>
  <si>
    <t>1/86</t>
  </si>
  <si>
    <t>Antigen-activated B-cell receptor generation of second messengers</t>
  </si>
  <si>
    <t>2/211</t>
  </si>
  <si>
    <t>FAS;ITPR3</t>
  </si>
  <si>
    <t>Mitotic G2-G2/M phases</t>
  </si>
  <si>
    <t>1/87</t>
  </si>
  <si>
    <t>Androgen receptor signaling, proteolysis, and transcription regulation</t>
  </si>
  <si>
    <t>1/88</t>
  </si>
  <si>
    <t>DNA replication pre-Initiation</t>
  </si>
  <si>
    <t>HIF-1 degradation in normoxia</t>
  </si>
  <si>
    <t>Hematopoietic cell lineage</t>
  </si>
  <si>
    <t>Salivary secretion</t>
  </si>
  <si>
    <t>1/89</t>
  </si>
  <si>
    <t>Thymic stromal lymphopoietin (TSLP) pathway</t>
  </si>
  <si>
    <t>1/90</t>
  </si>
  <si>
    <t>Gap junction pathway</t>
  </si>
  <si>
    <t>Downstream signaling events Of B cell receptor (BCR)</t>
  </si>
  <si>
    <t>1/98</t>
  </si>
  <si>
    <t>Wnt signaling pathway and pluripotency</t>
  </si>
  <si>
    <t>Pyrimidine metabolism</t>
  </si>
  <si>
    <t>1/100</t>
  </si>
  <si>
    <t>Pancreatic secretion</t>
  </si>
  <si>
    <t>1/101</t>
  </si>
  <si>
    <t>TNF-alpha signaling pathway</t>
  </si>
  <si>
    <t>GnRH signaling pathway</t>
  </si>
  <si>
    <t>Signaling by ERBB2</t>
  </si>
  <si>
    <t>1/102</t>
  </si>
  <si>
    <t>Chromosome maintenance</t>
  </si>
  <si>
    <t>1/103</t>
  </si>
  <si>
    <t>Electron transport chain</t>
  </si>
  <si>
    <t>1/105</t>
  </si>
  <si>
    <t>Apoptosis</t>
  </si>
  <si>
    <t>2/242</t>
  </si>
  <si>
    <t>FAS;PSMB10</t>
  </si>
  <si>
    <t>Cytoplasmic ribosomal proteins</t>
  </si>
  <si>
    <t>1/108</t>
  </si>
  <si>
    <t>MRPL19</t>
  </si>
  <si>
    <t>G alpha i pathway</t>
  </si>
  <si>
    <t>Leptin influence on immune response</t>
  </si>
  <si>
    <t>1/110</t>
  </si>
  <si>
    <t>ALCAM</t>
  </si>
  <si>
    <t>Signaling by EGFR in cancer</t>
  </si>
  <si>
    <t>1/111</t>
  </si>
  <si>
    <t>Lipid metabolism regulation by peroxisome proliferator-activated receptor alpha (PPAR-alpha)</t>
  </si>
  <si>
    <t>1/112</t>
  </si>
  <si>
    <t>Fas signaling pathway</t>
  </si>
  <si>
    <t>1/115</t>
  </si>
  <si>
    <t>Signaling by NOTCH</t>
  </si>
  <si>
    <t>1/119</t>
  </si>
  <si>
    <t>Notch signaling pathway</t>
  </si>
  <si>
    <t>1/121</t>
  </si>
  <si>
    <t>DTX3L</t>
  </si>
  <si>
    <t>Cytokine-cytokine receptor interaction</t>
  </si>
  <si>
    <t>2/265</t>
  </si>
  <si>
    <t>FAS;MET</t>
  </si>
  <si>
    <t>Influenza viral RNA transcription and replication</t>
  </si>
  <si>
    <t>1/125</t>
  </si>
  <si>
    <t>Interleukin-1 signaling pathway</t>
  </si>
  <si>
    <t>Neurotrophin signaling pathway</t>
  </si>
  <si>
    <t>1/126</t>
  </si>
  <si>
    <t>Cell-cell communication</t>
  </si>
  <si>
    <t>1/129</t>
  </si>
  <si>
    <t>Parkinson's disease</t>
  </si>
  <si>
    <t>1/131</t>
  </si>
  <si>
    <t>Cell adhesion molecules (CAMs)</t>
  </si>
  <si>
    <t>1/133</t>
  </si>
  <si>
    <t>Tight junction</t>
  </si>
  <si>
    <t>Membrane trafficking</t>
  </si>
  <si>
    <t>Neuronal system</t>
  </si>
  <si>
    <t>2/283</t>
  </si>
  <si>
    <t>Oxidative phosphorylation</t>
  </si>
  <si>
    <t>1/136</t>
  </si>
  <si>
    <t>Adrenergic pathway</t>
  </si>
  <si>
    <t>1/137</t>
  </si>
  <si>
    <t>Natural killer cell-mediated cytotoxicity</t>
  </si>
  <si>
    <t>Transmembrane transport of small molecules</t>
  </si>
  <si>
    <t>3/432</t>
  </si>
  <si>
    <t>EGF/EGFR signaling pathway</t>
  </si>
  <si>
    <t>1/141</t>
  </si>
  <si>
    <t>PLSCR1</t>
  </si>
  <si>
    <t>Influenza infection</t>
  </si>
  <si>
    <t>1/142</t>
  </si>
  <si>
    <t>Interleukin-5 regulation of apoptosis</t>
  </si>
  <si>
    <t>1/144</t>
  </si>
  <si>
    <t>Translation</t>
  </si>
  <si>
    <t>1/151</t>
  </si>
  <si>
    <t>RPL22L1</t>
  </si>
  <si>
    <t>Signal transduction</t>
  </si>
  <si>
    <t>7/1020</t>
  </si>
  <si>
    <t>FKBP1A;APP;COL4A2;COL6A2;COL6A1;COL6A3;ITPR3</t>
  </si>
  <si>
    <t>Integrated breast cancer pathway</t>
  </si>
  <si>
    <t>1/152</t>
  </si>
  <si>
    <t>Integrin signaling pathway</t>
  </si>
  <si>
    <t>1/155</t>
  </si>
  <si>
    <t>TSPAN3</t>
  </si>
  <si>
    <t>Purine metabolism</t>
  </si>
  <si>
    <t>1/164</t>
  </si>
  <si>
    <t>Calcium signaling pathway</t>
  </si>
  <si>
    <t>1/178</t>
  </si>
  <si>
    <t>Huntington's disease</t>
  </si>
  <si>
    <t>1/184</t>
  </si>
  <si>
    <t>Gene expression</t>
  </si>
  <si>
    <t>6/968</t>
  </si>
  <si>
    <t>PPP2CA;RANBP2;HNRNPA3;PCBP1;DARS2;PSMB10</t>
  </si>
  <si>
    <t>Peptide G-protein coupled receptors</t>
  </si>
  <si>
    <t>1/192</t>
  </si>
  <si>
    <t>G alpha (i) signaling events</t>
  </si>
  <si>
    <t>1/199</t>
  </si>
  <si>
    <t>Actin cytoskeleton regulation</t>
  </si>
  <si>
    <t>1/226</t>
  </si>
  <si>
    <t>Wnt signaling pathway</t>
  </si>
  <si>
    <t>1/231</t>
  </si>
  <si>
    <t>MAPK signaling pathway</t>
  </si>
  <si>
    <t>1/314</t>
  </si>
  <si>
    <t>GPCR ligand binding</t>
  </si>
  <si>
    <t>1/410</t>
  </si>
  <si>
    <t>Signaling by GPCR</t>
  </si>
  <si>
    <t>3/977</t>
  </si>
  <si>
    <t>PPP2CA;APP;ITPR3</t>
  </si>
  <si>
    <t>collagen fibril organization (GO:0030199)</t>
  </si>
  <si>
    <t>10/89</t>
  </si>
  <si>
    <t>COL4A2;P4HA1;P4HA2;COL6A2;COL11A1;COL6A1;LOXL4;COL6A3;P4HB;DDR2</t>
  </si>
  <si>
    <t>extracellular matrix organization (GO:0030198)</t>
  </si>
  <si>
    <t>14/300</t>
  </si>
  <si>
    <t>APP;SPARC;MMP1;COL11A1;TNC;LOXL4;COL4A2;P4HA1;P4HA2;COL6A2;COL6A1;COL6A3;P4HB;DDR2</t>
  </si>
  <si>
    <t>neutrophil degranulation (GO:0043312)</t>
  </si>
  <si>
    <t>16/481</t>
  </si>
  <si>
    <t>XRCC6;ASAH1;PRCP;MIF;SDCBP;DPP7;RAP2B;ADGRE5;STING1;ANPEP;NAPRT;PPIE;ACAA1;RAB6A;CTSC;CTSB</t>
  </si>
  <si>
    <t>neutrophil activation involved in immune response (GO:0002283)</t>
  </si>
  <si>
    <t>16/485</t>
  </si>
  <si>
    <t>neutrophil mediated immunity (GO:0002446)</t>
  </si>
  <si>
    <t>16/488</t>
  </si>
  <si>
    <t>supramolecular fiber organization (GO:0097435)</t>
  </si>
  <si>
    <t>13/351</t>
  </si>
  <si>
    <t>APP;COL11A1;LOXL4;FKBP1A;COL4A2;P4HA1;P4HA2;COL6A2;COL6A1;COL6A3;P4HB;MFGE8;DDR2</t>
  </si>
  <si>
    <t>extracellular structure organization (GO:0043062)</t>
  </si>
  <si>
    <t>10/216</t>
  </si>
  <si>
    <t>APP;SPARC;COL4A2;MMP1;COL6A2;COL11A1;COL6A1;TNC;COL6A3;DDR2</t>
  </si>
  <si>
    <t>external encapsulating structure organization (GO:0045229)</t>
  </si>
  <si>
    <t>10/217</t>
  </si>
  <si>
    <t>negative regulation of glucose import (GO:0046325)</t>
  </si>
  <si>
    <t>PEA15;ENPP1;APPL2</t>
  </si>
  <si>
    <t>peptidyl-proline hydroxylation to 4-hydroxy-L-proline (GO:0018401)</t>
  </si>
  <si>
    <t>P4HA1;P4HA2;P4HB</t>
  </si>
  <si>
    <t>water-soluble vitamin metabolic process (GO:0006767)</t>
  </si>
  <si>
    <t>6/76</t>
  </si>
  <si>
    <t>MCCC2;NNMT;MTHFD2;PCCB;ENPP1;ALDH1L2</t>
  </si>
  <si>
    <t>peptide catabolic process (GO:0043171)</t>
  </si>
  <si>
    <t>4/25</t>
  </si>
  <si>
    <t>GGT7;CPQ;ANPEP;TPP1</t>
  </si>
  <si>
    <t>peptidyl-proline hydroxylation (GO:0019511)</t>
  </si>
  <si>
    <t>3/11</t>
  </si>
  <si>
    <t>positive regulation of protein binding (GO:0032092)</t>
  </si>
  <si>
    <t>5/58</t>
  </si>
  <si>
    <t>PPP2CA;FKBP1A;APP;DTX3L;STING1</t>
  </si>
  <si>
    <t>prostaglandin metabolic process (GO:0006693)</t>
  </si>
  <si>
    <t>4/31</t>
  </si>
  <si>
    <t>AKR1C1;MIF;PTGS2;PTGS1</t>
  </si>
  <si>
    <t>negative regulation of glucose transmembrane transport (GO:0010829)</t>
  </si>
  <si>
    <t>3/12</t>
  </si>
  <si>
    <t>NAD biosynthesis via nicotinamide riboside salvage pathway (GO:0034356)</t>
  </si>
  <si>
    <t>3/14</t>
  </si>
  <si>
    <t>NNMT;NAPRT;PTGS2</t>
  </si>
  <si>
    <t>regulation of viral genome replication (GO:0045069)</t>
  </si>
  <si>
    <t>5/67</t>
  </si>
  <si>
    <t>PLSCR1;IFITM2;MX1;PPIE;IFIT1</t>
  </si>
  <si>
    <t>prostanoid biosynthetic process (GO:0046457)</t>
  </si>
  <si>
    <t>3/15</t>
  </si>
  <si>
    <t>MIF;PTGS2;PTGS1</t>
  </si>
  <si>
    <t>fatty acid catabolic process (GO:0009062)</t>
  </si>
  <si>
    <t>5/70</t>
  </si>
  <si>
    <t>HADHB;HADHA;ACADVL;PCCB;ACAA1</t>
  </si>
  <si>
    <t>cellular amide metabolic process (GO:0043603)</t>
  </si>
  <si>
    <t>6/115</t>
  </si>
  <si>
    <t>MCCC2;PPP2CA;NNMT;MTHFD2;PCCB;ALDH1L2</t>
  </si>
  <si>
    <t>regulation of protein binding (GO:0043393)</t>
  </si>
  <si>
    <t>6/118</t>
  </si>
  <si>
    <t>PPP2CA;FKBP1A;APP;DTX3L;STING1;IFIT1</t>
  </si>
  <si>
    <t>prostaglandin biosynthetic process (GO:0001516)</t>
  </si>
  <si>
    <t>3/19</t>
  </si>
  <si>
    <t>defense response to symbiont (GO:0140546)</t>
  </si>
  <si>
    <t>6/124</t>
  </si>
  <si>
    <t>PLSCR1;IFITM2;STING1;MX1;IFIT1;IFIT3</t>
  </si>
  <si>
    <t>interleukin-12-mediated signaling pathway (GO:0035722)</t>
  </si>
  <si>
    <t>4/46</t>
  </si>
  <si>
    <t>SERPINB2;TALDO1;MIF;P4HB</t>
  </si>
  <si>
    <t>cellular response to interleukin-12 (GO:0071349)</t>
  </si>
  <si>
    <t>NAD biosynthetic process (GO:0009435)</t>
  </si>
  <si>
    <t>3/21</t>
  </si>
  <si>
    <t>defense response to virus (GO:0051607)</t>
  </si>
  <si>
    <t>6/133</t>
  </si>
  <si>
    <t>positive regulation of binding (GO:0051099)</t>
  </si>
  <si>
    <t>5/90</t>
  </si>
  <si>
    <t>FKBP1A;APP;DTX3L;STING1;MET</t>
  </si>
  <si>
    <t>fatty acid beta-oxidation (GO:0006635)</t>
  </si>
  <si>
    <t>4/52</t>
  </si>
  <si>
    <t>regulation of neural precursor cell proliferation (GO:2000177)</t>
  </si>
  <si>
    <t>NAP1L1;SLC16A2;APPL2</t>
  </si>
  <si>
    <t>IRE1-mediated unfolded protein response (GO:0036498)</t>
  </si>
  <si>
    <t>4/53</t>
  </si>
  <si>
    <t>negative regulation of viral genome replication (GO:0045071)</t>
  </si>
  <si>
    <t>4/54</t>
  </si>
  <si>
    <t>PLSCR1;IFITM2;MX1;IFIT1</t>
  </si>
  <si>
    <t>positive regulation of cholesterol storage (GO:0010886)</t>
  </si>
  <si>
    <t>MSR1;APOB</t>
  </si>
  <si>
    <t>positive regulation of phosphorylation (GO:0042327)</t>
  </si>
  <si>
    <t>8/253</t>
  </si>
  <si>
    <t>APP;SDCBP;AXL;TMEM119;FAS;MIF;MET;DDR2</t>
  </si>
  <si>
    <t>regulation of bone mineralization (GO:0030500)</t>
  </si>
  <si>
    <t>4/57</t>
  </si>
  <si>
    <t>ECM1;TMEM119;ENPP1;DDR2</t>
  </si>
  <si>
    <t>regulation of biomineral tissue development (GO:0070167)</t>
  </si>
  <si>
    <t>3/26</t>
  </si>
  <si>
    <t>ECM1;ENPP1;DDR2</t>
  </si>
  <si>
    <t>fatty acid oxidation (GO:0019395)</t>
  </si>
  <si>
    <t>4/59</t>
  </si>
  <si>
    <t>cardiolipin acyl-chain remodeling (GO:0035965)</t>
  </si>
  <si>
    <t>2/7</t>
  </si>
  <si>
    <t>collagen-activated tyrosine kinase receptor signaling pathway (GO:0038063)</t>
  </si>
  <si>
    <t>COL4A2;DDR2</t>
  </si>
  <si>
    <t>glutamine transport (GO:0006868)</t>
  </si>
  <si>
    <t>response to lead ion (GO:0010288)</t>
  </si>
  <si>
    <t>PPP2CA;PLSCR1</t>
  </si>
  <si>
    <t>positive regulation of pinocytosis (GO:0048549)</t>
  </si>
  <si>
    <t>AXL;APPL2</t>
  </si>
  <si>
    <t>cytokine-mediated signaling pathway (GO:0019221)</t>
  </si>
  <si>
    <t>13/621</t>
  </si>
  <si>
    <t>IFITM2;SERPINB2;MMP1;MX1;TALDO1;MIF;IFIT1;PTGS2;IFIT3;PSMB10;P4HB;APPL2;LIMS1</t>
  </si>
  <si>
    <t>positive regulation of phosphate metabolic process (GO:0045937)</t>
  </si>
  <si>
    <t>3/30</t>
  </si>
  <si>
    <t>APP;SDCBP;MIF</t>
  </si>
  <si>
    <t>negative regulation of fatty acid oxidation (GO:0046322)</t>
  </si>
  <si>
    <t>ACADVL;APPL2</t>
  </si>
  <si>
    <t>negative regulation of neural precursor cell proliferation (GO:2000178)</t>
  </si>
  <si>
    <t>SLC16A2;APPL2</t>
  </si>
  <si>
    <t>post-translational protein modification (GO:0043687)</t>
  </si>
  <si>
    <t>9/345</t>
  </si>
  <si>
    <t>TGOLN2;APP;RAB1A;TNC;P4HB;APOB;MFGE8;PDIA6;PSMB10</t>
  </si>
  <si>
    <t>cellular response to type I interferon (GO:0071357)</t>
  </si>
  <si>
    <t>4/65</t>
  </si>
  <si>
    <t>type I interferon signaling pathway (GO:0060337)</t>
  </si>
  <si>
    <t>aminoglycan catabolic process (GO:0006026)</t>
  </si>
  <si>
    <t>3/31</t>
  </si>
  <si>
    <t>protein N-linked glycosylation (GO:0006487)</t>
  </si>
  <si>
    <t>4/67</t>
  </si>
  <si>
    <t>peptidyl-proline modification (GO:0018208)</t>
  </si>
  <si>
    <t>3/32</t>
  </si>
  <si>
    <t>FKBP1A;FKBP7;PPIE</t>
  </si>
  <si>
    <t>endodermal cell differentiation (GO:0035987)</t>
  </si>
  <si>
    <t>COL4A2;COL11A1;COL6A1</t>
  </si>
  <si>
    <t>proteolysis (GO:0006508)</t>
  </si>
  <si>
    <t>8/287</t>
  </si>
  <si>
    <t>DPP7;CPQ;MMP1;ANPEP;TPP1;PRCP;CTSC;CTSB</t>
  </si>
  <si>
    <t>biotin metabolic process (GO:0006768)</t>
  </si>
  <si>
    <t>MCCC2;PCCB</t>
  </si>
  <si>
    <t>collagen-activated signaling pathway (GO:0038065)</t>
  </si>
  <si>
    <t>response to type I interferon (GO:0034340)</t>
  </si>
  <si>
    <t>MX1;IFIT1</t>
  </si>
  <si>
    <t>cellular protein-containing complex assembly (GO:0034622)</t>
  </si>
  <si>
    <t>FKBP1A;ANLN;BIN1;OTUD6B;TBCD;RTN4</t>
  </si>
  <si>
    <t>negative regulation of viral process (GO:0048525)</t>
  </si>
  <si>
    <t>chylomicron assembly (GO:0034378)</t>
  </si>
  <si>
    <t>regulation of ossification (GO:0030278)</t>
  </si>
  <si>
    <t>3/36</t>
  </si>
  <si>
    <t>endoderm formation (GO:0001706)</t>
  </si>
  <si>
    <t>regulation of glucose import (GO:0046324)</t>
  </si>
  <si>
    <t>3/37</t>
  </si>
  <si>
    <t>regulation of phosphorylation (GO:0042325)</t>
  </si>
  <si>
    <t>5/125</t>
  </si>
  <si>
    <t>PPP2CA;RANBP2;APP;SDCBP;MIF</t>
  </si>
  <si>
    <t>negative regulation of calcium ion transmembrane transport (GO:1903170)</t>
  </si>
  <si>
    <t>FKBP1A;BIN1</t>
  </si>
  <si>
    <t>cyclooxygenase pathway (GO:0019371)</t>
  </si>
  <si>
    <t>establishment of endothelial intestinal barrier (GO:0090557)</t>
  </si>
  <si>
    <t>RAB1A;RAP2B</t>
  </si>
  <si>
    <t>very-low-density lipoprotein particle assembly (GO:0034379)</t>
  </si>
  <si>
    <t>negative regulation of cellular amide metabolic process (GO:0034249)</t>
  </si>
  <si>
    <t>4/86</t>
  </si>
  <si>
    <t>BIN1;SAMD4B;EIF4E2;RTN4</t>
  </si>
  <si>
    <t>negative regulation of bone mineralization (GO:0030502)</t>
  </si>
  <si>
    <t>ECM1;ENPP1</t>
  </si>
  <si>
    <t>antiviral innate immune response (GO:0140374)</t>
  </si>
  <si>
    <t>cardiolipin metabolic process (GO:0032048)</t>
  </si>
  <si>
    <t>COPII-coated vesicle cargo loading (GO:0090110)</t>
  </si>
  <si>
    <t>RAB1A;SEC23B</t>
  </si>
  <si>
    <t>amino acid transmembrane transport (GO:0003333)</t>
  </si>
  <si>
    <t>3/45</t>
  </si>
  <si>
    <t>SLC38A1;SLC16A2;SLC38A2</t>
  </si>
  <si>
    <t>cellular response to exogenous dsRNA (GO:0071360)</t>
  </si>
  <si>
    <t>2/15</t>
  </si>
  <si>
    <t>STING1;IFIT1</t>
  </si>
  <si>
    <t>positive regulation of transferase activity (GO:0051347)</t>
  </si>
  <si>
    <t>5/148</t>
  </si>
  <si>
    <t>DTX3L;RFC2;AXL;MET;DDR2</t>
  </si>
  <si>
    <t>response to cytokine (GO:0034097)</t>
  </si>
  <si>
    <t>5/150</t>
  </si>
  <si>
    <t>APP;GGT7;PLSCR1;IFITM2;MX1</t>
  </si>
  <si>
    <t>regulation of cholesterol storage (GO:0010885)</t>
  </si>
  <si>
    <t>regulation of fatty acid oxidation (GO:0046320)</t>
  </si>
  <si>
    <t>regulation of leukocyte activation (GO:0002694)</t>
  </si>
  <si>
    <t>PLSCR1;MIF</t>
  </si>
  <si>
    <t>cholesterol transport (GO:0030301)</t>
  </si>
  <si>
    <t>3/51</t>
  </si>
  <si>
    <t>MSR1;AKR1C1;APOB</t>
  </si>
  <si>
    <t>negative regulation of fatty acid metabolic process (GO:0045922)</t>
  </si>
  <si>
    <t>negative regulation of phagocytosis (GO:0050765)</t>
  </si>
  <si>
    <t>PIP4P2;PLSCR1</t>
  </si>
  <si>
    <t>diol biosynthetic process (GO:0034312)</t>
  </si>
  <si>
    <t>ASAH1;SPR</t>
  </si>
  <si>
    <t>negative regulation of amyloid-beta formation (GO:1902430)</t>
  </si>
  <si>
    <t>BIN1;RTN4</t>
  </si>
  <si>
    <t>epithelial cell differentiation (GO:0030855)</t>
  </si>
  <si>
    <t>4/101</t>
  </si>
  <si>
    <t>ACADVL;AKR1C1;TPP1;CTSB</t>
  </si>
  <si>
    <t>cellular response to dsRNA (GO:0071359)</t>
  </si>
  <si>
    <t>2/18</t>
  </si>
  <si>
    <t>response to interferon-alpha (GO:0035455)</t>
  </si>
  <si>
    <t>IFITM2;AXL</t>
  </si>
  <si>
    <t>positive regulation of macrophage derived foam cell differentiation (GO:0010744)</t>
  </si>
  <si>
    <t>prostanoid metabolic process (GO:0006692)</t>
  </si>
  <si>
    <t>AKR1C1;PTGS1</t>
  </si>
  <si>
    <t>glycosaminoglycan metabolic process (GO:0030203)</t>
  </si>
  <si>
    <t>3/54</t>
  </si>
  <si>
    <t>unsaturated fatty acid metabolic process (GO:0033559)</t>
  </si>
  <si>
    <t>EPHX1;ACAA1;PTGS1</t>
  </si>
  <si>
    <t>folic acid metabolic process (GO:0046655)</t>
  </si>
  <si>
    <t>negative regulation of amyloid precursor protein catabolic process (GO:1902992)</t>
  </si>
  <si>
    <t>glycosaminoglycan catabolic process (GO:0006027)</t>
  </si>
  <si>
    <t>3/56</t>
  </si>
  <si>
    <t>apoptotic process (GO:0006915)</t>
  </si>
  <si>
    <t>6/231</t>
  </si>
  <si>
    <t>PPP2CA;APP;PLSCR1;MX1;FAS;RTN4</t>
  </si>
  <si>
    <t>arachidonic acid metabolic process (GO:0019369)</t>
  </si>
  <si>
    <t>3/57</t>
  </si>
  <si>
    <t>carboxylic acid transport (GO:0046942)</t>
  </si>
  <si>
    <t>dicarboxylic acid metabolic process (GO:0043648)</t>
  </si>
  <si>
    <t>FH;MTHFD2;ALDH1L2</t>
  </si>
  <si>
    <t>icosanoid metabolic process (GO:0006690)</t>
  </si>
  <si>
    <t>regulation of programmed necrotic cell death (GO:0062098)</t>
  </si>
  <si>
    <t>SDCBP;ASAH1</t>
  </si>
  <si>
    <t>folic acid-containing compound metabolic process (GO:0006760)</t>
  </si>
  <si>
    <t>positive regulation of lymphocyte differentiation (GO:0045621)</t>
  </si>
  <si>
    <t>XRCC6;AXL</t>
  </si>
  <si>
    <t>response to endoplasmic reticulum stress (GO:0034976)</t>
  </si>
  <si>
    <t>4/110</t>
  </si>
  <si>
    <t>ERLEC1;GORASP2;DNAJC10;P4HB</t>
  </si>
  <si>
    <t>regulation of fibroblast migration (GO:0010762)</t>
  </si>
  <si>
    <t>APPL2;DDR2</t>
  </si>
  <si>
    <t>neuron apoptotic process (GO:0051402)</t>
  </si>
  <si>
    <t>heparan sulfate proteoglycan metabolic process (GO:0030201)</t>
  </si>
  <si>
    <t>GPC1;SGSH</t>
  </si>
  <si>
    <t>positive regulation of lipid storage (GO:0010884)</t>
  </si>
  <si>
    <t>sterol transport (GO:0015918)</t>
  </si>
  <si>
    <t>pattern recognition receptor signaling pathway (GO:0002221)</t>
  </si>
  <si>
    <t>3/61</t>
  </si>
  <si>
    <t>CNPY3;APOB;CTSB</t>
  </si>
  <si>
    <t>positive regulation of kinase activity (GO:0033674)</t>
  </si>
  <si>
    <t>4/114</t>
  </si>
  <si>
    <t>XRCC6;AXL;MET;DDR2</t>
  </si>
  <si>
    <t>negative regulation of biomineral tissue development (GO:0070168)</t>
  </si>
  <si>
    <t>2/22</t>
  </si>
  <si>
    <t>amyloid fibril formation (GO:1990000)</t>
  </si>
  <si>
    <t>3/63</t>
  </si>
  <si>
    <t>FKBP1A;APP;MFGE8</t>
  </si>
  <si>
    <t>organonitrogen compound catabolic process (GO:1901565)</t>
  </si>
  <si>
    <t>CPQ;ANPEP;TPP1</t>
  </si>
  <si>
    <t>positive regulation of viral process (GO:0048524)</t>
  </si>
  <si>
    <t>AXL;PPIE;IFIT1</t>
  </si>
  <si>
    <t>regulation of steroid metabolic process (GO:0019218)</t>
  </si>
  <si>
    <t>2/23</t>
  </si>
  <si>
    <t>ACADVL;ASAH1</t>
  </si>
  <si>
    <t>regulation of toll-like receptor 4 signaling pathway (GO:0034143)</t>
  </si>
  <si>
    <t>WDFY1;APPL2</t>
  </si>
  <si>
    <t>diterpenoid metabolic process (GO:0016101)</t>
  </si>
  <si>
    <t>3/64</t>
  </si>
  <si>
    <t>GPC1;AKR1C1;APOB</t>
  </si>
  <si>
    <t>negative regulation of cellular process (GO:0048523)</t>
  </si>
  <si>
    <t>10/566</t>
  </si>
  <si>
    <t>PPP2CA;APP;PIP4P2;PLSCR1;ENPP1;MIF;IFIT3;RTN4;APPL2;CHERP</t>
  </si>
  <si>
    <t>negative regulation of ossification (GO:0030279)</t>
  </si>
  <si>
    <t>positive regulation of viral life cycle (GO:1903902)</t>
  </si>
  <si>
    <t>AXL;P4HB</t>
  </si>
  <si>
    <t>epithelium development (GO:0060429)</t>
  </si>
  <si>
    <t>4/122</t>
  </si>
  <si>
    <t>negative regulation of sequestering of calcium ion (GO:0051283)</t>
  </si>
  <si>
    <t>2/25</t>
  </si>
  <si>
    <t>ITPR3;CHERP</t>
  </si>
  <si>
    <t>phosphatidylinositol dephosphorylation (GO:0046856)</t>
  </si>
  <si>
    <t>PIP4P2;MTMR6</t>
  </si>
  <si>
    <t>energy derivation by oxidation of organic compounds (GO:0015980)</t>
  </si>
  <si>
    <t>ACADVL;GFPT1</t>
  </si>
  <si>
    <t>positive regulation of cell differentiation (GO:0045597)</t>
  </si>
  <si>
    <t>6/258</t>
  </si>
  <si>
    <t>SDCBP;MSR1;GPC1;TMEM119;APOB;DDR2</t>
  </si>
  <si>
    <t>platelet degranulation (GO:0002576)</t>
  </si>
  <si>
    <t>4/125</t>
  </si>
  <si>
    <t>APP;ECM1;SPARC;APOOL</t>
  </si>
  <si>
    <t>negative regulation of receptor-mediated endocytosis (GO:0048261)</t>
  </si>
  <si>
    <t>APP;SDCBP</t>
  </si>
  <si>
    <t>cellular protein metabolic process (GO:0044267)</t>
  </si>
  <si>
    <t>8/417</t>
  </si>
  <si>
    <t>TGOLN2;APP;MMP1;TNC;P4HB;APOB;MFGE8;PDIA6</t>
  </si>
  <si>
    <t>COPII-coated vesicle budding (GO:0090114)</t>
  </si>
  <si>
    <t>3/70</t>
  </si>
  <si>
    <t>RAB1A;SEC23B;CTSC</t>
  </si>
  <si>
    <t>nucleic acid metabolic process (GO:0090304)</t>
  </si>
  <si>
    <t>HNRNPA3;PCBP1;ENPP1</t>
  </si>
  <si>
    <t>response to metal ion (GO:0010038)</t>
  </si>
  <si>
    <t>PPP2CA;PLSCR1;ITPR3</t>
  </si>
  <si>
    <t>regulation of programmed cell death (GO:0043067)</t>
  </si>
  <si>
    <t>5/194</t>
  </si>
  <si>
    <t>ASAH1;TP53I3;FAS;RTN4;CTSB</t>
  </si>
  <si>
    <t>protein peptidyl-prolyl isomerization (GO:0000413)</t>
  </si>
  <si>
    <t>2/27</t>
  </si>
  <si>
    <t>FKBP1A;PPIE</t>
  </si>
  <si>
    <t>release of sequestered calcium ion into cytosol (GO:0051209)</t>
  </si>
  <si>
    <t>positive regulation of toll-like receptor signaling pathway (GO:0034123)</t>
  </si>
  <si>
    <t>WDFY1;RTN4</t>
  </si>
  <si>
    <t>monocarboxylic acid catabolic process (GO:0072329)</t>
  </si>
  <si>
    <t>ACAA1;FAH</t>
  </si>
  <si>
    <t>protein glycosylation (GO:0006486)</t>
  </si>
  <si>
    <t>4/130</t>
  </si>
  <si>
    <t>DPM1;GFPT1;POMK;MOGS</t>
  </si>
  <si>
    <t>negative regulation of cellular response to insulin stimulus (GO:1900077)</t>
  </si>
  <si>
    <t>ENPP1;APPL2</t>
  </si>
  <si>
    <t>regulation of calcineurin-NFAT signaling cascade (GO:0070884)</t>
  </si>
  <si>
    <t>FHL2;CHERP</t>
  </si>
  <si>
    <t>neutral amino acid transport (GO:0015804)</t>
  </si>
  <si>
    <t>positive regulation of defense response to virus by host (GO:0002230)</t>
  </si>
  <si>
    <t>DTX3L;STING1</t>
  </si>
  <si>
    <t>positive regulation of fibroblast proliferation (GO:0048146)</t>
  </si>
  <si>
    <t>MIF;DDR2</t>
  </si>
  <si>
    <t>response to interferon-beta (GO:0035456)</t>
  </si>
  <si>
    <t>PLSCR1;IFITM2</t>
  </si>
  <si>
    <t>negative regulation of epithelial to mesenchymal transition (GO:0010719)</t>
  </si>
  <si>
    <t>PPP2CA;VASN</t>
  </si>
  <si>
    <t>establishment of endothelial barrier (GO:0061028)</t>
  </si>
  <si>
    <t>positive regulation of viral genome replication (GO:0045070)</t>
  </si>
  <si>
    <t>PPIE;IFIT1</t>
  </si>
  <si>
    <t>regulation of epithelial to mesenchymal transition (GO:0010717)</t>
  </si>
  <si>
    <t>3/76</t>
  </si>
  <si>
    <t>PPP2CA;SDCBP;VASN</t>
  </si>
  <si>
    <t>protein N-linked glycosylation via asparagine (GO:0018279)</t>
  </si>
  <si>
    <t>DPM1;UGGT1</t>
  </si>
  <si>
    <t>cellular nitrogen compound biosynthetic process (GO:0044271)</t>
  </si>
  <si>
    <t>regulation of macrophage derived foam cell differentiation (GO:0010743)</t>
  </si>
  <si>
    <t>organelle transport along microtubule (GO:0072384)</t>
  </si>
  <si>
    <t>peptidyl-asparagine modification (GO:0018196)</t>
  </si>
  <si>
    <t>steroid hormone biosynthetic process (GO:0120178)</t>
  </si>
  <si>
    <t>receptor-mediated endocytosis (GO:0006898)</t>
  </si>
  <si>
    <t>4/143</t>
  </si>
  <si>
    <t>MSR1;SPARC;MX1;APOB</t>
  </si>
  <si>
    <t>monocarboxylic acid metabolic process (GO:0032787)</t>
  </si>
  <si>
    <t>MCCC2;AKR1C1;PCCB;ACAA1</t>
  </si>
  <si>
    <t>bile acid metabolic process (GO:0008206)</t>
  </si>
  <si>
    <t>2/33</t>
  </si>
  <si>
    <t>AKR1C1;ACAA1</t>
  </si>
  <si>
    <t>peptide metabolic process (GO:0006518)</t>
  </si>
  <si>
    <t>3/83</t>
  </si>
  <si>
    <t>long-chain fatty acid metabolic process (GO:0001676)</t>
  </si>
  <si>
    <t>EPHX1;ACAA1;PTGS2</t>
  </si>
  <si>
    <t>positive regulation of protein phosphorylation (GO:0001934)</t>
  </si>
  <si>
    <t>7/371</t>
  </si>
  <si>
    <t>APP;SDCBP;XRCC6;TMEM119;FAS;MIF;DDR2</t>
  </si>
  <si>
    <t>vascular transport (GO:0010232)</t>
  </si>
  <si>
    <t>3/84</t>
  </si>
  <si>
    <t>regulation of amyloid-beta formation (GO:1902003)</t>
  </si>
  <si>
    <t>negative regulation of extrinsic apoptotic signaling pathway via death domain receptors (GO:1902042)</t>
  </si>
  <si>
    <t>PEA15;FAS</t>
  </si>
  <si>
    <t>positive regulation of intracellular signal transduction (GO:1902533)</t>
  </si>
  <si>
    <t>9/546</t>
  </si>
  <si>
    <t>FKBP1A;APP;ECM1;AXL;S100A4;MIF;MET;RTN4;LIMS1</t>
  </si>
  <si>
    <t>transport across blood-brain barrier (GO:0150104)</t>
  </si>
  <si>
    <t>3/86</t>
  </si>
  <si>
    <t>negative regulation of neurogenesis (GO:0050768)</t>
  </si>
  <si>
    <t>2/35</t>
  </si>
  <si>
    <t>RTN4;APPL2</t>
  </si>
  <si>
    <t>oxoacid metabolic process (GO:0043436)</t>
  </si>
  <si>
    <t>ENPP1;MIF</t>
  </si>
  <si>
    <t>response to exogenous dsRNA (GO:0043330)</t>
  </si>
  <si>
    <t>ERAD pathway (GO:0036503)</t>
  </si>
  <si>
    <t>3/87</t>
  </si>
  <si>
    <t>ERLEC1;DNAJC10;UGGT1</t>
  </si>
  <si>
    <t>cellular protein modification process (GO:0006464)</t>
  </si>
  <si>
    <t>14/1025</t>
  </si>
  <si>
    <t>APP;RAB1A;TNC;PDIA6;MTMR6;PSMB10;PPP1CB;TGOLN2;PPP2CA;PTAR1;MACROD1;P4HB;APOB;MFGE8</t>
  </si>
  <si>
    <t>regulation of defense response to virus by host (GO:0050691)</t>
  </si>
  <si>
    <t>positive regulation of substrate adhesion-dependent cell spreading (GO:1900026)</t>
  </si>
  <si>
    <t>P4HB;LIMS1</t>
  </si>
  <si>
    <t>toll-like receptor signaling pathway (GO:0002224)</t>
  </si>
  <si>
    <t>3/91</t>
  </si>
  <si>
    <t>positive regulation of supramolecular fiber organization (GO:1902905)</t>
  </si>
  <si>
    <t>APP;BIN1;MET</t>
  </si>
  <si>
    <t>regulation of peptidyl-tyrosine phosphorylation (GO:0050730)</t>
  </si>
  <si>
    <t>3/92</t>
  </si>
  <si>
    <t>APP;RAP2B;MIF</t>
  </si>
  <si>
    <t>retinoid metabolic process (GO:0001523)</t>
  </si>
  <si>
    <t>phospholipid dephosphorylation (GO:0046839)</t>
  </si>
  <si>
    <t>2/39</t>
  </si>
  <si>
    <t>regulation of protein tyrosine kinase activity (GO:0061097)</t>
  </si>
  <si>
    <t>APP;RAP2B</t>
  </si>
  <si>
    <t>regulation of viral entry into host cell (GO:0046596)</t>
  </si>
  <si>
    <t>IFITM2;P4HB</t>
  </si>
  <si>
    <t>regulation of kinase activity (GO:0043549)</t>
  </si>
  <si>
    <t>3/94</t>
  </si>
  <si>
    <t>AXL;MET;DDR2</t>
  </si>
  <si>
    <t>negative regulation of calcium ion transport into cytosol (GO:0010523)</t>
  </si>
  <si>
    <t>alkaloid metabolic process (GO:0009820)</t>
  </si>
  <si>
    <t>pyridine-containing compound metabolic process (GO:0072524)</t>
  </si>
  <si>
    <t>pyrimidine deoxyribonucleotide biosynthetic process (GO:0009221)</t>
  </si>
  <si>
    <t>axon choice point recognition (GO:0016198)</t>
  </si>
  <si>
    <t>negative regulation of macrophage chemotaxis (GO:0010760)</t>
  </si>
  <si>
    <t>regulation of chromosome separation (GO:1905818)</t>
  </si>
  <si>
    <t>regulation of cytochrome-c oxidase activity (GO:1904959)</t>
  </si>
  <si>
    <t>regulation of DNA topoisomerase (ATP-hydrolyzing) activity (GO:2000371)</t>
  </si>
  <si>
    <t>regulation of Fc-gamma receptor signaling pathway involved in phagocytosis (GO:1905449)</t>
  </si>
  <si>
    <t>APPL2</t>
  </si>
  <si>
    <t>regulation of fever generation (GO:0031620)</t>
  </si>
  <si>
    <t>regulation of glycoprotein metabolic process (GO:1903018)</t>
  </si>
  <si>
    <t>RAB1A</t>
  </si>
  <si>
    <t>regulation of guanyl-nucleotide exchange factor activity (GO:1905097)</t>
  </si>
  <si>
    <t>nucleoside triphosphate catabolic process (GO:0009143)</t>
  </si>
  <si>
    <t>regulation of morphogenesis of a branching structure (GO:0060688)</t>
  </si>
  <si>
    <t>regulation of natural killer cell differentiation (GO:0032823)</t>
  </si>
  <si>
    <t>peptidyl-lysine oxidation (GO:0018057)</t>
  </si>
  <si>
    <t>LOXL4</t>
  </si>
  <si>
    <t>dopamine catabolic process (GO:0042420)</t>
  </si>
  <si>
    <t>MOXD1</t>
  </si>
  <si>
    <t>regulation of receptor catabolic process (GO:2000644)</t>
  </si>
  <si>
    <t>erythrose 4-phosphate/phosphoenolpyruvate family amino acid catabolic process (GO:1902222)</t>
  </si>
  <si>
    <t>glomerular visceral epithelial cell migration (GO:0090521)</t>
  </si>
  <si>
    <t>ANLN</t>
  </si>
  <si>
    <t>positive regulation of DNA topoisomerase (ATP-hydrolyzing) activity (GO:2000373)</t>
  </si>
  <si>
    <t>positive regulation of glycoprotein metabolic process (GO:1903020)</t>
  </si>
  <si>
    <t>positive regulation of heat generation (GO:0031652)</t>
  </si>
  <si>
    <t>Schwann cell differentiation (GO:0014037)</t>
  </si>
  <si>
    <t>L-phenylalanine catabolic process (GO:0006559)</t>
  </si>
  <si>
    <t>leucine catabolic process (GO:0006552)</t>
  </si>
  <si>
    <t>positive regulation of prostaglandin biosynthetic process (GO:0031394)</t>
  </si>
  <si>
    <t>succinyl-CoA metabolic process (GO:0006104)</t>
  </si>
  <si>
    <t>SUCLG2</t>
  </si>
  <si>
    <t>sulfide oxidation (GO:0019418)</t>
  </si>
  <si>
    <t>SQOR</t>
  </si>
  <si>
    <t>sulfide oxidation, using sulfide:quinone oxidoreductase (GO:0070221)</t>
  </si>
  <si>
    <t>positive regulation of toll-like receptor 9 signaling pathway (GO:0034165)</t>
  </si>
  <si>
    <t>postsynaptic endocytosis (GO:0140239)</t>
  </si>
  <si>
    <t>MX1</t>
  </si>
  <si>
    <t>postsynaptic neurotransmitter receptor internalization (GO:0098884)</t>
  </si>
  <si>
    <t>protein de-ADP-ribosylation (GO:0051725)</t>
  </si>
  <si>
    <t>MACROD1</t>
  </si>
  <si>
    <t>regulation of microtubule polymerization (GO:0031113)</t>
  </si>
  <si>
    <t>2/40</t>
  </si>
  <si>
    <t>TBCD;MET</t>
  </si>
  <si>
    <t>carboxylic acid transmembrane transport (GO:1905039)</t>
  </si>
  <si>
    <t>import into cell (GO:0098657)</t>
  </si>
  <si>
    <t>SLC38A1;SLC16A2</t>
  </si>
  <si>
    <t>calcium ion transmembrane import into cytosol (GO:0097553)</t>
  </si>
  <si>
    <t>2/42</t>
  </si>
  <si>
    <t>regulation of extrinsic apoptotic signaling pathway via death domain receptors (GO:1902041)</t>
  </si>
  <si>
    <t>positive regulation of ATPase activity (GO:0032781)</t>
  </si>
  <si>
    <t>PLSCR1;DNAJC10</t>
  </si>
  <si>
    <t>organic acid transport (GO:0015849)</t>
  </si>
  <si>
    <t>3/100</t>
  </si>
  <si>
    <t>SLC38A1;AKR1C1;SLC38A2</t>
  </si>
  <si>
    <t>regulation of transforming growth factor beta receptor signaling pathway (GO:0017015)</t>
  </si>
  <si>
    <t>FKBP1A;SDCBP;VASN</t>
  </si>
  <si>
    <t>regulation of cell-substrate adhesion (GO:0010810)</t>
  </si>
  <si>
    <t>2/43</t>
  </si>
  <si>
    <t>TBCD;LIMS1</t>
  </si>
  <si>
    <t>adiponectin-activated signaling pathway (GO:0033211)</t>
  </si>
  <si>
    <t>pteridine-containing compound biosynthetic process (GO:0042559)</t>
  </si>
  <si>
    <t>negative regulation of glycogen biosynthetic process (GO:0045719)</t>
  </si>
  <si>
    <t>axo-dendritic transport (GO:0008088)</t>
  </si>
  <si>
    <t>cellular lipid biosynthetic process (GO:0097384)</t>
  </si>
  <si>
    <t>cellular phosphate ion homeostasis (GO:0030643)</t>
  </si>
  <si>
    <t>regulation of extracellular exosome assembly (GO:1903551)</t>
  </si>
  <si>
    <t>cellular response to X-ray (GO:0071481)</t>
  </si>
  <si>
    <t>cellular trivalent inorganic anion homeostasis (GO:0072502)</t>
  </si>
  <si>
    <t>norepinephrine biosynthetic process (GO:0042421)</t>
  </si>
  <si>
    <t>pentose-phosphate shunt, non-oxidative branch (GO:0009052)</t>
  </si>
  <si>
    <t>double-strand break repair via classical nonhomologous end joining (GO:0097680)</t>
  </si>
  <si>
    <t>glycerol ether biosynthetic process (GO:0046504)</t>
  </si>
  <si>
    <t>positive regulation of fever generation (GO:0031622)</t>
  </si>
  <si>
    <t>positive regulation of gluconeogenesis (GO:0045722)</t>
  </si>
  <si>
    <t>growth hormone secretion (GO:0030252)</t>
  </si>
  <si>
    <t>retinal ganglion cell axon guidance (GO:0031290)</t>
  </si>
  <si>
    <t>hydrogen sulfide metabolic process (GO:0070813)</t>
  </si>
  <si>
    <t>positive regulation of osteoblast proliferation (GO:0033690)</t>
  </si>
  <si>
    <t>TMEM119</t>
  </si>
  <si>
    <t>T-tubule organization (GO:0033292)</t>
  </si>
  <si>
    <t>positive regulation of toll-like receptor 3 signaling pathway (GO:0034141)</t>
  </si>
  <si>
    <t>WDFY1</t>
  </si>
  <si>
    <t>tyrosine catabolic process (GO:0006572)</t>
  </si>
  <si>
    <t>mitochondrial proton-transporting ATP synthase complex assembly (GO:0033615)</t>
  </si>
  <si>
    <t>TMEM70</t>
  </si>
  <si>
    <t>positive regulation of osteoblast differentiation (GO:0045669)</t>
  </si>
  <si>
    <t>2/44</t>
  </si>
  <si>
    <t>TMEM119;DDR2</t>
  </si>
  <si>
    <t>positive regulation of cytokine production (GO:0001819)</t>
  </si>
  <si>
    <t>6/335</t>
  </si>
  <si>
    <t>APP;RAB1A;XRCC6;STING1;MIF;PTGS2</t>
  </si>
  <si>
    <t>regulation of fibroblast proliferation (GO:0048145)</t>
  </si>
  <si>
    <t>epithelial to mesenchymal transition (GO:0001837)</t>
  </si>
  <si>
    <t>2/47</t>
  </si>
  <si>
    <t>S100A4;LIMS1</t>
  </si>
  <si>
    <t>proton-transporting ATP synthase complex assembly (GO:0043461)</t>
  </si>
  <si>
    <t>purine-containing compound metabolic process (GO:0072521)</t>
  </si>
  <si>
    <t>regulation by virus of viral protein levels in host cell (GO:0046719)</t>
  </si>
  <si>
    <t>IFIT1</t>
  </si>
  <si>
    <t>negative regulation of dendritic cell apoptotic process (GO:2000669)</t>
  </si>
  <si>
    <t>negative regulation of glycogen metabolic process (GO:0070874)</t>
  </si>
  <si>
    <t>negative regulation of low-density lipoprotein receptor activity (GO:1905598)</t>
  </si>
  <si>
    <t>catecholamine catabolic process (GO:0042424)</t>
  </si>
  <si>
    <t>chylomicron remnant clearance (GO:0034382)</t>
  </si>
  <si>
    <t>norepinephrine metabolic process (GO:0042415)</t>
  </si>
  <si>
    <t>regulation of microtubule binding (GO:1904526)</t>
  </si>
  <si>
    <t>regulation of miRNA mediated inhibition of translation (GO:1905616)</t>
  </si>
  <si>
    <t>EIF4E2</t>
  </si>
  <si>
    <t>regulation of necrotic cell death (GO:0010939)</t>
  </si>
  <si>
    <t>DNA ligation (GO:0006266)</t>
  </si>
  <si>
    <t>regulation of prostaglandin biosynthetic process (GO:0031392)</t>
  </si>
  <si>
    <t>endothelial cell morphogenesis (GO:0001886)</t>
  </si>
  <si>
    <t>flavin-containing compound metabolic process (GO:0042726)</t>
  </si>
  <si>
    <t>glutathione catabolic process (GO:0006751)</t>
  </si>
  <si>
    <t>heart trabecula formation (GO:0060347)</t>
  </si>
  <si>
    <t>positive regulation of integrin-mediated signaling pathway (GO:2001046)</t>
  </si>
  <si>
    <t>riboflavin metabolic process (GO:0006771)</t>
  </si>
  <si>
    <t>positive regulation of miRNA mediated inhibition of translation (GO:1905618)</t>
  </si>
  <si>
    <t>serine transport (GO:0032329)</t>
  </si>
  <si>
    <t>SMAD protein complex assembly (GO:0007183)</t>
  </si>
  <si>
    <t>leucine metabolic process (GO:0006551)</t>
  </si>
  <si>
    <t>substrate-dependent cell migration, cell extension (GO:0006930)</t>
  </si>
  <si>
    <t>synaptic vesicle budding from presynaptic endocytic zone membrane (GO:0016185)</t>
  </si>
  <si>
    <t>malate metabolic process (GO:0006108)</t>
  </si>
  <si>
    <t>FH</t>
  </si>
  <si>
    <t>positive regulation of receptor catabolic process (GO:2000646)</t>
  </si>
  <si>
    <t>T cell apoptotic process (GO:0070231)</t>
  </si>
  <si>
    <t>thyroid hormone transport (GO:0070327)</t>
  </si>
  <si>
    <t>SLC16A2</t>
  </si>
  <si>
    <t>positive regulation of unsaturated fatty acid biosynthetic process (GO:2001280)</t>
  </si>
  <si>
    <t>xenobiotic catabolic process (GO:0042178)</t>
  </si>
  <si>
    <t>regulated exocytosis (GO:0045055)</t>
  </si>
  <si>
    <t>4/180</t>
  </si>
  <si>
    <t>regulation of protein metabolic process (GO:0051246)</t>
  </si>
  <si>
    <t>FKBP1A;APP</t>
  </si>
  <si>
    <t>positive regulation of endocytosis (GO:0045807)</t>
  </si>
  <si>
    <t>positive regulation of multicellular organismal process (GO:0051240)</t>
  </si>
  <si>
    <t>6/345</t>
  </si>
  <si>
    <t>SDCBP;FH;TMEM119;MIF;RTN4;APPL2</t>
  </si>
  <si>
    <t>regulation of protein kinase activity (GO:0045859)</t>
  </si>
  <si>
    <t>XRCC6;RAP2B;DDR2</t>
  </si>
  <si>
    <t>regulation of Wnt signaling pathway (GO:0030111)</t>
  </si>
  <si>
    <t>3/111</t>
  </si>
  <si>
    <t>PPP2CA;APP;PTK7</t>
  </si>
  <si>
    <t>amino acid transport (GO:0006865)</t>
  </si>
  <si>
    <t>2/50</t>
  </si>
  <si>
    <t>positive regulation of cell morphogenesis involved in differentiation (GO:0010770)</t>
  </si>
  <si>
    <t>regulation of protein phosphorylation (GO:0001932)</t>
  </si>
  <si>
    <t>5/266</t>
  </si>
  <si>
    <t>PPP2CA;APP;DNAJC10;TMEM119;FAS</t>
  </si>
  <si>
    <t>negative regulation of transport (GO:0051051)</t>
  </si>
  <si>
    <t>regulation of substrate adhesion-dependent cell spreading (GO:1900024)</t>
  </si>
  <si>
    <t>mesenchymal cell differentiation (GO:0048762)</t>
  </si>
  <si>
    <t>aromatic compound catabolic process (GO:0019439)</t>
  </si>
  <si>
    <t>axon extension involved in axon guidance (GO:0048846)</t>
  </si>
  <si>
    <t>benzene-containing compound metabolic process (GO:0042537)</t>
  </si>
  <si>
    <t>negative regulation of long-term synaptic potentiation (GO:1900272)</t>
  </si>
  <si>
    <t>negative regulation of macrophage migration (GO:1905522)</t>
  </si>
  <si>
    <t>carbohydrate phosphorylation (GO:0046835)</t>
  </si>
  <si>
    <t>POMK</t>
  </si>
  <si>
    <t>cellular response to hepatocyte growth factor stimulus (GO:0035729)</t>
  </si>
  <si>
    <t>cellular response to interferon-alpha (GO:0035457)</t>
  </si>
  <si>
    <t>neuron projection extension involved in neuron projection guidance (GO:1902284)</t>
  </si>
  <si>
    <t>dynamin family protein polymerization involved in membrane fission (GO:0003373)</t>
  </si>
  <si>
    <t>dynamin family protein polymerization involved in mitochondrial fission (GO:0003374)</t>
  </si>
  <si>
    <t>plasma membrane phospholipid scrambling (GO:0017121)</t>
  </si>
  <si>
    <t>regulation of protein localization to early endosome (GO:1902965)</t>
  </si>
  <si>
    <t>entry of bacterium into host cell (GO:0035635)</t>
  </si>
  <si>
    <t>positive regulation of astrocyte differentiation (GO:0048711)</t>
  </si>
  <si>
    <t>regulation of toll-like receptor 3 signaling pathway (GO:0034139)</t>
  </si>
  <si>
    <t>positive regulation of cysteine-type endopeptidase activity involved in apoptotic signaling pathway (GO:2001269)</t>
  </si>
  <si>
    <t>positive regulation of extracellular matrix disassembly (GO:0090091)</t>
  </si>
  <si>
    <t>DDR2</t>
  </si>
  <si>
    <t>positive regulation of fibroblast migration (GO:0010763)</t>
  </si>
  <si>
    <t>response to hepatocyte growth factor (GO:0035728)</t>
  </si>
  <si>
    <t>positive regulation of isomerase activity (GO:0010912)</t>
  </si>
  <si>
    <t>positive regulation of leukocyte differentiation (GO:1902107)</t>
  </si>
  <si>
    <t>positive regulation of membrane invagination (GO:1905155)</t>
  </si>
  <si>
    <t>short-chain fatty acid catabolic process (GO:0019626)</t>
  </si>
  <si>
    <t>PCCB</t>
  </si>
  <si>
    <t>positive regulation of protein localization to early endosome (GO:1902966)</t>
  </si>
  <si>
    <t>positive regulation of protein localization to endosome (GO:1905668)</t>
  </si>
  <si>
    <t>synaptic vesicle budding (GO:0070142)</t>
  </si>
  <si>
    <t>tRNA aminoacylation for mitochondrial protein translation (GO:0070127)</t>
  </si>
  <si>
    <t>tubulin complex assembly (GO:0007021)</t>
  </si>
  <si>
    <t>natural killer cell differentiation (GO:0001779)</t>
  </si>
  <si>
    <t>cellular response to transforming growth factor beta stimulus (GO:0071560)</t>
  </si>
  <si>
    <t>3/114</t>
  </si>
  <si>
    <t>FKBP1A;APPL2;LIMS1</t>
  </si>
  <si>
    <t>regulation of mitotic cell cycle phase transition (GO:1901990)</t>
  </si>
  <si>
    <t>4/188</t>
  </si>
  <si>
    <t>ANLN;NEDD1;APPL2;PSMB10</t>
  </si>
  <si>
    <t>positive regulation of NIK/NF-kappaB signaling (GO:1901224)</t>
  </si>
  <si>
    <t>APP;LIMS1</t>
  </si>
  <si>
    <t>negative regulation of macromolecule metabolic process (GO:0010605)</t>
  </si>
  <si>
    <t>4/194</t>
  </si>
  <si>
    <t>APP;SDCBP;MSR1;MIF</t>
  </si>
  <si>
    <t>negative regulation of bone resorption (GO:0045779)</t>
  </si>
  <si>
    <t>regulation of aspartic-type endopeptidase activity involved in amyloid precursor protein catabolic process (GO:1902959)</t>
  </si>
  <si>
    <t>bone resorption (GO:0045453)</t>
  </si>
  <si>
    <t>TPP1</t>
  </si>
  <si>
    <t>regulation of DNA-directed DNA polymerase activity (GO:1900262)</t>
  </si>
  <si>
    <t>negative regulation of retrograde protein transport, ER to cytosol (GO:1904153)</t>
  </si>
  <si>
    <t>ERLEC1</t>
  </si>
  <si>
    <t>negative regulation of systemic arterial blood pressure (GO:0003085)</t>
  </si>
  <si>
    <t>regulation of helicase activity (GO:0051095)</t>
  </si>
  <si>
    <t>chylomicron remodeling (GO:0034371)</t>
  </si>
  <si>
    <t>regulation of mammary gland epithelial cell proliferation (GO:0033599)</t>
  </si>
  <si>
    <t>oligosaccharide catabolic process (GO:0009313)</t>
  </si>
  <si>
    <t>organic cyclic compound catabolic process (GO:1901361)</t>
  </si>
  <si>
    <t>detection of mechanical stimulus involved in sensory perception of sound (GO:0050910)</t>
  </si>
  <si>
    <t>COL11A1</t>
  </si>
  <si>
    <t>peptidyl-cysteine modification (GO:0018198)</t>
  </si>
  <si>
    <t>phenol-containing compound biosynthetic process (GO:0046189)</t>
  </si>
  <si>
    <t>regulation of pinocytosis (GO:0048548)</t>
  </si>
  <si>
    <t>endochondral ossification (GO:0001958)</t>
  </si>
  <si>
    <t>regulation of protein deacetylation (GO:0090311)</t>
  </si>
  <si>
    <t>estrogen biosynthetic process (GO:0006703)</t>
  </si>
  <si>
    <t>HSD17B2</t>
  </si>
  <si>
    <t>regulation of skeletal muscle cell differentiation (GO:2001014)</t>
  </si>
  <si>
    <t>positive regulation of chromatin binding (GO:0035563)</t>
  </si>
  <si>
    <t>positive regulation of DNA-directed DNA polymerase activity (GO:1900264)</t>
  </si>
  <si>
    <t>hormone transport (GO:0009914)</t>
  </si>
  <si>
    <t>interleukin-23-mediated signaling pathway (GO:0038155)</t>
  </si>
  <si>
    <t>intestinal cholesterol absorption (GO:0030299)</t>
  </si>
  <si>
    <t>AKR1C1</t>
  </si>
  <si>
    <t>short-chain fatty acid metabolic process (GO:0046459)</t>
  </si>
  <si>
    <t>L-phenylalanine metabolic process (GO:0006558)</t>
  </si>
  <si>
    <t>positive regulation of phagocytosis, engulfment (GO:0060100)</t>
  </si>
  <si>
    <t>leukotriene D4 biosynthetic process (GO:1901750)</t>
  </si>
  <si>
    <t>leukotriene D4 metabolic process (GO:1901748)</t>
  </si>
  <si>
    <t>positive regulation of protein kinase A signaling (GO:0010739)</t>
  </si>
  <si>
    <t>tetrahydrofolate interconversion (GO:0035999)</t>
  </si>
  <si>
    <t>progesterone metabolic process (GO:0042448)</t>
  </si>
  <si>
    <t>ceramide metabolic process (GO:0006672)</t>
  </si>
  <si>
    <t>PPP2CA;ASAH1</t>
  </si>
  <si>
    <t>autophagosome organization (GO:1905037)</t>
  </si>
  <si>
    <t>RAB1A;STING1</t>
  </si>
  <si>
    <t>monocarboxylic acid transport (GO:0015718)</t>
  </si>
  <si>
    <t>AKR1C1;SLC16A2</t>
  </si>
  <si>
    <t>protein prenylation (GO:0018342)</t>
  </si>
  <si>
    <t>PTAR1</t>
  </si>
  <si>
    <t>adherens junction assembly (GO:0034333)</t>
  </si>
  <si>
    <t>amino sugar metabolic process (GO:0006040)</t>
  </si>
  <si>
    <t>Rap protein signal transduction (GO:0032486)</t>
  </si>
  <si>
    <t>negative regulation of protein autophosphorylation (GO:0031953)</t>
  </si>
  <si>
    <t>negative regulation of protein exit from endoplasmic reticulum (GO:0070862)</t>
  </si>
  <si>
    <t>negative regulation of tyrosine phosphorylation of STAT protein (GO:0042532)</t>
  </si>
  <si>
    <t>neuron projection fasciculation (GO:0106030)</t>
  </si>
  <si>
    <t>neuron projection maintenance (GO:1990535)</t>
  </si>
  <si>
    <t>neuron remodeling (GO:0016322)</t>
  </si>
  <si>
    <t>nuclear pore complex assembly (GO:0051292)</t>
  </si>
  <si>
    <t>regulation of mast cell activation (GO:0033003)</t>
  </si>
  <si>
    <t>nucleoside metabolic process (GO:0009116)</t>
  </si>
  <si>
    <t>peptidyl-amino acid modification (GO:0018193)</t>
  </si>
  <si>
    <t>FKBP7</t>
  </si>
  <si>
    <t>phosphate ion homeostasis (GO:0055062)</t>
  </si>
  <si>
    <t>regulation of phagocytosis, engulfment (GO:0060099)</t>
  </si>
  <si>
    <t>positive regulation by symbiont of entry into host (GO:0075294)</t>
  </si>
  <si>
    <t>ether lipid biosynthetic process (GO:0008611)</t>
  </si>
  <si>
    <t>fatty acid beta-oxidation using acyl-CoA dehydrogenase (GO:0033539)</t>
  </si>
  <si>
    <t>fructose 6-phosphate metabolic process (GO:0006002)</t>
  </si>
  <si>
    <t>histone H2B ubiquitination (GO:0033523)</t>
  </si>
  <si>
    <t>ionotropic glutamate receptor signaling pathway (GO:0035235)</t>
  </si>
  <si>
    <t>lipoprotein transport (GO:0042953)</t>
  </si>
  <si>
    <t>positive regulation of toll-like receptor 4 signaling pathway (GO:0034145)</t>
  </si>
  <si>
    <t>positive regulation of viral entry into host cell (GO:0046598)</t>
  </si>
  <si>
    <t>production of siRNA involved in RNA interference (GO:0030422)</t>
  </si>
  <si>
    <t>TSNAX</t>
  </si>
  <si>
    <t>myelin assembly (GO:0032288)</t>
  </si>
  <si>
    <t>autophagosome assembly (GO:0000045)</t>
  </si>
  <si>
    <t>2/58</t>
  </si>
  <si>
    <t>regulation of phagocytosis (GO:0050764)</t>
  </si>
  <si>
    <t>negative regulation of cell growth (GO:0030308)</t>
  </si>
  <si>
    <t>3/126</t>
  </si>
  <si>
    <t>PPP2CA;ENPP1;RTN4</t>
  </si>
  <si>
    <t>negative regulation of growth (GO:0045926)</t>
  </si>
  <si>
    <t>cellular protein catabolic process (GO:0044257)</t>
  </si>
  <si>
    <t>response to organic cyclic compound (GO:0014070)</t>
  </si>
  <si>
    <t>GGT7;STING1</t>
  </si>
  <si>
    <t>negative regulation of programmed cell death (GO:0043069)</t>
  </si>
  <si>
    <t>6/381</t>
  </si>
  <si>
    <t>AXL;FHL2;FAS;MIF;MET;IFIT3</t>
  </si>
  <si>
    <t>protein oxidation (GO:0018158)</t>
  </si>
  <si>
    <t>negative regulation of bone remodeling (GO:0046851)</t>
  </si>
  <si>
    <t>angiogenesis involved in wound healing (GO:0060055)</t>
  </si>
  <si>
    <t>regulation of calcium ion transmembrane transport via high voltage-gated calcium channel (GO:1902514)</t>
  </si>
  <si>
    <t>regulation of cysteine-type endopeptidase activity involved in apoptotic signaling pathway (GO:2001267)</t>
  </si>
  <si>
    <t>regulation of dendritic cell apoptotic process (GO:2000668)</t>
  </si>
  <si>
    <t>negative regulation of potassium ion transmembrane transport (GO:1901380)</t>
  </si>
  <si>
    <t>cellular response to increased oxygen levels (GO:0036295)</t>
  </si>
  <si>
    <t>cellular response to UV-A (GO:0071492)</t>
  </si>
  <si>
    <t>regulation of long-term neuronal synaptic plasticity (GO:0048169)</t>
  </si>
  <si>
    <t>organophosphate catabolic process (GO:0046434)</t>
  </si>
  <si>
    <t>PLBD2</t>
  </si>
  <si>
    <t>ER-associated misfolded protein catabolic process (GO:0071712)</t>
  </si>
  <si>
    <t>regulation of stress-activated protein kinase signaling cascade (GO:0070302)</t>
  </si>
  <si>
    <t>regulation of toll-like receptor 9 signaling pathway (GO:0034163)</t>
  </si>
  <si>
    <t>positive regulation of lipid localization (GO:1905954)</t>
  </si>
  <si>
    <t>intestinal lipid absorption (GO:0098856)</t>
  </si>
  <si>
    <t>lipoprotein localization (GO:0044872)</t>
  </si>
  <si>
    <t>T cell homeostasis (GO:0043029)</t>
  </si>
  <si>
    <t>tetrahydrobiopterin metabolic process (GO:0046146)</t>
  </si>
  <si>
    <t>tetrahydrofolate metabolic process (GO:0046653)</t>
  </si>
  <si>
    <t>positive regulation of transforming growth factor beta production (GO:0071636)</t>
  </si>
  <si>
    <t>UDP-N-acetylglucosamine biosynthetic process (GO:0006048)</t>
  </si>
  <si>
    <t>proteasome assembly (GO:0043248)</t>
  </si>
  <si>
    <t>OTUD6B</t>
  </si>
  <si>
    <t>negative regulation of response to stimulus (GO:0048585)</t>
  </si>
  <si>
    <t>GGT7;APPL2</t>
  </si>
  <si>
    <t>positive regulation of macromolecule metabolic process (GO:0010604)</t>
  </si>
  <si>
    <t>6/384</t>
  </si>
  <si>
    <t>APP;PLSCR1;DTX3L;TMEM119;SLC38A2;LIMS1</t>
  </si>
  <si>
    <t>cellular response to hypoxia (GO:0071456)</t>
  </si>
  <si>
    <t>3/131</t>
  </si>
  <si>
    <t>P4HB;PTGS2;PSMB10</t>
  </si>
  <si>
    <t>regulation of neurogenesis (GO:0050767)</t>
  </si>
  <si>
    <t>2/62</t>
  </si>
  <si>
    <t>NAP1L1;APPL2</t>
  </si>
  <si>
    <t>response to retinoic acid (GO:0032526)</t>
  </si>
  <si>
    <t>PTK7;HSD17B2</t>
  </si>
  <si>
    <t>regulation of cell adhesion (GO:0030155)</t>
  </si>
  <si>
    <t>3/133</t>
  </si>
  <si>
    <t>PPP1CB;PPP2CA;P4HB</t>
  </si>
  <si>
    <t>negative regulation of endopeptidase activity (GO:0010951)</t>
  </si>
  <si>
    <t>SERPINB2;BIN1</t>
  </si>
  <si>
    <t>negative regulation of peptidase activity (GO:0010466)</t>
  </si>
  <si>
    <t>ECM1;SERPINB2</t>
  </si>
  <si>
    <t>COPII vesicle coating (GO:0048208)</t>
  </si>
  <si>
    <t>RAB1A;CTSC</t>
  </si>
  <si>
    <t>vesicle coating (GO:0006901)</t>
  </si>
  <si>
    <t>vesicle targeting, rough ER to cis-Golgi (GO:0048207)</t>
  </si>
  <si>
    <t>positive regulation of protein modification process (GO:0031401)</t>
  </si>
  <si>
    <t>4/214</t>
  </si>
  <si>
    <t>APP;NNMT;TMEM119;FAS</t>
  </si>
  <si>
    <t>negative regulation of calcineurin-mediated signaling (GO:0106057)</t>
  </si>
  <si>
    <t>negative regulation of calcineurin-NFAT signaling cascade (GO:0070885)</t>
  </si>
  <si>
    <t>amino sugar biosynthetic process (GO:0046349)</t>
  </si>
  <si>
    <t>regulation of amyloid precursor protein catabolic process (GO:1902991)</t>
  </si>
  <si>
    <t>negative regulation of fatty acid biosynthetic process (GO:0045717)</t>
  </si>
  <si>
    <t>regulation of astrocyte differentiation (GO:0048710)</t>
  </si>
  <si>
    <t>axonal fasciculation (GO:0007413)</t>
  </si>
  <si>
    <t>negative regulation of leukocyte apoptotic process (GO:2000107)</t>
  </si>
  <si>
    <t>negative regulation of leukocyte chemotaxis (GO:0002689)</t>
  </si>
  <si>
    <t>negative regulation of microtubule polymerization (GO:0031115)</t>
  </si>
  <si>
    <t>regulation of chromatin binding (GO:0035561)</t>
  </si>
  <si>
    <t>catecholamine biosynthetic process (GO:0042423)</t>
  </si>
  <si>
    <t>negative regulation of receptor internalization (GO:0002091)</t>
  </si>
  <si>
    <t>negative regulation of release of sequestered calcium ion into cytosol (GO:0051280)</t>
  </si>
  <si>
    <t>negative regulation of ryanodine-sensitive calcium-release channel activity (GO:0060315)</t>
  </si>
  <si>
    <t>cellular response to thyroid hormone stimulus (GO:0097067)</t>
  </si>
  <si>
    <t>neurotransmitter uptake (GO:0001504)</t>
  </si>
  <si>
    <t>SLC38A1</t>
  </si>
  <si>
    <t>nucleotide-sugar metabolic process (GO:0009225)</t>
  </si>
  <si>
    <t>regulation of nucleobase-containing compound metabolic process (GO:0019219)</t>
  </si>
  <si>
    <t>PCBP1</t>
  </si>
  <si>
    <t>regulation of oxidative stress-induced cell death (GO:1903201)</t>
  </si>
  <si>
    <t>early endosome to Golgi transport (GO:0034498)</t>
  </si>
  <si>
    <t>endoplasmic reticulum membrane organization (GO:0090158)</t>
  </si>
  <si>
    <t>regulation of response to oxidative stress (GO:1902882)</t>
  </si>
  <si>
    <t>regulation of ventricular cardiac muscle cell action potential (GO:0098911)</t>
  </si>
  <si>
    <t>melanocyte differentiation (GO:0030318)</t>
  </si>
  <si>
    <t>thyroid hormone generation (GO:0006590)</t>
  </si>
  <si>
    <t>CPQ</t>
  </si>
  <si>
    <t>tricarboxylic acid metabolic process (GO:0072350)</t>
  </si>
  <si>
    <t>tyrosine metabolic process (GO:0006570)</t>
  </si>
  <si>
    <t>positive regulation of ubiquitin protein ligase activity (GO:1904668)</t>
  </si>
  <si>
    <t>regulation of innate immune response (GO:0045088)</t>
  </si>
  <si>
    <t>2/64</t>
  </si>
  <si>
    <t>PLSCR1;APPL2</t>
  </si>
  <si>
    <t>plasma membrane organization (GO:0007009)</t>
  </si>
  <si>
    <t>PLSCR1;BIN1</t>
  </si>
  <si>
    <t>innate immune response (GO:0045087)</t>
  </si>
  <si>
    <t>5/302</t>
  </si>
  <si>
    <t>APP;IFITM2;STING1;MX1;IFIT1</t>
  </si>
  <si>
    <t>regulation of cell growth (GO:0001558)</t>
  </si>
  <si>
    <t>4/217</t>
  </si>
  <si>
    <t>PPP2CA;SDCBP;ENPP1;RTN4</t>
  </si>
  <si>
    <t>protein dephosphorylation (GO:0006470)</t>
  </si>
  <si>
    <t>PPP1CB;PPP2CA;MTMR6</t>
  </si>
  <si>
    <t>pteridine-containing compound metabolic process (GO:0042558)</t>
  </si>
  <si>
    <t>alpha-linolenic acid metabolic process (GO:0036109)</t>
  </si>
  <si>
    <t>negative regulation of hydrogen peroxide-induced cell death (GO:1903206)</t>
  </si>
  <si>
    <t>negative regulation of intrinsic apoptotic signaling pathway in response to DNA damage by p53 class mediator (GO:1902166)</t>
  </si>
  <si>
    <t>regulation of cell aging (GO:0090342)</t>
  </si>
  <si>
    <t>negative regulation of myotube differentiation (GO:0010832)</t>
  </si>
  <si>
    <t>negative regulation of potassium ion transport (GO:0043267)</t>
  </si>
  <si>
    <t>regulation of histone modification (GO:0031056)</t>
  </si>
  <si>
    <t>pentose-phosphate shunt (GO:0006098)</t>
  </si>
  <si>
    <t>endochondral bone morphogenesis (GO:0060350)</t>
  </si>
  <si>
    <t>entry into host (GO:0044409)</t>
  </si>
  <si>
    <t>regulation of response to stress (GO:0080134)</t>
  </si>
  <si>
    <t>regulation of retrograde protein transport, ER to cytosol (GO:1904152)</t>
  </si>
  <si>
    <t>positive regulation of calcineurin-mediated signaling (GO:0106058)</t>
  </si>
  <si>
    <t>CHERP</t>
  </si>
  <si>
    <t>positive regulation of calcineurin-NFAT signaling cascade (GO:0070886)</t>
  </si>
  <si>
    <t>response to thyroid hormone (GO:0097066)</t>
  </si>
  <si>
    <t>reticulophagy (GO:0061709)</t>
  </si>
  <si>
    <t>STING1</t>
  </si>
  <si>
    <t>sphingoid biosynthetic process (GO:0046520)</t>
  </si>
  <si>
    <t>sphingosine biosynthetic process (GO:0046512)</t>
  </si>
  <si>
    <t>positive regulation of ruffle assembly (GO:1900029)</t>
  </si>
  <si>
    <t>EPS8L2</t>
  </si>
  <si>
    <t>transport along microtubule (GO:0010970)</t>
  </si>
  <si>
    <t>triglyceride-rich lipoprotein particle remodeling (GO:0034370)</t>
  </si>
  <si>
    <t>UDP-N-acetylglucosamine metabolic process (GO:0006047)</t>
  </si>
  <si>
    <t>enzyme linked receptor protein signaling pathway (GO:0007167)</t>
  </si>
  <si>
    <t>3/140</t>
  </si>
  <si>
    <t>negative regulation of transforming growth factor beta receptor signaling pathway (GO:0030512)</t>
  </si>
  <si>
    <t>FKBP1A;VASN</t>
  </si>
  <si>
    <t>cellular response to decreased oxygen levels (GO:0036294)</t>
  </si>
  <si>
    <t>P4HB;PTGS2</t>
  </si>
  <si>
    <t>positive regulation of protein polymerization (GO:0032273)</t>
  </si>
  <si>
    <t>BIN1;MET</t>
  </si>
  <si>
    <t>protein localization to vacuole (GO:0072665)</t>
  </si>
  <si>
    <t>negative regulation of DNA damage response, signal transduction by p53 class mediator (GO:0043518)</t>
  </si>
  <si>
    <t>negative regulation of fibroblast growth factor receptor signaling pathway (GO:0040037)</t>
  </si>
  <si>
    <t>cellular copper ion homeostasis (GO:0006878)</t>
  </si>
  <si>
    <t>regulation of histone methylation (GO:0031060)</t>
  </si>
  <si>
    <t>regulation of integrin-mediated signaling pathway (GO:2001044)</t>
  </si>
  <si>
    <t>neuromuscular process controlling balance (GO:0050885)</t>
  </si>
  <si>
    <t>regulation of intrinsic apoptotic signaling pathway in response to DNA damage by p53 class mediator (GO:1902165)</t>
  </si>
  <si>
    <t>neurotransmitter biosynthetic process (GO:0042136)</t>
  </si>
  <si>
    <t>nuclear pore organization (GO:0006999)</t>
  </si>
  <si>
    <t>nucleoside phosphate catabolic process (GO:1901292)</t>
  </si>
  <si>
    <t>nucleoside triphosphate metabolic process (GO:0009141)</t>
  </si>
  <si>
    <t>pancreas development (GO:0031016)</t>
  </si>
  <si>
    <t>peptidyl-serine dephosphorylation (GO:0070262)</t>
  </si>
  <si>
    <t>positive regulation of brown fat cell differentiation (GO:0090336)</t>
  </si>
  <si>
    <t>ether lipid metabolic process (GO:0046485)</t>
  </si>
  <si>
    <t>positive regulation of glucose metabolic process (GO:0010907)</t>
  </si>
  <si>
    <t>response to UV-A (GO:0070141)</t>
  </si>
  <si>
    <t>response to X-ray (GO:0010165)</t>
  </si>
  <si>
    <t>retinal metabolic process (GO:0042574)</t>
  </si>
  <si>
    <t>positive regulation of long-term synaptic potentiation (GO:1900273)</t>
  </si>
  <si>
    <t>positive regulation of lymphocyte migration (GO:2000403)</t>
  </si>
  <si>
    <t>sodium-independent organic anion transport (GO:0043252)</t>
  </si>
  <si>
    <t>positive regulation of protein deacetylation (GO:0090312)</t>
  </si>
  <si>
    <t>low-density lipoprotein particle remodeling (GO:0034374)</t>
  </si>
  <si>
    <t>substrate-dependent cell migration (GO:0006929)</t>
  </si>
  <si>
    <t>microvillus organization (GO:0032528)</t>
  </si>
  <si>
    <t>establishment of protein localization to membrane (GO:0090150)</t>
  </si>
  <si>
    <t>SDCBP;GORASP2</t>
  </si>
  <si>
    <t>positive regulation of cell-substrate adhesion (GO:0010811)</t>
  </si>
  <si>
    <t>sterol metabolic process (GO:0016125)</t>
  </si>
  <si>
    <t>DHCR7;APOB</t>
  </si>
  <si>
    <t>regulation of glycolytic process (GO:0006110)</t>
  </si>
  <si>
    <t>RANBP2;APP</t>
  </si>
  <si>
    <t>cholesterol homeostasis (GO:0042632)</t>
  </si>
  <si>
    <t>AKR1C1;APOB</t>
  </si>
  <si>
    <t>positive regulation of cellular protein localization (GO:1903829)</t>
  </si>
  <si>
    <t>DTX3L;RTN4</t>
  </si>
  <si>
    <t>cell junction organization (GO:0034330)</t>
  </si>
  <si>
    <t>sterol homeostasis (GO:0055092)</t>
  </si>
  <si>
    <t>negative regulation of blood pressure (GO:0045776)</t>
  </si>
  <si>
    <t>acute-phase response (GO:0006953)</t>
  </si>
  <si>
    <t>protein trimerization (GO:0070206)</t>
  </si>
  <si>
    <t>regulation of amyloid fibril formation (GO:1905906)</t>
  </si>
  <si>
    <t>regulation of endothelial cell chemotaxis (GO:2001026)</t>
  </si>
  <si>
    <t>regulation of extracellular matrix disassembly (GO:0010715)</t>
  </si>
  <si>
    <t>regulation of extracellular matrix organization (GO:1903053)</t>
  </si>
  <si>
    <t>negative regulation of ubiquitin-protein transferase activity (GO:0051444)</t>
  </si>
  <si>
    <t>nitric oxide biosynthetic process (GO:0006809)</t>
  </si>
  <si>
    <t>contractile actin filament bundle assembly (GO:0030038)</t>
  </si>
  <si>
    <t>PDLIM1</t>
  </si>
  <si>
    <t>detection of mechanical stimulus involved in sensory perception (GO:0050974)</t>
  </si>
  <si>
    <t>endoplasmic reticulum tubular network organization (GO:0071786)</t>
  </si>
  <si>
    <t>positive regulation of acute inflammatory response (GO:0002675)</t>
  </si>
  <si>
    <t>fatty acid beta-oxidation using acyl-CoA oxidase (GO:0033540)</t>
  </si>
  <si>
    <t>fibrinolysis (GO:0042730)</t>
  </si>
  <si>
    <t>positive regulation of endothelial cell chemotaxis (GO:2001028)</t>
  </si>
  <si>
    <t>positive regulation of exosomal secretion (GO:1903543)</t>
  </si>
  <si>
    <t>interleukin-27-mediated signaling pathway (GO:0070106)</t>
  </si>
  <si>
    <t>positive regulation of natural killer cell activation (GO:0032816)</t>
  </si>
  <si>
    <t>lipoxygenase pathway (GO:0019372)</t>
  </si>
  <si>
    <t>stress fiber assembly (GO:0043149)</t>
  </si>
  <si>
    <t>positive regulation of response to cytokine stimulus (GO:0060760)</t>
  </si>
  <si>
    <t>microvillus assembly (GO:0030033)</t>
  </si>
  <si>
    <t>mRNA methylation (GO:0080009)</t>
  </si>
  <si>
    <t>TRMT6</t>
  </si>
  <si>
    <t>protein homotrimerization (GO:0070207)</t>
  </si>
  <si>
    <t>protein localization to chromosome, telomeric region (GO:0070198)</t>
  </si>
  <si>
    <t>negative regulation of gene expression (GO:0010629)</t>
  </si>
  <si>
    <t>5/322</t>
  </si>
  <si>
    <t>APP;MSR1;SAMD4B;MIF;EIF4E2</t>
  </si>
  <si>
    <t>neurotransmitter transport (GO:0006836)</t>
  </si>
  <si>
    <t>endoplasmic reticulum organization (GO:0007029)</t>
  </si>
  <si>
    <t>regulation of Rho protein signal transduction (GO:0035023)</t>
  </si>
  <si>
    <t>EPS8L2;MET</t>
  </si>
  <si>
    <t>positive regulation of JNK cascade (GO:0046330)</t>
  </si>
  <si>
    <t>transcription-coupled nucleotide-excision repair (GO:0006283)</t>
  </si>
  <si>
    <t>RFC2;PPIE</t>
  </si>
  <si>
    <t>proteolysis involved in cellular protein catabolic process (GO:0051603)</t>
  </si>
  <si>
    <t>2/74</t>
  </si>
  <si>
    <t>nucleic acid phosphodiester bond hydrolysis (GO:0090305)</t>
  </si>
  <si>
    <t>2/75</t>
  </si>
  <si>
    <t>RFC2;ENPP1</t>
  </si>
  <si>
    <t>regulation of activin receptor signaling pathway (GO:0032925)</t>
  </si>
  <si>
    <t>aromatic amino acid family catabolic process (GO:0009074)</t>
  </si>
  <si>
    <t>negative regulation of receptor signaling pathway via JAK-STAT (GO:0046426)</t>
  </si>
  <si>
    <t>ceramide catabolic process (GO:0046514)</t>
  </si>
  <si>
    <t>neuron projection organization (GO:0106027)</t>
  </si>
  <si>
    <t>nitric oxide metabolic process (GO:0046209)</t>
  </si>
  <si>
    <t>regulation of systemic arterial blood pressure (GO:0003073)</t>
  </si>
  <si>
    <t>positive regulation of double-strand break repair via nonhomologous end joining (GO:2001034)</t>
  </si>
  <si>
    <t>response to organophosphorus (GO:0046683)</t>
  </si>
  <si>
    <t>sphingolipid catabolic process (GO:0030149)</t>
  </si>
  <si>
    <t>protein localization to microtubule organizing center (GO:1905508)</t>
  </si>
  <si>
    <t>dephosphorylation (GO:0016311)</t>
  </si>
  <si>
    <t>3/153</t>
  </si>
  <si>
    <t>cell morphogenesis involved in neuron differentiation (GO:0048667)</t>
  </si>
  <si>
    <t>2/76</t>
  </si>
  <si>
    <t>APP;TBCD</t>
  </si>
  <si>
    <t>cellular response to hormone stimulus (GO:0032870)</t>
  </si>
  <si>
    <t>AKR1C1;CTSB</t>
  </si>
  <si>
    <t>protein import into nucleus (GO:0006606)</t>
  </si>
  <si>
    <t>RANBP2;APPL2</t>
  </si>
  <si>
    <t>positive regulation of protein kinase activity (GO:0045860)</t>
  </si>
  <si>
    <t>3/154</t>
  </si>
  <si>
    <t>PPP2CA;XRCC6;DDR2</t>
  </si>
  <si>
    <t>cholesterol metabolic process (GO:0008203)</t>
  </si>
  <si>
    <t>2/77</t>
  </si>
  <si>
    <t>positive regulation of tumor necrosis factor production (GO:0032760)</t>
  </si>
  <si>
    <t>APP;MIF</t>
  </si>
  <si>
    <t>positive regulation of type I interferon production (GO:0032481)</t>
  </si>
  <si>
    <t>XRCC6;STING1</t>
  </si>
  <si>
    <t>membrane organization (GO:0061024)</t>
  </si>
  <si>
    <t>4/242</t>
  </si>
  <si>
    <t>TGOLN2;BIN1;MX1;APOB</t>
  </si>
  <si>
    <t>negative regulation of ATPase activity (GO:0032780)</t>
  </si>
  <si>
    <t>negative regulation of cell aging (GO:0090344)</t>
  </si>
  <si>
    <t>negative regulation of intrinsic apoptotic signaling pathway by p53 class mediator (GO:1902254)</t>
  </si>
  <si>
    <t>cellular biogenic amine biosynthetic process (GO:0042401)</t>
  </si>
  <si>
    <t>cellular modified amino acid catabolic process (GO:0042219)</t>
  </si>
  <si>
    <t>cellular response to fatty acid (GO:0071398)</t>
  </si>
  <si>
    <t>cellular response to gamma radiation (GO:0071480)</t>
  </si>
  <si>
    <t>negative regulation of vascular associated smooth muscle cell proliferation (GO:1904706)</t>
  </si>
  <si>
    <t>CNN1</t>
  </si>
  <si>
    <t>negative regulation of viral entry into host cell (GO:0046597)</t>
  </si>
  <si>
    <t>IFITM2</t>
  </si>
  <si>
    <t>copper ion homeostasis (GO:0055070)</t>
  </si>
  <si>
    <t>regulation of osteoblast proliferation (GO:0033688)</t>
  </si>
  <si>
    <t>epithelial cell morphogenesis (GO:0003382)</t>
  </si>
  <si>
    <t>regulation of steroid biosynthetic process (GO:0050810)</t>
  </si>
  <si>
    <t>histone H2A ubiquitination (GO:0033522)</t>
  </si>
  <si>
    <t>RNA interference (GO:0016246)</t>
  </si>
  <si>
    <t>mitochondrial electron transport, cytochrome c to oxygen (GO:0006123)</t>
  </si>
  <si>
    <t>negative regulation of blood vessel morphogenesis (GO:2000181)</t>
  </si>
  <si>
    <t>SPARC;COL4A2</t>
  </si>
  <si>
    <t>axon development (GO:0061564)</t>
  </si>
  <si>
    <t>negative regulation of extrinsic apoptotic signaling pathway (GO:2001237)</t>
  </si>
  <si>
    <t>regulation of NIK/NF-kappaB signaling (GO:1901222)</t>
  </si>
  <si>
    <t>positive regulation of cell adhesion (GO:0045785)</t>
  </si>
  <si>
    <t>skin development (GO:0043588)</t>
  </si>
  <si>
    <t>ASAH1;MET</t>
  </si>
  <si>
    <t>protein O-linked mannosylation (GO:0035269)</t>
  </si>
  <si>
    <t>negative regulation of cation transmembrane transport (GO:1904063)</t>
  </si>
  <si>
    <t>regulation of brown fat cell differentiation (GO:0090335)</t>
  </si>
  <si>
    <t>negative regulation of Rho protein signal transduction (GO:0035024)</t>
  </si>
  <si>
    <t>negative regulation of signal transduction by p53 class mediator (GO:1901797)</t>
  </si>
  <si>
    <t>neuron maturation (GO:0042551)</t>
  </si>
  <si>
    <t>regulation of multicellular organism growth (GO:0040014)</t>
  </si>
  <si>
    <t>regulation of oxidative stress-induced intrinsic apoptotic signaling pathway (GO:1902175)</t>
  </si>
  <si>
    <t>regulation of presynapse assembly (GO:1905606)</t>
  </si>
  <si>
    <t>regulation of presynapse organization (GO:0099174)</t>
  </si>
  <si>
    <t>positive chemotaxis (GO:0050918)</t>
  </si>
  <si>
    <t>positive regulation of cell migration involved in sprouting angiogenesis (GO:0090050)</t>
  </si>
  <si>
    <t>regulation of transforming growth factor beta production (GO:0071634)</t>
  </si>
  <si>
    <t>positive regulation of extracellular matrix organization (GO:1903055)</t>
  </si>
  <si>
    <t>positive regulation of glial cell differentiation (GO:0045687)</t>
  </si>
  <si>
    <t>tRNA metabolic process (GO:0006399)</t>
  </si>
  <si>
    <t>mitochondrial fission (GO:0000266)</t>
  </si>
  <si>
    <t>protein localization to centrosome (GO:0071539)</t>
  </si>
  <si>
    <t>regulation of apoptotic process (GO:0042981)</t>
  </si>
  <si>
    <t>9/742</t>
  </si>
  <si>
    <t>TP53I3;BIN1;AXL;FHL2;FAS;MIF;IFIT3;RTN4;CTSB</t>
  </si>
  <si>
    <t>positive regulation of tumor necrosis factor superfamily cytokine production (GO:1903557)</t>
  </si>
  <si>
    <t>2/81</t>
  </si>
  <si>
    <t>positive regulation of protein kinase B signaling (GO:0051897)</t>
  </si>
  <si>
    <t>3/161</t>
  </si>
  <si>
    <t>AXL;MET;RTN4</t>
  </si>
  <si>
    <t>RNA splicing, via transesterification reactions with bulged adenosine as nucleophile (GO:0000377)</t>
  </si>
  <si>
    <t>4/251</t>
  </si>
  <si>
    <t>regulation of defense response (GO:0031347)</t>
  </si>
  <si>
    <t>PTGS2;APPL2</t>
  </si>
  <si>
    <t>regulation of osteoblast differentiation (GO:0045667)</t>
  </si>
  <si>
    <t>positive regulation of plasma membrane bounded cell projection assembly (GO:0120034)</t>
  </si>
  <si>
    <t>ANLN;EPS8L2</t>
  </si>
  <si>
    <t>purine ribonucleoside bisphosphate metabolic process (GO:0034035)</t>
  </si>
  <si>
    <t>negative regulation of cytokine production involved in inflammatory response (GO:1900016)</t>
  </si>
  <si>
    <t>negative regulation of nervous system development (GO:0051961)</t>
  </si>
  <si>
    <t>regulation of exosomal secretion (GO:1903541)</t>
  </si>
  <si>
    <t>negative regulation of striated muscle cell differentiation (GO:0051154)</t>
  </si>
  <si>
    <t>neuromuscular process (GO:0050905)</t>
  </si>
  <si>
    <t>NLS-bearing protein import into nucleus (GO:0006607)</t>
  </si>
  <si>
    <t>nucleotide-sugar biosynthetic process (GO:0009226)</t>
  </si>
  <si>
    <t>regulation of nervous system process (GO:0031644)</t>
  </si>
  <si>
    <t>regulation of neuroinflammatory response (GO:0150077)</t>
  </si>
  <si>
    <t>diol metabolic process (GO:0034311)</t>
  </si>
  <si>
    <t>dopamine metabolic process (GO:0042417)</t>
  </si>
  <si>
    <t>endoplasmic reticulum mannose trimming (GO:1904380)</t>
  </si>
  <si>
    <t>pore complex assembly (GO:0046931)</t>
  </si>
  <si>
    <t>establishment of skin barrier (GO:0061436)</t>
  </si>
  <si>
    <t>positive regulation of cellular protein catabolic process (GO:1903364)</t>
  </si>
  <si>
    <t>CTSC</t>
  </si>
  <si>
    <t>regulation of water loss via skin (GO:0033561)</t>
  </si>
  <si>
    <t>positive regulation of focal adhesion assembly (GO:0051894)</t>
  </si>
  <si>
    <t>heart trabecula morphogenesis (GO:0061384)</t>
  </si>
  <si>
    <t>sphingosine metabolic process (GO:0006670)</t>
  </si>
  <si>
    <t>leukotriene biosynthetic process (GO:0019370)</t>
  </si>
  <si>
    <t>retrograde vesicle-mediated transport, Golgi to endoplasmic reticulum (GO:0006890)</t>
  </si>
  <si>
    <t>branched-chain amino acid catabolic process (GO:0009083)</t>
  </si>
  <si>
    <t>branched-chain amino acid metabolic process (GO:0009081)</t>
  </si>
  <si>
    <t>cellular modified amino acid biosynthetic process (GO:0042398)</t>
  </si>
  <si>
    <t>regulation of fibroblast growth factor receptor signaling pathway (GO:0040036)</t>
  </si>
  <si>
    <t>cellular response to interferon-beta (GO:0035458)</t>
  </si>
  <si>
    <t>cellular response to misfolded protein (GO:0071218)</t>
  </si>
  <si>
    <t>negative regulation of viral life cycle (GO:1903901)</t>
  </si>
  <si>
    <t>regulation of lymphocyte differentiation (GO:0045619)</t>
  </si>
  <si>
    <t>regulation of protein kinase A signaling (GO:0010738)</t>
  </si>
  <si>
    <t>energy reserve metabolic process (GO:0006112)</t>
  </si>
  <si>
    <t>regulation of smooth muscle contraction (GO:0006940)</t>
  </si>
  <si>
    <t>regulation of T cell migration (GO:2000404)</t>
  </si>
  <si>
    <t>regulation of tissue remodeling (GO:0034103)</t>
  </si>
  <si>
    <t>hepaticobiliary system development (GO:0061008)</t>
  </si>
  <si>
    <t>positive regulation of nitrogen compound metabolic process (GO:0051173)</t>
  </si>
  <si>
    <t>production of small RNA involved in gene silencing by RNA (GO:0070918)</t>
  </si>
  <si>
    <t>myeloid cell development (GO:0061515)</t>
  </si>
  <si>
    <t>positive regulation of endothelial cell migration (GO:0010595)</t>
  </si>
  <si>
    <t>SPARC;MET</t>
  </si>
  <si>
    <t>negative regulation of angiogenesis (GO:0016525)</t>
  </si>
  <si>
    <t>2/87</t>
  </si>
  <si>
    <t>cellular component assembly (GO:0022607)</t>
  </si>
  <si>
    <t>4/261</t>
  </si>
  <si>
    <t>GORASP2;FAS;RTN4;LIMS1</t>
  </si>
  <si>
    <t>sensory perception of mechanical stimulus (GO:0050954)</t>
  </si>
  <si>
    <t>2/88</t>
  </si>
  <si>
    <t>COL11A1;EPS8L2</t>
  </si>
  <si>
    <t>positive regulation of I-kappaB kinase/NF-kappaB signaling (GO:0043123)</t>
  </si>
  <si>
    <t>3/171</t>
  </si>
  <si>
    <t>FKBP1A;ECM1;S100A4</t>
  </si>
  <si>
    <t>purinergic nucleotide receptor signaling pathway (GO:0035590)</t>
  </si>
  <si>
    <t>calcium ion transport into cytosol (GO:0060402)</t>
  </si>
  <si>
    <t>regulation of cholesterol metabolic process (GO:0090181)</t>
  </si>
  <si>
    <t>nuclear-transcribed mRNA poly(A) tail shortening (GO:0000289)</t>
  </si>
  <si>
    <t>SAMD4B</t>
  </si>
  <si>
    <t>error-prone translesion synthesis (GO:0042276)</t>
  </si>
  <si>
    <t>extrinsic apoptotic signaling pathway in absence of ligand (GO:0097192)</t>
  </si>
  <si>
    <t>regulation of ubiquitin protein ligase activity (GO:1904666)</t>
  </si>
  <si>
    <t>positive regulation of glycolytic process (GO:0045821)</t>
  </si>
  <si>
    <t>histone ubiquitination (GO:0016574)</t>
  </si>
  <si>
    <t>stress granule assembly (GO:0034063)</t>
  </si>
  <si>
    <t>PRRC2C</t>
  </si>
  <si>
    <t>positive regulation of purine nucleotide metabolic process (GO:1900544)</t>
  </si>
  <si>
    <t>regulation of cation channel activity (GO:2001257)</t>
  </si>
  <si>
    <t>2/89</t>
  </si>
  <si>
    <t>regulation of endothelial cell migration (GO:0010594)</t>
  </si>
  <si>
    <t>SPARC;PRCP</t>
  </si>
  <si>
    <t>regulation of type I interferon production (GO:0032479)</t>
  </si>
  <si>
    <t>transforming growth factor beta receptor signaling pathway (GO:0007179)</t>
  </si>
  <si>
    <t>FKBP1A;APPL2</t>
  </si>
  <si>
    <t>cellular amino acid catabolic process (GO:0009063)</t>
  </si>
  <si>
    <t>2/90</t>
  </si>
  <si>
    <t>MCCC2;FAH</t>
  </si>
  <si>
    <t>negative regulation of translation (GO:0017148)</t>
  </si>
  <si>
    <t>SAMD4B;EIF4E2</t>
  </si>
  <si>
    <t>protein mannosylation (GO:0035268)</t>
  </si>
  <si>
    <t>amino acid import (GO:0043090)</t>
  </si>
  <si>
    <t>negative regulation of lipid biosynthetic process (GO:0051055)</t>
  </si>
  <si>
    <t>negative regulation of protein dephosphorylation (GO:0035308)</t>
  </si>
  <si>
    <t>regulation of lipid storage (GO:0010883)</t>
  </si>
  <si>
    <t>regulation of macrophage chemotaxis (GO:0010758)</t>
  </si>
  <si>
    <t>peptidyl-threonine dephosphorylation (GO:0035970)</t>
  </si>
  <si>
    <t>error-free translesion synthesis (GO:0070987)</t>
  </si>
  <si>
    <t>positive regulation of neural precursor cell proliferation (GO:2000179)</t>
  </si>
  <si>
    <t>NAP1L1</t>
  </si>
  <si>
    <t>microglial cell activation (GO:0001774)</t>
  </si>
  <si>
    <t>proteasomal ubiquitin-independent protein catabolic process (GO:0010499)</t>
  </si>
  <si>
    <t>mRNA modification (GO:0016556)</t>
  </si>
  <si>
    <t>protein-containing complex assembly (GO:0065003)</t>
  </si>
  <si>
    <t>4/267</t>
  </si>
  <si>
    <t>RAB1A;STING1;FAS;CTSC</t>
  </si>
  <si>
    <t>sensory perception of sound (GO:0007605)</t>
  </si>
  <si>
    <t>2/91</t>
  </si>
  <si>
    <t>regulation of endothelial cell proliferation (GO:0001936)</t>
  </si>
  <si>
    <t>2/92</t>
  </si>
  <si>
    <t>ECM1;SPARC</t>
  </si>
  <si>
    <t>positive regulation of cellular component biogenesis (GO:0044089)</t>
  </si>
  <si>
    <t>SDCBP;MMP1</t>
  </si>
  <si>
    <t>regulation of mitotic cell cycle (GO:0007346)</t>
  </si>
  <si>
    <t>3/178</t>
  </si>
  <si>
    <t>APP;SDCBP;PSMB10</t>
  </si>
  <si>
    <t>regulation of translation (GO:0006417)</t>
  </si>
  <si>
    <t>APP;SAMD4B;EIF4E2</t>
  </si>
  <si>
    <t>negative regulation of G protein-coupled receptor signaling pathway (GO:0045744)</t>
  </si>
  <si>
    <t>negative regulation of phosphoprotein phosphatase activity (GO:0032515)</t>
  </si>
  <si>
    <t>negative regulation of smoothened signaling pathway (GO:0045879)</t>
  </si>
  <si>
    <t>regulation of necroptotic process (GO:0060544)</t>
  </si>
  <si>
    <t>regulation of peptidase activity (GO:0052547)</t>
  </si>
  <si>
    <t>ECM1</t>
  </si>
  <si>
    <t>glucose 6-phosphate metabolic process (GO:0051156)</t>
  </si>
  <si>
    <t>vesicle transport along microtubule (GO:0047496)</t>
  </si>
  <si>
    <t>positive regulation of peptidyl-serine phosphorylation (GO:0033138)</t>
  </si>
  <si>
    <t>2/93</t>
  </si>
  <si>
    <t>regulation of immune response (GO:0050776)</t>
  </si>
  <si>
    <t>3/179</t>
  </si>
  <si>
    <t>FKBP1A;PLSCR1;APPL2</t>
  </si>
  <si>
    <t>negative regulation of cellular protein metabolic process (GO:0032269)</t>
  </si>
  <si>
    <t>positive regulation of epithelial cell migration (GO:0010634)</t>
  </si>
  <si>
    <t>SPARC;RTN4</t>
  </si>
  <si>
    <t>mRNA splicing, via spliceosome (GO:0000398)</t>
  </si>
  <si>
    <t>4/274</t>
  </si>
  <si>
    <t>amino acid import across plasma membrane (GO:0089718)</t>
  </si>
  <si>
    <t>axon extension (GO:0048675)</t>
  </si>
  <si>
    <t>C21-steroid hormone metabolic process (GO:0008207)</t>
  </si>
  <si>
    <t>negative regulation of stress fiber assembly (GO:0051497)</t>
  </si>
  <si>
    <t>nucleotide-excision repair, DNA gap filling (GO:0006297)</t>
  </si>
  <si>
    <t>dendritic cell differentiation (GO:0097028)</t>
  </si>
  <si>
    <t>regulation of monooxygenase activity (GO:0032768)</t>
  </si>
  <si>
    <t>phospholipid catabolic process (GO:0009395)</t>
  </si>
  <si>
    <t>regulation of ruffle assembly (GO:1900027)</t>
  </si>
  <si>
    <t>positive regulation of carbohydrate metabolic process (GO:0045913)</t>
  </si>
  <si>
    <t>positive regulation of cell-substrate junction organization (GO:0150117)</t>
  </si>
  <si>
    <t>positive regulation of cellular response to transforming growth factor beta stimulus (GO:1903846)</t>
  </si>
  <si>
    <t>response to gamma radiation (GO:0010332)</t>
  </si>
  <si>
    <t>histone monoubiquitination (GO:0010390)</t>
  </si>
  <si>
    <t>positive regulation of transforming growth factor beta receptor signaling pathway (GO:0030511)</t>
  </si>
  <si>
    <t>protein alpha-1,2-demannosylation (GO:0036508)</t>
  </si>
  <si>
    <t>cellular transition metal ion homeostasis (GO:0046916)</t>
  </si>
  <si>
    <t>APP;IREB2</t>
  </si>
  <si>
    <t>positive regulation of cold-induced thermogenesis (GO:0120162)</t>
  </si>
  <si>
    <t>2/97</t>
  </si>
  <si>
    <t>FH;APPL2</t>
  </si>
  <si>
    <t>3'-phosphoadenosine 5'-phosphosulfate metabolic process (GO:0050427)</t>
  </si>
  <si>
    <t>protein quality control for misfolded or incompletely synthesized proteins (GO:0006515)</t>
  </si>
  <si>
    <t>regulation of myotube differentiation (GO:0010830)</t>
  </si>
  <si>
    <t>peripheral nervous system development (GO:0007422)</t>
  </si>
  <si>
    <t>regulation of proteolysis involved in cellular protein catabolic process (GO:1903050)</t>
  </si>
  <si>
    <t>regulation of ryanodine-sensitive calcium-release channel activity (GO:0060314)</t>
  </si>
  <si>
    <t>positive regulation of ERBB signaling pathway (GO:1901186)</t>
  </si>
  <si>
    <t>positive regulation of peptidyl-threonine phosphorylation (GO:0010800)</t>
  </si>
  <si>
    <t>positive regulation of T cell migration (GO:2000406)</t>
  </si>
  <si>
    <t>positive regulation of vascular endothelial growth factor production (GO:0010575)</t>
  </si>
  <si>
    <t>ventricular cardiac muscle tissue development (GO:0003229)</t>
  </si>
  <si>
    <t>negative regulation of cell population proliferation (GO:0008285)</t>
  </si>
  <si>
    <t>5/379</t>
  </si>
  <si>
    <t>APP;SLC16A2;IFIT3;APPL2;CHERP</t>
  </si>
  <si>
    <t>regulation of peptidyl-serine phosphorylation (GO:0033135)</t>
  </si>
  <si>
    <t>2/98</t>
  </si>
  <si>
    <t>positive regulation of defense response (GO:0031349)</t>
  </si>
  <si>
    <t>APP;PLSCR1</t>
  </si>
  <si>
    <t>cellular response to cytokine stimulus (GO:0071345)</t>
  </si>
  <si>
    <t>6/482</t>
  </si>
  <si>
    <t>ASAH1;IFITM2;MMP1;AXL;IFIT1;PTGS2</t>
  </si>
  <si>
    <t>positive regulation of gene expression (GO:0010628)</t>
  </si>
  <si>
    <t>APP;PLSCR1;TMEM119;MIF;SLC38A2;LIMS1</t>
  </si>
  <si>
    <t>positive regulation of stress-activated MAPK cascade (GO:0032874)</t>
  </si>
  <si>
    <t>negative regulation of cell development (GO:0010721)</t>
  </si>
  <si>
    <t>negative regulation of intrinsic apoptotic signaling pathway in response to DNA damage (GO:1902230)</t>
  </si>
  <si>
    <t>regulation of glycogen biosynthetic process (GO:0005979)</t>
  </si>
  <si>
    <t>organelle fission (GO:0048285)</t>
  </si>
  <si>
    <t>regulation of protein insertion into mitochondrial membrane involved in apoptotic signaling pathway (GO:1900739)</t>
  </si>
  <si>
    <t>endothelial cell development (GO:0001885)</t>
  </si>
  <si>
    <t>glial cell development (GO:0021782)</t>
  </si>
  <si>
    <t>regulation of viral life cycle (GO:1903900)</t>
  </si>
  <si>
    <t>positive regulation of ion transmembrane transporter activity (GO:0032414)</t>
  </si>
  <si>
    <t>RNA polyadenylation (GO:0043631)</t>
  </si>
  <si>
    <t>positive regulation of microtubule polymerization or depolymerization (GO:0031112)</t>
  </si>
  <si>
    <t>positive regulation of protein insertion into mitochondrial membrane involved in apoptotic signaling pathway (GO:1900740)</t>
  </si>
  <si>
    <t>mononuclear cell differentiation (GO:1903131)</t>
  </si>
  <si>
    <t>mRNA polyadenylation (GO:0006378)</t>
  </si>
  <si>
    <t>negative regulation of cell differentiation (GO:0045596)</t>
  </si>
  <si>
    <t>3/191</t>
  </si>
  <si>
    <t>PPP2CA;ENPP1;VASN</t>
  </si>
  <si>
    <t>protein O-linked glycosylation (GO:0006493)</t>
  </si>
  <si>
    <t>2/102</t>
  </si>
  <si>
    <t>DPM1;POMK</t>
  </si>
  <si>
    <t>acute inflammatory response (GO:0002526)</t>
  </si>
  <si>
    <t>negative regulation of catalytic activity (GO:0043086)</t>
  </si>
  <si>
    <t>negative regulation of cation channel activity (GO:2001258)</t>
  </si>
  <si>
    <t>negative regulation of insulin receptor signaling pathway (GO:0046627)</t>
  </si>
  <si>
    <t>cellular lipid catabolic process (GO:0044242)</t>
  </si>
  <si>
    <t>negative regulation of protein polymerization (GO:0032272)</t>
  </si>
  <si>
    <t>regulation of epidermal growth factor-activated receptor activity (GO:0007176)</t>
  </si>
  <si>
    <t>nucleobase-containing small molecule interconversion (GO:0015949)</t>
  </si>
  <si>
    <t>peptide hormone secretion (GO:0030072)</t>
  </si>
  <si>
    <t>entrainment of circadian clock by photoperiod (GO:0043153)</t>
  </si>
  <si>
    <t>regulation of toll-like receptor signaling pathway (GO:0034121)</t>
  </si>
  <si>
    <t>regulation of vascular endothelial growth factor production (GO:0010574)</t>
  </si>
  <si>
    <t>positive regulation of gene silencing by miRNA (GO:2000637)</t>
  </si>
  <si>
    <t>positive regulation of mitotic cell cycle (GO:0045931)</t>
  </si>
  <si>
    <t>positive regulation of nitric oxide biosynthetic process (GO:0045429)</t>
  </si>
  <si>
    <t>L-alpha-amino acid transmembrane transport (GO:1902475)</t>
  </si>
  <si>
    <t>modulation of excitatory postsynaptic potential (GO:0098815)</t>
  </si>
  <si>
    <t>protein export from nucleus (GO:0006611)</t>
  </si>
  <si>
    <t>XPO7</t>
  </si>
  <si>
    <t>negative regulation of actin filament bundle assembly (GO:0032232)</t>
  </si>
  <si>
    <t>cellular response to tumor necrosis factor (GO:0071356)</t>
  </si>
  <si>
    <t>3/194</t>
  </si>
  <si>
    <t>ASAH1;PSMB10;LIMS1</t>
  </si>
  <si>
    <t>steroid metabolic process (GO:0008202)</t>
  </si>
  <si>
    <t>negative regulation of axonogenesis (GO:0050771)</t>
  </si>
  <si>
    <t>negative regulation of calcium ion transmembrane transporter activity (GO:1901020)</t>
  </si>
  <si>
    <t>bile acid and bile salt transport (GO:0015721)</t>
  </si>
  <si>
    <t>negative regulation of phosphatase activity (GO:0010923)</t>
  </si>
  <si>
    <t>regulation of DNA damage response, signal transduction by p53 class mediator (GO:0043516)</t>
  </si>
  <si>
    <t>cristae formation (GO:0042407)</t>
  </si>
  <si>
    <t>APOOL</t>
  </si>
  <si>
    <t>cytosolic calcium ion transport (GO:0060401)</t>
  </si>
  <si>
    <t>regulation of muscle contraction (GO:0006937)</t>
  </si>
  <si>
    <t>photoperiodism (GO:0009648)</t>
  </si>
  <si>
    <t>regulation of small molecule metabolic process (GO:0062012)</t>
  </si>
  <si>
    <t>GPI anchor metabolic process (GO:0006505)</t>
  </si>
  <si>
    <t>positive regulation of microtubule polymerization (GO:0031116)</t>
  </si>
  <si>
    <t>positive regulation of nitric oxide metabolic process (GO:1904407)</t>
  </si>
  <si>
    <t>L-amino acid transport (GO:0015807)</t>
  </si>
  <si>
    <t>macromolecule catabolic process (GO:0009057)</t>
  </si>
  <si>
    <t>protein localization to Golgi apparatus (GO:0034067)</t>
  </si>
  <si>
    <t>protein localization to lysosome (GO:0061462)</t>
  </si>
  <si>
    <t>regulation of JNK cascade (GO:0046328)</t>
  </si>
  <si>
    <t>nucleotide-excision repair (GO:0006289)</t>
  </si>
  <si>
    <t>positive regulation of cellular metabolic process (GO:0031325)</t>
  </si>
  <si>
    <t>RAB1A;AKR1C1</t>
  </si>
  <si>
    <t>peptidyl-lysine modification (GO:0018205)</t>
  </si>
  <si>
    <t>RANBP2;LOXL4</t>
  </si>
  <si>
    <t>regulation of calcium ion transmembrane transporter activity (GO:1901019)</t>
  </si>
  <si>
    <t>negative regulation of interferon-gamma production (GO:0032689)</t>
  </si>
  <si>
    <t>regulation of double-strand break repair via nonhomologous end joining (GO:2001032)</t>
  </si>
  <si>
    <t>regulation of fatty acid biosynthetic process (GO:0042304)</t>
  </si>
  <si>
    <t>regulation of gluconeogenesis (GO:0006111)</t>
  </si>
  <si>
    <t>negative regulation of transferase activity (GO:0051348)</t>
  </si>
  <si>
    <t>regulation of neuronal synaptic plasticity (GO:0048168)</t>
  </si>
  <si>
    <t>regulation of response to biotic stimulus (GO:0002831)</t>
  </si>
  <si>
    <t>glial cell differentiation (GO:0010001)</t>
  </si>
  <si>
    <t>regulation of ubiquitin-protein transferase activity (GO:0051438)</t>
  </si>
  <si>
    <t>intrinsic apoptotic signaling pathway in response to endoplasmic reticulum stress (GO:0070059)</t>
  </si>
  <si>
    <t>DNAJC10</t>
  </si>
  <si>
    <t>transition metal ion homeostasis (GO:0055076)</t>
  </si>
  <si>
    <t>regulation of signal transduction (GO:0009966)</t>
  </si>
  <si>
    <t>3/198</t>
  </si>
  <si>
    <t>PPP2CA;APP;PLSCR1</t>
  </si>
  <si>
    <t>negative regulation of transmembrane receptor protein serine/threonine kinase signaling pathway (GO:0090101)</t>
  </si>
  <si>
    <t>2/108</t>
  </si>
  <si>
    <t>DNA replication (GO:0006260)</t>
  </si>
  <si>
    <t>RFC2;NAP1L1</t>
  </si>
  <si>
    <t>alpha-amino acid catabolic process (GO:1901606)</t>
  </si>
  <si>
    <t>regulation of long-term synaptic potentiation (GO:1900271)</t>
  </si>
  <si>
    <t>regulation of macrophage activation (GO:0043030)</t>
  </si>
  <si>
    <t>plasma membrane invagination (GO:0099024)</t>
  </si>
  <si>
    <t>MSR1</t>
  </si>
  <si>
    <t>regulation of protein localization to membrane (GO:1905475)</t>
  </si>
  <si>
    <t>positive regulation of B cell proliferation (GO:0030890)</t>
  </si>
  <si>
    <t>estrogen metabolic process (GO:0008210)</t>
  </si>
  <si>
    <t>long-chain fatty acid biosynthetic process (GO:0042759)</t>
  </si>
  <si>
    <t>mRNA processing (GO:0006397)</t>
  </si>
  <si>
    <t>4/300</t>
  </si>
  <si>
    <t>transmembrane receptor protein tyrosine kinase signaling pathway (GO:0007169)</t>
  </si>
  <si>
    <t>5/404</t>
  </si>
  <si>
    <t>SDCBP;COL4A2;AXL;MET;DDR2</t>
  </si>
  <si>
    <t>response to tumor necrosis factor (GO:0034612)</t>
  </si>
  <si>
    <t>2/110</t>
  </si>
  <si>
    <t>GGT7;ASAH1</t>
  </si>
  <si>
    <t>regulation of angiogenesis (GO:0045765)</t>
  </si>
  <si>
    <t>ECM1;SPARC;COL4A2</t>
  </si>
  <si>
    <t>'de novo' posttranslational protein folding (GO:0051084)</t>
  </si>
  <si>
    <t>negative regulation of axon extension (GO:0030517)</t>
  </si>
  <si>
    <t>negative regulation of peptidyl-tyrosine phosphorylation (GO:0050732)</t>
  </si>
  <si>
    <t>regulation of developmental growth (GO:0048638)</t>
  </si>
  <si>
    <t>negative regulation of proteasomal ubiquitin-dependent protein catabolic process (GO:0032435)</t>
  </si>
  <si>
    <t>negative regulation of response to DNA damage stimulus (GO:2001021)</t>
  </si>
  <si>
    <t>phospholipid translocation (GO:0045332)</t>
  </si>
  <si>
    <t>regulation of transmembrane receptor protein serine/threonine kinase signaling pathway (GO:0090092)</t>
  </si>
  <si>
    <t>positive regulation of proteolysis involved in cellular protein catabolic process (GO:1903052)</t>
  </si>
  <si>
    <t>positive regulation of RNA splicing (GO:0033120)</t>
  </si>
  <si>
    <t>positive regulation of ubiquitin-protein transferase activity (GO:0051443)</t>
  </si>
  <si>
    <t>MAPK cascade (GO:0000165)</t>
  </si>
  <si>
    <t>4/303</t>
  </si>
  <si>
    <t>PPP1CB;PEA15;MET;PSMB10</t>
  </si>
  <si>
    <t>proteasomal protein catabolic process (GO:0010498)</t>
  </si>
  <si>
    <t>PCNP;ERLEC1;PSMB10</t>
  </si>
  <si>
    <t>phosphatidylinositol metabolic process (GO:0046488)</t>
  </si>
  <si>
    <t>negative regulation of developmental growth (GO:0048640)</t>
  </si>
  <si>
    <t>regulation of cell migration involved in sprouting angiogenesis (GO:0090049)</t>
  </si>
  <si>
    <t>regulation of cell morphogenesis (GO:0022604)</t>
  </si>
  <si>
    <t>SPARC</t>
  </si>
  <si>
    <t>regulation of cellular amide metabolic process (GO:0034248)</t>
  </si>
  <si>
    <t>negative regulation of microtubule polymerization or depolymerization (GO:0031111)</t>
  </si>
  <si>
    <t>cardiac muscle tissue morphogenesis (GO:0055008)</t>
  </si>
  <si>
    <t>regulation of NMDA receptor activity (GO:2000310)</t>
  </si>
  <si>
    <t>GPI anchor biosynthetic process (GO:0006506)</t>
  </si>
  <si>
    <t>hematopoietic progenitor cell differentiation (GO:0002244)</t>
  </si>
  <si>
    <t>positive regulation of immune effector process (GO:0002699)</t>
  </si>
  <si>
    <t>intra-Golgi vesicle-mediated transport (GO:0006891)</t>
  </si>
  <si>
    <t>liver development (GO:0001889)</t>
  </si>
  <si>
    <t>mitochondrial membrane organization (GO:0007006)</t>
  </si>
  <si>
    <t>positive regulation of metabolic process (GO:0009893)</t>
  </si>
  <si>
    <t>2/113</t>
  </si>
  <si>
    <t>regulation of protein kinase B signaling (GO:0051896)</t>
  </si>
  <si>
    <t>3/207</t>
  </si>
  <si>
    <t>negative regulation of cell motility (GO:2000146)</t>
  </si>
  <si>
    <t>2/114</t>
  </si>
  <si>
    <t>RAP2B;MIF</t>
  </si>
  <si>
    <t>response to lipid (GO:0033993)</t>
  </si>
  <si>
    <t>GGT7;HSD17B2</t>
  </si>
  <si>
    <t>positive regulation of protein metabolic process (GO:0051247)</t>
  </si>
  <si>
    <t>2/115</t>
  </si>
  <si>
    <t>APP;RAB1A</t>
  </si>
  <si>
    <t>negative regulation of smooth muscle cell proliferation (GO:0048662)</t>
  </si>
  <si>
    <t>neuron projection extension (GO:1990138)</t>
  </si>
  <si>
    <t>positive regulation of ATP metabolic process (GO:1903580)</t>
  </si>
  <si>
    <t>lytic vacuole organization (GO:0080171)</t>
  </si>
  <si>
    <t>very long-chain fatty acid metabolic process (GO:0000038)</t>
  </si>
  <si>
    <t>muscle cell development (GO:0055001)</t>
  </si>
  <si>
    <t>sphingolipid metabolic process (GO:0006665)</t>
  </si>
  <si>
    <t>tumor necrosis factor-mediated signaling pathway (GO:0033209)</t>
  </si>
  <si>
    <t>PSMB10;LIMS1</t>
  </si>
  <si>
    <t>organelle disassembly (GO:1903008)</t>
  </si>
  <si>
    <t>phosphatidylserine metabolic process (GO:0006658)</t>
  </si>
  <si>
    <t>epithelial tube morphogenesis (GO:0060562)</t>
  </si>
  <si>
    <t>positive regulation of mitochondrial outer membrane permeabilization involved in apoptotic signaling pathway (GO:1901030)</t>
  </si>
  <si>
    <t>secondary alcohol biosynthetic process (GO:1902653)</t>
  </si>
  <si>
    <t>tRNA export from nucleus (GO:0006409)</t>
  </si>
  <si>
    <t>tRNA-containing ribonucleoprotein complex export from nucleus (GO:0071431)</t>
  </si>
  <si>
    <t>ventricular cardiac muscle tissue morphogenesis (GO:0055010)</t>
  </si>
  <si>
    <t>protein insertion into membrane (GO:0051205)</t>
  </si>
  <si>
    <t>protein localization to chromosome (GO:0034502)</t>
  </si>
  <si>
    <t>regulation of cellular response to stress (GO:0080135)</t>
  </si>
  <si>
    <t>RANBP2;SLC38A2</t>
  </si>
  <si>
    <t>base-excision repair, gap-filling (GO:0006287)</t>
  </si>
  <si>
    <t>cellular response to amyloid-beta (GO:1904646)</t>
  </si>
  <si>
    <t>negative regulation of Ras protein signal transduction (GO:0046580)</t>
  </si>
  <si>
    <t>cholesterol biosynthetic process (GO:0006695)</t>
  </si>
  <si>
    <t>regulation of lipid biosynthetic process (GO:0046890)</t>
  </si>
  <si>
    <t>positive regulation of lymphocyte activation (GO:0051251)</t>
  </si>
  <si>
    <t>semaphorin-plexin signaling pathway (GO:0071526)</t>
  </si>
  <si>
    <t>organelle assembly (GO:0070925)</t>
  </si>
  <si>
    <t>5/425</t>
  </si>
  <si>
    <t>ANLN;RAB1A;STING1;GORASP2;PRRC2C</t>
  </si>
  <si>
    <t>protein homooligomerization (GO:0051260)</t>
  </si>
  <si>
    <t>2/121</t>
  </si>
  <si>
    <t>MIF;APPL2</t>
  </si>
  <si>
    <t>negative regulation of fat cell differentiation (GO:0045599)</t>
  </si>
  <si>
    <t>regulation of cell cycle G1/S phase transition (GO:1902806)</t>
  </si>
  <si>
    <t>platelet aggregation (GO:0070527)</t>
  </si>
  <si>
    <t>regulation of receptor internalization (GO:0002090)</t>
  </si>
  <si>
    <t>establishment of protein localization to plasma membrane (GO:0061951)</t>
  </si>
  <si>
    <t>GORASP2</t>
  </si>
  <si>
    <t>positive regulation of bone mineralization (GO:0030501)</t>
  </si>
  <si>
    <t>positive regulation of cytokine-mediated signaling pathway (GO:0001961)</t>
  </si>
  <si>
    <t>positive regulation of innate immune response (GO:0045089)</t>
  </si>
  <si>
    <t>positive regulation of interferon-beta production (GO:0032728)</t>
  </si>
  <si>
    <t>macrophage activation (GO:0042116)</t>
  </si>
  <si>
    <t>membrane fusion (GO:0061025)</t>
  </si>
  <si>
    <t>transition metal ion transport (GO:0000041)</t>
  </si>
  <si>
    <t>regulation of mRNA catabolic process (GO:0061013)</t>
  </si>
  <si>
    <t>2/122</t>
  </si>
  <si>
    <t>SAMD4B;PSMB10</t>
  </si>
  <si>
    <t>positive regulation of epithelial cell proliferation (GO:0050679)</t>
  </si>
  <si>
    <t>2/123</t>
  </si>
  <si>
    <t>ECM1;RTN4</t>
  </si>
  <si>
    <t>acyl-CoA metabolic process (GO:0006637)</t>
  </si>
  <si>
    <t>negative regulation of endothelial cell proliferation (GO:0001937)</t>
  </si>
  <si>
    <t>nucleotide-excision repair, DNA incision, 5'-to lesion (GO:0006296)</t>
  </si>
  <si>
    <t>phagocytosis, engulfment (GO:0006911)</t>
  </si>
  <si>
    <t>regulation of protein autophosphorylation (GO:0031952)</t>
  </si>
  <si>
    <t>regulation of vascular associated smooth muscle cell proliferation (GO:1904705)</t>
  </si>
  <si>
    <t>glutamate receptor signaling pathway (GO:0007215)</t>
  </si>
  <si>
    <t>positive regulation of exocytosis (GO:0045921)</t>
  </si>
  <si>
    <t>tRNA transport (GO:0051031)</t>
  </si>
  <si>
    <t>protein insertion into ER membrane (GO:0045048)</t>
  </si>
  <si>
    <t>fatty acid metabolic process (GO:0006631)</t>
  </si>
  <si>
    <t>ACAA1;PTGS2</t>
  </si>
  <si>
    <t>regulation of tumor necrosis factor production (GO:0032680)</t>
  </si>
  <si>
    <t>regulation of apoptotic signaling pathway (GO:2001233)</t>
  </si>
  <si>
    <t>regulation of axon extension (GO:0030516)</t>
  </si>
  <si>
    <t>negative regulation of proteasomal protein catabolic process (GO:1901799)</t>
  </si>
  <si>
    <t>negative regulation of ubiquitin-dependent protein catabolic process (GO:2000059)</t>
  </si>
  <si>
    <t>regulation of phosphoprotein phosphatase activity (GO:0043666)</t>
  </si>
  <si>
    <t>positive regulation of cell development (GO:0010720)</t>
  </si>
  <si>
    <t>response to estradiol (GO:0032355)</t>
  </si>
  <si>
    <t>sterol biosynthetic process (GO:0016126)</t>
  </si>
  <si>
    <t>lysosome organization (GO:0007040)</t>
  </si>
  <si>
    <t>synaptic vesicle endocytosis (GO:0048488)</t>
  </si>
  <si>
    <t>tRNA aminoacylation (GO:0043039)</t>
  </si>
  <si>
    <t>ncRNA export from nucleus (GO:0097064)</t>
  </si>
  <si>
    <t>regulation of I-kappaB kinase/NF-kappaB signaling (GO:0043122)</t>
  </si>
  <si>
    <t>3/224</t>
  </si>
  <si>
    <t>phosphatidylinositol biosynthetic process (GO:0006661)</t>
  </si>
  <si>
    <t>2/126</t>
  </si>
  <si>
    <t>DPM1;MTMR6</t>
  </si>
  <si>
    <t>negative regulation of cellular macromolecule biosynthetic process (GO:2000113)</t>
  </si>
  <si>
    <t>6/547</t>
  </si>
  <si>
    <t>XRCC6;YWHAQ;ENPP1;SAMD4B;EIF4E2;LIMS1</t>
  </si>
  <si>
    <t>protein monoubiquitination (GO:0006513)</t>
  </si>
  <si>
    <t>negative regulation of cellular metabolic process (GO:0031324)</t>
  </si>
  <si>
    <t>regulation of exit from mitosis (GO:0007096)</t>
  </si>
  <si>
    <t>regulation of heart rate by cardiac conduction (GO:0086091)</t>
  </si>
  <si>
    <t>nucleotide-excision repair, DNA incision (GO:0033683)</t>
  </si>
  <si>
    <t>regulation of nitric-oxide synthase activity (GO:0050999)</t>
  </si>
  <si>
    <t>regulation of peptidyl-threonine phosphorylation (GO:0010799)</t>
  </si>
  <si>
    <t>mitochondrial electron transport, NADH to ubiquinone (GO:0006120)</t>
  </si>
  <si>
    <t>vesicle cytoskeletal trafficking (GO:0099518)</t>
  </si>
  <si>
    <t>DNA-dependent DNA replication (GO:0006261)</t>
  </si>
  <si>
    <t>negative regulation of blood coagulation (GO:0030195)</t>
  </si>
  <si>
    <t>negative regulation of cell-substrate adhesion (GO:0010812)</t>
  </si>
  <si>
    <t>carboxylic acid metabolic process (GO:0019752)</t>
  </si>
  <si>
    <t>organic hydroxy compound transport (GO:0015850)</t>
  </si>
  <si>
    <t>regulation of nitric oxide biosynthetic process (GO:0045428)</t>
  </si>
  <si>
    <t>fatty acid derivative biosynthetic process (GO:1901570)</t>
  </si>
  <si>
    <t>positive regulation of double-strand break repair (GO:2000781)</t>
  </si>
  <si>
    <t>glycolipid biosynthetic process (GO:0009247)</t>
  </si>
  <si>
    <t>response to organonitrogen compound (GO:0010243)</t>
  </si>
  <si>
    <t>positive regulation of ossification (GO:0045778)</t>
  </si>
  <si>
    <t>sulfur compound catabolic process (GO:0044273)</t>
  </si>
  <si>
    <t>regulation of primary metabolic process (GO:0080090)</t>
  </si>
  <si>
    <t>2/130</t>
  </si>
  <si>
    <t>DHCR7;PSMB10</t>
  </si>
  <si>
    <t>regulation of response to external stimulus (GO:0032101)</t>
  </si>
  <si>
    <t>positive regulation of canonical Wnt signaling pathway (GO:0090263)</t>
  </si>
  <si>
    <t>PTK7;PSMB10</t>
  </si>
  <si>
    <t>G2/M transition of mitotic cell cycle (GO:0000086)</t>
  </si>
  <si>
    <t>PPP1CB;NEDD1</t>
  </si>
  <si>
    <t>Golgi organization (GO:0007030)</t>
  </si>
  <si>
    <t>RAB1A;GORASP2</t>
  </si>
  <si>
    <t>intracellular protein transport (GO:0006886)</t>
  </si>
  <si>
    <t>4/336</t>
  </si>
  <si>
    <t>RAB1A;XPO7;RAB6A;APPL2</t>
  </si>
  <si>
    <t>cell cycle G2/M phase transition (GO:0044839)</t>
  </si>
  <si>
    <t>2/131</t>
  </si>
  <si>
    <t>protein methylation (GO:0006479)</t>
  </si>
  <si>
    <t>carbohydrate catabolic process (GO:0016052)</t>
  </si>
  <si>
    <t>epithelial cell migration (GO:0010631)</t>
  </si>
  <si>
    <t>positive regulation of biomineral tissue development (GO:0070169)</t>
  </si>
  <si>
    <t>keratinocyte differentiation (GO:0030216)</t>
  </si>
  <si>
    <t>nervous system development (GO:0007399)</t>
  </si>
  <si>
    <t>5/447</t>
  </si>
  <si>
    <t>NAGLU;AXL;TPP1;MET;CHERP</t>
  </si>
  <si>
    <t>RNA metabolic process (GO:0016070)</t>
  </si>
  <si>
    <t>transmembrane receptor protein serine/threonine kinase signaling pathway (GO:0007178)</t>
  </si>
  <si>
    <t>regulation of chemokine production (GO:0032642)</t>
  </si>
  <si>
    <t>ceramide biosynthetic process (GO:0046513)</t>
  </si>
  <si>
    <t>positive regulation of epithelial to mesenchymal transition (GO:0010718)</t>
  </si>
  <si>
    <t>heterophilic cell-cell adhesion via plasma membrane cell adhesion molecules (GO:0007157)</t>
  </si>
  <si>
    <t>translesion synthesis (GO:0019985)</t>
  </si>
  <si>
    <t>regulation of carbohydrate catabolic process (GO:0043470)</t>
  </si>
  <si>
    <t>regulation of cytokine production involved in inflammatory response (GO:1900015)</t>
  </si>
  <si>
    <t>negative regulation of proteolysis (GO:0045861)</t>
  </si>
  <si>
    <t>cellular response to retinoic acid (GO:0071300)</t>
  </si>
  <si>
    <t>PTK7</t>
  </si>
  <si>
    <t>DNA synthesis involved in DNA repair (GO:0000731)</t>
  </si>
  <si>
    <t>regulation of purine nucleotide metabolic process (GO:1900542)</t>
  </si>
  <si>
    <t>glutathione metabolic process (GO:0006749)</t>
  </si>
  <si>
    <t>substantia nigra development (GO:0021762)</t>
  </si>
  <si>
    <t>tRNA aminoacylation for protein translation (GO:0006418)</t>
  </si>
  <si>
    <t>natural killer cell activation (GO:0030101)</t>
  </si>
  <si>
    <t>branching morphogenesis of an epithelial tube (GO:0048754)</t>
  </si>
  <si>
    <t>cardiac ventricle morphogenesis (GO:0003208)</t>
  </si>
  <si>
    <t>positive regulation of cell-matrix adhesion (GO:0001954)</t>
  </si>
  <si>
    <t>response to amyloid-beta (GO:1904645)</t>
  </si>
  <si>
    <t>homotypic cell-cell adhesion (GO:0034109)</t>
  </si>
  <si>
    <t>regulation of insulin receptor signaling pathway (GO:0046626)</t>
  </si>
  <si>
    <t>positive regulation of chemotaxis (GO:0050921)</t>
  </si>
  <si>
    <t>positive regulation of nervous system development (GO:0051962)</t>
  </si>
  <si>
    <t>positive regulation of response to biotic stimulus (GO:0002833)</t>
  </si>
  <si>
    <t>positive regulation of RNA metabolic process (GO:0051254)</t>
  </si>
  <si>
    <t>positive regulation of response to external stimulus (GO:0032103)</t>
  </si>
  <si>
    <t>2/139</t>
  </si>
  <si>
    <t>neuron projection morphogenesis (GO:0048812)</t>
  </si>
  <si>
    <t>2/140</t>
  </si>
  <si>
    <t>APP;ALCAM</t>
  </si>
  <si>
    <t>regulation of B cell proliferation (GO:0030888)</t>
  </si>
  <si>
    <t>regulation of cellular protein localization (GO:1903827)</t>
  </si>
  <si>
    <t>positive regulation of organelle assembly (GO:1902117)</t>
  </si>
  <si>
    <t>postreplication repair (GO:0006301)</t>
  </si>
  <si>
    <t>posttranscriptional regulation of gene expression (GO:0010608)</t>
  </si>
  <si>
    <t>positive regulation of cellular catabolic process (GO:0031331)</t>
  </si>
  <si>
    <t>2/141</t>
  </si>
  <si>
    <t>APP;DTX3L</t>
  </si>
  <si>
    <t>positive regulation of DNA-binding transcription factor activity (GO:0051091)</t>
  </si>
  <si>
    <t>3/246</t>
  </si>
  <si>
    <t>APP;STING1;DDR2</t>
  </si>
  <si>
    <t>Ras protein signal transduction (GO:0007265)</t>
  </si>
  <si>
    <t>2/142</t>
  </si>
  <si>
    <t>RAP2B;EPS8L2</t>
  </si>
  <si>
    <t>protein localization to organelle (GO:0033365)</t>
  </si>
  <si>
    <t>APP;RAB6A</t>
  </si>
  <si>
    <t>regulation of protein localization to nucleus (GO:1900180)</t>
  </si>
  <si>
    <t>regulation of synapse assembly (GO:0051963)</t>
  </si>
  <si>
    <t>glycosphingolipid metabolic process (GO:0006687)</t>
  </si>
  <si>
    <t>positive regulation of pathway-restricted SMAD protein phosphorylation (GO:0010862)</t>
  </si>
  <si>
    <t>telomere organization (GO:0032200)</t>
  </si>
  <si>
    <t>protein-DNA complex assembly (GO:0065004)</t>
  </si>
  <si>
    <t>2/143</t>
  </si>
  <si>
    <t>NAP1L1;PSMB10</t>
  </si>
  <si>
    <t>neuron development (GO:0048666)</t>
  </si>
  <si>
    <t>nitrogen compound transport (GO:0071705)</t>
  </si>
  <si>
    <t>negative regulation of cell migration (GO:0030336)</t>
  </si>
  <si>
    <t>2/144</t>
  </si>
  <si>
    <t>base-excision repair (GO:0006284)</t>
  </si>
  <si>
    <t>cellular response to ionizing radiation (GO:0071479)</t>
  </si>
  <si>
    <t>cognition (GO:0050890)</t>
  </si>
  <si>
    <t>nucleus organization (GO:0006997)</t>
  </si>
  <si>
    <t>positive regulation of blood vessel endothelial cell migration (GO:0043536)</t>
  </si>
  <si>
    <t>myelination (GO:0042552)</t>
  </si>
  <si>
    <t>positive regulation of cell population proliferation (GO:0008284)</t>
  </si>
  <si>
    <t>5/474</t>
  </si>
  <si>
    <t>SDCBP;TMEM119;NAP1L1;MIF;DDR2</t>
  </si>
  <si>
    <t>positive regulation of signal transduction (GO:0009967)</t>
  </si>
  <si>
    <t>3/252</t>
  </si>
  <si>
    <t>AXL;FAS;LIMS1</t>
  </si>
  <si>
    <t>regulation of mRNA stability (GO:0043488)</t>
  </si>
  <si>
    <t>2/146</t>
  </si>
  <si>
    <t>adherens junction organization (GO:0034332)</t>
  </si>
  <si>
    <t>aminoglycan biosynthetic process (GO:0006023)</t>
  </si>
  <si>
    <t>receptor internalization (GO:0031623)</t>
  </si>
  <si>
    <t>regulation of cellular protein metabolic process (GO:0032268)</t>
  </si>
  <si>
    <t>cellular response to mechanical stimulus (GO:0071260)</t>
  </si>
  <si>
    <t>regulation of interferon-beta production (GO:0032648)</t>
  </si>
  <si>
    <t>oligosaccharide metabolic process (GO:0009311)</t>
  </si>
  <si>
    <t>positive regulation of actin filament polymerization (GO:0030838)</t>
  </si>
  <si>
    <t>regulation of smooth muscle cell proliferation (GO:0048660)</t>
  </si>
  <si>
    <t>regulation of stress-activated MAPK cascade (GO:0032872)</t>
  </si>
  <si>
    <t>inner mitochondrial membrane organization (GO:0007007)</t>
  </si>
  <si>
    <t>secondary alcohol metabolic process (GO:1902652)</t>
  </si>
  <si>
    <t>positive regulation of reactive oxygen species metabolic process (GO:2000379)</t>
  </si>
  <si>
    <t>mitotic cytokinesis (GO:0000281)</t>
  </si>
  <si>
    <t>regulation of generation of precursor metabolites and energy (GO:0043467)</t>
  </si>
  <si>
    <t>organic hydroxy compound biosynthetic process (GO:1901617)</t>
  </si>
  <si>
    <t>iron ion transport (GO:0006826)</t>
  </si>
  <si>
    <t>regulation of G2/M transition of mitotic cell cycle (GO:0010389)</t>
  </si>
  <si>
    <t>2/149</t>
  </si>
  <si>
    <t>NEDD1;PSMB10</t>
  </si>
  <si>
    <t>regulation of cytokine production (GO:0001817)</t>
  </si>
  <si>
    <t>2/150</t>
  </si>
  <si>
    <t>STING1;MIF</t>
  </si>
  <si>
    <t>regulation of axonogenesis (GO:0050770)</t>
  </si>
  <si>
    <t>regulation of cellular amine metabolic process (GO:0033238)</t>
  </si>
  <si>
    <t>regulation of epithelial cell migration (GO:0010632)</t>
  </si>
  <si>
    <t>negative regulation of protein ubiquitination (GO:0031397)</t>
  </si>
  <si>
    <t>regulation of protein modification process (GO:0031399)</t>
  </si>
  <si>
    <t>positive regulation of fat cell differentiation (GO:0045600)</t>
  </si>
  <si>
    <t>mitotic nuclear membrane organization (GO:0101024)</t>
  </si>
  <si>
    <t>mitotic nuclear membrane reassembly (GO:0007084)</t>
  </si>
  <si>
    <t>negative regulation of apoptotic process (GO:0043066)</t>
  </si>
  <si>
    <t>5/485</t>
  </si>
  <si>
    <t>AXL;FHL2;FAS;MIF;IFIT3</t>
  </si>
  <si>
    <t>negative regulation of protein phosphorylation (GO:0001933)</t>
  </si>
  <si>
    <t>DNAJC10;ENPP1</t>
  </si>
  <si>
    <t>negative regulation of cellular biosynthetic process (GO:0031327)</t>
  </si>
  <si>
    <t>ameboidal-type cell migration (GO:0001667)</t>
  </si>
  <si>
    <t>amide biosynthetic process (GO:0043604)</t>
  </si>
  <si>
    <t>regulation of intrinsic apoptotic signaling pathway (GO:2001242)</t>
  </si>
  <si>
    <t>regulation of release of sequestered calcium ion into cytosol (GO:0051279)</t>
  </si>
  <si>
    <t>glycolipid metabolic process (GO:0006664)</t>
  </si>
  <si>
    <t>protein homotetramerization (GO:0051289)</t>
  </si>
  <si>
    <t>positive regulation of Wnt signaling pathway (GO:0030177)</t>
  </si>
  <si>
    <t>2/153</t>
  </si>
  <si>
    <t>bicellular tight junction assembly (GO:0070830)</t>
  </si>
  <si>
    <t>regulation of DNA replication (GO:0006275)</t>
  </si>
  <si>
    <t>epidermal cell differentiation (GO:0009913)</t>
  </si>
  <si>
    <t>positive regulation of B cell activation (GO:0050871)</t>
  </si>
  <si>
    <t>positive regulation of chemokine production (GO:0032722)</t>
  </si>
  <si>
    <t>heart morphogenesis (GO:0003007)</t>
  </si>
  <si>
    <t>positive regulation of macroautophagy (GO:0016239)</t>
  </si>
  <si>
    <t>positive regulation of phagocytosis (GO:0050766)</t>
  </si>
  <si>
    <t>regulation of gene expression (GO:0010468)</t>
  </si>
  <si>
    <t>10/1079</t>
  </si>
  <si>
    <t>PPP2CA;APP;MSR1;PLSCR1;PCBP1;TMEM119;PPIE;MIF;SLC38A2;LIMS1</t>
  </si>
  <si>
    <t>regulation of cellular amino acid metabolic process (GO:0006521)</t>
  </si>
  <si>
    <t>regulation of focal adhesion assembly (GO:0051893)</t>
  </si>
  <si>
    <t>nuclear membrane reassembly (GO:0031468)</t>
  </si>
  <si>
    <t>regulation of potassium ion transmembrane transport (GO:1901379)</t>
  </si>
  <si>
    <t>inorganic anion transport (GO:0015698)</t>
  </si>
  <si>
    <t>regulation of cell differentiation (GO:0045595)</t>
  </si>
  <si>
    <t>2/156</t>
  </si>
  <si>
    <t>PPP2CA;BIN1</t>
  </si>
  <si>
    <t>protein sumoylation (GO:0016925)</t>
  </si>
  <si>
    <t>regulation of blood vessel endothelial cell migration (GO:0043535)</t>
  </si>
  <si>
    <t>regulation of cardiac conduction (GO:1903779)</t>
  </si>
  <si>
    <t>regulation of gene silencing by RNA (GO:0060966)</t>
  </si>
  <si>
    <t>regulation of posttranscriptional gene silencing (GO:0060147)</t>
  </si>
  <si>
    <t>triglyceride metabolic process (GO:0006641)</t>
  </si>
  <si>
    <t>cellular response to growth factor stimulus (GO:0071363)</t>
  </si>
  <si>
    <t>2/158</t>
  </si>
  <si>
    <t>APPL2;LIMS1</t>
  </si>
  <si>
    <t>positive regulation of cell migration (GO:0030335)</t>
  </si>
  <si>
    <t>3/269</t>
  </si>
  <si>
    <t>SDCBP;RTN4;DDR2</t>
  </si>
  <si>
    <t>response to lipopolysaccharide (GO:0032496)</t>
  </si>
  <si>
    <t>2/159</t>
  </si>
  <si>
    <t>GGT7;AXL</t>
  </si>
  <si>
    <t>regulation of ATP metabolic process (GO:1903578)</t>
  </si>
  <si>
    <t>1/56</t>
  </si>
  <si>
    <t>nuclear-transcribed mRNA catabolic process, deadenylation-dependent decay (GO:0000288)</t>
  </si>
  <si>
    <t>peptidyl-tyrosine modification (GO:0018212)</t>
  </si>
  <si>
    <t>positive regulation of establishment of protein localization to mitochondrion (GO:1903749)</t>
  </si>
  <si>
    <t>positive regulation of interleukin-1 beta production (GO:0032731)</t>
  </si>
  <si>
    <t>Rho protein signal transduction (GO:0007266)</t>
  </si>
  <si>
    <t>telomere maintenance (GO:0000723)</t>
  </si>
  <si>
    <t>tight junction assembly (GO:0120192)</t>
  </si>
  <si>
    <t>negative regulation of cell cycle G2/M phase transition (GO:1902750)</t>
  </si>
  <si>
    <t>cellular response to peptide (GO:1901653)</t>
  </si>
  <si>
    <t>regulation of reactive oxygen species metabolic process (GO:2000377)</t>
  </si>
  <si>
    <t>positive regulation of cell junction assembly (GO:1901890)</t>
  </si>
  <si>
    <t>positive regulation of proteolysis (GO:0045862)</t>
  </si>
  <si>
    <t>protein K48-linked ubiquitination (GO:0070936)</t>
  </si>
  <si>
    <t>receptor metabolic process (GO:0043112)</t>
  </si>
  <si>
    <t>negative regulation of hydrolase activity (GO:0051346)</t>
  </si>
  <si>
    <t>negative regulation of neuron projection development (GO:0010977)</t>
  </si>
  <si>
    <t>cellular iron ion homeostasis (GO:0006879)</t>
  </si>
  <si>
    <t>nucleosome assembly (GO:0006334)</t>
  </si>
  <si>
    <t>regulation of neurotransmitter receptor activity (GO:0099601)</t>
  </si>
  <si>
    <t>regulation of pathway-restricted SMAD protein phosphorylation (GO:0060393)</t>
  </si>
  <si>
    <t>RNA modification (GO:0009451)</t>
  </si>
  <si>
    <t>muscle organ development (GO:0007517)</t>
  </si>
  <si>
    <t>COL6A3</t>
  </si>
  <si>
    <t>double-strand break repair (GO:0006302)</t>
  </si>
  <si>
    <t>2/164</t>
  </si>
  <si>
    <t>XRCC6;DTX3L</t>
  </si>
  <si>
    <t>heart development (GO:0007507)</t>
  </si>
  <si>
    <t>PDLIM1;FKBP1A</t>
  </si>
  <si>
    <t>negative regulation of autophagy (GO:0010507)</t>
  </si>
  <si>
    <t>positive regulation of apoptotic signaling pathway (GO:2001235)</t>
  </si>
  <si>
    <t>selective autophagy (GO:0061912)</t>
  </si>
  <si>
    <t>plasma membrane bounded cell projection assembly (GO:0120031)</t>
  </si>
  <si>
    <t>3/278</t>
  </si>
  <si>
    <t>SDCBP;RAB1A;RAP2B</t>
  </si>
  <si>
    <t>apical junction assembly (GO:0043297)</t>
  </si>
  <si>
    <t>1/60</t>
  </si>
  <si>
    <t>Notch signaling pathway (GO:0007219)</t>
  </si>
  <si>
    <t>RNA methylation (GO:0001510)</t>
  </si>
  <si>
    <t>positive regulation of DNA biosynthetic process (GO:2000573)</t>
  </si>
  <si>
    <t>positive regulation of interleukin-8 production (GO:0032757)</t>
  </si>
  <si>
    <t>iron ion homeostasis (GO:0055072)</t>
  </si>
  <si>
    <t>protein lipidation (GO:0006497)</t>
  </si>
  <si>
    <t>double-strand break repair via nonhomologous end joining (GO:0006303)</t>
  </si>
  <si>
    <t>1/62</t>
  </si>
  <si>
    <t>positive regulation of interleukin-1 production (GO:0032732)</t>
  </si>
  <si>
    <t>nuclear-transcribed mRNA catabolic process (GO:0000956)</t>
  </si>
  <si>
    <t>2/171</t>
  </si>
  <si>
    <t>PPP2CA;SAMD4B</t>
  </si>
  <si>
    <t>actin cytoskeleton reorganization (GO:0031532)</t>
  </si>
  <si>
    <t>positive regulation of ERK1 and ERK2 cascade (GO:0070374)</t>
  </si>
  <si>
    <t>2/172</t>
  </si>
  <si>
    <t>regulation of cellular ketone metabolic process (GO:0010565)</t>
  </si>
  <si>
    <t>regulation of extrinsic apoptotic signaling pathway (GO:2001236)</t>
  </si>
  <si>
    <t>tRNA processing (GO:0008033)</t>
  </si>
  <si>
    <t>pre-replicative complex assembly (GO:0036388)</t>
  </si>
  <si>
    <t>protein catabolic process (GO:0030163)</t>
  </si>
  <si>
    <t>regulation of cell population proliferation (GO:0042127)</t>
  </si>
  <si>
    <t>7/764</t>
  </si>
  <si>
    <t>APP;SDCBP;XRCC6;NAP1L1;IFIT3;CHERP;LIMS1</t>
  </si>
  <si>
    <t>mitochondrion organization (GO:0007005)</t>
  </si>
  <si>
    <t>2/175</t>
  </si>
  <si>
    <t>MX1;TMEM70</t>
  </si>
  <si>
    <t>regulation of RNA metabolic process (GO:0051252)</t>
  </si>
  <si>
    <t>steroid biosynthetic process (GO:0006694)</t>
  </si>
  <si>
    <t>tRNA modification (GO:0006400)</t>
  </si>
  <si>
    <t>protein autoubiquitination (GO:0051865)</t>
  </si>
  <si>
    <t>regulation of cell migration (GO:0030334)</t>
  </si>
  <si>
    <t>4/408</t>
  </si>
  <si>
    <t>SDCBP;RAP2B;MIF;APPL2</t>
  </si>
  <si>
    <t>negative regulation of G2/M transition of mitotic cell cycle (GO:0010972)</t>
  </si>
  <si>
    <t>cell-cell junction assembly (GO:0007043)</t>
  </si>
  <si>
    <t>cellular component disassembly (GO:0022411)</t>
  </si>
  <si>
    <t>regulation of protein localization (GO:0032880)</t>
  </si>
  <si>
    <t>extracellular matrix disassembly (GO:0022617)</t>
  </si>
  <si>
    <t>positive regulation of cell cycle (GO:0045787)</t>
  </si>
  <si>
    <t>positive regulation of developmental process (GO:0051094)</t>
  </si>
  <si>
    <t>2/177</t>
  </si>
  <si>
    <t>TMEM119;RTN4</t>
  </si>
  <si>
    <t>glycerophospholipid biosynthetic process (GO:0046474)</t>
  </si>
  <si>
    <t>PLSCR1;MTMR6</t>
  </si>
  <si>
    <t>regulation of gene silencing by miRNA (GO:0060964)</t>
  </si>
  <si>
    <t>vascular endothelial growth factor receptor signaling pathway (GO:0048010)</t>
  </si>
  <si>
    <t>regulation of cell cycle (GO:0051726)</t>
  </si>
  <si>
    <t>3/296</t>
  </si>
  <si>
    <t>SDCBP;BIN1;MIF</t>
  </si>
  <si>
    <t>positive regulation of cellular biosynthetic process (GO:0031328)</t>
  </si>
  <si>
    <t>2/180</t>
  </si>
  <si>
    <t>NNMT;PTGS2</t>
  </si>
  <si>
    <t>regulation of tyrosine phosphorylation of STAT protein (GO:0042509)</t>
  </si>
  <si>
    <t>positive regulation of protein localization to nucleus (GO:1900182)</t>
  </si>
  <si>
    <t>negative regulation of cellular catabolic process (GO:0031330)</t>
  </si>
  <si>
    <t>1/69</t>
  </si>
  <si>
    <t>peptidyl-tyrosine phosphorylation (GO:0018108)</t>
  </si>
  <si>
    <t>negative regulation of cytokine production (GO:0001818)</t>
  </si>
  <si>
    <t>2/182</t>
  </si>
  <si>
    <t>aerobic electron transport chain (GO:0019646)</t>
  </si>
  <si>
    <t>carbohydrate homeostasis (GO:0033500)</t>
  </si>
  <si>
    <t>wound healing (GO:0042060)</t>
  </si>
  <si>
    <t>endoplasmic reticulum to Golgi vesicle-mediated transport (GO:0006888)</t>
  </si>
  <si>
    <t>protein tetramerization (GO:0051262)</t>
  </si>
  <si>
    <t>regulation of endopeptidase activity (GO:0052548)</t>
  </si>
  <si>
    <t>regulation of G1/S transition of mitotic cell cycle (GO:2000045)</t>
  </si>
  <si>
    <t>regulation of hematopoietic stem cell differentiation (GO:1902036)</t>
  </si>
  <si>
    <t>fatty acid biosynthetic process (GO:0006633)</t>
  </si>
  <si>
    <t>gland development (GO:0048732)</t>
  </si>
  <si>
    <t>mitochondrial ATP synthesis coupled electron transport (GO:0042775)</t>
  </si>
  <si>
    <t>negative regulation of epithelial cell proliferation (GO:0050680)</t>
  </si>
  <si>
    <t>cell morphogenesis involved in differentiation (GO:0000904)</t>
  </si>
  <si>
    <t>negative regulation of supramolecular fiber organization (GO:1902904)</t>
  </si>
  <si>
    <t>cytoskeleton-dependent cytokinesis (GO:0061640)</t>
  </si>
  <si>
    <t>extrinsic apoptotic signaling pathway (GO:0097191)</t>
  </si>
  <si>
    <t>positive regulation of neurogenesis (GO:0050769)</t>
  </si>
  <si>
    <t>negative regulation of cell adhesion (GO:0007162)</t>
  </si>
  <si>
    <t>1/73</t>
  </si>
  <si>
    <t>antigen processing and presentation of exogenous peptide antigen via MHC class I, TAP-dependent (GO:0002479)</t>
  </si>
  <si>
    <t>regulation of actin filament polymerization (GO:0030833)</t>
  </si>
  <si>
    <t>chromatin assembly (GO:0031497)</t>
  </si>
  <si>
    <t>response to molecule of bacterial origin (GO:0002237)</t>
  </si>
  <si>
    <t>positive regulation of synaptic transmission (GO:0050806)</t>
  </si>
  <si>
    <t>ubiquitin-dependent ERAD pathway (GO:0030433)</t>
  </si>
  <si>
    <t>regulation of cytokine-mediated signaling pathway (GO:0001959)</t>
  </si>
  <si>
    <t>negative regulation of protein binding (GO:0032091)</t>
  </si>
  <si>
    <t>cellular response to amino acid starvation (GO:0034198)</t>
  </si>
  <si>
    <t>NIK/NF-kappaB signaling (GO:0038061)</t>
  </si>
  <si>
    <t>regulation of peptide hormone secretion (GO:0090276)</t>
  </si>
  <si>
    <t>regulation of stress fiber assembly (GO:0051492)</t>
  </si>
  <si>
    <t>sphingolipid biosynthetic process (GO:0030148)</t>
  </si>
  <si>
    <t>regulation of hematopoietic progenitor cell differentiation (GO:1901532)</t>
  </si>
  <si>
    <t>1/75</t>
  </si>
  <si>
    <t>regulation of transcription from RNA polymerase II promoter in response to hypoxia (GO:0061418)</t>
  </si>
  <si>
    <t>response to amino acid starvation (GO:1990928)</t>
  </si>
  <si>
    <t>positive regulation of immune response (GO:0050778)</t>
  </si>
  <si>
    <t>positive regulation of lymphocyte proliferation (GO:0050671)</t>
  </si>
  <si>
    <t>actomyosin structure organization (GO:0031032)</t>
  </si>
  <si>
    <t>phospholipid metabolic process (GO:0006644)</t>
  </si>
  <si>
    <t>establishment of protein localization to organelle (GO:0072594)</t>
  </si>
  <si>
    <t>regulation of RNA splicing (GO:0043484)</t>
  </si>
  <si>
    <t>positive regulation of growth (GO:0045927)</t>
  </si>
  <si>
    <t>positive regulation of interleukin-6 production (GO:0032755)</t>
  </si>
  <si>
    <t>purine ribonucleotide metabolic process (GO:0009150)</t>
  </si>
  <si>
    <t>1/77</t>
  </si>
  <si>
    <t>negative regulation of developmental process (GO:0051093)</t>
  </si>
  <si>
    <t>cellular response to UV (GO:0034644)</t>
  </si>
  <si>
    <t>positive regulation of endothelial cell proliferation (GO:0001938)</t>
  </si>
  <si>
    <t>import into nucleus (GO:0051170)</t>
  </si>
  <si>
    <t>positive regulation of protein modification by small protein conjugation or removal (GO:1903322)</t>
  </si>
  <si>
    <t>antigen processing and presentation of exogenous peptide antigen via MHC class I (GO:0042590)</t>
  </si>
  <si>
    <t>regulation of cellular response to heat (GO:1900034)</t>
  </si>
  <si>
    <t>regulation of neuron differentiation (GO:0045664)</t>
  </si>
  <si>
    <t>mRNA 3'-end processing (GO:0031124)</t>
  </si>
  <si>
    <t>proteasome-mediated ubiquitin-dependent protein catabolic process (GO:0043161)</t>
  </si>
  <si>
    <t>3/321</t>
  </si>
  <si>
    <t>PCNP;DNAJC10;PSMB10</t>
  </si>
  <si>
    <t>endomembrane system organization (GO:0010256)</t>
  </si>
  <si>
    <t>2/199</t>
  </si>
  <si>
    <t>regulation of macromolecule metabolic process (GO:0060255)</t>
  </si>
  <si>
    <t>2/200</t>
  </si>
  <si>
    <t>APP;PCBP1</t>
  </si>
  <si>
    <t>negative regulation of cellular response to growth factor stimulus (GO:0090288)</t>
  </si>
  <si>
    <t>regulation of fat cell differentiation (GO:0045598)</t>
  </si>
  <si>
    <t>response to interferon-gamma (GO:0034341)</t>
  </si>
  <si>
    <t>lipid biosynthetic process (GO:0008610)</t>
  </si>
  <si>
    <t>modification-dependent protein catabolic process (GO:0019941)</t>
  </si>
  <si>
    <t>DTX3L;PCYOX1</t>
  </si>
  <si>
    <t>activation of cysteine-type endopeptidase activity involved in apoptotic process (GO:0006919)</t>
  </si>
  <si>
    <t>negative regulation of protein modification process (GO:0031400)</t>
  </si>
  <si>
    <t>regulation of interleukin-8 production (GO:0032677)</t>
  </si>
  <si>
    <t>axon guidance (GO:0007411)</t>
  </si>
  <si>
    <t>2/203</t>
  </si>
  <si>
    <t>ALCAM;GPC1</t>
  </si>
  <si>
    <t>cell-cell junction organization (GO:0045216)</t>
  </si>
  <si>
    <t>ephrin receptor signaling pathway (GO:0048013)</t>
  </si>
  <si>
    <t>positive regulation of cytoskeleton organization (GO:0051495)</t>
  </si>
  <si>
    <t>positive regulation of protein ubiquitination (GO:0031398)</t>
  </si>
  <si>
    <t>regulation of interleukin-1 beta production (GO:0032651)</t>
  </si>
  <si>
    <t>1/83</t>
  </si>
  <si>
    <t>regulation of inflammatory response (GO:0050727)</t>
  </si>
  <si>
    <t>APP;PTGS2</t>
  </si>
  <si>
    <t>anaphase-promoting complex-dependent catabolic process (GO:0031145)</t>
  </si>
  <si>
    <t>nuclear export (GO:0051168)</t>
  </si>
  <si>
    <t>response to insulin (GO:0032868)</t>
  </si>
  <si>
    <t>lymphocyte differentiation (GO:0030098)</t>
  </si>
  <si>
    <t>regulation of cell cycle G2/M phase transition (GO:1902749)</t>
  </si>
  <si>
    <t>Wnt signaling pathway, planar cell polarity pathway (GO:0060071)</t>
  </si>
  <si>
    <t>mitotic cell cycle phase transition (GO:0044772)</t>
  </si>
  <si>
    <t>2/209</t>
  </si>
  <si>
    <t>negative regulation of phosphorylation (GO:0042326)</t>
  </si>
  <si>
    <t>regulation of interferon-gamma production (GO:0032649)</t>
  </si>
  <si>
    <t>regulation of Ras protein signal transduction (GO:0046578)</t>
  </si>
  <si>
    <t>glucose homeostasis (GO:0042593)</t>
  </si>
  <si>
    <t>response to interleukin-1 (GO:0070555)</t>
  </si>
  <si>
    <t>protein targeting to membrane (GO:0006612)</t>
  </si>
  <si>
    <t>calcium ion transmembrane transport (GO:0070588)</t>
  </si>
  <si>
    <t>regulation of transcription from RNA polymerase II promoter in response to stress (GO:0043618)</t>
  </si>
  <si>
    <t>phosphate-containing compound metabolic process (GO:0006796)</t>
  </si>
  <si>
    <t>2/212</t>
  </si>
  <si>
    <t>GFPT1;ENPP1</t>
  </si>
  <si>
    <t>negative regulation of binding (GO:0051100)</t>
  </si>
  <si>
    <t>regulation of establishment of planar polarity (GO:0090175)</t>
  </si>
  <si>
    <t>retrograde transport, endosome to Golgi (GO:0042147)</t>
  </si>
  <si>
    <t>positive regulation of neuron projection development (GO:0010976)</t>
  </si>
  <si>
    <t>negative regulation of multicellular organismal process (GO:0051241)</t>
  </si>
  <si>
    <t>2/214</t>
  </si>
  <si>
    <t>translation (GO:0006412)</t>
  </si>
  <si>
    <t>DARS2;RPL22L1</t>
  </si>
  <si>
    <t>positive regulation of inflammatory response (GO:0050729)</t>
  </si>
  <si>
    <t>SCF-dependent proteasomal ubiquitin-dependent protein catabolic process (GO:0031146)</t>
  </si>
  <si>
    <t>second-messenger-mediated signaling (GO:0019932)</t>
  </si>
  <si>
    <t>mitochondrial translational elongation (GO:0070125)</t>
  </si>
  <si>
    <t>mitochondrial translational termination (GO:0070126)</t>
  </si>
  <si>
    <t>post-Golgi vesicle-mediated transport (GO:0006892)</t>
  </si>
  <si>
    <t>protein import (GO:0017038)</t>
  </si>
  <si>
    <t>positive regulation of autophagy (GO:0010508)</t>
  </si>
  <si>
    <t>protein complex oligomerization (GO:0051259)</t>
  </si>
  <si>
    <t>regulation of stem cell differentiation (GO:2000736)</t>
  </si>
  <si>
    <t>1/91</t>
  </si>
  <si>
    <t>cellular response to lipid (GO:0071396)</t>
  </si>
  <si>
    <t>2/219</t>
  </si>
  <si>
    <t>PTK7;AXL</t>
  </si>
  <si>
    <t>negative regulation of mitotic cell cycle phase transition (GO:1901991)</t>
  </si>
  <si>
    <t>1/92</t>
  </si>
  <si>
    <t>regulation of lipid metabolic process (GO:0019216)</t>
  </si>
  <si>
    <t>T cell activation (GO:0042110)</t>
  </si>
  <si>
    <t>positive regulation of transmembrane receptor protein serine/threonine kinase signaling pathway (GO:0090100)</t>
  </si>
  <si>
    <t>regulation of epithelial cell proliferation (GO:0050678)</t>
  </si>
  <si>
    <t>1/93</t>
  </si>
  <si>
    <t>regulation of heart contraction (GO:0008016)</t>
  </si>
  <si>
    <t>cytoplasmic translation (GO:0002181)</t>
  </si>
  <si>
    <t>visual perception (GO:0007601)</t>
  </si>
  <si>
    <t>cellular response to DNA damage stimulus (GO:0006974)</t>
  </si>
  <si>
    <t>3/350</t>
  </si>
  <si>
    <t>DTX3L;RFC2;MACROD1</t>
  </si>
  <si>
    <t>nucleosome organization (GO:0034728)</t>
  </si>
  <si>
    <t>1/94</t>
  </si>
  <si>
    <t>hemopoiesis (GO:0030097)</t>
  </si>
  <si>
    <t>interleukin-1-mediated signaling pathway (GO:0070498)</t>
  </si>
  <si>
    <t>regulation of cell cycle phase transition (GO:1901987)</t>
  </si>
  <si>
    <t>1/95</t>
  </si>
  <si>
    <t>ciliary basal body-plasma membrane docking (GO:0097711)</t>
  </si>
  <si>
    <t>sensory perception of light stimulus (GO:0050953)</t>
  </si>
  <si>
    <t>ubiquitin-dependent protein catabolic process (GO:0006511)</t>
  </si>
  <si>
    <t>3/354</t>
  </si>
  <si>
    <t>PCNP;DTX3L;PSMB10</t>
  </si>
  <si>
    <t>translational termination (GO:0006415)</t>
  </si>
  <si>
    <t>1/96</t>
  </si>
  <si>
    <t>calcium ion homeostasis (GO:0055074)</t>
  </si>
  <si>
    <t>1/97</t>
  </si>
  <si>
    <t>glycosaminoglycan biosynthetic process (GO:0006024)</t>
  </si>
  <si>
    <t>RNA splicing (GO:0008380)</t>
  </si>
  <si>
    <t>organic anion transport (GO:0015711)</t>
  </si>
  <si>
    <t>1/99</t>
  </si>
  <si>
    <t>mRNA-containing ribonucleoprotein complex export from nucleus (GO:0071427)</t>
  </si>
  <si>
    <t>cellular response to chemical stress (GO:0062197)</t>
  </si>
  <si>
    <t>positive regulation of cell cycle process (GO:0090068)</t>
  </si>
  <si>
    <t>positive regulation of protein localization to membrane (GO:1905477)</t>
  </si>
  <si>
    <t>cell junction assembly (GO:0034329)</t>
  </si>
  <si>
    <t>regulation of proteasomal ubiquitin-dependent protein catabolic process (GO:0032434)</t>
  </si>
  <si>
    <t>positive regulation of cell growth (GO:0030307)</t>
  </si>
  <si>
    <t>intrinsic apoptotic signaling pathway (GO:0097193)</t>
  </si>
  <si>
    <t>positive regulation of vasculature development (GO:1904018)</t>
  </si>
  <si>
    <t>protein transport (GO:0015031)</t>
  </si>
  <si>
    <t>3/369</t>
  </si>
  <si>
    <t>RAB1A;APOB;RAB6A</t>
  </si>
  <si>
    <t>cellular metal ion homeostasis (GO:0006875)</t>
  </si>
  <si>
    <t>1/104</t>
  </si>
  <si>
    <t>regulation of insulin secretion (GO:0050796)</t>
  </si>
  <si>
    <t>translational elongation (GO:0006414)</t>
  </si>
  <si>
    <t>mRNA transport (GO:0051028)</t>
  </si>
  <si>
    <t>regulation of ERK1 and ERK2 cascade (GO:0070372)</t>
  </si>
  <si>
    <t>2/238</t>
  </si>
  <si>
    <t>mitochondrial translation (GO:0032543)</t>
  </si>
  <si>
    <t>axonogenesis (GO:0007409)</t>
  </si>
  <si>
    <t>2/240</t>
  </si>
  <si>
    <t>APP;GPC1</t>
  </si>
  <si>
    <t>cellular response to peptide hormone stimulus (GO:0071375)</t>
  </si>
  <si>
    <t>1/106</t>
  </si>
  <si>
    <t>RNA export from nucleus (GO:0006405)</t>
  </si>
  <si>
    <t>positive regulation of protein serine/threonine kinase activity (GO:0071902)</t>
  </si>
  <si>
    <t>protein localization to nucleus (GO:0034504)</t>
  </si>
  <si>
    <t>response to calcium ion (GO:0051592)</t>
  </si>
  <si>
    <t>1/107</t>
  </si>
  <si>
    <t>mRNA export from nucleus (GO:0006406)</t>
  </si>
  <si>
    <t>regulation of protein ubiquitination (GO:0031396)</t>
  </si>
  <si>
    <t>1/109</t>
  </si>
  <si>
    <t>lipid transport (GO:0006869)</t>
  </si>
  <si>
    <t>modulation of chemical synaptic transmission (GO:0050804)</t>
  </si>
  <si>
    <t>regulation of interleukin-6 production (GO:0032675)</t>
  </si>
  <si>
    <t>cellular divalent inorganic cation homeostasis (GO:0072503)</t>
  </si>
  <si>
    <t>regulation of protein serine/threonine kinase activity (GO:0071900)</t>
  </si>
  <si>
    <t>Fc-epsilon receptor signaling pathway (GO:0038095)</t>
  </si>
  <si>
    <t>protein-containing complex subunit organization (GO:0043933)</t>
  </si>
  <si>
    <t>regulation of macroautophagy (GO:0016241)</t>
  </si>
  <si>
    <t>Fc receptor signaling pathway (GO:0038093)</t>
  </si>
  <si>
    <t>nuclear-transcribed mRNA catabolic process, nonsense-mediated decay (GO:0000184)</t>
  </si>
  <si>
    <t>1/113</t>
  </si>
  <si>
    <t>sulfur compound biosynthetic process (GO:0044272)</t>
  </si>
  <si>
    <t>positive regulation of cellular component organization (GO:0051130)</t>
  </si>
  <si>
    <t>1/114</t>
  </si>
  <si>
    <t>regulation of canonical Wnt signaling pathway (GO:0060828)</t>
  </si>
  <si>
    <t>2/253</t>
  </si>
  <si>
    <t>calcium ion transport (GO:0006816)</t>
  </si>
  <si>
    <t>cellular response to lectin (GO:1990858)</t>
  </si>
  <si>
    <t>cellular response to molecule of bacterial origin (GO:0071219)</t>
  </si>
  <si>
    <t>stimulatory C-type lectin receptor signaling pathway (GO:0002223)</t>
  </si>
  <si>
    <t>cytosolic transport (GO:0016482)</t>
  </si>
  <si>
    <t>1/116</t>
  </si>
  <si>
    <t>regulation of protein-containing complex assembly (GO:0043254)</t>
  </si>
  <si>
    <t>positive regulation of angiogenesis (GO:0045766)</t>
  </si>
  <si>
    <t>positive regulation of cell projection organization (GO:0031346)</t>
  </si>
  <si>
    <t>1/117</t>
  </si>
  <si>
    <t>adenylate cyclase-activating G protein-coupled receptor signaling pathway (GO:0007189)</t>
  </si>
  <si>
    <t>1/118</t>
  </si>
  <si>
    <t>ADGRE5</t>
  </si>
  <si>
    <t>positive regulation of protein-containing complex assembly (GO:0031334)</t>
  </si>
  <si>
    <t>positive regulation of cysteine-type endopeptidase activity involved in apoptotic process (GO:0043280)</t>
  </si>
  <si>
    <t>innate immune response activating cell surface receptor signaling pathway (GO:0002220)</t>
  </si>
  <si>
    <t>cellular response to lipopolysaccharide (GO:0071222)</t>
  </si>
  <si>
    <t>1/120</t>
  </si>
  <si>
    <t>cytoskeleton organization (GO:0007010)</t>
  </si>
  <si>
    <t>regulation of anatomical structure morphogenesis (GO:0022603)</t>
  </si>
  <si>
    <t>1/123</t>
  </si>
  <si>
    <t>cellular response to organic substance (GO:0071310)</t>
  </si>
  <si>
    <t>negative regulation of signal transduction (GO:0009968)</t>
  </si>
  <si>
    <t>2/267</t>
  </si>
  <si>
    <t>GPC1;ENPP1</t>
  </si>
  <si>
    <t>protein deubiquitination (GO:0016579)</t>
  </si>
  <si>
    <t>OTUD6B;PSMB10</t>
  </si>
  <si>
    <t>non-canonical Wnt signaling pathway (GO:0035567)</t>
  </si>
  <si>
    <t>1/124</t>
  </si>
  <si>
    <t>central nervous system development (GO:0007417)</t>
  </si>
  <si>
    <t>2/268</t>
  </si>
  <si>
    <t>POMK;TPP1</t>
  </si>
  <si>
    <t>protein targeting (GO:0006605)</t>
  </si>
  <si>
    <t>regulation of protein secretion (GO:0050708)</t>
  </si>
  <si>
    <t>protein modification by small protein conjugation (GO:0032446)</t>
  </si>
  <si>
    <t>3/409</t>
  </si>
  <si>
    <t>PCNP;RANBP2;DTX3L</t>
  </si>
  <si>
    <t>circulatory system development (GO:0072359)</t>
  </si>
  <si>
    <t>synapse organization (GO:0050808)</t>
  </si>
  <si>
    <t>plasma membrane bounded cell projection organization (GO:0120036)</t>
  </si>
  <si>
    <t>1/128</t>
  </si>
  <si>
    <t>microtubule cytoskeleton organization involved in mitosis (GO:1902850)</t>
  </si>
  <si>
    <t>positive regulation of MAPK cascade (GO:0043410)</t>
  </si>
  <si>
    <t>2/274</t>
  </si>
  <si>
    <t>cellular response to insulin stimulus (GO:0032869)</t>
  </si>
  <si>
    <t>protein modification by small protein removal (GO:0070646)</t>
  </si>
  <si>
    <t>2/276</t>
  </si>
  <si>
    <t>DNA metabolic process (GO:0006259)</t>
  </si>
  <si>
    <t>2/277</t>
  </si>
  <si>
    <t>organelle organization (GO:0006996)</t>
  </si>
  <si>
    <t>3/420</t>
  </si>
  <si>
    <t>RAB1A;BIN1;GORASP2</t>
  </si>
  <si>
    <t>positive regulation of peptidyl-tyrosine phosphorylation (GO:0050731)</t>
  </si>
  <si>
    <t>1/134</t>
  </si>
  <si>
    <t>protein localization to plasma membrane (GO:0072659)</t>
  </si>
  <si>
    <t>cellular calcium ion homeostasis (GO:0006874)</t>
  </si>
  <si>
    <t>positive regulation of programmed cell death (GO:0043068)</t>
  </si>
  <si>
    <t>2/286</t>
  </si>
  <si>
    <t>BIN1;FAS</t>
  </si>
  <si>
    <t>DNA repair (GO:0006281)</t>
  </si>
  <si>
    <t>2/298</t>
  </si>
  <si>
    <t>DTX3L;RFC2</t>
  </si>
  <si>
    <t>positive regulation of cytosolic calcium ion concentration (GO:0007204)</t>
  </si>
  <si>
    <t>1/147</t>
  </si>
  <si>
    <t>regulation of cytosolic calcium ion concentration (GO:0051480)</t>
  </si>
  <si>
    <t>1/148</t>
  </si>
  <si>
    <t>positive regulation of intracellular protein transport (GO:0090316)</t>
  </si>
  <si>
    <t>positive regulation of hydrolase activity (GO:0051345)</t>
  </si>
  <si>
    <t>1/149</t>
  </si>
  <si>
    <t>brain development (GO:0007420)</t>
  </si>
  <si>
    <t>1/150</t>
  </si>
  <si>
    <t>cellular response to organic cyclic compound (GO:0071407)</t>
  </si>
  <si>
    <t>positive regulation of apoptotic process (GO:0043065)</t>
  </si>
  <si>
    <t>2/310</t>
  </si>
  <si>
    <t>cellular response to interleukin-1 (GO:0071347)</t>
  </si>
  <si>
    <t>positive regulation of NF-kappaB transcription factor activity (GO:0051092)</t>
  </si>
  <si>
    <t>regulation of signal transduction by p53 class mediator (GO:1901796)</t>
  </si>
  <si>
    <t>1/156</t>
  </si>
  <si>
    <t>protein polyubiquitination (GO:0000209)</t>
  </si>
  <si>
    <t>2/314</t>
  </si>
  <si>
    <t>DTX3L;PSMB10</t>
  </si>
  <si>
    <t>cellular macromolecule biosynthetic process (GO:0034645)</t>
  </si>
  <si>
    <t>cilium assembly (GO:0060271)</t>
  </si>
  <si>
    <t>RAB1A;NEDD1</t>
  </si>
  <si>
    <t>negative regulation of nucleic acid-templated transcription (GO:1903507)</t>
  </si>
  <si>
    <t>3/464</t>
  </si>
  <si>
    <t>XRCC6;YWHAQ;LIMS1</t>
  </si>
  <si>
    <t>mitotic spindle organization (GO:0007052)</t>
  </si>
  <si>
    <t>1/157</t>
  </si>
  <si>
    <t>cellular response to starvation (GO:0009267)</t>
  </si>
  <si>
    <t>1/158</t>
  </si>
  <si>
    <t>T cell receptor signaling pathway (GO:0050852)</t>
  </si>
  <si>
    <t>protein autophosphorylation (GO:0046777)</t>
  </si>
  <si>
    <t>1/159</t>
  </si>
  <si>
    <t>regulation of cellular macromolecule biosynthetic process (GO:2000112)</t>
  </si>
  <si>
    <t>3/468</t>
  </si>
  <si>
    <t>PPP2CA;APP;PPIE</t>
  </si>
  <si>
    <t>peptide biosynthetic process (GO:0043043)</t>
  </si>
  <si>
    <t>1/162</t>
  </si>
  <si>
    <t>cellular response to oxygen-containing compound (GO:1901701)</t>
  </si>
  <si>
    <t>2/323</t>
  </si>
  <si>
    <t>positive regulation of transcription by RNA polymerase II (GO:0045944)</t>
  </si>
  <si>
    <t>6/908</t>
  </si>
  <si>
    <t>APP;XRCC6;PLSCR1;STING1;PCBP1;MET</t>
  </si>
  <si>
    <t>negative regulation of canonical Wnt signaling pathway (GO:0090090)</t>
  </si>
  <si>
    <t>1/165</t>
  </si>
  <si>
    <t>adenylate cyclase-modulating G protein-coupled receptor signaling pathway (GO:0007188)</t>
  </si>
  <si>
    <t>regulation of neuron projection development (GO:0010975)</t>
  </si>
  <si>
    <t>regulation of MAPK cascade (GO:0043408)</t>
  </si>
  <si>
    <t>1/166</t>
  </si>
  <si>
    <t>cellular protein localization (GO:0034613)</t>
  </si>
  <si>
    <t>2/329</t>
  </si>
  <si>
    <t>cell-cell adhesion via plasma-membrane adhesion molecules (GO:0098742)</t>
  </si>
  <si>
    <t>1/170</t>
  </si>
  <si>
    <t>neuron projection development (GO:0031175)</t>
  </si>
  <si>
    <t>1/171</t>
  </si>
  <si>
    <t>neuron differentiation (GO:0030182)</t>
  </si>
  <si>
    <t>1/174</t>
  </si>
  <si>
    <t>defense response to bacterium (GO:0042742)</t>
  </si>
  <si>
    <t>1/176</t>
  </si>
  <si>
    <t>protein stabilization (GO:0050821)</t>
  </si>
  <si>
    <t>1/179</t>
  </si>
  <si>
    <t>RNA processing (GO:0006396)</t>
  </si>
  <si>
    <t>antigen receptor-mediated signaling pathway (GO:0050851)</t>
  </si>
  <si>
    <t>1/185</t>
  </si>
  <si>
    <t>regulation of GTPase activity (GO:0043087)</t>
  </si>
  <si>
    <t>1/189</t>
  </si>
  <si>
    <t>negative regulation of Wnt signaling pathway (GO:0030178)</t>
  </si>
  <si>
    <t>1/191</t>
  </si>
  <si>
    <t>protein ubiquitination (GO:0016567)</t>
  </si>
  <si>
    <t>3/525</t>
  </si>
  <si>
    <t>generation of neurons (GO:0048699)</t>
  </si>
  <si>
    <t>1/202</t>
  </si>
  <si>
    <t>positive regulation of GTPase activity (GO:0043547)</t>
  </si>
  <si>
    <t>1/214</t>
  </si>
  <si>
    <t>phosphorylation (GO:0016310)</t>
  </si>
  <si>
    <t>2/400</t>
  </si>
  <si>
    <t>APP;POMK</t>
  </si>
  <si>
    <t>positive regulation of cell motility (GO:2000147)</t>
  </si>
  <si>
    <t>1/221</t>
  </si>
  <si>
    <t>positive regulation of transcription, DNA-templated (GO:0045893)</t>
  </si>
  <si>
    <t>7/1183</t>
  </si>
  <si>
    <t>APP;XRCC6;PLSCR1;DTX3L;STING1;PCBP1;MET</t>
  </si>
  <si>
    <t>cilium organization (GO:0044782)</t>
  </si>
  <si>
    <t>1/228</t>
  </si>
  <si>
    <t>inflammatory response (GO:0006954)</t>
  </si>
  <si>
    <t>1/230</t>
  </si>
  <si>
    <t>regulation of autophagy (GO:0010506)</t>
  </si>
  <si>
    <t>regulation of nucleic acid-templated transcription (GO:1903506)</t>
  </si>
  <si>
    <t>2/430</t>
  </si>
  <si>
    <t>PPP2CA;PPIE</t>
  </si>
  <si>
    <t>anterograde trans-synaptic signaling (GO:0098916)</t>
  </si>
  <si>
    <t>1/244</t>
  </si>
  <si>
    <t>negative regulation of transcription, DNA-templated (GO:0045892)</t>
  </si>
  <si>
    <t>5/948</t>
  </si>
  <si>
    <t>SDCBP;XRCC6;YWHAQ;FHL2;LIMS1</t>
  </si>
  <si>
    <t>positive regulation of cellular process (GO:0048522)</t>
  </si>
  <si>
    <t>3/625</t>
  </si>
  <si>
    <t>SDCBP;NAP1L1;P4HB</t>
  </si>
  <si>
    <t>inorganic cation transmembrane transport (GO:0098662)</t>
  </si>
  <si>
    <t>1/274</t>
  </si>
  <si>
    <t>protein phosphorylation (GO:0006468)</t>
  </si>
  <si>
    <t>2/496</t>
  </si>
  <si>
    <t>APP;DDR2</t>
  </si>
  <si>
    <t>chemical synaptic transmission (GO:0007268)</t>
  </si>
  <si>
    <t>1/306</t>
  </si>
  <si>
    <t>positive regulation of nucleic acid-templated transcription (GO:1903508)</t>
  </si>
  <si>
    <t>2/511</t>
  </si>
  <si>
    <t>gene expression (GO:0010467)</t>
  </si>
  <si>
    <t>1/356</t>
  </si>
  <si>
    <t>regulation of intracellular signal transduction (GO:1902531)</t>
  </si>
  <si>
    <t>1/437</t>
  </si>
  <si>
    <t>negative regulation of transcription by RNA polymerase II (GO:0000122)</t>
  </si>
  <si>
    <t>2/684</t>
  </si>
  <si>
    <t>SDCBP;FHL2</t>
  </si>
  <si>
    <t>regulation of transcription by RNA polymerase II (GO:0006357)</t>
  </si>
  <si>
    <t>8/2206</t>
  </si>
  <si>
    <t>APP;SDCBP;XRCC6;PLSCR1;STING1;PCBP1;FHL2;MET</t>
  </si>
  <si>
    <t>regulation of transcription, DNA-templated (GO:0006355)</t>
  </si>
  <si>
    <t>6/2244</t>
  </si>
  <si>
    <t>PPP2CA;XRCC6;YWHAQ;DTX3L;PPIE;LIMS1</t>
  </si>
  <si>
    <t>intracellular organelle lumen (GO:0070013)</t>
  </si>
  <si>
    <t>36/848</t>
  </si>
  <si>
    <t>APP;ACADVL;ASAH1;FH;SPARC;COL11A1;TNC;PTGS2;ALDH1L2;TGOLN2;ERLEC1;GPC1;APOB;UGGT1;CTSC;CTSB;MCCC2;XRCC6;DARS2;MIF;CNPY3;PDIA6;COL4A2;P4HA1;MTHFD2;P4HA2;COL6A2;DNAJC10;PCCB;COL6A1;SUCLG2;PPIE;COL6A3;SUCLG1;P4HB;MFGE8</t>
  </si>
  <si>
    <t>endoplasmic reticulum lumen (GO:0005788)</t>
  </si>
  <si>
    <t>20/285</t>
  </si>
  <si>
    <t>APP;COL11A1;TNC;CNPY3;PTGS2;PDIA6;TGOLN2;ERLEC1;COL4A2;P4HA1;P4HA2;COL6A2;DNAJC10;COL6A1;COL6A3;P4HB;APOB;MFGE8;UGGT1;CTSC</t>
  </si>
  <si>
    <t>lysosome (GO:0005764)</t>
  </si>
  <si>
    <t>18/477</t>
  </si>
  <si>
    <t>ASAH1;IFITM2;DTX3L;CPQ;VASN;SGSH;PIP4P2;NAGLU;MAN2B2;ANPEP;GPC1;COL6A1;ENPP1;TPP1;APOB;CTSC;CTSB;PCYOX1</t>
  </si>
  <si>
    <t>vacuolar lumen (GO:0005775)</t>
  </si>
  <si>
    <t>11/161</t>
  </si>
  <si>
    <t>SDCBP;ASAH1;DPP7;NAGLU;MAN2B2;NAPRT;GPC1;TPP1;APOB;CTSC;SGSH</t>
  </si>
  <si>
    <t>lysosomal lumen (GO:0043202)</t>
  </si>
  <si>
    <t>8/86</t>
  </si>
  <si>
    <t>ASAH1;NAGLU;MAN2B2;GPC1;TPP1;APOB;SGSH;CTSB</t>
  </si>
  <si>
    <t>collagen-containing extracellular matrix (GO:0062023)</t>
  </si>
  <si>
    <t>14/380</t>
  </si>
  <si>
    <t>ECM1;SPARC;COL11A1;TNC;PLSCR1;COL4A2;COL6A2;GPC1;COL6A1;COL6A3;S100A4;MFGE8;CTSC;CTSB</t>
  </si>
  <si>
    <t>secretory granule lumen (GO:0034774)</t>
  </si>
  <si>
    <t>12/316</t>
  </si>
  <si>
    <t>APP;SDCBP;XRCC6;ECM1;SPARC;DPP7;APOOL;NAPRT;PPIE;MIF;ACAA1;CTSC</t>
  </si>
  <si>
    <t>lytic vacuole (GO:0000323)</t>
  </si>
  <si>
    <t>10/219</t>
  </si>
  <si>
    <t>ASAH1;NAGLU;DTX3L;MAN2B2;CPQ;TPP1;CTSC;SGSH;CTSB;PCYOX1</t>
  </si>
  <si>
    <t>focal adhesion (GO:0005925)</t>
  </si>
  <si>
    <t>13/387</t>
  </si>
  <si>
    <t>TNC;FHL2;PPP1CB;MRC2;PDLIM1;CNN1;ALCAM;ADGRE5;YWHAQ;PTK7;P4HB;DDR2;LIMS1</t>
  </si>
  <si>
    <t>cell-substrate junction (GO:0030055)</t>
  </si>
  <si>
    <t>13/394</t>
  </si>
  <si>
    <t>membrane raft (GO:0045121)</t>
  </si>
  <si>
    <t>8/163</t>
  </si>
  <si>
    <t>PPP2CA;APP;SDCBP;PLSCR1;RAP2B;GPC1;FAS;TPP1</t>
  </si>
  <si>
    <t>endoplasmic reticulum membrane (GO:0005789)</t>
  </si>
  <si>
    <t>17/712</t>
  </si>
  <si>
    <t>MOXD1;EPHX1;MOGS;ITPR3;PTGS2;PDIA6;RTN4;CHERP;PTGS1;DPM1;STING1;GORASP2;HSD17B2;POMK;DHCR7;APOB;RAB6A</t>
  </si>
  <si>
    <t>vesicle (GO:0031982)</t>
  </si>
  <si>
    <t>9/226</t>
  </si>
  <si>
    <t>SDCBP;DPP7;BIN1;COL6A2;COL6A3;EPS8L2;MIF;MFGE8;APPL2</t>
  </si>
  <si>
    <t>nuclear outer membrane (GO:0005640)</t>
  </si>
  <si>
    <t>3/16</t>
  </si>
  <si>
    <t>ITPR3;DHCR7;PTGS2</t>
  </si>
  <si>
    <t>secretory granule membrane (GO:0030667)</t>
  </si>
  <si>
    <t>9/274</t>
  </si>
  <si>
    <t>MOXD1;SPARC;RAP2B;ADGRE5;STING1;ANPEP;ITPR3;PRCP;RAB6A</t>
  </si>
  <si>
    <t>cytoplasmic vesicle membrane (GO:0030659)</t>
  </si>
  <si>
    <t>10/380</t>
  </si>
  <si>
    <t>MSR1;MOXD1;RAB1A;ADGRE5;STING1;ANPEP;ITPR3;APOB;RAB6A;APPL2</t>
  </si>
  <si>
    <t>extracellular membrane-bounded organelle (GO:0065010)</t>
  </si>
  <si>
    <t>4/56</t>
  </si>
  <si>
    <t>SDCBP;COL6A2;COL6A3;MFGE8</t>
  </si>
  <si>
    <t>endosome lumen (GO:0031904)</t>
  </si>
  <si>
    <t>APP;APOB;CTSB</t>
  </si>
  <si>
    <t>extracellular vesicle (GO:1903561)</t>
  </si>
  <si>
    <t>mitochondrial matrix (GO:0005759)</t>
  </si>
  <si>
    <t>9/348</t>
  </si>
  <si>
    <t>MCCC2;ACADVL;FH;MTHFD2;PCCB;SUCLG2;DARS2;SUCLG1;ALDH1L2</t>
  </si>
  <si>
    <t>ficolin-1-rich granule lumen (GO:1904813)</t>
  </si>
  <si>
    <t>5/123</t>
  </si>
  <si>
    <t>XRCC6;ASAH1;PPIE;MIF;CTSB</t>
  </si>
  <si>
    <t>bounding membrane of organelle (GO:0098588)</t>
  </si>
  <si>
    <t>14/767</t>
  </si>
  <si>
    <t>MSR1;MOXD1;RAB1A;ITPR3;CHERP;ADGRE5;STING1;MAN2B2;GORASP2;ANPEP;APOB;RAB6A;CTSC;APPL2</t>
  </si>
  <si>
    <t>ficolin-1-rich granule (GO:0101002)</t>
  </si>
  <si>
    <t>6/184</t>
  </si>
  <si>
    <t>XRCC6;ASAH1;PPIE;PRCP;MIF;CTSB</t>
  </si>
  <si>
    <t>sarcoplasmic reticulum (GO:0016529)</t>
  </si>
  <si>
    <t>FKBP1A;ITPR3;CHERP</t>
  </si>
  <si>
    <t>organelle outer membrane (GO:0031968)</t>
  </si>
  <si>
    <t>5/142</t>
  </si>
  <si>
    <t>HADHB;STING1;ITPR3;DHCR7;PTGS2</t>
  </si>
  <si>
    <t>azurophil granule lumen (GO:0035578)</t>
  </si>
  <si>
    <t>4/90</t>
  </si>
  <si>
    <t>SDCBP;DPP7;NAPRT;CTSC</t>
  </si>
  <si>
    <t>nuclear membrane (GO:0031965)</t>
  </si>
  <si>
    <t>6/204</t>
  </si>
  <si>
    <t>RANBP2;SDCBP;MX1;ITPR3;DHCR7;PTGS2</t>
  </si>
  <si>
    <t>triglyceride-rich plasma lipoprotein particle (GO:0034385)</t>
  </si>
  <si>
    <t>APOB;PCYOX1</t>
  </si>
  <si>
    <t>very-low-density lipoprotein particle (GO:0034361)</t>
  </si>
  <si>
    <t>azurophil granule (GO:0042582)</t>
  </si>
  <si>
    <t>5/155</t>
  </si>
  <si>
    <t>SDCBP;DPP7;NAPRT;PRCP;CTSC</t>
  </si>
  <si>
    <t>endocytic vesicle lumen (GO:0071682)</t>
  </si>
  <si>
    <t>SPARC;APOB</t>
  </si>
  <si>
    <t>platelet alpha granule lumen (GO:0031093)</t>
  </si>
  <si>
    <t>3/67</t>
  </si>
  <si>
    <t>APP;SPARC;APOOL</t>
  </si>
  <si>
    <t>lysosomal membrane (GO:0005765)</t>
  </si>
  <si>
    <t>7/330</t>
  </si>
  <si>
    <t>PIP4P2;IFITM2;ANPEP;COL6A1;ENPP1;PRCP;VASN</t>
  </si>
  <si>
    <t>lytic vacuole membrane (GO:0098852)</t>
  </si>
  <si>
    <t>6/267</t>
  </si>
  <si>
    <t>PIP4P2;IFITM2;ANPEP;COL6A1;ENPP1;VASN</t>
  </si>
  <si>
    <t>cytoskeleton (GO:0005856)</t>
  </si>
  <si>
    <t>10/600</t>
  </si>
  <si>
    <t>PPP2CA;PDLIM1;CNN1;SDCBP;ANLN;BIN1;AXL;MX1;P4HB;DDR2</t>
  </si>
  <si>
    <t>mitochondrial membrane (GO:0031966)</t>
  </si>
  <si>
    <t>8/469</t>
  </si>
  <si>
    <t>HADHB;HADHA;ACADVL;STING1;NDUFA4;MRPL19;MX1;SQOR</t>
  </si>
  <si>
    <t>platelet alpha granule (GO:0031091)</t>
  </si>
  <si>
    <t>3/90</t>
  </si>
  <si>
    <t>endocytic vesicle membrane (GO:0030666)</t>
  </si>
  <si>
    <t>4/158</t>
  </si>
  <si>
    <t>TGOLN2;MSR1;PIP4P2;APOB</t>
  </si>
  <si>
    <t>bleb (GO:0032059)</t>
  </si>
  <si>
    <t>CD95 death-inducing signaling complex (GO:0031265)</t>
  </si>
  <si>
    <t>endolysosome lumen (GO:0036021)</t>
  </si>
  <si>
    <t>endoplasmic reticulum tubular network membrane (GO:0098826)</t>
  </si>
  <si>
    <t>external side of apical plasma membrane (GO:0098591)</t>
  </si>
  <si>
    <t>spermatoproteasome complex (GO:1990111)</t>
  </si>
  <si>
    <t>tRNA methyltransferase complex (GO:0043527)</t>
  </si>
  <si>
    <t>mitochondrial inner membrane (GO:0005743)</t>
  </si>
  <si>
    <t>6/328</t>
  </si>
  <si>
    <t>HADHB;HADHA;ACADVL;NDUFA4;MRPL19;SQOR</t>
  </si>
  <si>
    <t>nuclear envelope lumen (GO:0005641)</t>
  </si>
  <si>
    <t>collagen type IV trimer (GO:0005587)</t>
  </si>
  <si>
    <t>phagocytic vesicle membrane (GO:0030670)</t>
  </si>
  <si>
    <t>PIP4P2;APPL2</t>
  </si>
  <si>
    <t>Golgi-associated vesicle (GO:0005798)</t>
  </si>
  <si>
    <t>TGOLN2;APP</t>
  </si>
  <si>
    <t>low-density lipoprotein particle (GO:0034362)</t>
  </si>
  <si>
    <t>macropinosome (GO:0044354)</t>
  </si>
  <si>
    <t>pinosome (GO:0044352)</t>
  </si>
  <si>
    <t>PTW/PP1 phosphatase complex (GO:0072357)</t>
  </si>
  <si>
    <t>organelle inner membrane (GO:0019866)</t>
  </si>
  <si>
    <t>6/346</t>
  </si>
  <si>
    <t>HADHB;HADHA;NDUFA4;MRPL19;SQOR;PTGS2</t>
  </si>
  <si>
    <t>microbody lumen (GO:0031907)</t>
  </si>
  <si>
    <t>peroxisomal matrix (GO:0005782)</t>
  </si>
  <si>
    <t>early endosome (GO:0005769)</t>
  </si>
  <si>
    <t>APP;ASAH1;DTX3L;WDFY1;APOB</t>
  </si>
  <si>
    <t>MICOS complex (GO:0061617)</t>
  </si>
  <si>
    <t>death-inducing signaling complex (GO:0031264)</t>
  </si>
  <si>
    <t>protein serine/threonine phosphatase complex (GO:0008287)</t>
  </si>
  <si>
    <t>extrinsic component of mitochondrial inner membrane (GO:0031314)</t>
  </si>
  <si>
    <t>cytoplasmic vesicle lumen (GO:0060205)</t>
  </si>
  <si>
    <t>3/115</t>
  </si>
  <si>
    <t>XRCC6;PPIE;MIF</t>
  </si>
  <si>
    <t>cell-cell junction (GO:0005911)</t>
  </si>
  <si>
    <t>5/271</t>
  </si>
  <si>
    <t>PDLIM1;SDCBP;RAP2B;PTK7;LIMS1</t>
  </si>
  <si>
    <t>platelet dense tubular network membrane (GO:0031095)</t>
  </si>
  <si>
    <t>intrinsic component of endoplasmic reticulum membrane (GO:0031227)</t>
  </si>
  <si>
    <t>3/121</t>
  </si>
  <si>
    <t>STING1;DHCR7;RTN4</t>
  </si>
  <si>
    <t>mitochondrial respiratory chain complex IV (GO:0005751)</t>
  </si>
  <si>
    <t>chylomicron (GO:0042627)</t>
  </si>
  <si>
    <t>axon (GO:0030424)</t>
  </si>
  <si>
    <t>4/204</t>
  </si>
  <si>
    <t>APP;ALCAM;BIN1;MX1</t>
  </si>
  <si>
    <t>mitochondrial envelope (GO:0005740)</t>
  </si>
  <si>
    <t>3/127</t>
  </si>
  <si>
    <t>HADHB;ACADVL;MX1</t>
  </si>
  <si>
    <t>cell cortex region (GO:0099738)</t>
  </si>
  <si>
    <t>nuclear inclusion body (GO:0042405)</t>
  </si>
  <si>
    <t>platelet dense tubular network (GO:0031094)</t>
  </si>
  <si>
    <t>integral component of organelle membrane (GO:0031301)</t>
  </si>
  <si>
    <t>STING1;DHCR7;RTN4;TMEM70</t>
  </si>
  <si>
    <t>early phagosome (GO:0032009)</t>
  </si>
  <si>
    <t>intrinsic component of mitochondrial membrane (GO:0098573)</t>
  </si>
  <si>
    <t>MIB complex (GO:0140275)</t>
  </si>
  <si>
    <t>SAM complex (GO:0001401)</t>
  </si>
  <si>
    <t>late endosome membrane (GO:0031902)</t>
  </si>
  <si>
    <t>PIP4P2;IFITM2</t>
  </si>
  <si>
    <t>integral component of endoplasmic reticulum membrane (GO:0030176)</t>
  </si>
  <si>
    <t>3/142</t>
  </si>
  <si>
    <t>clathrin-coated endocytic vesicle membrane (GO:0030669)</t>
  </si>
  <si>
    <t>TGOLN2;APOB</t>
  </si>
  <si>
    <t>platelet dense granule lumen (GO:0031089)</t>
  </si>
  <si>
    <t>recycling endosome (GO:0055037)</t>
  </si>
  <si>
    <t>3/145</t>
  </si>
  <si>
    <t>APP;RAP2B;TPP1</t>
  </si>
  <si>
    <t>integral component of plasma membrane (GO:0005887)</t>
  </si>
  <si>
    <t>16/1454</t>
  </si>
  <si>
    <t>APP;MSR1;SLC38A1;ITPR3;SDCBP;PLSCR1;ALCAM;ADGRE5;PTK7;AXL;ENPP1;TSPAN3;SLC16A2;SLC38A2;MET;DDR2</t>
  </si>
  <si>
    <t>COPII vesicle coat (GO:0030127)</t>
  </si>
  <si>
    <t>trans-Golgi network transport vesicle (GO:0030140)</t>
  </si>
  <si>
    <t>vesicle membrane (GO:0012506)</t>
  </si>
  <si>
    <t>STING1;ITPR3</t>
  </si>
  <si>
    <t>endosome membrane (GO:0010008)</t>
  </si>
  <si>
    <t>5/325</t>
  </si>
  <si>
    <t>PIP4P2;IFITM2;RAP2B;APOB;APPL2</t>
  </si>
  <si>
    <t>platelet alpha granule membrane (GO:0031092)</t>
  </si>
  <si>
    <t>protein phosphatase type 2A complex (GO:0000159)</t>
  </si>
  <si>
    <t>bicellular tight junction (GO:0005923)</t>
  </si>
  <si>
    <t>RAP2B;TBCD</t>
  </si>
  <si>
    <t>P-body (GO:0000932)</t>
  </si>
  <si>
    <t>smooth endoplasmic reticulum (GO:0005790)</t>
  </si>
  <si>
    <t>tertiary granule (GO:0070820)</t>
  </si>
  <si>
    <t>3/164</t>
  </si>
  <si>
    <t>ASAH1;RAP2B;PRCP</t>
  </si>
  <si>
    <t>clathrin-coated endocytic vesicle (GO:0045334)</t>
  </si>
  <si>
    <t>tight junction (GO:0070160)</t>
  </si>
  <si>
    <t>mitochondrial outer membrane translocase complex (GO:0005742)</t>
  </si>
  <si>
    <t>platelet dense granule (GO:0042827)</t>
  </si>
  <si>
    <t>clathrin-coated vesicle membrane (GO:0030665)</t>
  </si>
  <si>
    <t>endoplasmic reticulum tubular network (GO:0071782)</t>
  </si>
  <si>
    <t>endolysosome (GO:0036019)</t>
  </si>
  <si>
    <t>apical junction complex (GO:0043296)</t>
  </si>
  <si>
    <t>trans-Golgi network membrane (GO:0032588)</t>
  </si>
  <si>
    <t>phagocytic vesicle (GO:0045335)</t>
  </si>
  <si>
    <t>2/100</t>
  </si>
  <si>
    <t>Golgi lumen (GO:0005796)</t>
  </si>
  <si>
    <t>endocytic vesicle (GO:0030139)</t>
  </si>
  <si>
    <t>3/189</t>
  </si>
  <si>
    <t>MSR1;SPARC;APOB</t>
  </si>
  <si>
    <t>nuclear inner membrane (GO:0005637)</t>
  </si>
  <si>
    <t>sarcoplasmic reticulum membrane (GO:0033017)</t>
  </si>
  <si>
    <t>exocytic vesicle (GO:0070382)</t>
  </si>
  <si>
    <t>U2-type catalytic step 2 spliceosome (GO:0071007)</t>
  </si>
  <si>
    <t>PPIE</t>
  </si>
  <si>
    <t>actin cytoskeleton (GO:0015629)</t>
  </si>
  <si>
    <t>4/316</t>
  </si>
  <si>
    <t>ANLN;BIN1;AXL;DDR2</t>
  </si>
  <si>
    <t>vesicle coat (GO:0030120)</t>
  </si>
  <si>
    <t>mitochondrial outer membrane (GO:0005741)</t>
  </si>
  <si>
    <t>HADHB;STING1</t>
  </si>
  <si>
    <t>peroxisome (GO:0005777)</t>
  </si>
  <si>
    <t>adherens junction (GO:0005912)</t>
  </si>
  <si>
    <t>2/132</t>
  </si>
  <si>
    <t>PDLIM1;SDCBP</t>
  </si>
  <si>
    <t>mitochondrial respiratory chain complex I (GO:0005747)</t>
  </si>
  <si>
    <t>respiratory chain complex I (GO:0045271)</t>
  </si>
  <si>
    <t>trans-Golgi network (GO:0005802)</t>
  </si>
  <si>
    <t>3/239</t>
  </si>
  <si>
    <t>TGOLN2;APP;RAB6A</t>
  </si>
  <si>
    <t>vacuolar membrane (GO:0005774)</t>
  </si>
  <si>
    <t>cell-cell contact zone (GO:0044291)</t>
  </si>
  <si>
    <t>endoplasmic reticulum-Golgi intermediate compartment membrane (GO:0033116)</t>
  </si>
  <si>
    <t>integral component of mitochondrial inner membrane (GO:0031305)</t>
  </si>
  <si>
    <t>basolateral plasma membrane (GO:0016323)</t>
  </si>
  <si>
    <t>SLC38A1;ENPP1</t>
  </si>
  <si>
    <t>microbody membrane (GO:0031903)</t>
  </si>
  <si>
    <t>peroxisomal membrane (GO:0005778)</t>
  </si>
  <si>
    <t>ER to Golgi transport vesicle membrane (GO:0012507)</t>
  </si>
  <si>
    <t>tertiary granule lumen (GO:1904724)</t>
  </si>
  <si>
    <t>specific granule (GO:0042581)</t>
  </si>
  <si>
    <t>2/160</t>
  </si>
  <si>
    <t>RAP2B;ACAA1</t>
  </si>
  <si>
    <t>azurophil granule membrane (GO:0035577)</t>
  </si>
  <si>
    <t>recycling endosome membrane (GO:0055038)</t>
  </si>
  <si>
    <t>transport vesicle membrane (GO:0030658)</t>
  </si>
  <si>
    <t>ficolin-1-rich granule membrane (GO:0101003)</t>
  </si>
  <si>
    <t>specific granule lumen (GO:0035580)</t>
  </si>
  <si>
    <t>organelle envelope lumen (GO:0031970)</t>
  </si>
  <si>
    <t>integral component of mitochondrial membrane (GO:0032592)</t>
  </si>
  <si>
    <t>autophagosome (GO:0005776)</t>
  </si>
  <si>
    <t>tertiary granule membrane (GO:0070821)</t>
  </si>
  <si>
    <t>late endosome (GO:0005770)</t>
  </si>
  <si>
    <t>2/189</t>
  </si>
  <si>
    <t>neuron projection (GO:0043005)</t>
  </si>
  <si>
    <t>5/556</t>
  </si>
  <si>
    <t>APP;ALCAM;BIN1;MX1;PTGS2</t>
  </si>
  <si>
    <t>COPII-coated ER to Golgi transport vesicle (GO:0030134)</t>
  </si>
  <si>
    <t>clathrin-coated vesicle (GO:0030136)</t>
  </si>
  <si>
    <t>coated vesicle (GO:0030135)</t>
  </si>
  <si>
    <t>microtubule cytoskeleton (GO:0015630)</t>
  </si>
  <si>
    <t>3/331</t>
  </si>
  <si>
    <t>PPP2CA;MX1;TBCD</t>
  </si>
  <si>
    <t>U2-type spliceosomal complex (GO:0005684)</t>
  </si>
  <si>
    <t>Golgi membrane (GO:0000139)</t>
  </si>
  <si>
    <t>4/472</t>
  </si>
  <si>
    <t>APP;RAB1A;GORASP2;RAB6A</t>
  </si>
  <si>
    <t>specific granule membrane (GO:0035579)</t>
  </si>
  <si>
    <t>intracellular non-membrane-bounded organelle (GO:0043232)</t>
  </si>
  <si>
    <t>9/1158</t>
  </si>
  <si>
    <t>PDLIM1;CNN1;SDCBP;XRCC6;ACADVL;PLSCR1;BIN1;AGPS;P4HB</t>
  </si>
  <si>
    <t>asymmetric synapse (GO:0032279)</t>
  </si>
  <si>
    <t>postsynaptic density (GO:0014069)</t>
  </si>
  <si>
    <t>1/138</t>
  </si>
  <si>
    <t>intracellular membrane-bounded organelle (GO:0043231)</t>
  </si>
  <si>
    <t>39/5192</t>
  </si>
  <si>
    <t>DTYMK;SPARC;CPQ;MRPL19;HDLBP;FHL2;PRCP;PSMB10;PTGS1;PPP1CB;PPP2CA;PCNP;SDCBP;DPP7;PCBP1;MACROD1;APOB;CTSC;APPL2;RANBP2;TSNAX;XRCC6;HNRNPA3;DTX3L;RFC2;MX1;TALDO1;XPO7;NAP1L1;DPM1;PLSCR1;P4HA1;BIN1;P4HA2;AXL;TRMT6;WDFY1;PPIE;S100A4</t>
  </si>
  <si>
    <t>microtubule (GO:0005874)</t>
  </si>
  <si>
    <t>1/182</t>
  </si>
  <si>
    <t>nucleolus (GO:0005730)</t>
  </si>
  <si>
    <t>4/733</t>
  </si>
  <si>
    <t>XRCC6;ACADVL;PLSCR1;AGPS</t>
  </si>
  <si>
    <t>nuclear lumen (GO:0031981)</t>
  </si>
  <si>
    <t>4/745</t>
  </si>
  <si>
    <t>polymeric cytoskeletal fiber (GO:0099513)</t>
  </si>
  <si>
    <t>1/256</t>
  </si>
  <si>
    <t>dendrite (GO:0030425)</t>
  </si>
  <si>
    <t>1/270</t>
  </si>
  <si>
    <t>nucleus (GO:0005634)</t>
  </si>
  <si>
    <t>29/4484</t>
  </si>
  <si>
    <t>DTYMK;MRPL19;HDLBP;FHL2;PSMB10;PPP1CB;PPP2CA;PCNP;SDCBP;PCBP1;MACROD1;APPL2;RANBP2;TSNAX;XRCC6;HNRNPA3;DTX3L;RFC2;MX1;TALDO1;XPO7;NAP1L1;DPM1;PLSCR1;BIN1;TRMT6;WDFY1;PPIE;S100A4</t>
  </si>
  <si>
    <t>procollagen-proline 4-dioxygenase activity (GO:0004656)</t>
  </si>
  <si>
    <t>peptidyl-proline 4-dioxygenase activity (GO:0031545)</t>
  </si>
  <si>
    <t>procollagen-proline dioxygenase activity (GO:0019798)</t>
  </si>
  <si>
    <t>syndecan binding (GO:0045545)</t>
  </si>
  <si>
    <t>acetyl-CoA C-acyltransferase activity (GO:0003988)</t>
  </si>
  <si>
    <t>CoA carboxylase activity (GO:0016421)</t>
  </si>
  <si>
    <t>hydro-lyase activity (GO:0016836)</t>
  </si>
  <si>
    <t>HADHB;HADHA;FH;IREB2</t>
  </si>
  <si>
    <t>cadherin binding (GO:0045296)</t>
  </si>
  <si>
    <t>9/322</t>
  </si>
  <si>
    <t>PDLIM1;SH3GLB2;ANLN;RAB1A;PCBP1;HDLBP;EPS8L2;RTN4;VASN</t>
  </si>
  <si>
    <t>3-hydroxyacyl-CoA dehydrogenase activity (GO:0003857)</t>
  </si>
  <si>
    <t>oxidoreductase activity, acting on a sulfur group of donors, oxygen as acceptor (GO:0016670)</t>
  </si>
  <si>
    <t>P4HB;PCYOX1</t>
  </si>
  <si>
    <t>RNA binding (GO:0003723)</t>
  </si>
  <si>
    <t>22/1406</t>
  </si>
  <si>
    <t>TSNAX;XRCC6;HNRNPA3;IREB2;HDLBP;PRRC2C;DARS2;SAMD4B;NAP1L1;IFIT1;IFIT3;RTN4;CHERP;HADHB;PCBP1;TRMT6;PPIE;S100A4;SUCLG1;RPL22L1;P4HB;EIF4E2</t>
  </si>
  <si>
    <t>L-glutamine transmembrane transporter activity (GO:0015186)</t>
  </si>
  <si>
    <t>aldo-keto reductase (NADP) activity (GO:0004033)</t>
  </si>
  <si>
    <t>SPR;AKR1C1</t>
  </si>
  <si>
    <t>enoyl-CoA hydratase activity (GO:0004300)</t>
  </si>
  <si>
    <t>NADP binding (GO:0050661)</t>
  </si>
  <si>
    <t>TP53I3;SPR;DHCR7</t>
  </si>
  <si>
    <t>amino acid:sodium symporter activity (GO:0005283)</t>
  </si>
  <si>
    <t>dipeptidyl-peptidase activity (GO:0008239)</t>
  </si>
  <si>
    <t>DPP7;PRCP</t>
  </si>
  <si>
    <t>oxidoreductase activity, acting on the CH-OH group of donors, NAD or NADP as acceptor (GO:0016616)</t>
  </si>
  <si>
    <t>4/87</t>
  </si>
  <si>
    <t>HADHB;HADHA;SPR;AKR1C1</t>
  </si>
  <si>
    <t>amino acid transmembrane transporter activity (GO:0015171)</t>
  </si>
  <si>
    <t>3/49</t>
  </si>
  <si>
    <t>oxidoreductase activity, acting on NAD(P)H, quinone or similar compound as acceptor (GO:0016655)</t>
  </si>
  <si>
    <t>TP53I3;AKR1C1</t>
  </si>
  <si>
    <t>exopeptidase activity (GO:0008238)</t>
  </si>
  <si>
    <t>3/53</t>
  </si>
  <si>
    <t>DPP7;ANPEP;PRCP</t>
  </si>
  <si>
    <t>oxidoreductase activity, acting on the CH-CH group of donors, NAD or NADP as acceptor (GO:0016628)</t>
  </si>
  <si>
    <t>AKR1C1;DHCR7</t>
  </si>
  <si>
    <t>flavin adenine dinucleotide binding (GO:0050660)</t>
  </si>
  <si>
    <t>3/55</t>
  </si>
  <si>
    <t>ACADVL;AGPS;SQOR</t>
  </si>
  <si>
    <t>carboxylic acid transmembrane transporter activity (GO:0046943)</t>
  </si>
  <si>
    <t>steroid dehydrogenase activity, acting on the CH-OH group of donors, NAD or NADP as acceptor (GO:0033764)</t>
  </si>
  <si>
    <t>transmembrane receptor protein kinase activity (GO:0019199)</t>
  </si>
  <si>
    <t>transmembrane receptor protein tyrosine kinase activity (GO:0004714)</t>
  </si>
  <si>
    <t>protein serine/threonine phosphatase activity (GO:0004722)</t>
  </si>
  <si>
    <t>3/62</t>
  </si>
  <si>
    <t>FAD binding (GO:0071949)</t>
  </si>
  <si>
    <t>SQOR;AGPS</t>
  </si>
  <si>
    <t>neutral amino acid transmembrane transporter activity (GO:0015175)</t>
  </si>
  <si>
    <t>phosphatidylinositol binding (GO:0035091)</t>
  </si>
  <si>
    <t>WDFY1;ITPR3;APPL2</t>
  </si>
  <si>
    <t>5'-deoxyribose-5-phosphate lyase activity (GO:0051575)</t>
  </si>
  <si>
    <t>inositol 1,3,4,5 tetrakisphosphate binding (GO:0043533)</t>
  </si>
  <si>
    <t>ketosteroid monooxygenase activity (GO:0047086)</t>
  </si>
  <si>
    <t>lipase binding (GO:0035473)</t>
  </si>
  <si>
    <t>testosterone dehydrogenase [NAD(P)] activity (GO:0030283)</t>
  </si>
  <si>
    <t>C-acetyltransferase activity (GO:0016453)</t>
  </si>
  <si>
    <t>oxidoreductase activity, acting on a sulfur group of donors, disulfide as acceptor (GO:0016671)</t>
  </si>
  <si>
    <t>phosphodiesterase I activity (GO:0004528)</t>
  </si>
  <si>
    <t>epoxide hydrolase activity (GO:0004301)</t>
  </si>
  <si>
    <t>tau protein binding (GO:0048156)</t>
  </si>
  <si>
    <t>STAT family protein binding (GO:0097677)</t>
  </si>
  <si>
    <t>L-serine transmembrane transporter activity (GO:0015194)</t>
  </si>
  <si>
    <t>sulfatide binding (GO:0120146)</t>
  </si>
  <si>
    <t>thiol oxidase activity (GO:0016972)</t>
  </si>
  <si>
    <t>thyroid hormone transmembrane transporter activity (GO:0015349)</t>
  </si>
  <si>
    <t>collagen receptor activity (GO:0038064)</t>
  </si>
  <si>
    <t>coreceptor activity involved in Wnt signaling pathway, planar cell polarity pathway (GO:1904929)</t>
  </si>
  <si>
    <t>copper ion binding (GO:0005507)</t>
  </si>
  <si>
    <t>MOXD1;GPC1</t>
  </si>
  <si>
    <t>cytokine receptor binding (GO:0005126)</t>
  </si>
  <si>
    <t>FKBP1A;SDCBP;MIF</t>
  </si>
  <si>
    <t>actin binding (GO:0003779)</t>
  </si>
  <si>
    <t>4/177</t>
  </si>
  <si>
    <t>PDLIM1;ANLN;EPS8L2;P4HB</t>
  </si>
  <si>
    <t>hydrolase activity, acting on acid anhydrides, in phosphorus-containing anhydrides (GO:0016818)</t>
  </si>
  <si>
    <t>serine-type exopeptidase activity (GO:0070008)</t>
  </si>
  <si>
    <t>acyl-CoA oxidase activity (GO:0003997)</t>
  </si>
  <si>
    <t>alpha-mannosidase activity (GO:0004559)</t>
  </si>
  <si>
    <t>threonine-type peptidase activity (GO:0070003)</t>
  </si>
  <si>
    <t>aspartic-type endopeptidase inhibitor activity (GO:0019828)</t>
  </si>
  <si>
    <t>N-acylsphingosine amidohydrolase activity (GO:0017040)</t>
  </si>
  <si>
    <t>organic acid:sodium symporter activity (GO:0005343)</t>
  </si>
  <si>
    <t>phosphatidylinositol phosphate 4-phosphatase activity (GO:0034596)</t>
  </si>
  <si>
    <t>PIP4P2</t>
  </si>
  <si>
    <t>phosphatidylinositol-3,5-bisphosphate phosphatase activity (GO:0106018)</t>
  </si>
  <si>
    <t>phospholipid scramblase activity (GO:0017128)</t>
  </si>
  <si>
    <t>protein tyrosine kinase activity (GO:0004713)</t>
  </si>
  <si>
    <t>3/108</t>
  </si>
  <si>
    <t>cation transmembrane transporter activity (GO:0008324)</t>
  </si>
  <si>
    <t>mRNA binding (GO:0003729)</t>
  </si>
  <si>
    <t>5/263</t>
  </si>
  <si>
    <t>PCBP1;IREB2;HDLBP;PPIE;SAMD4B</t>
  </si>
  <si>
    <t>calcium ion binding (GO:0005509)</t>
  </si>
  <si>
    <t>6/348</t>
  </si>
  <si>
    <t>PLSCR1;SPARC;ENPP1;S100A4;ITPR3;FKBP9</t>
  </si>
  <si>
    <t>serine transmembrane transporter activity (GO:0022889)</t>
  </si>
  <si>
    <t>androsterone dehydrogenase activity (GO:0047023)</t>
  </si>
  <si>
    <t>CD4 receptor binding (GO:0042609)</t>
  </si>
  <si>
    <t>coreceptor activity involved in Wnt signaling pathway (GO:0071936)</t>
  </si>
  <si>
    <t>disulfide oxidoreductase activity (GO:0015036)</t>
  </si>
  <si>
    <t>estradiol 17-beta-dehydrogenase activity (GO:0004303)</t>
  </si>
  <si>
    <t>ether hydrolase activity (GO:0016803)</t>
  </si>
  <si>
    <t>glucosidase activity (GO:0015926)</t>
  </si>
  <si>
    <t>MOGS</t>
  </si>
  <si>
    <t>endopeptidase inhibitor activity (GO:0004866)</t>
  </si>
  <si>
    <t>APP;SERPINB2;BIN1</t>
  </si>
  <si>
    <t>transition metal ion binding (GO:0046914)</t>
  </si>
  <si>
    <t>7/445</t>
  </si>
  <si>
    <t>MOXD1;PLSCR1;ANPEP;GPC1;WDFY1;ENPP1;LIMS1</t>
  </si>
  <si>
    <t>L-amino acid transmembrane transporter activity (GO:0015179)</t>
  </si>
  <si>
    <t>acyl-CoA dehydrogenase activity (GO:0003995)</t>
  </si>
  <si>
    <t>mannosidase activity (GO:0015923)</t>
  </si>
  <si>
    <t>bile acid binding (GO:0032052)</t>
  </si>
  <si>
    <t>tumor necrosis factor-activated receptor activity (GO:0005031)</t>
  </si>
  <si>
    <t>type I transforming growth factor beta receptor binding (GO:0034713)</t>
  </si>
  <si>
    <t>dipeptidase activity (GO:0016805)</t>
  </si>
  <si>
    <t>double-stranded telomeric DNA binding (GO:0003691)</t>
  </si>
  <si>
    <t>phosphatidylinositol-4,5-bisphosphate phosphatase activity (GO:0106019)</t>
  </si>
  <si>
    <t>RAGE receptor binding (GO:0050786)</t>
  </si>
  <si>
    <t>S100A4</t>
  </si>
  <si>
    <t>metalloexopeptidase activity (GO:0008235)</t>
  </si>
  <si>
    <t>CPQ;ANPEP</t>
  </si>
  <si>
    <t>UDP-glucosyltransferase activity (GO:0035251)</t>
  </si>
  <si>
    <t>nucleoside-triphosphate diphosphatase activity (GO:0047429)</t>
  </si>
  <si>
    <t>phosphate ion binding (GO:0042301)</t>
  </si>
  <si>
    <t>serine-type endopeptidase inhibitor activity (GO:0004867)</t>
  </si>
  <si>
    <t>APP;SERPINB2</t>
  </si>
  <si>
    <t>nuclease activity (GO:0004518)</t>
  </si>
  <si>
    <t>PLSCR1;ENPP1</t>
  </si>
  <si>
    <t>inositol 1,4,5 trisphosphate binding (GO:0070679)</t>
  </si>
  <si>
    <t>intracellular ligand-gated ion channel activity (GO:0005217)</t>
  </si>
  <si>
    <t>alditol:NADP+ 1-oxidoreductase activity (GO:0004032)</t>
  </si>
  <si>
    <t>C-acyltransferase activity (GO:0016408)</t>
  </si>
  <si>
    <t>calcium channel inhibitor activity (GO:0019855)</t>
  </si>
  <si>
    <t>carbohydrate kinase activity (GO:0019200)</t>
  </si>
  <si>
    <t>nuclear export signal receptor activity (GO:0005049)</t>
  </si>
  <si>
    <t>platelet-derived growth factor binding (GO:0048407)</t>
  </si>
  <si>
    <t>COL6A1</t>
  </si>
  <si>
    <t>death receptor activity (GO:0005035)</t>
  </si>
  <si>
    <t>GTPase activity (GO:0003924)</t>
  </si>
  <si>
    <t>4/216</t>
  </si>
  <si>
    <t>RAB1A;RAP2B;MX1;RAB6A</t>
  </si>
  <si>
    <t>RNA 7-methylguanosine cap binding (GO:0000340)</t>
  </si>
  <si>
    <t>intramolecular oxidoreductase activity, transposing C=C bonds (GO:0016863)</t>
  </si>
  <si>
    <t>aldehyde dehydrogenase (NAD+) activity (GO:0004029)</t>
  </si>
  <si>
    <t>ALDH1L2</t>
  </si>
  <si>
    <t>endopeptidase activity (GO:0004175)</t>
  </si>
  <si>
    <t>5/315</t>
  </si>
  <si>
    <t>MMP1;TPP1;CTSC;PSMB10;CTSB</t>
  </si>
  <si>
    <t>4 iron, 4 sulfur cluster binding (GO:0051539)</t>
  </si>
  <si>
    <t>NADPH binding (GO:0070402)</t>
  </si>
  <si>
    <t>TP53I3</t>
  </si>
  <si>
    <t>nucleoside diphosphate kinase activity (GO:0004550)</t>
  </si>
  <si>
    <t>1-phosphatidylinositol binding (GO:0005545)</t>
  </si>
  <si>
    <t>aldehyde dehydrogenase [NAD(P)+] activity (GO:0004030)</t>
  </si>
  <si>
    <t>muscle alpha-actinin binding (GO:0051371)</t>
  </si>
  <si>
    <t>myosin V binding (GO:0031489)</t>
  </si>
  <si>
    <t>nucleotide diphosphatase activity (GO:0004551)</t>
  </si>
  <si>
    <t>oxidoreductase activity, acting on the CH-NH group of donors, NAD or NADP as acceptor (GO:0016646)</t>
  </si>
  <si>
    <t>cytochrome-c oxidase activity (GO:0004129)</t>
  </si>
  <si>
    <t>phosphatidylinositol-3-phosphatase activity (GO:0004438)</t>
  </si>
  <si>
    <t>metal ion binding (GO:0046872)</t>
  </si>
  <si>
    <t>7/517</t>
  </si>
  <si>
    <t>PLSCR1;SPARC;MTHFD2;ENPP1;S100A4;ITPR3;FKBP9</t>
  </si>
  <si>
    <t>hydrolase activity, hydrolyzing N-glycosyl compounds (GO:0016799)</t>
  </si>
  <si>
    <t>alcohol dehydrogenase (NADP+) activity (GO:0008106)</t>
  </si>
  <si>
    <t>sulfuric ester hydrolase activity (GO:0008484)</t>
  </si>
  <si>
    <t>SGSH</t>
  </si>
  <si>
    <t>low-density lipoprotein particle binding (GO:0030169)</t>
  </si>
  <si>
    <t>metalloaminopeptidase activity (GO:0070006)</t>
  </si>
  <si>
    <t>calcium-release channel activity (GO:0015278)</t>
  </si>
  <si>
    <t>nucleobase-containing compound kinase activity (GO:0019205)</t>
  </si>
  <si>
    <t>phosphatidylinositol monophosphate phosphatase activity (GO:0052744)</t>
  </si>
  <si>
    <t>zinc ion binding (GO:0008270)</t>
  </si>
  <si>
    <t>5/336</t>
  </si>
  <si>
    <t>PLSCR1;ANPEP;WDFY1;ENPP1;LIMS1</t>
  </si>
  <si>
    <t>RNA polymerase binding (GO:0070063)</t>
  </si>
  <si>
    <t>transforming growth factor beta receptor binding (GO:0005160)</t>
  </si>
  <si>
    <t>cadherin binding involved in cell-cell adhesion (GO:0098641)</t>
  </si>
  <si>
    <t>cholesterol transfer activity (GO:0120020)</t>
  </si>
  <si>
    <t>RNA cap binding (GO:0000339)</t>
  </si>
  <si>
    <t>single-stranded DNA helicase activity (GO:0017116)</t>
  </si>
  <si>
    <t>sterol transfer activity (GO:0120015)</t>
  </si>
  <si>
    <t>ligand-gated calcium channel activity (GO:0099604)</t>
  </si>
  <si>
    <t>SUMO transferase activity (GO:0019789)</t>
  </si>
  <si>
    <t>ATPase activator activity (GO:0001671)</t>
  </si>
  <si>
    <t>nucleoside monophosphate kinase activity (GO:0050145)</t>
  </si>
  <si>
    <t>fibroblast growth factor binding (GO:0017134)</t>
  </si>
  <si>
    <t>mannosyltransferase activity (GO:0000030)</t>
  </si>
  <si>
    <t>bHLH transcription factor binding (GO:0043425)</t>
  </si>
  <si>
    <t>poly(A) binding (GO:0008143)</t>
  </si>
  <si>
    <t>low-density lipoprotein particle receptor binding (GO:0050750)</t>
  </si>
  <si>
    <t>N-methyltransferase activity (GO:0008170)</t>
  </si>
  <si>
    <t>cyclic nucleotide binding (GO:0030551)</t>
  </si>
  <si>
    <t>alpha-actinin binding (GO:0051393)</t>
  </si>
  <si>
    <t>lipoprotein particle binding (GO:0071813)</t>
  </si>
  <si>
    <t>transforming growth factor beta binding (GO:0050431)</t>
  </si>
  <si>
    <t>VASN</t>
  </si>
  <si>
    <t>phosphotransferase activity, phosphate group as acceptor (GO:0016776)</t>
  </si>
  <si>
    <t>nucleoside-triphosphatase activity (GO:0017111)</t>
  </si>
  <si>
    <t>4/278</t>
  </si>
  <si>
    <t>cysteine-type peptidase activity (GO:0008234)</t>
  </si>
  <si>
    <t>protein heterodimerization activity (GO:0046982)</t>
  </si>
  <si>
    <t>3/188</t>
  </si>
  <si>
    <t>PPP2CA;SDCBP;P4HB</t>
  </si>
  <si>
    <t>epidermal growth factor receptor binding (GO:0005154)</t>
  </si>
  <si>
    <t>aminopeptidase activity (GO:0004177)</t>
  </si>
  <si>
    <t>lipoprotein particle receptor binding (GO:0070325)</t>
  </si>
  <si>
    <t>monocarboxylic acid transmembrane transporter activity (GO:0008028)</t>
  </si>
  <si>
    <t>poly-purine tract binding (GO:0070717)</t>
  </si>
  <si>
    <t>cysteine-type endopeptidase activity (GO:0004197)</t>
  </si>
  <si>
    <t>growth factor receptor binding (GO:0070851)</t>
  </si>
  <si>
    <t>SDCBP;PLSCR1</t>
  </si>
  <si>
    <t>Hsp70 protein binding (GO:0030544)</t>
  </si>
  <si>
    <t>monocarboxylic acid binding (GO:0033293)</t>
  </si>
  <si>
    <t>beta-tubulin binding (GO:0048487)</t>
  </si>
  <si>
    <t>chemoattractant activity (GO:0042056)</t>
  </si>
  <si>
    <t>omega peptidase activity (GO:0008242)</t>
  </si>
  <si>
    <t>GGT7;OTUD6B</t>
  </si>
  <si>
    <t>phosphatase binding (GO:0019902)</t>
  </si>
  <si>
    <t>MET;CTSC</t>
  </si>
  <si>
    <t>telomeric DNA binding (GO:0042162)</t>
  </si>
  <si>
    <t>endoribonuclease activity (GO:0004521)</t>
  </si>
  <si>
    <t>frizzled binding (GO:0005109)</t>
  </si>
  <si>
    <t>protease binding (GO:0002020)</t>
  </si>
  <si>
    <t>ECM1;BIN1</t>
  </si>
  <si>
    <t>guanyl ribonucleotide binding (GO:0032561)</t>
  </si>
  <si>
    <t>3/214</t>
  </si>
  <si>
    <t>RAP2B;STING1;RAB6A</t>
  </si>
  <si>
    <t>NADH dehydrogenase (quinone) activity (GO:0050136)</t>
  </si>
  <si>
    <t>NADH dehydrogenase (ubiquinone) activity (GO:0008137)</t>
  </si>
  <si>
    <t>metallopeptidase activity (GO:0008237)</t>
  </si>
  <si>
    <t>MMP1;ANPEP</t>
  </si>
  <si>
    <t>oxidoreductase activity, acting on paired donors, with incorporation or reduction of molecular oxygen, NAD(P)H as one donor, and incorporation of one atom of oxygen (GO:0016709)</t>
  </si>
  <si>
    <t>phosphoric diester hydrolase activity (GO:0008081)</t>
  </si>
  <si>
    <t>hydrolase activity, hydrolyzing O-glycosyl compounds (GO:0004553)</t>
  </si>
  <si>
    <t>ion channel inhibitor activity (GO:0008200)</t>
  </si>
  <si>
    <t>calcium channel regulator activity (GO:0005246)</t>
  </si>
  <si>
    <t>aminoacyl-tRNA ligase activity (GO:0004812)</t>
  </si>
  <si>
    <t>ATPase regulator activity (GO:0060590)</t>
  </si>
  <si>
    <t>proton transmembrane transporter activity (GO:0015078)</t>
  </si>
  <si>
    <t>GTPase activator activity (GO:0005096)</t>
  </si>
  <si>
    <t>RANBP2;TBCD;EPS8L2;SEC23B</t>
  </si>
  <si>
    <t>translation initiation factor activity (GO:0003743)</t>
  </si>
  <si>
    <t>carboxylic acid binding (GO:0031406)</t>
  </si>
  <si>
    <t>GTPase regulator activity (GO:0030695)</t>
  </si>
  <si>
    <t>3/233</t>
  </si>
  <si>
    <t>RANBP2;TBCD;SEC23B</t>
  </si>
  <si>
    <t>active ion transmembrane transporter activity (GO:0022853)</t>
  </si>
  <si>
    <t>cell-cell adhesion mediator activity (GO:0098632)</t>
  </si>
  <si>
    <t>S-adenosylmethionine-dependent methyltransferase activity (GO:0008757)</t>
  </si>
  <si>
    <t>organic anion transmembrane transporter activity (GO:0008514)</t>
  </si>
  <si>
    <t>magnesium ion binding (GO:0000287)</t>
  </si>
  <si>
    <t>PLSCR1;MTHFD2</t>
  </si>
  <si>
    <t>lipase activity (GO:0016298)</t>
  </si>
  <si>
    <t>tRNA binding (GO:0000049)</t>
  </si>
  <si>
    <t>exonuclease activity (GO:0004527)</t>
  </si>
  <si>
    <t>methyltransferase activity (GO:0008168)</t>
  </si>
  <si>
    <t>endonuclease activity (GO:0004519)</t>
  </si>
  <si>
    <t>phosphoric ester hydrolase activity (GO:0042578)</t>
  </si>
  <si>
    <t>pyrophosphatase activity (GO:0016462)</t>
  </si>
  <si>
    <t>secondary active transmembrane transporter activity (GO:0015291)</t>
  </si>
  <si>
    <t>myosin binding (GO:0017022)</t>
  </si>
  <si>
    <t>hydrolase activity, acting on carbon-nitrogen (but not peptide) bonds, in linear amides (GO:0016811)</t>
  </si>
  <si>
    <t>oxidoreduction-driven active transmembrane transporter activity (GO:0015453)</t>
  </si>
  <si>
    <t>ubiquitin-like protein ligase binding (GO:0044389)</t>
  </si>
  <si>
    <t>3/282</t>
  </si>
  <si>
    <t>DTX3L;EIF4E2;RTN4</t>
  </si>
  <si>
    <t>protein homodimerization activity (GO:0042803)</t>
  </si>
  <si>
    <t>6/636</t>
  </si>
  <si>
    <t>TP53I3;STING1;CPQ;ENPP1;DARS2;APPL2</t>
  </si>
  <si>
    <t>SH3 domain binding (GO:0017124)</t>
  </si>
  <si>
    <t>ribonuclease activity (GO:0004540)</t>
  </si>
  <si>
    <t>GDP binding (GO:0019003)</t>
  </si>
  <si>
    <t>adenyl ribonucleotide binding (GO:0032559)</t>
  </si>
  <si>
    <t>3/306</t>
  </si>
  <si>
    <t>STING1;ENPP1;DARS2</t>
  </si>
  <si>
    <t>ATPase binding (GO:0051117)</t>
  </si>
  <si>
    <t>phospholipase activity (GO:0004620)</t>
  </si>
  <si>
    <t>GTP binding (GO:0005525)</t>
  </si>
  <si>
    <t>RAP2B;RAB6A</t>
  </si>
  <si>
    <t>protein tyrosine phosphatase activity (GO:0004725)</t>
  </si>
  <si>
    <t>phosphatidylinositol-4,5-bisphosphate binding (GO:0005546)</t>
  </si>
  <si>
    <t>phosphotransferase activity, alcohol group as acceptor (GO:0016773)</t>
  </si>
  <si>
    <t>phosphatase activity (GO:0016791)</t>
  </si>
  <si>
    <t>amyloid-beta binding (GO:0001540)</t>
  </si>
  <si>
    <t>metalloendopeptidase activity (GO:0004222)</t>
  </si>
  <si>
    <t>purine ribonucleoside triphosphate binding (GO:0035639)</t>
  </si>
  <si>
    <t>4/460</t>
  </si>
  <si>
    <t>RAP2B;ENPP1;DARS2;RAB6A</t>
  </si>
  <si>
    <t>kinase binding (GO:0019900)</t>
  </si>
  <si>
    <t>4/461</t>
  </si>
  <si>
    <t>PPP1CB;STING1;FAS;LIMS1</t>
  </si>
  <si>
    <t>heme binding (GO:0020037)</t>
  </si>
  <si>
    <t>phosphatidylinositol bisphosphate binding (GO:1902936)</t>
  </si>
  <si>
    <t>single-stranded DNA binding (GO:0003697)</t>
  </si>
  <si>
    <t>thiol-dependent deubiquitinase (GO:0004843)</t>
  </si>
  <si>
    <t>kinase activity (GO:0016301)</t>
  </si>
  <si>
    <t>deubiquitinase activity (GO:0101005)</t>
  </si>
  <si>
    <t>ubiquitin protein ligase binding (GO:0031625)</t>
  </si>
  <si>
    <t>EIF4E2;RTN4</t>
  </si>
  <si>
    <t>protein phosphatase binding (GO:0019903)</t>
  </si>
  <si>
    <t>serine-type peptidase activity (GO:0008236)</t>
  </si>
  <si>
    <t>ATP binding (GO:0005524)</t>
  </si>
  <si>
    <t>2/278</t>
  </si>
  <si>
    <t>ENPP1;DARS2</t>
  </si>
  <si>
    <t>G protein-coupled receptor binding (GO:0001664)</t>
  </si>
  <si>
    <t>1/143</t>
  </si>
  <si>
    <t>guanyl-nucleotide exchange factor activity (GO:0005085)</t>
  </si>
  <si>
    <t>tubulin binding (GO:0015631)</t>
  </si>
  <si>
    <t>2/307</t>
  </si>
  <si>
    <t>MX1;TBCD</t>
  </si>
  <si>
    <t>cytokine activity (GO:0005125)</t>
  </si>
  <si>
    <t>1/173</t>
  </si>
  <si>
    <t>small GTPase binding (GO:0031267)</t>
  </si>
  <si>
    <t>1/175</t>
  </si>
  <si>
    <t>protein kinase binding (GO:0019901)</t>
  </si>
  <si>
    <t>3/506</t>
  </si>
  <si>
    <t>PPP1CB;STING1;LIMS1</t>
  </si>
  <si>
    <t>RNA polymerase II-specific DNA-binding transcription factor binding (GO:0061629)</t>
  </si>
  <si>
    <t>1/190</t>
  </si>
  <si>
    <t>GTPase binding (GO:0051020)</t>
  </si>
  <si>
    <t>1/201</t>
  </si>
  <si>
    <t>DNA-binding transcription factor binding (GO:0140297)</t>
  </si>
  <si>
    <t>1/208</t>
  </si>
  <si>
    <t>transcription regulatory region nucleic acid binding (GO:0001067)</t>
  </si>
  <si>
    <t>1/212</t>
  </si>
  <si>
    <t>microtubule binding (GO:0008017)</t>
  </si>
  <si>
    <t>1/232</t>
  </si>
  <si>
    <t>ubiquitin protein ligase activity (GO:0061630)</t>
  </si>
  <si>
    <t>1/263</t>
  </si>
  <si>
    <t>ubiquitin-like protein ligase activity (GO:0061659)</t>
  </si>
  <si>
    <t>DNA binding (GO:0003677)</t>
  </si>
  <si>
    <t>4/811</t>
  </si>
  <si>
    <t>TSNAX;APP;XRCC6;PCBP1</t>
  </si>
  <si>
    <t>G protein-coupled receptor activity (GO:0004930)</t>
  </si>
  <si>
    <t>1/283</t>
  </si>
  <si>
    <t>receptor ligand activity (GO:0048018)</t>
  </si>
  <si>
    <t>1/307</t>
  </si>
  <si>
    <t>DNA-binding transcription activator activity, RNA polymerase II-specific (GO:0001228)</t>
  </si>
  <si>
    <t>1/333</t>
  </si>
  <si>
    <t>ubiquitin-protein transferase activity (GO:0004842)</t>
  </si>
  <si>
    <t>1/392</t>
  </si>
  <si>
    <t>transcription cis-regulatory region binding (GO:0000976)</t>
  </si>
  <si>
    <t>1/549</t>
  </si>
  <si>
    <t>double-stranded DNA binding (GO:0003690)</t>
  </si>
  <si>
    <t>1/651</t>
  </si>
  <si>
    <t>sequence-specific DNA binding (GO:0043565)</t>
  </si>
  <si>
    <t>1/707</t>
  </si>
  <si>
    <t>sequence-specific double-stranded DNA binding (GO:1990837)</t>
  </si>
  <si>
    <t>1/712</t>
  </si>
  <si>
    <t>Protein digestion and absorption</t>
  </si>
  <si>
    <t>7/103</t>
  </si>
  <si>
    <t>COL4A2;COL6A2;COL11A1;COL6A1;COL6A3;PRCP;SLC38A2</t>
  </si>
  <si>
    <t>5/48</t>
  </si>
  <si>
    <t>4/34</t>
  </si>
  <si>
    <t>Fatty acid degradation</t>
  </si>
  <si>
    <t>4/43</t>
  </si>
  <si>
    <t>Protein processing in endoplasmic reticulum</t>
  </si>
  <si>
    <t>7/171</t>
  </si>
  <si>
    <t>6/128</t>
  </si>
  <si>
    <t>5/88</t>
  </si>
  <si>
    <t>COL4A2;COL6A2;COL6A1;TNC;COL6A3</t>
  </si>
  <si>
    <t>7/201</t>
  </si>
  <si>
    <t>PPP1CB;COL4A2;COL6A2;COL6A1;TNC;COL6A3;MET</t>
  </si>
  <si>
    <t>Human papillomavirus infection</t>
  </si>
  <si>
    <t>9/331</t>
  </si>
  <si>
    <t>PPP2CA;COL4A2;COL6A2;COL6A1;MX1;TNC;COL6A3;FAS;PTGS2</t>
  </si>
  <si>
    <t>Citrate cycle (TCA cycle)</t>
  </si>
  <si>
    <t>PI3K-Akt signaling pathway</t>
  </si>
  <si>
    <t>9/354</t>
  </si>
  <si>
    <t>PPP2CA;COL4A2;YWHAQ;COL6A2;COL6A1;TNC;COL6A3;EIF4E2;MET</t>
  </si>
  <si>
    <t>3/35</t>
  </si>
  <si>
    <t>NNMT;NAPRT;ENPP1</t>
  </si>
  <si>
    <t>Hepatitis C</t>
  </si>
  <si>
    <t>5/157</t>
  </si>
  <si>
    <t>PPP2CA;YWHAQ;MX1;FAS;IFIT1</t>
  </si>
  <si>
    <t>One carbon pool by folate</t>
  </si>
  <si>
    <t>Serotonergic synapse</t>
  </si>
  <si>
    <t>APP;ITPR3;PTGS2;PTGS1</t>
  </si>
  <si>
    <t>ANPEP;PRCP</t>
  </si>
  <si>
    <t>Fatty acid elongation</t>
  </si>
  <si>
    <t>4/129</t>
  </si>
  <si>
    <t>Proteoglycans in cancer</t>
  </si>
  <si>
    <t>5/205</t>
  </si>
  <si>
    <t>PPP1CB;GPC1;FAS;ITPR3;MET</t>
  </si>
  <si>
    <t>4/142</t>
  </si>
  <si>
    <t>FAS;ITPR3;CTSC;CTSB</t>
  </si>
  <si>
    <t>4/150</t>
  </si>
  <si>
    <t>PIP4P2;ITPR3;MTMR6</t>
  </si>
  <si>
    <t>N-Glycan biosynthesis</t>
  </si>
  <si>
    <t>Ovarian steroidogenesis</t>
  </si>
  <si>
    <t>HSD17B2;PTGS2</t>
  </si>
  <si>
    <t>Glutamatergic synapse</t>
  </si>
  <si>
    <t>SLC38A1;ITPR3;SLC38A2</t>
  </si>
  <si>
    <t>Regulation of lipolysis in adipocytes</t>
  </si>
  <si>
    <t>DTYMK;ENPP1</t>
  </si>
  <si>
    <t>Alzheimer disease</t>
  </si>
  <si>
    <t>6/369</t>
  </si>
  <si>
    <t>APP;NDUFA4;FAS;ITPR3;PTGS2;RTN4</t>
  </si>
  <si>
    <t>Platelet activation</t>
  </si>
  <si>
    <t>3/124</t>
  </si>
  <si>
    <t>PPP1CB;ITPR3;PTGS1</t>
  </si>
  <si>
    <t>Sulfur metabolism</t>
  </si>
  <si>
    <t>Dopaminergic synapse</t>
  </si>
  <si>
    <t>3/132</t>
  </si>
  <si>
    <t>PPP1CB;PPP2CA;ITPR3</t>
  </si>
  <si>
    <t>Autophagy</t>
  </si>
  <si>
    <t>3/137</t>
  </si>
  <si>
    <t>PPP2CA;RAB1A;CTSB</t>
  </si>
  <si>
    <t>Non-homologous end-joining</t>
  </si>
  <si>
    <t>2/67</t>
  </si>
  <si>
    <t>Human cytomegalovirus infection</t>
  </si>
  <si>
    <t>4/225</t>
  </si>
  <si>
    <t>STING1;FAS;ITPR3;PTGS2</t>
  </si>
  <si>
    <t>Renin secretion</t>
  </si>
  <si>
    <t>ITPR3;CTSB</t>
  </si>
  <si>
    <t>Coronavirus disease</t>
  </si>
  <si>
    <t>4/232</t>
  </si>
  <si>
    <t>STING1;MMP1;MX1;RPL22L1</t>
  </si>
  <si>
    <t>Retrograde endocannabinoid signaling</t>
  </si>
  <si>
    <t>3/148</t>
  </si>
  <si>
    <t>NDUFA4;ITPR3;PTGS2</t>
  </si>
  <si>
    <t>TP53I3;FAS</t>
  </si>
  <si>
    <t>Metabolism of xenobiotics by cytochrome P450</t>
  </si>
  <si>
    <t>Oxytocin signaling pathway</t>
  </si>
  <si>
    <t>PPP1CB;ITPR3;PTGS2</t>
  </si>
  <si>
    <t>2/82</t>
  </si>
  <si>
    <t>Hippo signaling pathway</t>
  </si>
  <si>
    <t>3/163</t>
  </si>
  <si>
    <t>PPP1CB;PPP2CA;YWHAQ</t>
  </si>
  <si>
    <t>GABAergic synapse</t>
  </si>
  <si>
    <t>Terpenoid backbone biosynthesis</t>
  </si>
  <si>
    <t>PCYOX1</t>
  </si>
  <si>
    <t>Amyotrophic lateral sclerosis</t>
  </si>
  <si>
    <t>5/364</t>
  </si>
  <si>
    <t>RANBP2;RAB1A;HNRNPA3;NDUFA4;ITPR3</t>
  </si>
  <si>
    <t>Mannose type O-glycan biosynthesis</t>
  </si>
  <si>
    <t>IL-17 signaling pathway</t>
  </si>
  <si>
    <t>MMP1;PTGS2</t>
  </si>
  <si>
    <t>NOD-like receptor signaling pathway</t>
  </si>
  <si>
    <t>3/181</t>
  </si>
  <si>
    <t>STING1;ITPR3;CTSB</t>
  </si>
  <si>
    <t>Vitamin digestion and absorption</t>
  </si>
  <si>
    <t>Pathways of neurodegeneration</t>
  </si>
  <si>
    <t>6/475</t>
  </si>
  <si>
    <t>APP;RAB1A;NDUFA4;FAS;ITPR3;PTGS2</t>
  </si>
  <si>
    <t>alpha-Linolenic acid metabolism</t>
  </si>
  <si>
    <t>Inflammatory mediator regulation of TRP channels</t>
  </si>
  <si>
    <t>mRNA surveillance pathway</t>
  </si>
  <si>
    <t>PPP1CB;PPP2CA</t>
  </si>
  <si>
    <t>Kaposi sarcoma-associated herpesvirus infection</t>
  </si>
  <si>
    <t>3/193</t>
  </si>
  <si>
    <t>FAS;ITPR3;PTGS2</t>
  </si>
  <si>
    <t>C-type lectin receptor signaling pathway</t>
  </si>
  <si>
    <t>ITPR3;PTGS2</t>
  </si>
  <si>
    <t>Insulin resistance</t>
  </si>
  <si>
    <t>PPP1CB;GFPT1</t>
  </si>
  <si>
    <t>beta-Alanine metabolism</t>
  </si>
  <si>
    <t>Diabetic cardiomyopathy</t>
  </si>
  <si>
    <t>PPP1CB;NDUFA4;GFPT1</t>
  </si>
  <si>
    <t>TNF signaling pathway</t>
  </si>
  <si>
    <t>FAS;PTGS2</t>
  </si>
  <si>
    <t>Human immunodeficiency virus 1 infection</t>
  </si>
  <si>
    <t>3/212</t>
  </si>
  <si>
    <t>STING1;FAS;ITPR3</t>
  </si>
  <si>
    <t>Lipid and atherosclerosis</t>
  </si>
  <si>
    <t>3/215</t>
  </si>
  <si>
    <t>MMP1;FAS;APOB</t>
  </si>
  <si>
    <t>Sphingolipid signaling pathway</t>
  </si>
  <si>
    <t>2/119</t>
  </si>
  <si>
    <t>6/531</t>
  </si>
  <si>
    <t>African trypanosomiasis</t>
  </si>
  <si>
    <t>Relaxin signaling pathway</t>
  </si>
  <si>
    <t>COL4A2;MMP1</t>
  </si>
  <si>
    <t>Ferroptosis</t>
  </si>
  <si>
    <t>Fat digestion and absorption</t>
  </si>
  <si>
    <t>Type I diabetes mellitus</t>
  </si>
  <si>
    <t>2/137</t>
  </si>
  <si>
    <t>PPP1CB;EIF4E2</t>
  </si>
  <si>
    <t>Measles</t>
  </si>
  <si>
    <t>MX1;FAS</t>
  </si>
  <si>
    <t>Proteasome</t>
  </si>
  <si>
    <t>Pyruvate metabolism</t>
  </si>
  <si>
    <t>Cholesterol metabolism</t>
  </si>
  <si>
    <t>Adrenergic signaling in cardiomyocytes</t>
  </si>
  <si>
    <t>Cushing syndrome</t>
  </si>
  <si>
    <t>2/155</t>
  </si>
  <si>
    <t>FH;ITPR3</t>
  </si>
  <si>
    <t>Non-alcoholic fatty liver disease</t>
  </si>
  <si>
    <t>NDUFA4;FAS</t>
  </si>
  <si>
    <t>Cellular senescence</t>
  </si>
  <si>
    <t>Ribosome</t>
  </si>
  <si>
    <t>MRPL19;RPL22L1</t>
  </si>
  <si>
    <t>Legionellosis</t>
  </si>
  <si>
    <t>Hepatitis B</t>
  </si>
  <si>
    <t>2/162</t>
  </si>
  <si>
    <t>YWHAQ;FAS</t>
  </si>
  <si>
    <t>cGMP-PKG signaling pathway</t>
  </si>
  <si>
    <t>2/167</t>
  </si>
  <si>
    <t>Cytosolic DNA-sensing pathway</t>
  </si>
  <si>
    <t>Influenza A</t>
  </si>
  <si>
    <t>GnRH secretion</t>
  </si>
  <si>
    <t>Cortisol synthesis and secretion</t>
  </si>
  <si>
    <t>Aminoacyl-tRNA biosynthesis</t>
  </si>
  <si>
    <t>Amphetamine addiction</t>
  </si>
  <si>
    <t>Central carbon metabolism in cancer</t>
  </si>
  <si>
    <t>RIG-I-like receptor signaling pathway</t>
  </si>
  <si>
    <t>Adherens junction</t>
  </si>
  <si>
    <t>RNA transport</t>
  </si>
  <si>
    <t>2/186</t>
  </si>
  <si>
    <t>RANBP2;EIF4E2</t>
  </si>
  <si>
    <t>Non-small cell lung cancer</t>
  </si>
  <si>
    <t>Inositol phosphate metabolism</t>
  </si>
  <si>
    <t>MicroRNAs in cancer</t>
  </si>
  <si>
    <t>3/310</t>
  </si>
  <si>
    <t>TNC;PTGS2;MET</t>
  </si>
  <si>
    <t>Thyroid hormone synthesis</t>
  </si>
  <si>
    <t>2/197</t>
  </si>
  <si>
    <t>RAB1A;FAS</t>
  </si>
  <si>
    <t>Complement and coagulation cascades</t>
  </si>
  <si>
    <t>Insulin secretion</t>
  </si>
  <si>
    <t>Gap junction</t>
  </si>
  <si>
    <t>Bile secretion</t>
  </si>
  <si>
    <t>Rheumatoid arthritis</t>
  </si>
  <si>
    <t>Circadian entrainment</t>
  </si>
  <si>
    <t>Fc gamma R-mediated phagocytosis</t>
  </si>
  <si>
    <t>Aldosterone synthesis and secretion</t>
  </si>
  <si>
    <t>AGE-RAGE signaling pathway in diabetic complications</t>
  </si>
  <si>
    <t>Longevity regulating pathway</t>
  </si>
  <si>
    <t>NF-kappa B signaling pathway</t>
  </si>
  <si>
    <t>Chemical carcinogenesis</t>
  </si>
  <si>
    <t>2/239</t>
  </si>
  <si>
    <t>EPHX1;PTGS2</t>
  </si>
  <si>
    <t>ITPR3;MET</t>
  </si>
  <si>
    <t>Parathyroid hormone synthesis, secretion and action</t>
  </si>
  <si>
    <t>Glucagon signaling pathway</t>
  </si>
  <si>
    <t>HIF-1 signaling pathway</t>
  </si>
  <si>
    <t>Shigellosis</t>
  </si>
  <si>
    <t>2/246</t>
  </si>
  <si>
    <t>Parkinson disease</t>
  </si>
  <si>
    <t>2/249</t>
  </si>
  <si>
    <t>NDUFA4;ITPR3</t>
  </si>
  <si>
    <t>Cholinergic synapse</t>
  </si>
  <si>
    <t>2/252</t>
  </si>
  <si>
    <t>SH3GLB2;BIN1</t>
  </si>
  <si>
    <t>Growth hormone synthesis, secretion and action</t>
  </si>
  <si>
    <t>AMPK signaling pathway</t>
  </si>
  <si>
    <t>Thyroid hormone signaling pathway</t>
  </si>
  <si>
    <t>Osteoclast differentiation</t>
  </si>
  <si>
    <t>1/127</t>
  </si>
  <si>
    <t>Prion disease</t>
  </si>
  <si>
    <t>2/273</t>
  </si>
  <si>
    <t>Natural killer cell mediated cytotoxicity</t>
  </si>
  <si>
    <t>Apelin signaling pathway</t>
  </si>
  <si>
    <t>Estrogen signaling pathway</t>
  </si>
  <si>
    <t>Fluid shear stress and atherosclerosis</t>
  </si>
  <si>
    <t>1/139</t>
  </si>
  <si>
    <t>2/294</t>
  </si>
  <si>
    <t>Spinocerebellar ataxia</t>
  </si>
  <si>
    <t>Cell adhesion molecules</t>
  </si>
  <si>
    <t>Gastric cancer</t>
  </si>
  <si>
    <t>1/154</t>
  </si>
  <si>
    <t>Necroptosis</t>
  </si>
  <si>
    <t>Hepatocellular carcinoma</t>
  </si>
  <si>
    <t>1/168</t>
  </si>
  <si>
    <t>1/169</t>
  </si>
  <si>
    <t>Herpes simplex virus 1 infection</t>
  </si>
  <si>
    <t>3/498</t>
  </si>
  <si>
    <t>PPP1CB;STING1;FAS</t>
  </si>
  <si>
    <t>Tuberculosis</t>
  </si>
  <si>
    <t>1/180</t>
  </si>
  <si>
    <t>MRC2</t>
  </si>
  <si>
    <t>Alcoholism</t>
  </si>
  <si>
    <t>1/186</t>
  </si>
  <si>
    <t>Transcriptional misregulation in cancer</t>
  </si>
  <si>
    <t>Epstein-Barr virus infection</t>
  </si>
  <si>
    <t>Viral carcinogenesis</t>
  </si>
  <si>
    <t>1/203</t>
  </si>
  <si>
    <t>Rap1 signaling pathway</t>
  </si>
  <si>
    <t>1/210</t>
  </si>
  <si>
    <t>cAMP signaling pathway</t>
  </si>
  <si>
    <t>1/216</t>
  </si>
  <si>
    <t>Regulation of actin cytoskeleton</t>
  </si>
  <si>
    <t>1/218</t>
  </si>
  <si>
    <t>Ras signaling pathway</t>
  </si>
  <si>
    <t>Thermogenesis</t>
  </si>
  <si>
    <t>1/295</t>
  </si>
  <si>
    <t>Huntington disease</t>
  </si>
  <si>
    <t>Epithelial Mesenchymal Transition</t>
  </si>
  <si>
    <t>12/200</t>
  </si>
  <si>
    <t>ECM1;SPARC;NNMT;COL4A2;MMP1;ANPEP;COL6A2;COL11A1;GPC1;TNC;COL6A3;FAS</t>
  </si>
  <si>
    <t>Interferon Gamma Response</t>
  </si>
  <si>
    <t>9/200</t>
  </si>
  <si>
    <t>PLSCR1;IFITM2;MTHFD2;MX1;FAS;IFIT1;PTGS2;IFIT3;PSMB10</t>
  </si>
  <si>
    <t>TSTA3;P4HA1;P4HA2;GPC1;GFPT1;HDLBP;TALDO1;MIF;MET</t>
  </si>
  <si>
    <t>Fatty Acid Metabolism</t>
  </si>
  <si>
    <t>8/158</t>
  </si>
  <si>
    <t>HADHB;ACADVL;FH;EPHX1;SUCLG2;SUCLG1;MIF;ACAA1</t>
  </si>
  <si>
    <t>IL-2/STAT5 Signaling</t>
  </si>
  <si>
    <t>7/199</t>
  </si>
  <si>
    <t>ECM1;PLSCR1;ALCAM;P4HA1;COL6A1;ENPP1;FAH</t>
  </si>
  <si>
    <t>Complement</t>
  </si>
  <si>
    <t>7/200</t>
  </si>
  <si>
    <t>PLSCR1;SERPINB2;COL4A2;CPQ;PRCP;CTSC;CTSB</t>
  </si>
  <si>
    <t>Xenobiotic Metabolism</t>
  </si>
  <si>
    <t>MCCC2;EPHX1;HSD17B2;FAS;FAH;DHRS1;PSMB10</t>
  </si>
  <si>
    <t>Oxidative Phosphorylation</t>
  </si>
  <si>
    <t>HADHB;HADHA;ACADVL;FH;NDUFA4;SUCLG1;ACAA1</t>
  </si>
  <si>
    <t>Coagulation</t>
  </si>
  <si>
    <t>5/138</t>
  </si>
  <si>
    <t>SPARC;SERPINB2;CPQ;MMP1;CTSB</t>
  </si>
  <si>
    <t>Hypoxia</t>
  </si>
  <si>
    <t>6/200</t>
  </si>
  <si>
    <t>P4HA1;P4HA2;GPC1;HDLBP;S100A4;MIF</t>
  </si>
  <si>
    <t>Myogenesis</t>
  </si>
  <si>
    <t>APP;SPARC;COL4A2;BIN1;COL6A2;COL6A3</t>
  </si>
  <si>
    <t>p53 Pathway</t>
  </si>
  <si>
    <t>APP;RAP2B;EPHX1;FAS;S100A4;EPS8L2</t>
  </si>
  <si>
    <t>Interferon Alpha Response</t>
  </si>
  <si>
    <t>PLSCR1;IFITM2;MX1;IFIT3</t>
  </si>
  <si>
    <t>Cholesterol Homeostasis</t>
  </si>
  <si>
    <t>3/74</t>
  </si>
  <si>
    <t>PLSCR1;ALCAM;DHCR7</t>
  </si>
  <si>
    <t>5/200</t>
  </si>
  <si>
    <t>SQOR;TALDO1;SUCLG1;DHCR7;FAH</t>
  </si>
  <si>
    <t>mTORC1 Signaling</t>
  </si>
  <si>
    <t>RAB1A;P4HA1;MTHFD2;DHCR7;CTSC</t>
  </si>
  <si>
    <t>Myc Targets V1</t>
  </si>
  <si>
    <t>XRCC6;HNRNPA3;YWHAQ;PCBP1;NAP1L1</t>
  </si>
  <si>
    <t>heme Metabolism</t>
  </si>
  <si>
    <t>SDCBP;P4HA2;XPO7;LRP10;CTSB</t>
  </si>
  <si>
    <t>Angiogenesis</t>
  </si>
  <si>
    <t>APP;S100A4</t>
  </si>
  <si>
    <t>Unfolded Protein Response</t>
  </si>
  <si>
    <t>3/113</t>
  </si>
  <si>
    <t>MTHFD2;IFIT1;PDIA6</t>
  </si>
  <si>
    <t>E2F Targets</t>
  </si>
  <si>
    <t>4/200</t>
  </si>
  <si>
    <t>XRCC6;MTHFD2;RFC2;NAP1L1</t>
  </si>
  <si>
    <t>UV Response Dn</t>
  </si>
  <si>
    <t>3/144</t>
  </si>
  <si>
    <t>COL11A1;FHL2;MET</t>
  </si>
  <si>
    <t>UV Response Up</t>
  </si>
  <si>
    <t>3/158</t>
  </si>
  <si>
    <t>SPR;EPHX1;ACAA1</t>
  </si>
  <si>
    <t>APP;PEA15;FAS</t>
  </si>
  <si>
    <t>Androgen Response</t>
  </si>
  <si>
    <t>XRCC6;SLC38A2</t>
  </si>
  <si>
    <t>Mitotic Spindle</t>
  </si>
  <si>
    <t>3/199</t>
  </si>
  <si>
    <t>ANLN;BIN1;TBCD</t>
  </si>
  <si>
    <t>TNF-alpha Signaling via NF-kB</t>
  </si>
  <si>
    <t>Inflammatory Response</t>
  </si>
  <si>
    <t>MSR1;AXL;MET</t>
  </si>
  <si>
    <t>Apical Surface</t>
  </si>
  <si>
    <t>Reactive Oxygen Species Pathway</t>
  </si>
  <si>
    <t>DNA Repair</t>
  </si>
  <si>
    <t>SDCBP;RFC2</t>
  </si>
  <si>
    <t>TGF-beta Signaling</t>
  </si>
  <si>
    <t>G2-M Checkpoint</t>
  </si>
  <si>
    <t>SLC38A1;DTYMK</t>
  </si>
  <si>
    <t>Estrogen Response Early</t>
  </si>
  <si>
    <t>FHL2;DHCR7</t>
  </si>
  <si>
    <t>Estrogen Response Late</t>
  </si>
  <si>
    <t>TSTA3;DHCR7</t>
  </si>
  <si>
    <t>Allograft Rejection</t>
  </si>
  <si>
    <t>KRAS Signaling Dn</t>
  </si>
  <si>
    <t>SERPINB2;MX1</t>
  </si>
  <si>
    <t>IL-6/JAK/STAT3 Signaling</t>
  </si>
  <si>
    <t>Protein Secretion</t>
  </si>
  <si>
    <t>Pperoxisome</t>
  </si>
  <si>
    <t>Spermatogenesis</t>
  </si>
  <si>
    <t>1/135</t>
  </si>
  <si>
    <t>KRAS Signaling Up</t>
  </si>
  <si>
    <t>1/200</t>
  </si>
  <si>
    <t>VEGFA-VEGFR2 Signaling Pathway WP3888</t>
  </si>
  <si>
    <t>14/432</t>
  </si>
  <si>
    <t>FHL2;PRRC2C;NAP1L1;PTGS2;PDIA6;DPM1;PPP2CA;SDCBP;BIN1;P4HA2;GPC1;FAS;TPP1;P4HB</t>
  </si>
  <si>
    <t>Disorders of the Krebs cycle WP4236</t>
  </si>
  <si>
    <t>3/7</t>
  </si>
  <si>
    <t>miRNA targets in ECM and membrane receptors WP2911</t>
  </si>
  <si>
    <t>4/22</t>
  </si>
  <si>
    <t>TCA Cycle (aka Krebs or citric acid cycle) WP78</t>
  </si>
  <si>
    <t>3/18</t>
  </si>
  <si>
    <t>Immune response to tuberculosis WP4197</t>
  </si>
  <si>
    <t>MX1;IFIT1;IFIT3</t>
  </si>
  <si>
    <t>Amino Acid metabolism WP3925</t>
  </si>
  <si>
    <t>5/91</t>
  </si>
  <si>
    <t>FH;P4HA2;SUCLG1;ACAA1;FAH</t>
  </si>
  <si>
    <t>Eicosanoid metabolism via cyclooxygenases (COX) WP4719</t>
  </si>
  <si>
    <t>PTGS2;ACAA1;PTGS1</t>
  </si>
  <si>
    <t>Benzo(a)pyrene metabolism WP696</t>
  </si>
  <si>
    <t>Biotin Metabolism (including IEMs) WP5031</t>
  </si>
  <si>
    <t>Type I collagen synthesis in the context of Osteogenesis imperfecta WP4786</t>
  </si>
  <si>
    <t>3/33</t>
  </si>
  <si>
    <t>Fatty acid beta-oxidation WP143</t>
  </si>
  <si>
    <t>Aspirin and miRNAs WP4707</t>
  </si>
  <si>
    <t>Metabolic reprogramming in colon cancer WP4290</t>
  </si>
  <si>
    <t>3/42</t>
  </si>
  <si>
    <t>FH;TALDO1;SUCLG2</t>
  </si>
  <si>
    <t>Valproic acid pathway WP3871</t>
  </si>
  <si>
    <t>Prostaglandin Synthesis and Regulation WP98</t>
  </si>
  <si>
    <t>AKR1C1;PTGS2;PTGS1</t>
  </si>
  <si>
    <t>PI3K-Akt signaling pathway WP4172</t>
  </si>
  <si>
    <t>8/340</t>
  </si>
  <si>
    <t>PPP2CA;COL4A2;COL6A2;COL6A1;TNC;COL6A3;EIF4E2;MET</t>
  </si>
  <si>
    <t>Hepatitis C and Hepatocellular Carcinoma WP3646</t>
  </si>
  <si>
    <t>COL4A2;MMP1;PTGS2</t>
  </si>
  <si>
    <t>TCA Cycle and Deficiency of Pyruvate Dehydrogenase complex (PDHc) WP2453</t>
  </si>
  <si>
    <t>FH;SUCLG2</t>
  </si>
  <si>
    <t>Airway smooth muscle cell contraction WP4962</t>
  </si>
  <si>
    <t>Glycosaminoglycan degradation WP4815</t>
  </si>
  <si>
    <t>Mitochondrial LC-Fatty Acid Beta-Oxidation WP368</t>
  </si>
  <si>
    <t>HADHA;ACADVL</t>
  </si>
  <si>
    <t>Overview of nanoparticle effects WP3287</t>
  </si>
  <si>
    <t>Focal Adhesion-PI3K-Akt-mTOR-signaling pathway WP3932</t>
  </si>
  <si>
    <t>7/303</t>
  </si>
  <si>
    <t>PPP2CA;COL4A2;COL6A2;COL11A1;TNC;EIF4E2;MET</t>
  </si>
  <si>
    <t>Endochondral Ossification with Skeletal Dysplasias WP4808</t>
  </si>
  <si>
    <t>Endochondral Ossification WP474</t>
  </si>
  <si>
    <t>Spinal Cord Injury WP2431</t>
  </si>
  <si>
    <t>4/118</t>
  </si>
  <si>
    <t>FKBP1A;MIF;PTGS2;RTN4</t>
  </si>
  <si>
    <t>Glycosylation and related congenital defects WP4521</t>
  </si>
  <si>
    <t>Relationship between inflammation, COX-2 and EGFR WP4483</t>
  </si>
  <si>
    <t>Eicosanoid Synthesis WP167</t>
  </si>
  <si>
    <t>Focal Adhesion WP306</t>
  </si>
  <si>
    <t>5/198</t>
  </si>
  <si>
    <t>PPP1CB;COL4A2;COL6A2;TNC;MET</t>
  </si>
  <si>
    <t>TGF-beta Signaling Pathway WP366</t>
  </si>
  <si>
    <t>4/132</t>
  </si>
  <si>
    <t>APP;MMP1;TNC;MET</t>
  </si>
  <si>
    <t>Sphingolipid pathway WP1422</t>
  </si>
  <si>
    <t>Extracellular vesicle-mediated signaling in recipient cells WP2870</t>
  </si>
  <si>
    <t>MFGE8;MET</t>
  </si>
  <si>
    <t>Alzheimer's disease WP2059</t>
  </si>
  <si>
    <t>APP;FAS;ITPR3</t>
  </si>
  <si>
    <t>EGFR Tyrosine Kinase Inhibitor Resistance WP4806</t>
  </si>
  <si>
    <t>AXL;EIF4E2;MET</t>
  </si>
  <si>
    <t>Photodynamic therapy-induced NF-kB survival signaling WP3617</t>
  </si>
  <si>
    <t>Selenium Micronutrient Network WP15</t>
  </si>
  <si>
    <t>3/89</t>
  </si>
  <si>
    <t>Benzene metabolism WP3891</t>
  </si>
  <si>
    <t>Metabolism of alpha-linolenic acid WP4586</t>
  </si>
  <si>
    <t>Aflatoxin B1 metabolism WP699</t>
  </si>
  <si>
    <t>Cholesterol Biosynthesis with Skeletal Dysplasias WP4804</t>
  </si>
  <si>
    <t>Nanomaterial-induced inflammasome activation WP3890</t>
  </si>
  <si>
    <t>Pentose Phosphate Metabolism WP134</t>
  </si>
  <si>
    <t>Phosphoinositides metabolism WP4971</t>
  </si>
  <si>
    <t>IL-18 signaling pathway WP4754</t>
  </si>
  <si>
    <t>5/272</t>
  </si>
  <si>
    <t>BIN1;MMP1;FAS;PTGS2;UGGT1</t>
  </si>
  <si>
    <t>Composition of Lipid Particles WP3601</t>
  </si>
  <si>
    <t>Methylation Pathways WP704</t>
  </si>
  <si>
    <t>Circadian rhythm related genes WP3594</t>
  </si>
  <si>
    <t>4/201</t>
  </si>
  <si>
    <t>PPP1CB;NAGLU;GFPT1;FAS</t>
  </si>
  <si>
    <t>Steroid Biosynthesis WP496</t>
  </si>
  <si>
    <t>TCA cycle in senescence WP5050</t>
  </si>
  <si>
    <t>Vitamin D Metabolism WP1531</t>
  </si>
  <si>
    <t>Non-homologous end joining WP438</t>
  </si>
  <si>
    <t>Ebola Virus Pathway on Host WP4217</t>
  </si>
  <si>
    <t>3/129</t>
  </si>
  <si>
    <t>AXL;MFGE8;CTSB</t>
  </si>
  <si>
    <t>Iron metabolism in placenta WP2007</t>
  </si>
  <si>
    <t>SARS-CoV-2 innate immunity evasion and cell-specific immune response WP5039</t>
  </si>
  <si>
    <t>TP53I3;MX1</t>
  </si>
  <si>
    <t>Control of immune tolerance by vasoactive intestinal peptide WP4484</t>
  </si>
  <si>
    <t>Dopamine metabolism WP2436</t>
  </si>
  <si>
    <t>MFAP5-mediated ovarian cancer cell motility and invasiveness WP3301</t>
  </si>
  <si>
    <t>p53 transcriptional gene network WP4963</t>
  </si>
  <si>
    <t>PPAR signaling pathway WP3942</t>
  </si>
  <si>
    <t>Folate Metabolism WP176</t>
  </si>
  <si>
    <t>Cancer immunotherapy by CTLA4 blockade WP4582</t>
  </si>
  <si>
    <t>Glucocorticoid Receptor Pathway WP2880</t>
  </si>
  <si>
    <t>MFGE8;PTGS2</t>
  </si>
  <si>
    <t>Primary focal segmental glomerulosclerosis (FSGS) WP2572</t>
  </si>
  <si>
    <t>YWHAQ;LIMS1</t>
  </si>
  <si>
    <t>Cholesterol Biosynthesis Pathway WP197</t>
  </si>
  <si>
    <t>Cysteine and methionine catabolism WP4504</t>
  </si>
  <si>
    <t>GPR40 Pathway WP3958</t>
  </si>
  <si>
    <t>Calcium Regulation in the Cardiac Cell WP536</t>
  </si>
  <si>
    <t>3/150</t>
  </si>
  <si>
    <t>Tryptophan catabolism leading to NAD+ production WP4210</t>
  </si>
  <si>
    <t>Metabolic pathway of LDL, HDL and TG, including diseases WP4522</t>
  </si>
  <si>
    <t>Amplification and Expansion of Oncogenic Pathways as Metastatic Traits WP3678</t>
  </si>
  <si>
    <t>Canonical and non-canonical TGF-B signaling WP3874</t>
  </si>
  <si>
    <t>Cori Cycle WP1946</t>
  </si>
  <si>
    <t>miR-509-3p alteration of YAP1/ECM axis WP3967</t>
  </si>
  <si>
    <t>Myometrial relaxation and contraction pathways WP289</t>
  </si>
  <si>
    <t>3/156</t>
  </si>
  <si>
    <t>Sudden Infant Death Syndrome (SIDS) Susceptibility Pathways WP706</t>
  </si>
  <si>
    <t>HADHB;HADHA;YWHAQ</t>
  </si>
  <si>
    <t>Simplified Interaction Map Between LOXL4 and Oxidative Stress Pathway WP3670</t>
  </si>
  <si>
    <t>TGF-B Signaling in Thyroid Cells for Epithelial-Mesenchymal Transition WP3859</t>
  </si>
  <si>
    <t>Apoptosis Modulation by HSP70 WP384</t>
  </si>
  <si>
    <t>Nucleotide metabolism WP404</t>
  </si>
  <si>
    <t>Pyrimidine metabolism WP4022</t>
  </si>
  <si>
    <t>Nanomaterial induced apoptosis WP2507</t>
  </si>
  <si>
    <t>FOXA2 pathway WP5066</t>
  </si>
  <si>
    <t>Apoptosis Modulation and Signaling WP1772</t>
  </si>
  <si>
    <t>FGF23 signaling in hypophosphatemic rickets and related disorders WP4790</t>
  </si>
  <si>
    <t>NAD+ biosynthetic pathways WP3645</t>
  </si>
  <si>
    <t>Blood Clotting Cascade WP272</t>
  </si>
  <si>
    <t>DNA Mismatch Repair WP531</t>
  </si>
  <si>
    <t>Glutathione metabolism WP100</t>
  </si>
  <si>
    <t>Hippo-Yap signaling pathway WP4537</t>
  </si>
  <si>
    <t>Sphingolipid Metabolism (general overview) WP4725</t>
  </si>
  <si>
    <t>Triacylglyceride synthesis WP325</t>
  </si>
  <si>
    <t>Urea cycle and associated pathways WP4595</t>
  </si>
  <si>
    <t>GPCRs, Class B Secretin-like WP334</t>
  </si>
  <si>
    <t>Photodynamic therapy-induced NFE2L2 (NRF2) survival signaling WP3612</t>
  </si>
  <si>
    <t>Vitamin D Receptor Pathway WP2877</t>
  </si>
  <si>
    <t>3/182</t>
  </si>
  <si>
    <t>ADGRE5;HSD17B2;S100A4</t>
  </si>
  <si>
    <t>Small cell lung cancer WP4658</t>
  </si>
  <si>
    <t>Metapathway biotransformation Phase I and II WP702</t>
  </si>
  <si>
    <t>3/183</t>
  </si>
  <si>
    <t>Signal Transduction of S1P Receptor WP26</t>
  </si>
  <si>
    <t>Sphingolipid Metabolism (integrated pathway) WP4726</t>
  </si>
  <si>
    <t>PPAR-alpha pathway WP2878</t>
  </si>
  <si>
    <t>7-oxo-C and 7beta-HC pathways WP5064</t>
  </si>
  <si>
    <t>FGFR3 signaling in chondrocyte proliferation and terminal differentiation WP4767</t>
  </si>
  <si>
    <t>Photodynamic therapy-induced unfolded protein response WP3613</t>
  </si>
  <si>
    <t>PDIA6</t>
  </si>
  <si>
    <t>7q11,23 copy number variation syndrome WP4932</t>
  </si>
  <si>
    <t>RFC2;FAS</t>
  </si>
  <si>
    <t>Senescence and Autophagy in Cancer WP615</t>
  </si>
  <si>
    <t>Statin inhibition of cholesterol production WP430</t>
  </si>
  <si>
    <t>Eicosanoid metabolism via lipooxygenases (LOX) WP4721</t>
  </si>
  <si>
    <t>Glycerophospholipid Biosynthetic Pathway WP2533</t>
  </si>
  <si>
    <t>Matrix Metalloproteinases WP129</t>
  </si>
  <si>
    <t>One-carbon metabolism WP241</t>
  </si>
  <si>
    <t>Trans-sulfuration and one-carbon metabolism WP2525</t>
  </si>
  <si>
    <t>Gastrin signaling pathway WP4659</t>
  </si>
  <si>
    <t>SERPINB2;PTGS2</t>
  </si>
  <si>
    <t>Endothelin Pathways WP2197</t>
  </si>
  <si>
    <t>Signaling of Hepatocyte Growth Factor Receptor WP313</t>
  </si>
  <si>
    <t>Type 2 papillary renal cell carcinoma WP4241</t>
  </si>
  <si>
    <t>Mitochondrial CIV Assembly WP4922</t>
  </si>
  <si>
    <t>Overview of leukocyte-intrinsic Hippo pathway functions WP4542</t>
  </si>
  <si>
    <t>DNA Repair Pathways Full Network WP4946</t>
  </si>
  <si>
    <t>2/120</t>
  </si>
  <si>
    <t>Hippo-Merlin Signaling Dysregulation WP4541</t>
  </si>
  <si>
    <t>PPP1CB;MET</t>
  </si>
  <si>
    <t>Nuclear Receptors Meta-Pathway WP2882</t>
  </si>
  <si>
    <t>SERPINB2;ACAA1;MFGE8;PTGS2</t>
  </si>
  <si>
    <t>Target Of Rapamycin (TOR) Signaling WP1471</t>
  </si>
  <si>
    <t>Host-pathogen interaction of human coronaviruses - MAPK signaling WP4877</t>
  </si>
  <si>
    <t>Photodynamic therapy-induced HIF-1 survival signaling WP3614</t>
  </si>
  <si>
    <t>G13 Signaling Pathway WP524</t>
  </si>
  <si>
    <t>Bladder cancer WP2828</t>
  </si>
  <si>
    <t>Ferroptosis WP4313</t>
  </si>
  <si>
    <t>Glycogen Synthesis and Degradation WP500</t>
  </si>
  <si>
    <t>Adipogenesis WP236</t>
  </si>
  <si>
    <t>22q11,2 copy number variation syndrome WP4657</t>
  </si>
  <si>
    <t>PPP1CB;RTN4</t>
  </si>
  <si>
    <t>Vitamin D-sensitive calcium signaling in depression WP4698</t>
  </si>
  <si>
    <t>Common Pathways Underlying Drug Addiction WP2636</t>
  </si>
  <si>
    <t>DNA Replication WP466</t>
  </si>
  <si>
    <t>Fas ligand pathway and stress induction of heat shock proteins WP314</t>
  </si>
  <si>
    <t>Integrated Cancer Pathway WP1971</t>
  </si>
  <si>
    <t>Nucleotide Excision Repair WP4753</t>
  </si>
  <si>
    <t>Renin-angiotensin-aldosterone system (RAAS) WP4756</t>
  </si>
  <si>
    <t>Ectoderm Differentiation WP2858</t>
  </si>
  <si>
    <t>2/138</t>
  </si>
  <si>
    <t>Nephrotic syndrome WP4758</t>
  </si>
  <si>
    <t>Notch Signaling WP268</t>
  </si>
  <si>
    <t>Aryl Hydrocarbon Receptor Netpath WP2586</t>
  </si>
  <si>
    <t>Aryl Hydrocarbon Receptor Pathway WP2873</t>
  </si>
  <si>
    <t>Cholesterol metabolism (includes both Bloch and Kandutsch-Russell pathways) WP4718</t>
  </si>
  <si>
    <t>Oxysterols derived from cholesterol WP4545</t>
  </si>
  <si>
    <t>Endoplasmic reticulum stress response in coronavirus infection WP4861</t>
  </si>
  <si>
    <t>Mechanoregulation and pathology of YAP/TAZ via Hippo and non-Hippo mechanisms WP4534</t>
  </si>
  <si>
    <t>Male infertility WP4673</t>
  </si>
  <si>
    <t>FAS;APOB</t>
  </si>
  <si>
    <t>IL-3 signaling pathway WP286</t>
  </si>
  <si>
    <t>Vitamin B12 metabolism WP1533</t>
  </si>
  <si>
    <t>Photodynamic therapy-induced AP-1 survival signaling, WP3611</t>
  </si>
  <si>
    <t>Synaptic Vesicle Pathway WP2267</t>
  </si>
  <si>
    <t>Hepatitis B infection WP4666</t>
  </si>
  <si>
    <t>Copper homeostasis WP3286</t>
  </si>
  <si>
    <t>Apoptosis-related network due to altered Notch3 in ovarian cancer WP2864</t>
  </si>
  <si>
    <t>Cardiac Progenitor Differentiation WP2406</t>
  </si>
  <si>
    <t>Nonalcoholic fatty liver disease WP4396</t>
  </si>
  <si>
    <t>TGF-beta Receptor Signaling WP560</t>
  </si>
  <si>
    <t>The Overlap Between Signal Transduction Pathways that Contribute to a Range of LMNA Laminopathies WP4879</t>
  </si>
  <si>
    <t>Pathogenic Escherichia coli infection WP2272</t>
  </si>
  <si>
    <t>RANKL/RANK signaling pathway WP2018</t>
  </si>
  <si>
    <t>Mitochondrial complex I assembly model OXPHOS system WP4324</t>
  </si>
  <si>
    <t>Epithelial to mesenchymal transition in colorectal cancer WP4239</t>
  </si>
  <si>
    <t>TGF-beta receptor signaling in skeletal dysplasias WP4816</t>
  </si>
  <si>
    <t>MET in type 1 papillary renal cell carcinoma WP4205</t>
  </si>
  <si>
    <t>Oxidative phosphorylation WP623</t>
  </si>
  <si>
    <t>Proteasome Degradation WP183</t>
  </si>
  <si>
    <t>Genotoxicity pathway WP4286</t>
  </si>
  <si>
    <t>Oncostatin M Signaling Pathway WP2374</t>
  </si>
  <si>
    <t>AGE/RAGE pathway WP2324</t>
  </si>
  <si>
    <t>Association Between Physico-Chemical Features and Toxicity Associated Pathways WP3680</t>
  </si>
  <si>
    <t>DNA damage response WP707</t>
  </si>
  <si>
    <t>Sterol regulatory element-binding proteins (SREBP) signaling WP1982</t>
  </si>
  <si>
    <t>miRNA regulation of DNA damage response WP1530</t>
  </si>
  <si>
    <t>Chromosomal and microsatellite instability in colorectal cancer  WP4216</t>
  </si>
  <si>
    <t>Head and Neck Squamous Cell Carcinoma WP4674</t>
  </si>
  <si>
    <t>16p11,2 proximal deletion syndrome WP4949</t>
  </si>
  <si>
    <t>Glioblastoma signaling pathways WP2261</t>
  </si>
  <si>
    <t>Apoptosis WP254</t>
  </si>
  <si>
    <t>Retinoblastoma gene in cancer WP2446</t>
  </si>
  <si>
    <t>Allograft Rejection WP2328</t>
  </si>
  <si>
    <t>Cytoplasmic Ribosomal Proteins WP477</t>
  </si>
  <si>
    <t>Androgen receptor signaling pathway WP138</t>
  </si>
  <si>
    <t>T-cell receptor (TCR) signaling pathway WP69</t>
  </si>
  <si>
    <t>TNF-alpha signaling pathway WP231</t>
  </si>
  <si>
    <t>Thyroid hormones production and their peripheral downstream signaling effects WP4746</t>
  </si>
  <si>
    <t>Pathways Regulating Hippo Signaling WP4540</t>
  </si>
  <si>
    <t>Wnt signaling pathway and pluripotency WP399</t>
  </si>
  <si>
    <t>Electron Transport Chain (OXPHOS system in mitochondria) WP111</t>
  </si>
  <si>
    <t>Cell cycle WP179</t>
  </si>
  <si>
    <t>Fragile X Syndrome  WP4549</t>
  </si>
  <si>
    <t>Angiopoietin Like Protein 8 Regulatory Pathway WP3915</t>
  </si>
  <si>
    <t>1/132</t>
  </si>
  <si>
    <t>Endoderm differentiation WP2853</t>
  </si>
  <si>
    <t>Brain-derived neurotrophic factor (BDNF) signaling pathway WP2380</t>
  </si>
  <si>
    <t>Mesodermal commitment pathway WP2857</t>
  </si>
  <si>
    <t>Integrated breast cancer pathway WP1984</t>
  </si>
  <si>
    <t>Insulin Signaling WP481</t>
  </si>
  <si>
    <t>1/160</t>
  </si>
  <si>
    <t>EGF/EGFR signaling pathway WP437</t>
  </si>
  <si>
    <t>Ras signaling WP4223</t>
  </si>
  <si>
    <t>MAPK Signaling Pathway WP382</t>
  </si>
  <si>
    <t>1/246</t>
  </si>
  <si>
    <t>KEGG</t>
  </si>
  <si>
    <t>Wikipathway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</si>
</sst>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6B01C4E-4639-406F-8520-1507385F9E1A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A249EEF0-35B6-405F-AB55-E4FEF1D0833E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9DA44D3E-B339-4339-AFE7-F66876C1808E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5F54DF92-3AB1-497C-AF1A-C58FEA7D3E8D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60B49C7-2466-4BD3-BDF1-56DB8D79760C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502417D2-5E28-47E4-991F-7C1E60E90598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BCF794A2-AA4E-4765-890E-D9FE8CA085C2}" autoFormatId="16" applyNumberFormats="0" applyBorderFormats="0" applyFontFormats="0" applyPatternFormats="0" applyAlignmentFormats="0" applyWidthHeightFormats="0">
  <queryTableRefresh nextId="11">
    <queryTableFields count="10">
      <queryTableField id="1" name="Term" tableColumnId="1"/>
      <queryTableField id="2" name="Overlap" tableColumnId="2"/>
      <queryTableField id="3" name="P-value" tableColumnId="3"/>
      <queryTableField id="4" name="Adjusted P-value" tableColumnId="4"/>
      <queryTableField id="10" dataBound="0" tableColumnId="10"/>
      <queryTableField id="5" name="Old P-value" tableColumnId="5"/>
      <queryTableField id="6" name="Old Adjusted P-value" tableColumnId="6"/>
      <queryTableField id="7" name="Odds Ratio" tableColumnId="7"/>
      <queryTableField id="8" name="Combined Score" tableColumnId="8"/>
      <queryTableField id="9" name="Gen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08D01-9C52-434E-B79C-61C515D3CAAE}" name="BioPlanet_2019_table" displayName="BioPlanet_2019_table" ref="A1:J516" tableType="queryTable" totalsRowShown="0">
  <autoFilter ref="A1:J516" xr:uid="{A3E08D01-9C52-434E-B79C-61C515D3CAAE}"/>
  <tableColumns count="10">
    <tableColumn id="1" xr3:uid="{3A22525A-D8A6-462C-9E7D-10E9029E6EB8}" uniqueName="1" name="Term" queryTableFieldId="1" dataDxfId="27"/>
    <tableColumn id="2" xr3:uid="{F2974B03-F757-42DF-855A-9916BF4D7DD5}" uniqueName="2" name="Overlap" queryTableFieldId="2" dataDxfId="26"/>
    <tableColumn id="3" xr3:uid="{F066E4ED-D951-4076-B252-43808EB21AAD}" uniqueName="3" name="P-value" queryTableFieldId="3"/>
    <tableColumn id="4" xr3:uid="{AE2D79E6-575D-49D2-9EAE-CF51A6DA14DA}" uniqueName="4" name="Adjusted P-value" queryTableFieldId="4"/>
    <tableColumn id="10" xr3:uid="{8539EC1D-AAE9-4A8D-A30F-2005C1750E56}" uniqueName="10" name="-Log(adj p-value)" queryTableFieldId="10" dataDxfId="25">
      <calculatedColumnFormula>-LOG(BioPlanet_2019_table[[#This Row],[Adjusted P-value]],10)</calculatedColumnFormula>
    </tableColumn>
    <tableColumn id="5" xr3:uid="{F7CE9646-F856-4DF0-AC90-B5E99619332D}" uniqueName="5" name="Old P-value" queryTableFieldId="5"/>
    <tableColumn id="6" xr3:uid="{5B58B0DF-D948-445C-8538-74FEB0AC3D7E}" uniqueName="6" name="Old Adjusted P-value" queryTableFieldId="6"/>
    <tableColumn id="7" xr3:uid="{4E620CBE-393B-44E3-ADF2-CF892190E72A}" uniqueName="7" name="Odds Ratio" queryTableFieldId="7"/>
    <tableColumn id="8" xr3:uid="{14640C5D-6C4D-4EE3-AD6E-0677F26ED43C}" uniqueName="8" name="Combined Score" queryTableFieldId="8"/>
    <tableColumn id="9" xr3:uid="{7F0D7D52-C344-41C7-B46B-D53A7773D9CD}" uniqueName="9" name="Genes" queryTableFieldId="9" dataDxfId="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88E47E-FB7F-496D-B014-B57AC9449ABE}" name="KEGG_2021_Human_table" displayName="KEGG_2021_Human_table" ref="A1:J206" tableType="queryTable" totalsRowShown="0">
  <autoFilter ref="A1:J206" xr:uid="{3488E47E-FB7F-496D-B014-B57AC9449ABE}"/>
  <tableColumns count="10">
    <tableColumn id="1" xr3:uid="{D78059C7-3C7E-4A91-A26D-E910C9F07121}" uniqueName="1" name="Term" queryTableFieldId="1" dataDxfId="23"/>
    <tableColumn id="2" xr3:uid="{BD60BF82-28AE-4759-996C-A5E40A1474AB}" uniqueName="2" name="Overlap" queryTableFieldId="2" dataDxfId="22"/>
    <tableColumn id="3" xr3:uid="{61E022EA-F68E-4D6B-B60A-ADFF9CA03688}" uniqueName="3" name="P-value" queryTableFieldId="3"/>
    <tableColumn id="4" xr3:uid="{8ADDC231-8901-43BF-B2D1-4EB62BFB1CB8}" uniqueName="4" name="Adjusted P-value" queryTableFieldId="4"/>
    <tableColumn id="10" xr3:uid="{DDBEA2B0-DFBF-48AD-AD06-88E2312271A2}" uniqueName="10" name="-Log(adj p-value)" queryTableFieldId="10" dataDxfId="21">
      <calculatedColumnFormula>-LOG(KEGG_2021_Human_table[[#This Row],[Adjusted P-value]],10)</calculatedColumnFormula>
    </tableColumn>
    <tableColumn id="5" xr3:uid="{5DEC9587-BD2F-4A17-BB1F-1A1BA8BF3AE6}" uniqueName="5" name="Old P-value" queryTableFieldId="5"/>
    <tableColumn id="6" xr3:uid="{770B9A6C-3E87-4F31-B2C9-D4C0CE169CA4}" uniqueName="6" name="Old Adjusted P-value" queryTableFieldId="6"/>
    <tableColumn id="7" xr3:uid="{4558A787-9029-4945-B02E-588DA63A0E01}" uniqueName="7" name="Odds Ratio" queryTableFieldId="7"/>
    <tableColumn id="8" xr3:uid="{A33A2670-BD56-4D68-96C9-6EBCE78A3717}" uniqueName="8" name="Combined Score" queryTableFieldId="8"/>
    <tableColumn id="9" xr3:uid="{214EBA10-E431-43B1-981F-FA25884C2D75}" uniqueName="9" name="Genes" queryTableFieldId="9" dataDxfId="2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6D8368-EFE0-493E-B33B-11ADB11FD5B9}" name="MSigDB_Hallmark_2020_table" displayName="MSigDB_Hallmark_2020_table" ref="A1:J43" tableType="queryTable" totalsRowShown="0">
  <autoFilter ref="A1:J43" xr:uid="{C96D8368-EFE0-493E-B33B-11ADB11FD5B9}"/>
  <tableColumns count="10">
    <tableColumn id="1" xr3:uid="{03AF1703-C436-4921-9DF8-BCF303B18ED8}" uniqueName="1" name="Term" queryTableFieldId="1" dataDxfId="19"/>
    <tableColumn id="2" xr3:uid="{7B5824A4-49F0-4210-9F6F-B037176326F2}" uniqueName="2" name="Overlap" queryTableFieldId="2" dataDxfId="18"/>
    <tableColumn id="3" xr3:uid="{CC809140-3063-4928-829F-80D956C55B99}" uniqueName="3" name="P-value" queryTableFieldId="3"/>
    <tableColumn id="4" xr3:uid="{7A0BC5AF-14F6-484F-82B5-AC021238A91F}" uniqueName="4" name="Adjusted P-value" queryTableFieldId="4"/>
    <tableColumn id="10" xr3:uid="{855D77D0-B744-49B6-BE76-22316B4DC7E7}" uniqueName="10" name="-Log(adj p-value)" queryTableFieldId="10" dataDxfId="17">
      <calculatedColumnFormula>-LOG(MSigDB_Hallmark_2020_table[[#This Row],[Adjusted P-value]],10)</calculatedColumnFormula>
    </tableColumn>
    <tableColumn id="5" xr3:uid="{C0FD1736-43F5-4E8E-A269-6FBECB4D0AF0}" uniqueName="5" name="Old P-value" queryTableFieldId="5"/>
    <tableColumn id="6" xr3:uid="{1535843B-E835-4524-A9DF-2A5C2180BBE4}" uniqueName="6" name="Old Adjusted P-value" queryTableFieldId="6"/>
    <tableColumn id="7" xr3:uid="{49F2764A-570C-4B72-A87C-E529FED9005B}" uniqueName="7" name="Odds Ratio" queryTableFieldId="7"/>
    <tableColumn id="8" xr3:uid="{9A1102CC-F2AA-4D6C-8F3C-4D1B618EA605}" uniqueName="8" name="Combined Score" queryTableFieldId="8"/>
    <tableColumn id="9" xr3:uid="{C82F7E58-84C0-4754-B534-9BB0F9EE32F3}" uniqueName="9" name="Genes" queryTableFieldId="9" dataDxfId="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9CE9BA-4F38-4E17-BD5E-F516870C69FC}" name="WikiPathway_2021_Human_table" displayName="WikiPathway_2021_Human_table" ref="A1:J200" tableType="queryTable" totalsRowShown="0">
  <autoFilter ref="A1:J200" xr:uid="{479CE9BA-4F38-4E17-BD5E-F516870C69FC}"/>
  <tableColumns count="10">
    <tableColumn id="1" xr3:uid="{FD78EBB4-0B07-45D9-85DC-75DA53497B05}" uniqueName="1" name="Term" queryTableFieldId="1" dataDxfId="15"/>
    <tableColumn id="2" xr3:uid="{58C2345D-9C9E-4DE6-97C7-B8082F474C97}" uniqueName="2" name="Overlap" queryTableFieldId="2" dataDxfId="14"/>
    <tableColumn id="3" xr3:uid="{6950F195-099B-46B6-B268-18F0B0A44622}" uniqueName="3" name="P-value" queryTableFieldId="3"/>
    <tableColumn id="4" xr3:uid="{CF009656-5284-4EA9-BD42-A9861CFBF5C3}" uniqueName="4" name="Adjusted P-value" queryTableFieldId="4"/>
    <tableColumn id="10" xr3:uid="{BB4E6A55-19EE-40FC-9871-876EABEF7BBA}" uniqueName="10" name="-Log(adj p-value)" queryTableFieldId="10" dataDxfId="13">
      <calculatedColumnFormula>-LOG(WikiPathway_2021_Human_table[[#This Row],[Adjusted P-value]],10)</calculatedColumnFormula>
    </tableColumn>
    <tableColumn id="5" xr3:uid="{D67B0B8E-26E8-4FB5-A2AE-A51D77BDDDC6}" uniqueName="5" name="Old P-value" queryTableFieldId="5"/>
    <tableColumn id="6" xr3:uid="{B6997692-E103-431D-BAD3-CC03B7C3D4DC}" uniqueName="6" name="Old Adjusted P-value" queryTableFieldId="6"/>
    <tableColumn id="7" xr3:uid="{48317018-A4B8-4C5A-81DB-1CB06136434F}" uniqueName="7" name="Odds Ratio" queryTableFieldId="7"/>
    <tableColumn id="8" xr3:uid="{208038D5-0A68-420B-8E85-66F961A3DAA7}" uniqueName="8" name="Combined Score" queryTableFieldId="8"/>
    <tableColumn id="9" xr3:uid="{05669790-5976-43BC-8FCC-91B05666CC8E}" uniqueName="9" name="Genes" queryTableFieldId="9" dataDxfId="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212338-3F92-4D11-9E77-628BC5706AD0}" name="GO_Biological_Process_2021_table" displayName="GO_Biological_Process_2021_table" ref="A1:J1421" tableType="queryTable" totalsRowShown="0">
  <autoFilter ref="A1:J1421" xr:uid="{C8212338-3F92-4D11-9E77-628BC5706AD0}"/>
  <tableColumns count="10">
    <tableColumn id="1" xr3:uid="{5BBCD03D-5A22-48C7-993D-975DFA1FEB94}" uniqueName="1" name="Term" queryTableFieldId="1" dataDxfId="11"/>
    <tableColumn id="2" xr3:uid="{CBB661F8-BBD2-47CF-B713-72268633E874}" uniqueName="2" name="Overlap" queryTableFieldId="2" dataDxfId="10"/>
    <tableColumn id="3" xr3:uid="{F076CDF7-FF06-49CC-B109-0354F4F3BCA4}" uniqueName="3" name="P-value" queryTableFieldId="3"/>
    <tableColumn id="4" xr3:uid="{A66800BF-A5A0-40CA-B4BF-61FAD46035C2}" uniqueName="4" name="Adjusted P-value" queryTableFieldId="4"/>
    <tableColumn id="10" xr3:uid="{426823BC-7560-4384-8C9E-10F415FDB928}" uniqueName="10" name="-Log(adj p-value)" queryTableFieldId="10" dataDxfId="9">
      <calculatedColumnFormula>-LOG(GO_Biological_Process_2021_table[[#This Row],[Adjusted P-value]],10)</calculatedColumnFormula>
    </tableColumn>
    <tableColumn id="5" xr3:uid="{CE536496-5D1E-455C-A60F-A8720404EEB8}" uniqueName="5" name="Old P-value" queryTableFieldId="5"/>
    <tableColumn id="6" xr3:uid="{BEA7CBE7-9955-4309-A138-5C45531CF612}" uniqueName="6" name="Old Adjusted P-value" queryTableFieldId="6"/>
    <tableColumn id="7" xr3:uid="{352EE8E4-84C3-4053-A086-D2EE49D09246}" uniqueName="7" name="Odds Ratio" queryTableFieldId="7"/>
    <tableColumn id="8" xr3:uid="{442285FB-EB9D-4CCE-A8DB-766E8A88DCFD}" uniqueName="8" name="Combined Score" queryTableFieldId="8"/>
    <tableColumn id="9" xr3:uid="{627B24E6-8514-42B9-83C9-133E8B44DA19}" uniqueName="9" name="Genes" queryTableFieldId="9" dataDxfId="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677346-9ED5-4C71-AC12-B8E4C32F7FED}" name="GO_Cellular_Component_2021_table" displayName="GO_Cellular_Component_2021_table" ref="A1:J157" tableType="queryTable" totalsRowShown="0">
  <autoFilter ref="A1:J157" xr:uid="{D1677346-9ED5-4C71-AC12-B8E4C32F7FED}"/>
  <tableColumns count="10">
    <tableColumn id="1" xr3:uid="{0698EAAA-3C31-42A7-A854-0A2C50D9DEB0}" uniqueName="1" name="Term" queryTableFieldId="1" dataDxfId="7"/>
    <tableColumn id="2" xr3:uid="{C9979BCF-5450-4324-ADF0-2A495E33E4EC}" uniqueName="2" name="Overlap" queryTableFieldId="2" dataDxfId="6"/>
    <tableColumn id="3" xr3:uid="{C2B527C4-00E3-4425-BA15-C098E55CD49E}" uniqueName="3" name="P-value" queryTableFieldId="3"/>
    <tableColumn id="4" xr3:uid="{57768CE5-2A9F-415A-8D03-74CB121DD5F8}" uniqueName="4" name="Adjusted P-value" queryTableFieldId="4"/>
    <tableColumn id="10" xr3:uid="{2B189654-F470-461D-8ABC-9E5944EED29D}" uniqueName="10" name="-Log(adj p-value)" queryTableFieldId="10" dataDxfId="5">
      <calculatedColumnFormula>-LOG(GO_Cellular_Component_2021_table[[#This Row],[Adjusted P-value]],10)</calculatedColumnFormula>
    </tableColumn>
    <tableColumn id="5" xr3:uid="{4DC29495-7C63-4747-94F4-EE2E0CD242EA}" uniqueName="5" name="Old P-value" queryTableFieldId="5"/>
    <tableColumn id="6" xr3:uid="{31795822-0089-445B-B339-9DA9AA7F6FC0}" uniqueName="6" name="Old Adjusted P-value" queryTableFieldId="6"/>
    <tableColumn id="7" xr3:uid="{A8ED75E7-AAA4-41F3-A62A-BED036B73C45}" uniqueName="7" name="Odds Ratio" queryTableFieldId="7"/>
    <tableColumn id="8" xr3:uid="{6B5DDD4C-BAA2-49A6-B46B-250942FFDECF}" uniqueName="8" name="Combined Score" queryTableFieldId="8"/>
    <tableColumn id="9" xr3:uid="{821F882C-8C94-4F84-B90F-FA5F4B4A8227}" uniqueName="9" name="Genes" queryTableFieldId="9" dataDxfId="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B7D6FA-7462-4BD0-9AFC-958DB0669360}" name="GO_Molecular_Function_2021_table" displayName="GO_Molecular_Function_2021_table" ref="A1:J251" tableType="queryTable" totalsRowShown="0">
  <autoFilter ref="A1:J251" xr:uid="{65B7D6FA-7462-4BD0-9AFC-958DB0669360}"/>
  <tableColumns count="10">
    <tableColumn id="1" xr3:uid="{270699D9-4CB0-49F7-9F1F-0DA23AA43434}" uniqueName="1" name="Term" queryTableFieldId="1" dataDxfId="3"/>
    <tableColumn id="2" xr3:uid="{F9717CDC-C8E5-4696-B469-ABED58F74DCA}" uniqueName="2" name="Overlap" queryTableFieldId="2" dataDxfId="2"/>
    <tableColumn id="3" xr3:uid="{4005BAB0-43F5-4397-8F9E-7A913A418EDD}" uniqueName="3" name="P-value" queryTableFieldId="3"/>
    <tableColumn id="4" xr3:uid="{78D723D7-46C6-4A7E-BA9F-479D0A29A275}" uniqueName="4" name="Adjusted P-value" queryTableFieldId="4"/>
    <tableColumn id="10" xr3:uid="{30E0EEED-88D8-4FAA-9637-5E5E7A684630}" uniqueName="10" name="-Log(adj p-value)" queryTableFieldId="10" dataDxfId="1">
      <calculatedColumnFormula>-LOG(GO_Molecular_Function_2021_table[[#This Row],[Adjusted P-value]],10)</calculatedColumnFormula>
    </tableColumn>
    <tableColumn id="5" xr3:uid="{A452C7CE-F444-44AD-A799-6AECB6BF50FD}" uniqueName="5" name="Old P-value" queryTableFieldId="5"/>
    <tableColumn id="6" xr3:uid="{B3661F5A-3020-41CE-B0F3-4F0305CE9184}" uniqueName="6" name="Old Adjusted P-value" queryTableFieldId="6"/>
    <tableColumn id="7" xr3:uid="{09FC4260-CC99-4C1C-BE66-7B262318013D}" uniqueName="7" name="Odds Ratio" queryTableFieldId="7"/>
    <tableColumn id="8" xr3:uid="{5F7A1F7D-2C6B-4A0E-B4FE-47D09C86B439}" uniqueName="8" name="Combined Score" queryTableFieldId="8"/>
    <tableColumn id="9" xr3:uid="{59E014F6-5D95-47EC-AA84-0146A6120B82}" uniqueName="9" name="Genes" queryTableField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5C1-E62D-4E2F-8450-6E861D863026}">
  <dimension ref="A1:J516"/>
  <sheetViews>
    <sheetView workbookViewId="0">
      <selection activeCell="E3" sqref="E3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17</v>
      </c>
      <c r="B2" s="1" t="s">
        <v>18</v>
      </c>
      <c r="C2">
        <v>1.8592054124573472E-10</v>
      </c>
      <c r="D2">
        <v>9.5749078741553375E-8</v>
      </c>
      <c r="E2">
        <f>-LOG(BioPlanet_2019_table[[#This Row],[Adjusted P-value]],10)</f>
        <v>7.0188653959429894</v>
      </c>
      <c r="F2">
        <v>0</v>
      </c>
      <c r="G2">
        <v>0</v>
      </c>
      <c r="H2">
        <v>3.7984366335366633</v>
      </c>
      <c r="I2">
        <v>85.106638255482594</v>
      </c>
      <c r="J2" s="1" t="s">
        <v>19</v>
      </c>
    </row>
    <row r="3" spans="1:10" x14ac:dyDescent="0.25">
      <c r="A3" s="1" t="s">
        <v>20</v>
      </c>
      <c r="B3" s="1" t="s">
        <v>21</v>
      </c>
      <c r="C3">
        <v>6.9445211036580926E-8</v>
      </c>
      <c r="D3">
        <v>1.7882141841919587E-5</v>
      </c>
      <c r="E3">
        <f>-LOG(BioPlanet_2019_table[[#This Row],[Adjusted P-value]],10)</f>
        <v>4.7475804645995199</v>
      </c>
      <c r="F3">
        <v>0</v>
      </c>
      <c r="G3">
        <v>0</v>
      </c>
      <c r="H3">
        <v>23.538970962812023</v>
      </c>
      <c r="I3">
        <v>387.98644932272737</v>
      </c>
      <c r="J3" s="1" t="s">
        <v>22</v>
      </c>
    </row>
    <row r="4" spans="1:10" x14ac:dyDescent="0.25">
      <c r="A4" s="1" t="s">
        <v>23</v>
      </c>
      <c r="B4" s="1" t="s">
        <v>24</v>
      </c>
      <c r="C4">
        <v>4.7814760711335034E-6</v>
      </c>
      <c r="D4">
        <v>8.2082005887791805E-4</v>
      </c>
      <c r="E4">
        <f>-LOG(BioPlanet_2019_table[[#This Row],[Adjusted P-value]],10)</f>
        <v>3.0857520389847584</v>
      </c>
      <c r="F4">
        <v>0</v>
      </c>
      <c r="G4">
        <v>0</v>
      </c>
      <c r="H4">
        <v>192</v>
      </c>
      <c r="I4">
        <v>2352.146161466479</v>
      </c>
      <c r="J4" s="1" t="s">
        <v>25</v>
      </c>
    </row>
    <row r="5" spans="1:10" x14ac:dyDescent="0.25">
      <c r="A5" s="1" t="s">
        <v>26</v>
      </c>
      <c r="B5" s="1" t="s">
        <v>27</v>
      </c>
      <c r="C5">
        <v>7.5105816381388679E-6</v>
      </c>
      <c r="D5">
        <v>9.2828904524440122E-4</v>
      </c>
      <c r="E5">
        <f>-LOG(BioPlanet_2019_table[[#This Row],[Adjusted P-value]],10)</f>
        <v>3.0323167746333826</v>
      </c>
      <c r="F5">
        <v>0</v>
      </c>
      <c r="G5">
        <v>0</v>
      </c>
      <c r="H5">
        <v>5.8642721088435374</v>
      </c>
      <c r="I5">
        <v>69.193705666275179</v>
      </c>
      <c r="J5" s="1" t="s">
        <v>28</v>
      </c>
    </row>
    <row r="6" spans="1:10" x14ac:dyDescent="0.25">
      <c r="A6" s="1" t="s">
        <v>29</v>
      </c>
      <c r="B6" s="1" t="s">
        <v>30</v>
      </c>
      <c r="C6">
        <v>9.0125150023728272E-6</v>
      </c>
      <c r="D6">
        <v>9.2828904524440122E-4</v>
      </c>
      <c r="E6">
        <f>-LOG(BioPlanet_2019_table[[#This Row],[Adjusted P-value]],10)</f>
        <v>3.0323167746333826</v>
      </c>
      <c r="F6">
        <v>0</v>
      </c>
      <c r="G6">
        <v>0</v>
      </c>
      <c r="H6">
        <v>10.649314646542431</v>
      </c>
      <c r="I6">
        <v>123.71198488123342</v>
      </c>
      <c r="J6" s="1" t="s">
        <v>31</v>
      </c>
    </row>
    <row r="7" spans="1:10" x14ac:dyDescent="0.25">
      <c r="A7" s="1" t="s">
        <v>32</v>
      </c>
      <c r="B7" s="1" t="s">
        <v>33</v>
      </c>
      <c r="C7">
        <v>1.1351031739975242E-5</v>
      </c>
      <c r="D7">
        <v>9.7429689101454148E-4</v>
      </c>
      <c r="E7">
        <f>-LOG(BioPlanet_2019_table[[#This Row],[Adjusted P-value]],10)</f>
        <v>3.0113086832834819</v>
      </c>
      <c r="F7">
        <v>0</v>
      </c>
      <c r="G7">
        <v>0</v>
      </c>
      <c r="H7">
        <v>13.464609800362977</v>
      </c>
      <c r="I7">
        <v>153.31076590665114</v>
      </c>
      <c r="J7" s="1" t="s">
        <v>34</v>
      </c>
    </row>
    <row r="8" spans="1:10" x14ac:dyDescent="0.25">
      <c r="A8" s="1" t="s">
        <v>35</v>
      </c>
      <c r="B8" s="1" t="s">
        <v>36</v>
      </c>
      <c r="C8">
        <v>2.445443243467708E-5</v>
      </c>
      <c r="D8">
        <v>1.6898843232884845E-3</v>
      </c>
      <c r="E8">
        <f>-LOG(BioPlanet_2019_table[[#This Row],[Adjusted P-value]],10)</f>
        <v>2.7721430228874535</v>
      </c>
      <c r="F8">
        <v>0</v>
      </c>
      <c r="G8">
        <v>0</v>
      </c>
      <c r="H8">
        <v>16.593765711412772</v>
      </c>
      <c r="I8">
        <v>176.20420457406894</v>
      </c>
      <c r="J8" s="1" t="s">
        <v>37</v>
      </c>
    </row>
    <row r="9" spans="1:10" x14ac:dyDescent="0.25">
      <c r="A9" s="1" t="s">
        <v>38</v>
      </c>
      <c r="B9" s="1" t="s">
        <v>39</v>
      </c>
      <c r="C9">
        <v>2.6312959531220248E-5</v>
      </c>
      <c r="D9">
        <v>1.6898843232884845E-3</v>
      </c>
      <c r="E9">
        <f>-LOG(BioPlanet_2019_table[[#This Row],[Adjusted P-value]],10)</f>
        <v>2.7721430228874535</v>
      </c>
      <c r="F9">
        <v>0</v>
      </c>
      <c r="G9">
        <v>0</v>
      </c>
      <c r="H9">
        <v>76.788387096774187</v>
      </c>
      <c r="I9">
        <v>809.7680185625012</v>
      </c>
      <c r="J9" s="1" t="s">
        <v>25</v>
      </c>
    </row>
    <row r="10" spans="1:10" x14ac:dyDescent="0.25">
      <c r="A10" s="1" t="s">
        <v>40</v>
      </c>
      <c r="B10" s="1" t="s">
        <v>41</v>
      </c>
      <c r="C10">
        <v>2.9531959047759925E-5</v>
      </c>
      <c r="D10">
        <v>1.6898843232884845E-3</v>
      </c>
      <c r="E10">
        <f>-LOG(BioPlanet_2019_table[[#This Row],[Adjusted P-value]],10)</f>
        <v>2.7721430228874535</v>
      </c>
      <c r="F10">
        <v>0</v>
      </c>
      <c r="G10">
        <v>0</v>
      </c>
      <c r="H10">
        <v>27.099111414900889</v>
      </c>
      <c r="I10">
        <v>282.64474891026276</v>
      </c>
      <c r="J10" s="1" t="s">
        <v>42</v>
      </c>
    </row>
    <row r="11" spans="1:10" x14ac:dyDescent="0.25">
      <c r="A11" s="1" t="s">
        <v>43</v>
      </c>
      <c r="B11" s="1" t="s">
        <v>44</v>
      </c>
      <c r="C11">
        <v>5.4046632232127563E-5</v>
      </c>
      <c r="D11">
        <v>2.7834015599545693E-3</v>
      </c>
      <c r="E11">
        <f>-LOG(BioPlanet_2019_table[[#This Row],[Adjusted P-value]],10)</f>
        <v>2.5554241336976284</v>
      </c>
      <c r="F11">
        <v>0</v>
      </c>
      <c r="G11">
        <v>0</v>
      </c>
      <c r="H11">
        <v>10.002024291497976</v>
      </c>
      <c r="I11">
        <v>98.276523248719883</v>
      </c>
      <c r="J11" s="1" t="s">
        <v>45</v>
      </c>
    </row>
    <row r="12" spans="1:10" x14ac:dyDescent="0.25">
      <c r="A12" s="1" t="s">
        <v>46</v>
      </c>
      <c r="B12" s="1" t="s">
        <v>47</v>
      </c>
      <c r="C12">
        <v>1.2833478651858244E-4</v>
      </c>
      <c r="D12">
        <v>6.0084013688245412E-3</v>
      </c>
      <c r="E12">
        <f>-LOG(BioPlanet_2019_table[[#This Row],[Adjusted P-value]],10)</f>
        <v>2.2212410636131694</v>
      </c>
      <c r="F12">
        <v>0</v>
      </c>
      <c r="G12">
        <v>0</v>
      </c>
      <c r="H12">
        <v>17.745633676668159</v>
      </c>
      <c r="I12">
        <v>159.01628430490271</v>
      </c>
      <c r="J12" s="1" t="s">
        <v>48</v>
      </c>
    </row>
    <row r="13" spans="1:10" x14ac:dyDescent="0.25">
      <c r="A13" s="1" t="s">
        <v>49</v>
      </c>
      <c r="B13" s="1" t="s">
        <v>50</v>
      </c>
      <c r="C13">
        <v>1.4064107965495486E-4</v>
      </c>
      <c r="D13">
        <v>6.0358463351918119E-3</v>
      </c>
      <c r="E13">
        <f>-LOG(BioPlanet_2019_table[[#This Row],[Adjusted P-value]],10)</f>
        <v>2.2192618253291441</v>
      </c>
      <c r="F13">
        <v>0</v>
      </c>
      <c r="G13">
        <v>0</v>
      </c>
      <c r="H13">
        <v>3.6476093885830192</v>
      </c>
      <c r="I13">
        <v>32.351739934232825</v>
      </c>
      <c r="J13" s="1" t="s">
        <v>51</v>
      </c>
    </row>
    <row r="14" spans="1:10" x14ac:dyDescent="0.25">
      <c r="A14" s="1" t="s">
        <v>52</v>
      </c>
      <c r="B14" s="1" t="s">
        <v>53</v>
      </c>
      <c r="C14">
        <v>1.750039258274698E-4</v>
      </c>
      <c r="D14">
        <v>6.9328478308574573E-3</v>
      </c>
      <c r="E14">
        <f>-LOG(BioPlanet_2019_table[[#This Row],[Adjusted P-value]],10)</f>
        <v>2.1590883320303038</v>
      </c>
      <c r="F14">
        <v>0</v>
      </c>
      <c r="G14">
        <v>0</v>
      </c>
      <c r="H14">
        <v>10.597342762241508</v>
      </c>
      <c r="I14">
        <v>91.674455828128018</v>
      </c>
      <c r="J14" s="1" t="s">
        <v>54</v>
      </c>
    </row>
    <row r="15" spans="1:10" x14ac:dyDescent="0.25">
      <c r="A15" s="1" t="s">
        <v>55</v>
      </c>
      <c r="B15" s="1" t="s">
        <v>56</v>
      </c>
      <c r="C15">
        <v>2.998561776089083E-4</v>
      </c>
      <c r="D15">
        <v>1.1030423676327698E-2</v>
      </c>
      <c r="E15">
        <f>-LOG(BioPlanet_2019_table[[#This Row],[Adjusted P-value]],10)</f>
        <v>1.9574078060768103</v>
      </c>
      <c r="F15">
        <v>0</v>
      </c>
      <c r="G15">
        <v>0</v>
      </c>
      <c r="H15">
        <v>9.3648763853367427</v>
      </c>
      <c r="I15">
        <v>75.969821444542916</v>
      </c>
      <c r="J15" s="1" t="s">
        <v>57</v>
      </c>
    </row>
    <row r="16" spans="1:10" x14ac:dyDescent="0.25">
      <c r="A16" s="1" t="s">
        <v>58</v>
      </c>
      <c r="B16" s="1" t="s">
        <v>59</v>
      </c>
      <c r="C16">
        <v>3.3218524331630859E-4</v>
      </c>
      <c r="D16">
        <v>1.1405026687193263E-2</v>
      </c>
      <c r="E16">
        <f>-LOG(BioPlanet_2019_table[[#This Row],[Adjusted P-value]],10)</f>
        <v>1.9429036941587301</v>
      </c>
      <c r="F16">
        <v>0</v>
      </c>
      <c r="G16">
        <v>0</v>
      </c>
      <c r="H16">
        <v>13.536568694463432</v>
      </c>
      <c r="I16">
        <v>108.42544864774445</v>
      </c>
      <c r="J16" s="1" t="s">
        <v>60</v>
      </c>
    </row>
    <row r="17" spans="1:10" x14ac:dyDescent="0.25">
      <c r="A17" s="1" t="s">
        <v>61</v>
      </c>
      <c r="B17" s="1" t="s">
        <v>62</v>
      </c>
      <c r="C17">
        <v>3.5694733272155862E-4</v>
      </c>
      <c r="D17">
        <v>1.1489242271975168E-2</v>
      </c>
      <c r="E17">
        <f>-LOG(BioPlanet_2019_table[[#This Row],[Adjusted P-value]],10)</f>
        <v>1.9397086125607335</v>
      </c>
      <c r="F17">
        <v>0</v>
      </c>
      <c r="G17">
        <v>0</v>
      </c>
      <c r="H17">
        <v>5.7387229788829188</v>
      </c>
      <c r="I17">
        <v>45.553537190570268</v>
      </c>
      <c r="J17" s="1" t="s">
        <v>63</v>
      </c>
    </row>
    <row r="18" spans="1:10" x14ac:dyDescent="0.25">
      <c r="A18" s="1" t="s">
        <v>64</v>
      </c>
      <c r="B18" s="1" t="s">
        <v>65</v>
      </c>
      <c r="C18">
        <v>3.9797499747047747E-4</v>
      </c>
      <c r="D18">
        <v>1.1507053132691911E-2</v>
      </c>
      <c r="E18">
        <f>-LOG(BioPlanet_2019_table[[#This Row],[Adjusted P-value]],10)</f>
        <v>1.9390358815892617</v>
      </c>
      <c r="F18">
        <v>0</v>
      </c>
      <c r="G18">
        <v>0</v>
      </c>
      <c r="H18">
        <v>12.858441558441559</v>
      </c>
      <c r="I18">
        <v>100.67029965539969</v>
      </c>
      <c r="J18" s="1" t="s">
        <v>66</v>
      </c>
    </row>
    <row r="19" spans="1:10" x14ac:dyDescent="0.25">
      <c r="A19" s="1" t="s">
        <v>67</v>
      </c>
      <c r="B19" s="1" t="s">
        <v>68</v>
      </c>
      <c r="C19">
        <v>4.0218826483195031E-4</v>
      </c>
      <c r="D19">
        <v>1.1507053132691911E-2</v>
      </c>
      <c r="E19">
        <f>-LOG(BioPlanet_2019_table[[#This Row],[Adjusted P-value]],10)</f>
        <v>1.9390358815892617</v>
      </c>
      <c r="F19">
        <v>0</v>
      </c>
      <c r="G19">
        <v>0</v>
      </c>
      <c r="H19">
        <v>6.7712814645308921</v>
      </c>
      <c r="I19">
        <v>52.941875296112876</v>
      </c>
      <c r="J19" s="1" t="s">
        <v>69</v>
      </c>
    </row>
    <row r="20" spans="1:10" x14ac:dyDescent="0.25">
      <c r="A20" s="1" t="s">
        <v>70</v>
      </c>
      <c r="B20" s="1" t="s">
        <v>71</v>
      </c>
      <c r="C20">
        <v>4.9960326438538896E-4</v>
      </c>
      <c r="D20">
        <v>1.3161851601205886E-2</v>
      </c>
      <c r="E20">
        <f>-LOG(BioPlanet_2019_table[[#This Row],[Adjusted P-value]],10)</f>
        <v>1.8806830101429768</v>
      </c>
      <c r="F20">
        <v>0</v>
      </c>
      <c r="G20">
        <v>0</v>
      </c>
      <c r="H20">
        <v>22.571157495256166</v>
      </c>
      <c r="I20">
        <v>171.57908319360979</v>
      </c>
      <c r="J20" s="1" t="s">
        <v>72</v>
      </c>
    </row>
    <row r="21" spans="1:10" x14ac:dyDescent="0.25">
      <c r="A21" s="1" t="s">
        <v>73</v>
      </c>
      <c r="B21" s="1" t="s">
        <v>74</v>
      </c>
      <c r="C21">
        <v>5.4146772407863181E-4</v>
      </c>
      <c r="D21">
        <v>1.3161851601205886E-2</v>
      </c>
      <c r="E21">
        <f>-LOG(BioPlanet_2019_table[[#This Row],[Adjusted P-value]],10)</f>
        <v>1.8806830101429768</v>
      </c>
      <c r="F21">
        <v>0</v>
      </c>
      <c r="G21">
        <v>0</v>
      </c>
      <c r="H21">
        <v>4.6499555555555556</v>
      </c>
      <c r="I21">
        <v>34.973371728735131</v>
      </c>
      <c r="J21" s="1" t="s">
        <v>75</v>
      </c>
    </row>
    <row r="22" spans="1:10" x14ac:dyDescent="0.25">
      <c r="A22" s="1" t="s">
        <v>76</v>
      </c>
      <c r="B22" s="1" t="s">
        <v>77</v>
      </c>
      <c r="C22">
        <v>5.566422753695042E-4</v>
      </c>
      <c r="D22">
        <v>1.3161851601205886E-2</v>
      </c>
      <c r="E22">
        <f>-LOG(BioPlanet_2019_table[[#This Row],[Adjusted P-value]],10)</f>
        <v>1.8806830101429768</v>
      </c>
      <c r="F22">
        <v>0</v>
      </c>
      <c r="G22">
        <v>0</v>
      </c>
      <c r="H22">
        <v>11.687131050767414</v>
      </c>
      <c r="I22">
        <v>87.578542178492725</v>
      </c>
      <c r="J22" s="1" t="s">
        <v>78</v>
      </c>
    </row>
    <row r="23" spans="1:10" x14ac:dyDescent="0.25">
      <c r="A23" s="1" t="s">
        <v>79</v>
      </c>
      <c r="B23" s="1" t="s">
        <v>80</v>
      </c>
      <c r="C23">
        <v>5.6225385480879512E-4</v>
      </c>
      <c r="D23">
        <v>1.3161851601205886E-2</v>
      </c>
      <c r="E23">
        <f>-LOG(BioPlanet_2019_table[[#This Row],[Adjusted P-value]],10)</f>
        <v>1.8806830101429768</v>
      </c>
      <c r="F23">
        <v>0</v>
      </c>
      <c r="G23">
        <v>0</v>
      </c>
      <c r="H23">
        <v>3.1330584707646176</v>
      </c>
      <c r="I23">
        <v>23.446421998407111</v>
      </c>
      <c r="J23" s="1" t="s">
        <v>81</v>
      </c>
    </row>
    <row r="24" spans="1:10" x14ac:dyDescent="0.25">
      <c r="A24" s="1" t="s">
        <v>82</v>
      </c>
      <c r="B24" s="1" t="s">
        <v>83</v>
      </c>
      <c r="C24">
        <v>6.1054515111033908E-4</v>
      </c>
      <c r="D24">
        <v>1.367090229660107E-2</v>
      </c>
      <c r="E24">
        <f>-LOG(BioPlanet_2019_table[[#This Row],[Adjusted P-value]],10)</f>
        <v>1.8642028205087762</v>
      </c>
      <c r="F24">
        <v>0</v>
      </c>
      <c r="G24">
        <v>0</v>
      </c>
      <c r="H24">
        <v>84.782051282051285</v>
      </c>
      <c r="I24">
        <v>627.48538334731859</v>
      </c>
      <c r="J24" s="1" t="s">
        <v>84</v>
      </c>
    </row>
    <row r="25" spans="1:10" x14ac:dyDescent="0.25">
      <c r="A25" s="1" t="s">
        <v>85</v>
      </c>
      <c r="B25" s="1" t="s">
        <v>86</v>
      </c>
      <c r="C25">
        <v>7.6276831089413502E-4</v>
      </c>
      <c r="D25">
        <v>1.6367736671269981E-2</v>
      </c>
      <c r="E25">
        <f>-LOG(BioPlanet_2019_table[[#This Row],[Adjusted P-value]],10)</f>
        <v>1.7860113706269243</v>
      </c>
      <c r="F25">
        <v>0</v>
      </c>
      <c r="G25">
        <v>0</v>
      </c>
      <c r="H25">
        <v>19.182580645161291</v>
      </c>
      <c r="I25">
        <v>137.70323376402351</v>
      </c>
      <c r="J25" s="1" t="s">
        <v>87</v>
      </c>
    </row>
    <row r="26" spans="1:10" x14ac:dyDescent="0.25">
      <c r="A26" s="1" t="s">
        <v>88</v>
      </c>
      <c r="B26" s="1" t="s">
        <v>89</v>
      </c>
      <c r="C26">
        <v>9.1106624145587372E-4</v>
      </c>
      <c r="D26">
        <v>1.7830315734438863E-2</v>
      </c>
      <c r="E26">
        <f>-LOG(BioPlanet_2019_table[[#This Row],[Adjusted P-value]],10)</f>
        <v>1.7488409663865927</v>
      </c>
      <c r="F26">
        <v>0</v>
      </c>
      <c r="G26">
        <v>0</v>
      </c>
      <c r="H26">
        <v>63.583333333333336</v>
      </c>
      <c r="I26">
        <v>445.14023726569343</v>
      </c>
      <c r="J26" s="1" t="s">
        <v>84</v>
      </c>
    </row>
    <row r="27" spans="1:10" x14ac:dyDescent="0.25">
      <c r="A27" s="1" t="s">
        <v>90</v>
      </c>
      <c r="B27" s="1" t="s">
        <v>89</v>
      </c>
      <c r="C27">
        <v>9.1106624145587372E-4</v>
      </c>
      <c r="D27">
        <v>1.7830315734438863E-2</v>
      </c>
      <c r="E27">
        <f>-LOG(BioPlanet_2019_table[[#This Row],[Adjusted P-value]],10)</f>
        <v>1.7488409663865927</v>
      </c>
      <c r="F27">
        <v>0</v>
      </c>
      <c r="G27">
        <v>0</v>
      </c>
      <c r="H27">
        <v>63.583333333333336</v>
      </c>
      <c r="I27">
        <v>445.14023726569343</v>
      </c>
      <c r="J27" s="1" t="s">
        <v>84</v>
      </c>
    </row>
    <row r="28" spans="1:10" x14ac:dyDescent="0.25">
      <c r="A28" s="1" t="s">
        <v>91</v>
      </c>
      <c r="B28" s="1" t="s">
        <v>92</v>
      </c>
      <c r="C28">
        <v>9.3479325209679478E-4</v>
      </c>
      <c r="D28">
        <v>1.7830315734438863E-2</v>
      </c>
      <c r="E28">
        <f>-LOG(BioPlanet_2019_table[[#This Row],[Adjusted P-value]],10)</f>
        <v>1.7488409663865927</v>
      </c>
      <c r="F28">
        <v>0</v>
      </c>
      <c r="G28">
        <v>0</v>
      </c>
      <c r="H28">
        <v>10.079449961802903</v>
      </c>
      <c r="I28">
        <v>70.30602993441758</v>
      </c>
      <c r="J28" s="1" t="s">
        <v>93</v>
      </c>
    </row>
    <row r="29" spans="1:10" x14ac:dyDescent="0.25">
      <c r="A29" s="1" t="s">
        <v>94</v>
      </c>
      <c r="B29" s="1" t="s">
        <v>95</v>
      </c>
      <c r="C29">
        <v>1.3063731970288069E-3</v>
      </c>
      <c r="D29">
        <v>2.4027935588208413E-2</v>
      </c>
      <c r="E29">
        <f>-LOG(BioPlanet_2019_table[[#This Row],[Adjusted P-value]],10)</f>
        <v>1.6192835409382311</v>
      </c>
      <c r="F29">
        <v>0</v>
      </c>
      <c r="G29">
        <v>0</v>
      </c>
      <c r="H29">
        <v>4.0325353925353928</v>
      </c>
      <c r="I29">
        <v>26.778053424212679</v>
      </c>
      <c r="J29" s="1" t="s">
        <v>96</v>
      </c>
    </row>
    <row r="30" spans="1:10" x14ac:dyDescent="0.25">
      <c r="A30" s="1" t="s">
        <v>97</v>
      </c>
      <c r="B30" s="1" t="s">
        <v>98</v>
      </c>
      <c r="C30">
        <v>1.6484286363941136E-3</v>
      </c>
      <c r="D30">
        <v>2.7960673064066813E-2</v>
      </c>
      <c r="E30">
        <f>-LOG(BioPlanet_2019_table[[#This Row],[Adjusted P-value]],10)</f>
        <v>1.5534523785453844</v>
      </c>
      <c r="F30">
        <v>0</v>
      </c>
      <c r="G30">
        <v>0</v>
      </c>
      <c r="H30">
        <v>8.5636363636363644</v>
      </c>
      <c r="I30">
        <v>54.875206225475452</v>
      </c>
      <c r="J30" s="1" t="s">
        <v>99</v>
      </c>
    </row>
    <row r="31" spans="1:10" x14ac:dyDescent="0.25">
      <c r="A31" s="1" t="s">
        <v>100</v>
      </c>
      <c r="B31" s="1" t="s">
        <v>101</v>
      </c>
      <c r="C31">
        <v>1.6830696407496527E-3</v>
      </c>
      <c r="D31">
        <v>2.7960673064066813E-2</v>
      </c>
      <c r="E31">
        <f>-LOG(BioPlanet_2019_table[[#This Row],[Adjusted P-value]],10)</f>
        <v>1.5534523785453844</v>
      </c>
      <c r="F31">
        <v>0</v>
      </c>
      <c r="G31">
        <v>0</v>
      </c>
      <c r="H31">
        <v>42.384615384615387</v>
      </c>
      <c r="I31">
        <v>270.71630216284831</v>
      </c>
      <c r="J31" s="1" t="s">
        <v>84</v>
      </c>
    </row>
    <row r="32" spans="1:10" x14ac:dyDescent="0.25">
      <c r="A32" s="1" t="s">
        <v>102</v>
      </c>
      <c r="B32" s="1" t="s">
        <v>101</v>
      </c>
      <c r="C32">
        <v>1.6830696407496527E-3</v>
      </c>
      <c r="D32">
        <v>2.7960673064066813E-2</v>
      </c>
      <c r="E32">
        <f>-LOG(BioPlanet_2019_table[[#This Row],[Adjusted P-value]],10)</f>
        <v>1.5534523785453844</v>
      </c>
      <c r="F32">
        <v>0</v>
      </c>
      <c r="G32">
        <v>0</v>
      </c>
      <c r="H32">
        <v>42.384615384615387</v>
      </c>
      <c r="I32">
        <v>270.71630216284831</v>
      </c>
      <c r="J32" s="1" t="s">
        <v>103</v>
      </c>
    </row>
    <row r="33" spans="1:10" x14ac:dyDescent="0.25">
      <c r="A33" s="1" t="s">
        <v>104</v>
      </c>
      <c r="B33" s="1" t="s">
        <v>105</v>
      </c>
      <c r="C33">
        <v>2.1527378072179896E-3</v>
      </c>
      <c r="D33">
        <v>3.3746275330808581E-2</v>
      </c>
      <c r="E33">
        <f>-LOG(BioPlanet_2019_table[[#This Row],[Adjusted P-value]],10)</f>
        <v>1.4717741544638636</v>
      </c>
      <c r="F33">
        <v>0</v>
      </c>
      <c r="G33">
        <v>0</v>
      </c>
      <c r="H33">
        <v>36.327838827838825</v>
      </c>
      <c r="I33">
        <v>223.0897976455384</v>
      </c>
      <c r="J33" s="1" t="s">
        <v>106</v>
      </c>
    </row>
    <row r="34" spans="1:10" x14ac:dyDescent="0.25">
      <c r="A34" s="1" t="s">
        <v>107</v>
      </c>
      <c r="B34" s="1" t="s">
        <v>108</v>
      </c>
      <c r="C34">
        <v>2.2058771242838204E-3</v>
      </c>
      <c r="D34">
        <v>3.3746275330808581E-2</v>
      </c>
      <c r="E34">
        <f>-LOG(BioPlanet_2019_table[[#This Row],[Adjusted P-value]],10)</f>
        <v>1.4717741544638636</v>
      </c>
      <c r="F34">
        <v>0</v>
      </c>
      <c r="G34">
        <v>0</v>
      </c>
      <c r="H34">
        <v>4.795321637426901</v>
      </c>
      <c r="I34">
        <v>29.331208476721418</v>
      </c>
      <c r="J34" s="1" t="s">
        <v>109</v>
      </c>
    </row>
    <row r="35" spans="1:10" x14ac:dyDescent="0.25">
      <c r="A35" s="1" t="s">
        <v>110</v>
      </c>
      <c r="B35" s="1" t="s">
        <v>111</v>
      </c>
      <c r="C35">
        <v>2.2934361875306805E-3</v>
      </c>
      <c r="D35">
        <v>3.3746275330808581E-2</v>
      </c>
      <c r="E35">
        <f>-LOG(BioPlanet_2019_table[[#This Row],[Adjusted P-value]],10)</f>
        <v>1.4717741544638636</v>
      </c>
      <c r="F35">
        <v>0</v>
      </c>
      <c r="G35">
        <v>0</v>
      </c>
      <c r="H35">
        <v>7.782762691853601</v>
      </c>
      <c r="I35">
        <v>47.301328468640435</v>
      </c>
      <c r="J35" s="1" t="s">
        <v>112</v>
      </c>
    </row>
    <row r="36" spans="1:10" x14ac:dyDescent="0.25">
      <c r="A36" s="1" t="s">
        <v>113</v>
      </c>
      <c r="B36" s="1" t="s">
        <v>111</v>
      </c>
      <c r="C36">
        <v>2.2934361875306805E-3</v>
      </c>
      <c r="D36">
        <v>3.3746275330808581E-2</v>
      </c>
      <c r="E36">
        <f>-LOG(BioPlanet_2019_table[[#This Row],[Adjusted P-value]],10)</f>
        <v>1.4717741544638636</v>
      </c>
      <c r="F36">
        <v>0</v>
      </c>
      <c r="G36">
        <v>0</v>
      </c>
      <c r="H36">
        <v>7.782762691853601</v>
      </c>
      <c r="I36">
        <v>47.301328468640435</v>
      </c>
      <c r="J36" s="1" t="s">
        <v>66</v>
      </c>
    </row>
    <row r="37" spans="1:10" x14ac:dyDescent="0.25">
      <c r="A37" s="1" t="s">
        <v>114</v>
      </c>
      <c r="B37" s="1" t="s">
        <v>115</v>
      </c>
      <c r="C37">
        <v>2.4186058391658344E-3</v>
      </c>
      <c r="D37">
        <v>3.4599500199177909E-2</v>
      </c>
      <c r="E37">
        <f>-LOG(BioPlanet_2019_table[[#This Row],[Adjusted P-value]],10)</f>
        <v>1.4609301746842993</v>
      </c>
      <c r="F37">
        <v>0</v>
      </c>
      <c r="G37">
        <v>0</v>
      </c>
      <c r="H37">
        <v>12.368990634755463</v>
      </c>
      <c r="I37">
        <v>74.517775748177229</v>
      </c>
      <c r="J37" s="1" t="s">
        <v>25</v>
      </c>
    </row>
    <row r="38" spans="1:10" x14ac:dyDescent="0.25">
      <c r="A38" s="1" t="s">
        <v>116</v>
      </c>
      <c r="B38" s="1" t="s">
        <v>117</v>
      </c>
      <c r="C38">
        <v>2.6769918643785493E-3</v>
      </c>
      <c r="D38">
        <v>3.7260832706890623E-2</v>
      </c>
      <c r="E38">
        <f>-LOG(BioPlanet_2019_table[[#This Row],[Adjusted P-value]],10)</f>
        <v>1.4287474436972469</v>
      </c>
      <c r="F38">
        <v>0</v>
      </c>
      <c r="G38">
        <v>0</v>
      </c>
      <c r="H38">
        <v>31.785256410256409</v>
      </c>
      <c r="I38">
        <v>188.26603021268724</v>
      </c>
      <c r="J38" s="1" t="s">
        <v>118</v>
      </c>
    </row>
    <row r="39" spans="1:10" x14ac:dyDescent="0.25">
      <c r="A39" s="1" t="s">
        <v>119</v>
      </c>
      <c r="B39" s="1" t="s">
        <v>120</v>
      </c>
      <c r="C39">
        <v>2.8508985064854627E-3</v>
      </c>
      <c r="D39">
        <v>3.863717712736877E-2</v>
      </c>
      <c r="E39">
        <f>-LOG(BioPlanet_2019_table[[#This Row],[Adjusted P-value]],10)</f>
        <v>1.412994611107234</v>
      </c>
      <c r="F39">
        <v>0</v>
      </c>
      <c r="G39">
        <v>0</v>
      </c>
      <c r="H39">
        <v>5.5094687447628621</v>
      </c>
      <c r="I39">
        <v>32.286153869927219</v>
      </c>
      <c r="J39" s="1" t="s">
        <v>121</v>
      </c>
    </row>
    <row r="40" spans="1:10" x14ac:dyDescent="0.25">
      <c r="A40" s="1" t="s">
        <v>122</v>
      </c>
      <c r="B40" s="1" t="s">
        <v>123</v>
      </c>
      <c r="C40">
        <v>3.2549510924288886E-3</v>
      </c>
      <c r="D40">
        <v>4.1907495315021942E-2</v>
      </c>
      <c r="E40">
        <f>-LOG(BioPlanet_2019_table[[#This Row],[Adjusted P-value]],10)</f>
        <v>1.3777082948657648</v>
      </c>
      <c r="F40">
        <v>0</v>
      </c>
      <c r="G40">
        <v>0</v>
      </c>
      <c r="H40">
        <v>28.252136752136753</v>
      </c>
      <c r="I40">
        <v>161.8163177282467</v>
      </c>
      <c r="J40" s="1" t="s">
        <v>124</v>
      </c>
    </row>
    <row r="41" spans="1:10" x14ac:dyDescent="0.25">
      <c r="A41" s="1" t="s">
        <v>125</v>
      </c>
      <c r="B41" s="1" t="s">
        <v>123</v>
      </c>
      <c r="C41">
        <v>3.2549510924288886E-3</v>
      </c>
      <c r="D41">
        <v>4.1907495315021942E-2</v>
      </c>
      <c r="E41">
        <f>-LOG(BioPlanet_2019_table[[#This Row],[Adjusted P-value]],10)</f>
        <v>1.3777082948657648</v>
      </c>
      <c r="F41">
        <v>0</v>
      </c>
      <c r="G41">
        <v>0</v>
      </c>
      <c r="H41">
        <v>28.252136752136753</v>
      </c>
      <c r="I41">
        <v>161.8163177282467</v>
      </c>
      <c r="J41" s="1" t="s">
        <v>126</v>
      </c>
    </row>
    <row r="42" spans="1:10" x14ac:dyDescent="0.25">
      <c r="A42" s="1" t="s">
        <v>127</v>
      </c>
      <c r="B42" s="1" t="s">
        <v>128</v>
      </c>
      <c r="C42">
        <v>3.3632843175314675E-3</v>
      </c>
      <c r="D42">
        <v>4.2006621946934941E-2</v>
      </c>
      <c r="E42">
        <f>-LOG(BioPlanet_2019_table[[#This Row],[Adjusted P-value]],10)</f>
        <v>1.3766822417848581</v>
      </c>
      <c r="F42">
        <v>0</v>
      </c>
      <c r="G42">
        <v>0</v>
      </c>
      <c r="H42">
        <v>3.4392079207920792</v>
      </c>
      <c r="I42">
        <v>19.585729573750978</v>
      </c>
      <c r="J42" s="1" t="s">
        <v>129</v>
      </c>
    </row>
    <row r="43" spans="1:10" x14ac:dyDescent="0.25">
      <c r="A43" s="1" t="s">
        <v>130</v>
      </c>
      <c r="B43" s="1" t="s">
        <v>131</v>
      </c>
      <c r="C43">
        <v>3.5580942521103716E-3</v>
      </c>
      <c r="D43">
        <v>4.2006621946934941E-2</v>
      </c>
      <c r="E43">
        <f>-LOG(BioPlanet_2019_table[[#This Row],[Adjusted P-value]],10)</f>
        <v>1.3766822417848581</v>
      </c>
      <c r="F43">
        <v>0</v>
      </c>
      <c r="G43">
        <v>0</v>
      </c>
      <c r="H43">
        <v>6.8457142857142861</v>
      </c>
      <c r="I43">
        <v>38.599766739854815</v>
      </c>
      <c r="J43" s="1" t="s">
        <v>78</v>
      </c>
    </row>
    <row r="44" spans="1:10" x14ac:dyDescent="0.25">
      <c r="A44" s="1" t="s">
        <v>132</v>
      </c>
      <c r="B44" s="1" t="s">
        <v>131</v>
      </c>
      <c r="C44">
        <v>3.5580942521103716E-3</v>
      </c>
      <c r="D44">
        <v>4.2006621946934941E-2</v>
      </c>
      <c r="E44">
        <f>-LOG(BioPlanet_2019_table[[#This Row],[Adjusted P-value]],10)</f>
        <v>1.3766822417848581</v>
      </c>
      <c r="F44">
        <v>0</v>
      </c>
      <c r="G44">
        <v>0</v>
      </c>
      <c r="H44">
        <v>6.8457142857142861</v>
      </c>
      <c r="I44">
        <v>38.599766739854815</v>
      </c>
      <c r="J44" s="1" t="s">
        <v>133</v>
      </c>
    </row>
    <row r="45" spans="1:10" x14ac:dyDescent="0.25">
      <c r="A45" s="1" t="s">
        <v>134</v>
      </c>
      <c r="B45" s="1" t="s">
        <v>135</v>
      </c>
      <c r="C45">
        <v>3.5889152731361893E-3</v>
      </c>
      <c r="D45">
        <v>4.2006621946934941E-2</v>
      </c>
      <c r="E45">
        <f>-LOG(BioPlanet_2019_table[[#This Row],[Adjusted P-value]],10)</f>
        <v>1.3766822417848581</v>
      </c>
      <c r="F45">
        <v>0</v>
      </c>
      <c r="G45">
        <v>0</v>
      </c>
      <c r="H45">
        <v>10.648387096774194</v>
      </c>
      <c r="I45">
        <v>59.949410680715758</v>
      </c>
      <c r="J45" s="1" t="s">
        <v>136</v>
      </c>
    </row>
    <row r="46" spans="1:10" x14ac:dyDescent="0.25">
      <c r="A46" s="1" t="s">
        <v>137</v>
      </c>
      <c r="B46" s="1" t="s">
        <v>138</v>
      </c>
      <c r="C46">
        <v>3.857646861449497E-3</v>
      </c>
      <c r="D46">
        <v>4.2577845479625821E-2</v>
      </c>
      <c r="E46">
        <f>-LOG(BioPlanet_2019_table[[#This Row],[Adjusted P-value]],10)</f>
        <v>1.3708163184726907</v>
      </c>
      <c r="F46">
        <v>0</v>
      </c>
      <c r="G46">
        <v>0</v>
      </c>
      <c r="H46">
        <v>10.360069747166522</v>
      </c>
      <c r="I46">
        <v>57.578137906546232</v>
      </c>
      <c r="J46" s="1" t="s">
        <v>136</v>
      </c>
    </row>
    <row r="47" spans="1:10" x14ac:dyDescent="0.25">
      <c r="A47" s="1" t="s">
        <v>139</v>
      </c>
      <c r="B47" s="1" t="s">
        <v>140</v>
      </c>
      <c r="C47">
        <v>3.8857451214415794E-3</v>
      </c>
      <c r="D47">
        <v>4.2577845479625821E-2</v>
      </c>
      <c r="E47">
        <f>-LOG(BioPlanet_2019_table[[#This Row],[Adjusted P-value]],10)</f>
        <v>1.3708163184726907</v>
      </c>
      <c r="F47">
        <v>0</v>
      </c>
      <c r="G47">
        <v>0</v>
      </c>
      <c r="H47">
        <v>25.425641025641024</v>
      </c>
      <c r="I47">
        <v>141.12350817285684</v>
      </c>
      <c r="J47" s="1" t="s">
        <v>141</v>
      </c>
    </row>
    <row r="48" spans="1:10" x14ac:dyDescent="0.25">
      <c r="A48" s="1" t="s">
        <v>142</v>
      </c>
      <c r="B48" s="1" t="s">
        <v>140</v>
      </c>
      <c r="C48">
        <v>3.8857451214415794E-3</v>
      </c>
      <c r="D48">
        <v>4.2577845479625821E-2</v>
      </c>
      <c r="E48">
        <f>-LOG(BioPlanet_2019_table[[#This Row],[Adjusted P-value]],10)</f>
        <v>1.3708163184726907</v>
      </c>
      <c r="F48">
        <v>0</v>
      </c>
      <c r="G48">
        <v>0</v>
      </c>
      <c r="H48">
        <v>25.425641025641024</v>
      </c>
      <c r="I48">
        <v>141.12350817285684</v>
      </c>
      <c r="J48" s="1" t="s">
        <v>143</v>
      </c>
    </row>
    <row r="49" spans="1:10" x14ac:dyDescent="0.25">
      <c r="A49" s="1" t="s">
        <v>144</v>
      </c>
      <c r="B49" s="1" t="s">
        <v>145</v>
      </c>
      <c r="C49">
        <v>4.380313531864485E-3</v>
      </c>
      <c r="D49">
        <v>4.6315716180373681E-2</v>
      </c>
      <c r="E49">
        <f>-LOG(BioPlanet_2019_table[[#This Row],[Adjusted P-value]],10)</f>
        <v>1.3342716160608474</v>
      </c>
      <c r="F49">
        <v>0</v>
      </c>
      <c r="G49">
        <v>0</v>
      </c>
      <c r="H49">
        <v>3.2849631966351209</v>
      </c>
      <c r="I49">
        <v>17.839436025717603</v>
      </c>
      <c r="J49" s="1" t="s">
        <v>146</v>
      </c>
    </row>
    <row r="50" spans="1:10" x14ac:dyDescent="0.25">
      <c r="A50" s="1" t="s">
        <v>147</v>
      </c>
      <c r="B50" s="1" t="s">
        <v>148</v>
      </c>
      <c r="C50">
        <v>4.5685138280837454E-3</v>
      </c>
      <c r="D50">
        <v>4.6315716180373681E-2</v>
      </c>
      <c r="E50">
        <f>-LOG(BioPlanet_2019_table[[#This Row],[Adjusted P-value]],10)</f>
        <v>1.3342716160608474</v>
      </c>
      <c r="F50">
        <v>0</v>
      </c>
      <c r="G50">
        <v>0</v>
      </c>
      <c r="H50">
        <v>23.113053613053612</v>
      </c>
      <c r="I50">
        <v>124.54624556574124</v>
      </c>
      <c r="J50" s="1" t="s">
        <v>149</v>
      </c>
    </row>
    <row r="51" spans="1:10" x14ac:dyDescent="0.25">
      <c r="A51" s="1" t="s">
        <v>150</v>
      </c>
      <c r="B51" s="1" t="s">
        <v>148</v>
      </c>
      <c r="C51">
        <v>4.5685138280837454E-3</v>
      </c>
      <c r="D51">
        <v>4.6315716180373681E-2</v>
      </c>
      <c r="E51">
        <f>-LOG(BioPlanet_2019_table[[#This Row],[Adjusted P-value]],10)</f>
        <v>1.3342716160608474</v>
      </c>
      <c r="F51">
        <v>0</v>
      </c>
      <c r="G51">
        <v>0</v>
      </c>
      <c r="H51">
        <v>23.113053613053612</v>
      </c>
      <c r="I51">
        <v>124.54624556574124</v>
      </c>
      <c r="J51" s="1" t="s">
        <v>151</v>
      </c>
    </row>
    <row r="52" spans="1:10" x14ac:dyDescent="0.25">
      <c r="A52" s="1" t="s">
        <v>152</v>
      </c>
      <c r="B52" s="1" t="s">
        <v>153</v>
      </c>
      <c r="C52">
        <v>4.623474110008823E-3</v>
      </c>
      <c r="D52">
        <v>4.6315716180373681E-2</v>
      </c>
      <c r="E52">
        <f>-LOG(BioPlanet_2019_table[[#This Row],[Adjusted P-value]],10)</f>
        <v>1.3342716160608474</v>
      </c>
      <c r="F52">
        <v>0</v>
      </c>
      <c r="G52">
        <v>0</v>
      </c>
      <c r="H52">
        <v>6.3367003367003365</v>
      </c>
      <c r="I52">
        <v>34.069959329441403</v>
      </c>
      <c r="J52" s="1" t="s">
        <v>154</v>
      </c>
    </row>
    <row r="53" spans="1:10" x14ac:dyDescent="0.25">
      <c r="A53" s="1" t="s">
        <v>155</v>
      </c>
      <c r="B53" s="1" t="s">
        <v>156</v>
      </c>
      <c r="C53">
        <v>4.6765383327755953E-3</v>
      </c>
      <c r="D53">
        <v>4.6315716180373681E-2</v>
      </c>
      <c r="E53">
        <f>-LOG(BioPlanet_2019_table[[#This Row],[Adjusted P-value]],10)</f>
        <v>1.3342716160608474</v>
      </c>
      <c r="F53">
        <v>0</v>
      </c>
      <c r="G53">
        <v>0</v>
      </c>
      <c r="H53">
        <v>4.8796791443850269</v>
      </c>
      <c r="I53">
        <v>26.180440468698102</v>
      </c>
      <c r="J53" s="1" t="s">
        <v>157</v>
      </c>
    </row>
    <row r="54" spans="1:10" x14ac:dyDescent="0.25">
      <c r="A54" s="1" t="s">
        <v>158</v>
      </c>
      <c r="B54" s="1" t="s">
        <v>159</v>
      </c>
      <c r="C54">
        <v>4.982346161189902E-3</v>
      </c>
      <c r="D54">
        <v>4.8196058292734593E-2</v>
      </c>
      <c r="E54">
        <f>-LOG(BioPlanet_2019_table[[#This Row],[Adjusted P-value]],10)</f>
        <v>1.3169884790166464</v>
      </c>
      <c r="F54">
        <v>0</v>
      </c>
      <c r="G54">
        <v>0</v>
      </c>
      <c r="H54">
        <v>3.5467197847682117</v>
      </c>
      <c r="I54">
        <v>18.804191833242843</v>
      </c>
      <c r="J54" s="1" t="s">
        <v>160</v>
      </c>
    </row>
    <row r="55" spans="1:10" x14ac:dyDescent="0.25">
      <c r="A55" s="1" t="s">
        <v>161</v>
      </c>
      <c r="B55" s="1" t="s">
        <v>162</v>
      </c>
      <c r="C55">
        <v>5.0535672772964429E-3</v>
      </c>
      <c r="D55">
        <v>4.8196058292734593E-2</v>
      </c>
      <c r="E55">
        <f>-LOG(BioPlanet_2019_table[[#This Row],[Adjusted P-value]],10)</f>
        <v>1.3169884790166464</v>
      </c>
      <c r="F55">
        <v>0</v>
      </c>
      <c r="G55">
        <v>0</v>
      </c>
      <c r="H55">
        <v>9.3474429583005509</v>
      </c>
      <c r="I55">
        <v>49.426108585090375</v>
      </c>
      <c r="J55" s="1" t="s">
        <v>163</v>
      </c>
    </row>
    <row r="56" spans="1:10" x14ac:dyDescent="0.25">
      <c r="A56" s="1" t="s">
        <v>164</v>
      </c>
      <c r="B56" s="1" t="s">
        <v>165</v>
      </c>
      <c r="C56">
        <v>5.3024072246820875E-3</v>
      </c>
      <c r="D56">
        <v>4.8763209298415627E-2</v>
      </c>
      <c r="E56">
        <f>-LOG(BioPlanet_2019_table[[#This Row],[Adjusted P-value]],10)</f>
        <v>1.3119077194866624</v>
      </c>
      <c r="F56">
        <v>0</v>
      </c>
      <c r="G56">
        <v>0</v>
      </c>
      <c r="H56">
        <v>21.185897435897434</v>
      </c>
      <c r="I56">
        <v>111.00550889044165</v>
      </c>
      <c r="J56" s="1" t="s">
        <v>166</v>
      </c>
    </row>
    <row r="57" spans="1:10" x14ac:dyDescent="0.25">
      <c r="A57" s="1" t="s">
        <v>167</v>
      </c>
      <c r="B57" s="1" t="s">
        <v>165</v>
      </c>
      <c r="C57">
        <v>5.3024072246820875E-3</v>
      </c>
      <c r="D57">
        <v>4.8763209298415627E-2</v>
      </c>
      <c r="E57">
        <f>-LOG(BioPlanet_2019_table[[#This Row],[Adjusted P-value]],10)</f>
        <v>1.3119077194866624</v>
      </c>
      <c r="F57">
        <v>0</v>
      </c>
      <c r="G57">
        <v>0</v>
      </c>
      <c r="H57">
        <v>21.185897435897434</v>
      </c>
      <c r="I57">
        <v>111.00550889044165</v>
      </c>
      <c r="J57" s="1" t="s">
        <v>168</v>
      </c>
    </row>
    <row r="58" spans="1:10" x14ac:dyDescent="0.25">
      <c r="A58" s="1" t="s">
        <v>169</v>
      </c>
      <c r="B58" s="1" t="s">
        <v>170</v>
      </c>
      <c r="C58">
        <v>5.7261533947895512E-3</v>
      </c>
      <c r="D58">
        <v>5.1736298216081028E-2</v>
      </c>
      <c r="E58">
        <f>-LOG(BioPlanet_2019_table[[#This Row],[Adjusted P-value]],10)</f>
        <v>1.2862046487126881</v>
      </c>
      <c r="F58">
        <v>0</v>
      </c>
      <c r="G58">
        <v>0</v>
      </c>
      <c r="H58">
        <v>8.911777944486122</v>
      </c>
      <c r="I58">
        <v>46.008936549997394</v>
      </c>
      <c r="J58" s="1" t="s">
        <v>171</v>
      </c>
    </row>
    <row r="59" spans="1:10" x14ac:dyDescent="0.25">
      <c r="A59" s="1" t="s">
        <v>172</v>
      </c>
      <c r="B59" s="1" t="s">
        <v>173</v>
      </c>
      <c r="C59">
        <v>6.449900194339807E-3</v>
      </c>
      <c r="D59">
        <v>5.7270665518706902E-2</v>
      </c>
      <c r="E59">
        <f>-LOG(BioPlanet_2019_table[[#This Row],[Adjusted P-value]],10)</f>
        <v>1.2420677701008727</v>
      </c>
      <c r="F59">
        <v>0</v>
      </c>
      <c r="G59">
        <v>0</v>
      </c>
      <c r="H59">
        <v>8.5148387096774201</v>
      </c>
      <c r="I59">
        <v>42.946212148182681</v>
      </c>
      <c r="J59" s="1" t="s">
        <v>174</v>
      </c>
    </row>
    <row r="60" spans="1:10" x14ac:dyDescent="0.25">
      <c r="A60" s="1" t="s">
        <v>175</v>
      </c>
      <c r="B60" s="1" t="s">
        <v>176</v>
      </c>
      <c r="C60">
        <v>6.9202182190362194E-3</v>
      </c>
      <c r="D60">
        <v>5.9398539713394219E-2</v>
      </c>
      <c r="E60">
        <f>-LOG(BioPlanet_2019_table[[#This Row],[Adjusted P-value]],10)</f>
        <v>1.2262242318236971</v>
      </c>
      <c r="F60">
        <v>0</v>
      </c>
      <c r="G60">
        <v>0</v>
      </c>
      <c r="H60">
        <v>18.157509157509157</v>
      </c>
      <c r="I60">
        <v>90.302885104749379</v>
      </c>
      <c r="J60" s="1" t="s">
        <v>177</v>
      </c>
    </row>
    <row r="61" spans="1:10" x14ac:dyDescent="0.25">
      <c r="A61" s="1" t="s">
        <v>178</v>
      </c>
      <c r="B61" s="1" t="s">
        <v>176</v>
      </c>
      <c r="C61">
        <v>6.9202182190362194E-3</v>
      </c>
      <c r="D61">
        <v>5.9398539713394219E-2</v>
      </c>
      <c r="E61">
        <f>-LOG(BioPlanet_2019_table[[#This Row],[Adjusted P-value]],10)</f>
        <v>1.2262242318236971</v>
      </c>
      <c r="F61">
        <v>0</v>
      </c>
      <c r="G61">
        <v>0</v>
      </c>
      <c r="H61">
        <v>18.157509157509157</v>
      </c>
      <c r="I61">
        <v>90.302885104749379</v>
      </c>
      <c r="J61" s="1" t="s">
        <v>179</v>
      </c>
    </row>
    <row r="62" spans="1:10" x14ac:dyDescent="0.25">
      <c r="A62" s="1" t="s">
        <v>180</v>
      </c>
      <c r="B62" s="1" t="s">
        <v>181</v>
      </c>
      <c r="C62">
        <v>7.3446251192304003E-3</v>
      </c>
      <c r="D62">
        <v>6.1113125827546896E-2</v>
      </c>
      <c r="E62">
        <f>-LOG(BioPlanet_2019_table[[#This Row],[Adjusted P-value]],10)</f>
        <v>1.213865502322772</v>
      </c>
      <c r="F62">
        <v>0</v>
      </c>
      <c r="G62">
        <v>0</v>
      </c>
      <c r="H62">
        <v>2.3813268220005792</v>
      </c>
      <c r="I62">
        <v>11.701331612812956</v>
      </c>
      <c r="J62" s="1" t="s">
        <v>182</v>
      </c>
    </row>
    <row r="63" spans="1:10" x14ac:dyDescent="0.25">
      <c r="A63" s="1" t="s">
        <v>183</v>
      </c>
      <c r="B63" s="1" t="s">
        <v>184</v>
      </c>
      <c r="C63">
        <v>7.3573083520541895E-3</v>
      </c>
      <c r="D63">
        <v>6.1113125827546896E-2</v>
      </c>
      <c r="E63">
        <f>-LOG(BioPlanet_2019_table[[#This Row],[Adjusted P-value]],10)</f>
        <v>1.213865502322772</v>
      </c>
      <c r="F63">
        <v>0</v>
      </c>
      <c r="G63">
        <v>0</v>
      </c>
      <c r="H63">
        <v>5.5157100963552574</v>
      </c>
      <c r="I63">
        <v>27.093505147512332</v>
      </c>
      <c r="J63" s="1" t="s">
        <v>185</v>
      </c>
    </row>
    <row r="64" spans="1:10" x14ac:dyDescent="0.25">
      <c r="A64" s="1" t="s">
        <v>186</v>
      </c>
      <c r="B64" s="1" t="s">
        <v>187</v>
      </c>
      <c r="C64">
        <v>7.8024856073765532E-3</v>
      </c>
      <c r="D64">
        <v>6.2785626371858208E-2</v>
      </c>
      <c r="E64">
        <f>-LOG(BioPlanet_2019_table[[#This Row],[Adjusted P-value]],10)</f>
        <v>1.2021397687130102</v>
      </c>
      <c r="F64">
        <v>0</v>
      </c>
      <c r="G64">
        <v>0</v>
      </c>
      <c r="H64">
        <v>16.946153846153845</v>
      </c>
      <c r="I64">
        <v>82.244987548836988</v>
      </c>
      <c r="J64" s="1" t="s">
        <v>188</v>
      </c>
    </row>
    <row r="65" spans="1:10" x14ac:dyDescent="0.25">
      <c r="A65" s="1" t="s">
        <v>189</v>
      </c>
      <c r="B65" s="1" t="s">
        <v>187</v>
      </c>
      <c r="C65">
        <v>7.8024856073765532E-3</v>
      </c>
      <c r="D65">
        <v>6.2785626371858208E-2</v>
      </c>
      <c r="E65">
        <f>-LOG(BioPlanet_2019_table[[#This Row],[Adjusted P-value]],10)</f>
        <v>1.2021397687130102</v>
      </c>
      <c r="F65">
        <v>0</v>
      </c>
      <c r="G65">
        <v>0</v>
      </c>
      <c r="H65">
        <v>16.946153846153845</v>
      </c>
      <c r="I65">
        <v>82.244987548836988</v>
      </c>
      <c r="J65" s="1" t="s">
        <v>190</v>
      </c>
    </row>
    <row r="66" spans="1:10" x14ac:dyDescent="0.25">
      <c r="A66" s="1" t="s">
        <v>191</v>
      </c>
      <c r="B66" s="1" t="s">
        <v>192</v>
      </c>
      <c r="C66">
        <v>8.054586007736295E-3</v>
      </c>
      <c r="D66">
        <v>6.381710452283372E-2</v>
      </c>
      <c r="E66">
        <f>-LOG(BioPlanet_2019_table[[#This Row],[Adjusted P-value]],10)</f>
        <v>1.1950629042835683</v>
      </c>
      <c r="F66">
        <v>0</v>
      </c>
      <c r="G66">
        <v>0</v>
      </c>
      <c r="H66">
        <v>7.8181698485845947</v>
      </c>
      <c r="I66">
        <v>37.695412716159744</v>
      </c>
      <c r="J66" s="1" t="s">
        <v>72</v>
      </c>
    </row>
    <row r="67" spans="1:10" x14ac:dyDescent="0.25">
      <c r="A67" s="1" t="s">
        <v>193</v>
      </c>
      <c r="B67" s="1" t="s">
        <v>194</v>
      </c>
      <c r="C67">
        <v>9.7096917585614007E-3</v>
      </c>
      <c r="D67">
        <v>7.2470887763175673E-2</v>
      </c>
      <c r="E67">
        <f>-LOG(BioPlanet_2019_table[[#This Row],[Adjusted P-value]],10)</f>
        <v>1.1398364185728913</v>
      </c>
      <c r="F67">
        <v>0</v>
      </c>
      <c r="G67">
        <v>0</v>
      </c>
      <c r="H67">
        <v>14.950980392156863</v>
      </c>
      <c r="I67">
        <v>69.292273347395195</v>
      </c>
      <c r="J67" s="1" t="s">
        <v>195</v>
      </c>
    </row>
    <row r="68" spans="1:10" x14ac:dyDescent="0.25">
      <c r="A68" s="1" t="s">
        <v>196</v>
      </c>
      <c r="B68" s="1" t="s">
        <v>194</v>
      </c>
      <c r="C68">
        <v>9.7096917585614007E-3</v>
      </c>
      <c r="D68">
        <v>7.2470887763175673E-2</v>
      </c>
      <c r="E68">
        <f>-LOG(BioPlanet_2019_table[[#This Row],[Adjusted P-value]],10)</f>
        <v>1.1398364185728913</v>
      </c>
      <c r="F68">
        <v>0</v>
      </c>
      <c r="G68">
        <v>0</v>
      </c>
      <c r="H68">
        <v>14.950980392156863</v>
      </c>
      <c r="I68">
        <v>69.292273347395195</v>
      </c>
      <c r="J68" s="1" t="s">
        <v>151</v>
      </c>
    </row>
    <row r="69" spans="1:10" x14ac:dyDescent="0.25">
      <c r="A69" s="1" t="s">
        <v>197</v>
      </c>
      <c r="B69" s="1" t="s">
        <v>194</v>
      </c>
      <c r="C69">
        <v>9.7096917585614007E-3</v>
      </c>
      <c r="D69">
        <v>7.2470887763175673E-2</v>
      </c>
      <c r="E69">
        <f>-LOG(BioPlanet_2019_table[[#This Row],[Adjusted P-value]],10)</f>
        <v>1.1398364185728913</v>
      </c>
      <c r="F69">
        <v>0</v>
      </c>
      <c r="G69">
        <v>0</v>
      </c>
      <c r="H69">
        <v>14.950980392156863</v>
      </c>
      <c r="I69">
        <v>69.292273347395195</v>
      </c>
      <c r="J69" s="1" t="s">
        <v>103</v>
      </c>
    </row>
    <row r="70" spans="1:10" x14ac:dyDescent="0.25">
      <c r="A70" s="1" t="s">
        <v>198</v>
      </c>
      <c r="B70" s="1" t="s">
        <v>194</v>
      </c>
      <c r="C70">
        <v>9.7096917585614007E-3</v>
      </c>
      <c r="D70">
        <v>7.2470887763175673E-2</v>
      </c>
      <c r="E70">
        <f>-LOG(BioPlanet_2019_table[[#This Row],[Adjusted P-value]],10)</f>
        <v>1.1398364185728913</v>
      </c>
      <c r="F70">
        <v>0</v>
      </c>
      <c r="G70">
        <v>0</v>
      </c>
      <c r="H70">
        <v>14.950980392156863</v>
      </c>
      <c r="I70">
        <v>69.292273347395195</v>
      </c>
      <c r="J70" s="1" t="s">
        <v>199</v>
      </c>
    </row>
    <row r="71" spans="1:10" x14ac:dyDescent="0.25">
      <c r="A71" s="1" t="s">
        <v>200</v>
      </c>
      <c r="B71" s="1" t="s">
        <v>201</v>
      </c>
      <c r="C71">
        <v>1.0733038379510151E-2</v>
      </c>
      <c r="D71">
        <v>7.88194909437549E-2</v>
      </c>
      <c r="E71">
        <f>-LOG(BioPlanet_2019_table[[#This Row],[Adjusted P-value]],10)</f>
        <v>1.1033663743553705</v>
      </c>
      <c r="F71">
        <v>0</v>
      </c>
      <c r="G71">
        <v>0</v>
      </c>
      <c r="H71">
        <v>14.119658119658119</v>
      </c>
      <c r="I71">
        <v>64.024581538541824</v>
      </c>
      <c r="J71" s="1" t="s">
        <v>202</v>
      </c>
    </row>
    <row r="72" spans="1:10" x14ac:dyDescent="0.25">
      <c r="A72" s="1" t="s">
        <v>203</v>
      </c>
      <c r="B72" s="1" t="s">
        <v>204</v>
      </c>
      <c r="C72">
        <v>1.0866376421372035E-2</v>
      </c>
      <c r="D72">
        <v>7.88194909437549E-2</v>
      </c>
      <c r="E72">
        <f>-LOG(BioPlanet_2019_table[[#This Row],[Adjusted P-value]],10)</f>
        <v>1.1033663743553705</v>
      </c>
      <c r="F72">
        <v>0</v>
      </c>
      <c r="G72">
        <v>0</v>
      </c>
      <c r="H72">
        <v>6.9631671554252197</v>
      </c>
      <c r="I72">
        <v>31.488012782200709</v>
      </c>
      <c r="J72" s="1" t="s">
        <v>205</v>
      </c>
    </row>
    <row r="73" spans="1:10" x14ac:dyDescent="0.25">
      <c r="A73" s="1" t="s">
        <v>206</v>
      </c>
      <c r="B73" s="1" t="s">
        <v>207</v>
      </c>
      <c r="C73">
        <v>1.1051129011345313E-2</v>
      </c>
      <c r="D73">
        <v>7.9046270011706055E-2</v>
      </c>
      <c r="E73">
        <f>-LOG(BioPlanet_2019_table[[#This Row],[Adjusted P-value]],10)</f>
        <v>1.1021186184775378</v>
      </c>
      <c r="F73">
        <v>0</v>
      </c>
      <c r="G73">
        <v>0</v>
      </c>
      <c r="H73">
        <v>3.3807745345897495</v>
      </c>
      <c r="I73">
        <v>15.231142120239262</v>
      </c>
      <c r="J73" s="1" t="s">
        <v>208</v>
      </c>
    </row>
    <row r="74" spans="1:10" x14ac:dyDescent="0.25">
      <c r="A74" s="1" t="s">
        <v>209</v>
      </c>
      <c r="B74" s="1" t="s">
        <v>210</v>
      </c>
      <c r="C74">
        <v>1.1801835049181914E-2</v>
      </c>
      <c r="D74">
        <v>8.2916265831786129E-2</v>
      </c>
      <c r="E74">
        <f>-LOG(BioPlanet_2019_table[[#This Row],[Adjusted P-value]],10)</f>
        <v>1.0813602647688043</v>
      </c>
      <c r="F74">
        <v>0</v>
      </c>
      <c r="G74">
        <v>0</v>
      </c>
      <c r="H74">
        <v>13.375843454790823</v>
      </c>
      <c r="I74">
        <v>59.382060320826383</v>
      </c>
      <c r="J74" s="1" t="s">
        <v>211</v>
      </c>
    </row>
    <row r="75" spans="1:10" x14ac:dyDescent="0.25">
      <c r="A75" s="1" t="s">
        <v>212</v>
      </c>
      <c r="B75" s="1" t="s">
        <v>213</v>
      </c>
      <c r="C75">
        <v>1.1914181886509074E-2</v>
      </c>
      <c r="D75">
        <v>8.2916265831786129E-2</v>
      </c>
      <c r="E75">
        <f>-LOG(BioPlanet_2019_table[[#This Row],[Adjusted P-value]],10)</f>
        <v>1.0813602647688043</v>
      </c>
      <c r="F75">
        <v>0</v>
      </c>
      <c r="G75">
        <v>0</v>
      </c>
      <c r="H75">
        <v>6.7181663837011882</v>
      </c>
      <c r="I75">
        <v>29.761650632017876</v>
      </c>
      <c r="J75" s="1" t="s">
        <v>214</v>
      </c>
    </row>
    <row r="76" spans="1:10" x14ac:dyDescent="0.25">
      <c r="A76" s="1" t="s">
        <v>215</v>
      </c>
      <c r="B76" s="1" t="s">
        <v>216</v>
      </c>
      <c r="C76">
        <v>1.2181505436841251E-2</v>
      </c>
      <c r="D76">
        <v>8.3030008588682563E-2</v>
      </c>
      <c r="E76">
        <f>-LOG(BioPlanet_2019_table[[#This Row],[Adjusted P-value]],10)</f>
        <v>1.0807649171530198</v>
      </c>
      <c r="F76">
        <v>0</v>
      </c>
      <c r="G76">
        <v>0</v>
      </c>
      <c r="H76">
        <v>3.8270308123249301</v>
      </c>
      <c r="I76">
        <v>16.86892581513629</v>
      </c>
      <c r="J76" s="1" t="s">
        <v>217</v>
      </c>
    </row>
    <row r="77" spans="1:10" x14ac:dyDescent="0.25">
      <c r="A77" s="1" t="s">
        <v>218</v>
      </c>
      <c r="B77" s="1" t="s">
        <v>219</v>
      </c>
      <c r="C77">
        <v>1.2414195458890403E-2</v>
      </c>
      <c r="D77">
        <v>8.3030008588682563E-2</v>
      </c>
      <c r="E77">
        <f>-LOG(BioPlanet_2019_table[[#This Row],[Adjusted P-value]],10)</f>
        <v>1.0807649171530198</v>
      </c>
      <c r="F77">
        <v>0</v>
      </c>
      <c r="G77">
        <v>0</v>
      </c>
      <c r="H77">
        <v>4.7022518765638033</v>
      </c>
      <c r="I77">
        <v>20.637782224641512</v>
      </c>
      <c r="J77" s="1" t="s">
        <v>220</v>
      </c>
    </row>
    <row r="78" spans="1:10" x14ac:dyDescent="0.25">
      <c r="A78" s="1" t="s">
        <v>221</v>
      </c>
      <c r="B78" s="1" t="s">
        <v>219</v>
      </c>
      <c r="C78">
        <v>1.2414195458890403E-2</v>
      </c>
      <c r="D78">
        <v>8.3030008588682563E-2</v>
      </c>
      <c r="E78">
        <f>-LOG(BioPlanet_2019_table[[#This Row],[Adjusted P-value]],10)</f>
        <v>1.0807649171530198</v>
      </c>
      <c r="F78">
        <v>0</v>
      </c>
      <c r="G78">
        <v>0</v>
      </c>
      <c r="H78">
        <v>4.7022518765638033</v>
      </c>
      <c r="I78">
        <v>20.637782224641512</v>
      </c>
      <c r="J78" s="1" t="s">
        <v>222</v>
      </c>
    </row>
    <row r="79" spans="1:10" x14ac:dyDescent="0.25">
      <c r="A79" s="1" t="s">
        <v>223</v>
      </c>
      <c r="B79" s="1" t="s">
        <v>224</v>
      </c>
      <c r="C79">
        <v>1.2725401112883949E-2</v>
      </c>
      <c r="D79">
        <v>8.4020276578656836E-2</v>
      </c>
      <c r="E79">
        <f>-LOG(BioPlanet_2019_table[[#This Row],[Adjusted P-value]],10)</f>
        <v>1.0756158931814264</v>
      </c>
      <c r="F79">
        <v>0</v>
      </c>
      <c r="G79">
        <v>0</v>
      </c>
      <c r="H79">
        <v>2.0124280602408779</v>
      </c>
      <c r="I79">
        <v>8.7825483744713306</v>
      </c>
      <c r="J79" s="1" t="s">
        <v>225</v>
      </c>
    </row>
    <row r="80" spans="1:10" x14ac:dyDescent="0.25">
      <c r="A80" s="1" t="s">
        <v>226</v>
      </c>
      <c r="B80" s="1" t="s">
        <v>227</v>
      </c>
      <c r="C80">
        <v>1.3954086185025163E-2</v>
      </c>
      <c r="D80">
        <v>9.0966511206176701E-2</v>
      </c>
      <c r="E80">
        <f>-LOG(BioPlanet_2019_table[[#This Row],[Adjusted P-value]],10)</f>
        <v>1.0411184612523012</v>
      </c>
      <c r="F80">
        <v>0</v>
      </c>
      <c r="G80">
        <v>0</v>
      </c>
      <c r="H80">
        <v>4.5348810481553841</v>
      </c>
      <c r="I80">
        <v>19.372934278180551</v>
      </c>
      <c r="J80" s="1" t="s">
        <v>228</v>
      </c>
    </row>
    <row r="81" spans="1:10" x14ac:dyDescent="0.25">
      <c r="A81" s="1" t="s">
        <v>229</v>
      </c>
      <c r="B81" s="1" t="s">
        <v>230</v>
      </c>
      <c r="C81">
        <v>1.5273245931136138E-2</v>
      </c>
      <c r="D81">
        <v>9.7888813172243794E-2</v>
      </c>
      <c r="E81">
        <f>-LOG(BioPlanet_2019_table[[#This Row],[Adjusted P-value]],10)</f>
        <v>1.0092669369523675</v>
      </c>
      <c r="F81">
        <v>0</v>
      </c>
      <c r="G81">
        <v>0</v>
      </c>
      <c r="H81">
        <v>11.550116550116551</v>
      </c>
      <c r="I81">
        <v>48.298575054294922</v>
      </c>
      <c r="J81" s="1" t="s">
        <v>231</v>
      </c>
    </row>
    <row r="82" spans="1:10" x14ac:dyDescent="0.25">
      <c r="A82" s="1" t="s">
        <v>232</v>
      </c>
      <c r="B82" s="1" t="s">
        <v>233</v>
      </c>
      <c r="C82">
        <v>1.5396104596022812E-2</v>
      </c>
      <c r="D82">
        <v>9.7888813172243794E-2</v>
      </c>
      <c r="E82">
        <f>-LOG(BioPlanet_2019_table[[#This Row],[Adjusted P-value]],10)</f>
        <v>1.0092669369523675</v>
      </c>
      <c r="F82">
        <v>0</v>
      </c>
      <c r="G82">
        <v>0</v>
      </c>
      <c r="H82">
        <v>6.0764976958525345</v>
      </c>
      <c r="I82">
        <v>25.36111839989875</v>
      </c>
      <c r="J82" s="1" t="s">
        <v>234</v>
      </c>
    </row>
    <row r="83" spans="1:10" x14ac:dyDescent="0.25">
      <c r="A83" s="1" t="s">
        <v>235</v>
      </c>
      <c r="B83" s="1" t="s">
        <v>236</v>
      </c>
      <c r="C83">
        <v>1.7800851087153138E-2</v>
      </c>
      <c r="D83">
        <v>0.11179802816931544</v>
      </c>
      <c r="E83">
        <f>-LOG(BioPlanet_2019_table[[#This Row],[Adjusted P-value]],10)</f>
        <v>0.95156585622363343</v>
      </c>
      <c r="F83">
        <v>0</v>
      </c>
      <c r="G83">
        <v>0</v>
      </c>
      <c r="H83">
        <v>10.586538461538462</v>
      </c>
      <c r="I83">
        <v>42.64796556582013</v>
      </c>
      <c r="J83" s="1" t="s">
        <v>237</v>
      </c>
    </row>
    <row r="84" spans="1:10" x14ac:dyDescent="0.25">
      <c r="A84" s="1" t="s">
        <v>238</v>
      </c>
      <c r="B84" s="1" t="s">
        <v>239</v>
      </c>
      <c r="C84">
        <v>1.8318147625900279E-2</v>
      </c>
      <c r="D84">
        <v>0.11324302171077853</v>
      </c>
      <c r="E84">
        <f>-LOG(BioPlanet_2019_table[[#This Row],[Adjusted P-value]],10)</f>
        <v>0.94598855069153021</v>
      </c>
      <c r="F84">
        <v>0</v>
      </c>
      <c r="G84">
        <v>0</v>
      </c>
      <c r="H84">
        <v>4.164079822616408</v>
      </c>
      <c r="I84">
        <v>16.655748965482942</v>
      </c>
      <c r="J84" s="1" t="s">
        <v>240</v>
      </c>
    </row>
    <row r="85" spans="1:10" x14ac:dyDescent="0.25">
      <c r="A85" s="1" t="s">
        <v>241</v>
      </c>
      <c r="B85" s="1" t="s">
        <v>242</v>
      </c>
      <c r="C85">
        <v>1.8671965688777728E-2</v>
      </c>
      <c r="D85">
        <v>0.11324302171077853</v>
      </c>
      <c r="E85">
        <f>-LOG(BioPlanet_2019_table[[#This Row],[Adjusted P-value]],10)</f>
        <v>0.94598855069153021</v>
      </c>
      <c r="F85">
        <v>0</v>
      </c>
      <c r="G85">
        <v>0</v>
      </c>
      <c r="H85">
        <v>2.5152103559870551</v>
      </c>
      <c r="I85">
        <v>10.012378453972419</v>
      </c>
      <c r="J85" s="1" t="s">
        <v>146</v>
      </c>
    </row>
    <row r="86" spans="1:10" x14ac:dyDescent="0.25">
      <c r="A86" s="1" t="s">
        <v>243</v>
      </c>
      <c r="B86" s="1" t="s">
        <v>244</v>
      </c>
      <c r="C86">
        <v>1.8690595816342088E-2</v>
      </c>
      <c r="D86">
        <v>0.11324302171077853</v>
      </c>
      <c r="E86">
        <f>-LOG(BioPlanet_2019_table[[#This Row],[Adjusted P-value]],10)</f>
        <v>0.94598855069153021</v>
      </c>
      <c r="F86">
        <v>0</v>
      </c>
      <c r="G86">
        <v>0</v>
      </c>
      <c r="H86">
        <v>5.6282732447817834</v>
      </c>
      <c r="I86">
        <v>22.399034778754331</v>
      </c>
      <c r="J86" s="1" t="s">
        <v>245</v>
      </c>
    </row>
    <row r="87" spans="1:10" x14ac:dyDescent="0.25">
      <c r="A87" s="1" t="s">
        <v>246</v>
      </c>
      <c r="B87" s="1" t="s">
        <v>247</v>
      </c>
      <c r="C87">
        <v>2.0492270424353802E-2</v>
      </c>
      <c r="D87">
        <v>0.12271534033188614</v>
      </c>
      <c r="E87">
        <f>-LOG(BioPlanet_2019_table[[#This Row],[Adjusted P-value]],10)</f>
        <v>0.9111011438332427</v>
      </c>
      <c r="F87">
        <v>0</v>
      </c>
      <c r="G87">
        <v>0</v>
      </c>
      <c r="H87">
        <v>9.7712031558185402</v>
      </c>
      <c r="I87">
        <v>37.987579953249508</v>
      </c>
      <c r="J87" s="1" t="s">
        <v>248</v>
      </c>
    </row>
    <row r="88" spans="1:10" x14ac:dyDescent="0.25">
      <c r="A88" s="1" t="s">
        <v>249</v>
      </c>
      <c r="B88" s="1" t="s">
        <v>250</v>
      </c>
      <c r="C88">
        <v>2.1678886491776145E-2</v>
      </c>
      <c r="D88">
        <v>0.12671094356564891</v>
      </c>
      <c r="E88">
        <f>-LOG(BioPlanet_2019_table[[#This Row],[Adjusted P-value]],10)</f>
        <v>0.89718587505397207</v>
      </c>
      <c r="F88">
        <v>0</v>
      </c>
      <c r="G88">
        <v>0</v>
      </c>
      <c r="H88">
        <v>2.193268310468985</v>
      </c>
      <c r="I88">
        <v>8.4033243164772156</v>
      </c>
      <c r="J88" s="1" t="s">
        <v>251</v>
      </c>
    </row>
    <row r="89" spans="1:10" x14ac:dyDescent="0.25">
      <c r="A89" s="1" t="s">
        <v>252</v>
      </c>
      <c r="B89" s="1" t="s">
        <v>253</v>
      </c>
      <c r="C89">
        <v>2.1897619373481076E-2</v>
      </c>
      <c r="D89">
        <v>0.12671094356564891</v>
      </c>
      <c r="E89">
        <f>-LOG(BioPlanet_2019_table[[#This Row],[Adjusted P-value]],10)</f>
        <v>0.89718587505397207</v>
      </c>
      <c r="F89">
        <v>0</v>
      </c>
      <c r="G89">
        <v>0</v>
      </c>
      <c r="H89">
        <v>9.4088319088319086</v>
      </c>
      <c r="I89">
        <v>35.954697169660882</v>
      </c>
      <c r="J89" s="1" t="s">
        <v>254</v>
      </c>
    </row>
    <row r="90" spans="1:10" x14ac:dyDescent="0.25">
      <c r="A90" s="1" t="s">
        <v>255</v>
      </c>
      <c r="B90" s="1" t="s">
        <v>253</v>
      </c>
      <c r="C90">
        <v>2.1897619373481076E-2</v>
      </c>
      <c r="D90">
        <v>0.12671094356564891</v>
      </c>
      <c r="E90">
        <f>-LOG(BioPlanet_2019_table[[#This Row],[Adjusted P-value]],10)</f>
        <v>0.89718587505397207</v>
      </c>
      <c r="F90">
        <v>0</v>
      </c>
      <c r="G90">
        <v>0</v>
      </c>
      <c r="H90">
        <v>9.4088319088319086</v>
      </c>
      <c r="I90">
        <v>35.954697169660882</v>
      </c>
      <c r="J90" s="1" t="s">
        <v>190</v>
      </c>
    </row>
    <row r="91" spans="1:10" x14ac:dyDescent="0.25">
      <c r="A91" s="1" t="s">
        <v>256</v>
      </c>
      <c r="B91" s="1" t="s">
        <v>257</v>
      </c>
      <c r="C91">
        <v>2.334178988768363E-2</v>
      </c>
      <c r="D91">
        <v>0.13356690880174521</v>
      </c>
      <c r="E91">
        <f>-LOG(BioPlanet_2019_table[[#This Row],[Adjusted P-value]],10)</f>
        <v>0.87430112498099921</v>
      </c>
      <c r="F91">
        <v>0</v>
      </c>
      <c r="G91">
        <v>0</v>
      </c>
      <c r="H91">
        <v>9.072344322344323</v>
      </c>
      <c r="I91">
        <v>34.089424219824814</v>
      </c>
      <c r="J91" s="1" t="s">
        <v>179</v>
      </c>
    </row>
    <row r="92" spans="1:10" x14ac:dyDescent="0.25">
      <c r="A92" s="1" t="s">
        <v>258</v>
      </c>
      <c r="B92" s="1" t="s">
        <v>259</v>
      </c>
      <c r="C92">
        <v>2.4019820323941048E-2</v>
      </c>
      <c r="D92">
        <v>0.13457269375371003</v>
      </c>
      <c r="E92">
        <f>-LOG(BioPlanet_2019_table[[#This Row],[Adjusted P-value]],10)</f>
        <v>0.8710430541919697</v>
      </c>
      <c r="F92">
        <v>0</v>
      </c>
      <c r="G92">
        <v>0</v>
      </c>
      <c r="H92">
        <v>2.819054936611602</v>
      </c>
      <c r="I92">
        <v>10.51190613407538</v>
      </c>
      <c r="J92" s="1" t="s">
        <v>109</v>
      </c>
    </row>
    <row r="93" spans="1:10" x14ac:dyDescent="0.25">
      <c r="A93" s="1" t="s">
        <v>260</v>
      </c>
      <c r="B93" s="1" t="s">
        <v>261</v>
      </c>
      <c r="C93">
        <v>2.4565687713376999E-2</v>
      </c>
      <c r="D93">
        <v>0.13457269375371003</v>
      </c>
      <c r="E93">
        <f>-LOG(BioPlanet_2019_table[[#This Row],[Adjusted P-value]],10)</f>
        <v>0.8710430541919697</v>
      </c>
      <c r="F93">
        <v>0</v>
      </c>
      <c r="G93">
        <v>0</v>
      </c>
      <c r="H93">
        <v>3.7916305916305917</v>
      </c>
      <c r="I93">
        <v>14.053317134925505</v>
      </c>
      <c r="J93" s="1" t="s">
        <v>262</v>
      </c>
    </row>
    <row r="94" spans="1:10" x14ac:dyDescent="0.25">
      <c r="A94" s="1" t="s">
        <v>263</v>
      </c>
      <c r="B94" s="1" t="s">
        <v>264</v>
      </c>
      <c r="C94">
        <v>2.4824089139033886E-2</v>
      </c>
      <c r="D94">
        <v>0.13457269375371003</v>
      </c>
      <c r="E94">
        <f>-LOG(BioPlanet_2019_table[[#This Row],[Adjusted P-value]],10)</f>
        <v>0.8710430541919697</v>
      </c>
      <c r="F94">
        <v>0</v>
      </c>
      <c r="G94">
        <v>0</v>
      </c>
      <c r="H94">
        <v>8.7590627763041553</v>
      </c>
      <c r="I94">
        <v>32.372977143114632</v>
      </c>
      <c r="J94" s="1" t="s">
        <v>103</v>
      </c>
    </row>
    <row r="95" spans="1:10" x14ac:dyDescent="0.25">
      <c r="A95" s="1" t="s">
        <v>265</v>
      </c>
      <c r="B95" s="1" t="s">
        <v>264</v>
      </c>
      <c r="C95">
        <v>2.4824089139033886E-2</v>
      </c>
      <c r="D95">
        <v>0.13457269375371003</v>
      </c>
      <c r="E95">
        <f>-LOG(BioPlanet_2019_table[[#This Row],[Adjusted P-value]],10)</f>
        <v>0.8710430541919697</v>
      </c>
      <c r="F95">
        <v>0</v>
      </c>
      <c r="G95">
        <v>0</v>
      </c>
      <c r="H95">
        <v>8.7590627763041553</v>
      </c>
      <c r="I95">
        <v>32.372977143114632</v>
      </c>
      <c r="J95" s="1" t="s">
        <v>168</v>
      </c>
    </row>
    <row r="96" spans="1:10" x14ac:dyDescent="0.25">
      <c r="A96" s="1" t="s">
        <v>266</v>
      </c>
      <c r="B96" s="1" t="s">
        <v>264</v>
      </c>
      <c r="C96">
        <v>2.4824089139033886E-2</v>
      </c>
      <c r="D96">
        <v>0.13457269375371003</v>
      </c>
      <c r="E96">
        <f>-LOG(BioPlanet_2019_table[[#This Row],[Adjusted P-value]],10)</f>
        <v>0.8710430541919697</v>
      </c>
      <c r="F96">
        <v>0</v>
      </c>
      <c r="G96">
        <v>0</v>
      </c>
      <c r="H96">
        <v>8.7590627763041553</v>
      </c>
      <c r="I96">
        <v>32.372977143114632</v>
      </c>
      <c r="J96" s="1" t="s">
        <v>267</v>
      </c>
    </row>
    <row r="97" spans="1:10" x14ac:dyDescent="0.25">
      <c r="A97" s="1" t="s">
        <v>268</v>
      </c>
      <c r="B97" s="1" t="s">
        <v>269</v>
      </c>
      <c r="C97">
        <v>2.6343832709596941E-2</v>
      </c>
      <c r="D97">
        <v>0.13986674067466418</v>
      </c>
      <c r="E97">
        <f>-LOG(BioPlanet_2019_table[[#This Row],[Adjusted P-value]],10)</f>
        <v>0.85428554539888257</v>
      </c>
      <c r="F97">
        <v>0</v>
      </c>
      <c r="G97">
        <v>0</v>
      </c>
      <c r="H97">
        <v>8.4666666666666668</v>
      </c>
      <c r="I97">
        <v>30.789211845855053</v>
      </c>
      <c r="J97" s="1" t="s">
        <v>270</v>
      </c>
    </row>
    <row r="98" spans="1:10" x14ac:dyDescent="0.25">
      <c r="A98" s="1" t="s">
        <v>271</v>
      </c>
      <c r="B98" s="1" t="s">
        <v>269</v>
      </c>
      <c r="C98">
        <v>2.6343832709596941E-2</v>
      </c>
      <c r="D98">
        <v>0.13986674067466418</v>
      </c>
      <c r="E98">
        <f>-LOG(BioPlanet_2019_table[[#This Row],[Adjusted P-value]],10)</f>
        <v>0.85428554539888257</v>
      </c>
      <c r="F98">
        <v>0</v>
      </c>
      <c r="G98">
        <v>0</v>
      </c>
      <c r="H98">
        <v>8.4666666666666668</v>
      </c>
      <c r="I98">
        <v>30.789211845855053</v>
      </c>
      <c r="J98" s="1" t="s">
        <v>272</v>
      </c>
    </row>
    <row r="99" spans="1:10" x14ac:dyDescent="0.25">
      <c r="A99" s="1" t="s">
        <v>273</v>
      </c>
      <c r="B99" s="1" t="s">
        <v>274</v>
      </c>
      <c r="C99">
        <v>2.720887457200151E-2</v>
      </c>
      <c r="D99">
        <v>0.14298541229164058</v>
      </c>
      <c r="E99">
        <f>-LOG(BioPlanet_2019_table[[#This Row],[Adjusted P-value]],10)</f>
        <v>0.84470826802030419</v>
      </c>
      <c r="F99">
        <v>0</v>
      </c>
      <c r="G99">
        <v>0</v>
      </c>
      <c r="H99">
        <v>4.8418946508779097</v>
      </c>
      <c r="I99">
        <v>17.451215228865639</v>
      </c>
      <c r="J99" s="1" t="s">
        <v>275</v>
      </c>
    </row>
    <row r="100" spans="1:10" x14ac:dyDescent="0.25">
      <c r="A100" s="1" t="s">
        <v>276</v>
      </c>
      <c r="B100" s="1" t="s">
        <v>277</v>
      </c>
      <c r="C100">
        <v>2.9492956554222155E-2</v>
      </c>
      <c r="D100">
        <v>0.15342295581236778</v>
      </c>
      <c r="E100">
        <f>-LOG(BioPlanet_2019_table[[#This Row],[Adjusted P-value]],10)</f>
        <v>0.81410965448902284</v>
      </c>
      <c r="F100">
        <v>0</v>
      </c>
      <c r="G100">
        <v>0</v>
      </c>
      <c r="H100">
        <v>7.9366987179487181</v>
      </c>
      <c r="I100">
        <v>27.965781801846404</v>
      </c>
      <c r="J100" s="1" t="s">
        <v>278</v>
      </c>
    </row>
    <row r="101" spans="1:10" x14ac:dyDescent="0.25">
      <c r="A101" s="1" t="s">
        <v>279</v>
      </c>
      <c r="B101" s="1" t="s">
        <v>280</v>
      </c>
      <c r="C101">
        <v>3.2717553871406485E-2</v>
      </c>
      <c r="D101">
        <v>0.16716517936558409</v>
      </c>
      <c r="E101">
        <f>-LOG(BioPlanet_2019_table[[#This Row],[Adjusted P-value]],10)</f>
        <v>0.77685418134842921</v>
      </c>
      <c r="F101">
        <v>0</v>
      </c>
      <c r="G101">
        <v>0</v>
      </c>
      <c r="H101">
        <v>2.2471884057971017</v>
      </c>
      <c r="I101">
        <v>7.6850327290732192</v>
      </c>
      <c r="J101" s="1" t="s">
        <v>281</v>
      </c>
    </row>
    <row r="102" spans="1:10" x14ac:dyDescent="0.25">
      <c r="A102" s="1" t="s">
        <v>282</v>
      </c>
      <c r="B102" s="1" t="s">
        <v>283</v>
      </c>
      <c r="C102">
        <v>3.2783850710532025E-2</v>
      </c>
      <c r="D102">
        <v>0.16716517936558409</v>
      </c>
      <c r="E102">
        <f>-LOG(BioPlanet_2019_table[[#This Row],[Adjusted P-value]],10)</f>
        <v>0.77685418134842921</v>
      </c>
      <c r="F102">
        <v>0</v>
      </c>
      <c r="G102">
        <v>0</v>
      </c>
      <c r="H102">
        <v>7.4690799396681751</v>
      </c>
      <c r="I102">
        <v>25.527965132049008</v>
      </c>
      <c r="J102" s="1" t="s">
        <v>284</v>
      </c>
    </row>
    <row r="103" spans="1:10" x14ac:dyDescent="0.25">
      <c r="A103" s="1" t="s">
        <v>285</v>
      </c>
      <c r="B103" s="1" t="s">
        <v>286</v>
      </c>
      <c r="C103">
        <v>3.6559606274484568E-2</v>
      </c>
      <c r="D103">
        <v>0.18459016893489757</v>
      </c>
      <c r="E103">
        <f>-LOG(BioPlanet_2019_table[[#This Row],[Adjusted P-value]],10)</f>
        <v>0.73379143273058145</v>
      </c>
      <c r="F103">
        <v>0</v>
      </c>
      <c r="G103">
        <v>0</v>
      </c>
      <c r="H103">
        <v>1.8709211713559184</v>
      </c>
      <c r="I103">
        <v>6.1905251164688888</v>
      </c>
      <c r="J103" s="1" t="s">
        <v>287</v>
      </c>
    </row>
    <row r="104" spans="1:10" x14ac:dyDescent="0.25">
      <c r="A104" s="1" t="s">
        <v>288</v>
      </c>
      <c r="B104" s="1" t="s">
        <v>289</v>
      </c>
      <c r="C104">
        <v>3.7539618820597732E-2</v>
      </c>
      <c r="D104">
        <v>0.18715402096834319</v>
      </c>
      <c r="E104">
        <f>-LOG(BioPlanet_2019_table[[#This Row],[Adjusted P-value]],10)</f>
        <v>0.7278008377154479</v>
      </c>
      <c r="F104">
        <v>0</v>
      </c>
      <c r="G104">
        <v>0</v>
      </c>
      <c r="H104">
        <v>3.2990364474235441</v>
      </c>
      <c r="I104">
        <v>10.828620001139127</v>
      </c>
      <c r="J104" s="1" t="s">
        <v>290</v>
      </c>
    </row>
    <row r="105" spans="1:10" x14ac:dyDescent="0.25">
      <c r="A105" s="1" t="s">
        <v>291</v>
      </c>
      <c r="B105" s="1" t="s">
        <v>292</v>
      </c>
      <c r="C105">
        <v>3.8884427657500428E-2</v>
      </c>
      <c r="D105">
        <v>0.18715402096834319</v>
      </c>
      <c r="E105">
        <f>-LOG(BioPlanet_2019_table[[#This Row],[Adjusted P-value]],10)</f>
        <v>0.7278008377154479</v>
      </c>
      <c r="F105">
        <v>0</v>
      </c>
      <c r="G105">
        <v>0</v>
      </c>
      <c r="H105">
        <v>31.589171974522294</v>
      </c>
      <c r="I105">
        <v>102.57514070844167</v>
      </c>
      <c r="J105" s="1" t="s">
        <v>293</v>
      </c>
    </row>
    <row r="106" spans="1:10" x14ac:dyDescent="0.25">
      <c r="A106" s="1" t="s">
        <v>294</v>
      </c>
      <c r="B106" s="1" t="s">
        <v>292</v>
      </c>
      <c r="C106">
        <v>3.8884427657500428E-2</v>
      </c>
      <c r="D106">
        <v>0.18715402096834319</v>
      </c>
      <c r="E106">
        <f>-LOG(BioPlanet_2019_table[[#This Row],[Adjusted P-value]],10)</f>
        <v>0.7278008377154479</v>
      </c>
      <c r="F106">
        <v>0</v>
      </c>
      <c r="G106">
        <v>0</v>
      </c>
      <c r="H106">
        <v>31.589171974522294</v>
      </c>
      <c r="I106">
        <v>102.57514070844167</v>
      </c>
      <c r="J106" s="1" t="s">
        <v>295</v>
      </c>
    </row>
    <row r="107" spans="1:10" x14ac:dyDescent="0.25">
      <c r="A107" s="1" t="s">
        <v>296</v>
      </c>
      <c r="B107" s="1" t="s">
        <v>292</v>
      </c>
      <c r="C107">
        <v>3.8884427657500428E-2</v>
      </c>
      <c r="D107">
        <v>0.18715402096834319</v>
      </c>
      <c r="E107">
        <f>-LOG(BioPlanet_2019_table[[#This Row],[Adjusted P-value]],10)</f>
        <v>0.7278008377154479</v>
      </c>
      <c r="F107">
        <v>0</v>
      </c>
      <c r="G107">
        <v>0</v>
      </c>
      <c r="H107">
        <v>31.589171974522294</v>
      </c>
      <c r="I107">
        <v>102.57514070844167</v>
      </c>
      <c r="J107" s="1" t="s">
        <v>297</v>
      </c>
    </row>
    <row r="108" spans="1:10" x14ac:dyDescent="0.25">
      <c r="A108" s="1" t="s">
        <v>298</v>
      </c>
      <c r="B108" s="1" t="s">
        <v>292</v>
      </c>
      <c r="C108">
        <v>3.8884427657500428E-2</v>
      </c>
      <c r="D108">
        <v>0.18715402096834319</v>
      </c>
      <c r="E108">
        <f>-LOG(BioPlanet_2019_table[[#This Row],[Adjusted P-value]],10)</f>
        <v>0.7278008377154479</v>
      </c>
      <c r="F108">
        <v>0</v>
      </c>
      <c r="G108">
        <v>0</v>
      </c>
      <c r="H108">
        <v>31.589171974522294</v>
      </c>
      <c r="I108">
        <v>102.57514070844167</v>
      </c>
      <c r="J108" s="1" t="s">
        <v>299</v>
      </c>
    </row>
    <row r="109" spans="1:10" x14ac:dyDescent="0.25">
      <c r="A109" s="1" t="s">
        <v>300</v>
      </c>
      <c r="B109" s="1" t="s">
        <v>301</v>
      </c>
      <c r="C109">
        <v>4.1597635198442146E-2</v>
      </c>
      <c r="D109">
        <v>0.19666000390999963</v>
      </c>
      <c r="E109">
        <f>-LOG(BioPlanet_2019_table[[#This Row],[Adjusted P-value]],10)</f>
        <v>0.70628395653923581</v>
      </c>
      <c r="F109">
        <v>0</v>
      </c>
      <c r="G109">
        <v>0</v>
      </c>
      <c r="H109">
        <v>6.5098619329388558</v>
      </c>
      <c r="I109">
        <v>20.699485843002812</v>
      </c>
      <c r="J109" s="1" t="s">
        <v>302</v>
      </c>
    </row>
    <row r="110" spans="1:10" x14ac:dyDescent="0.25">
      <c r="A110" s="1" t="s">
        <v>303</v>
      </c>
      <c r="B110" s="1" t="s">
        <v>304</v>
      </c>
      <c r="C110">
        <v>4.1623185293572736E-2</v>
      </c>
      <c r="D110">
        <v>0.19666000390999963</v>
      </c>
      <c r="E110">
        <f>-LOG(BioPlanet_2019_table[[#This Row],[Adjusted P-value]],10)</f>
        <v>0.70628395653923581</v>
      </c>
      <c r="F110">
        <v>0</v>
      </c>
      <c r="G110">
        <v>0</v>
      </c>
      <c r="H110">
        <v>4.066163349347975</v>
      </c>
      <c r="I110">
        <v>12.926731479564541</v>
      </c>
      <c r="J110" s="1" t="s">
        <v>305</v>
      </c>
    </row>
    <row r="111" spans="1:10" x14ac:dyDescent="0.25">
      <c r="A111" s="1" t="s">
        <v>306</v>
      </c>
      <c r="B111" s="1" t="s">
        <v>307</v>
      </c>
      <c r="C111">
        <v>4.45847514518493E-2</v>
      </c>
      <c r="D111">
        <v>0.20873769997911262</v>
      </c>
      <c r="E111">
        <f>-LOG(BioPlanet_2019_table[[#This Row],[Adjusted P-value]],10)</f>
        <v>0.68039910620882127</v>
      </c>
      <c r="F111">
        <v>0</v>
      </c>
      <c r="G111">
        <v>0</v>
      </c>
      <c r="H111">
        <v>2.4158142220755652</v>
      </c>
      <c r="I111">
        <v>7.5140600750080857</v>
      </c>
      <c r="J111" s="1" t="s">
        <v>308</v>
      </c>
    </row>
    <row r="112" spans="1:10" x14ac:dyDescent="0.25">
      <c r="A112" s="1" t="s">
        <v>309</v>
      </c>
      <c r="B112" s="1" t="s">
        <v>310</v>
      </c>
      <c r="C112">
        <v>4.5254621629738104E-2</v>
      </c>
      <c r="D112">
        <v>0.20996513639022635</v>
      </c>
      <c r="E112">
        <f>-LOG(BioPlanet_2019_table[[#This Row],[Adjusted P-value]],10)</f>
        <v>0.67785281160094868</v>
      </c>
      <c r="F112">
        <v>0</v>
      </c>
      <c r="G112">
        <v>0</v>
      </c>
      <c r="H112">
        <v>3.097520661157025</v>
      </c>
      <c r="I112">
        <v>9.5882218130142594</v>
      </c>
      <c r="J112" s="1" t="s">
        <v>311</v>
      </c>
    </row>
    <row r="113" spans="1:10" x14ac:dyDescent="0.25">
      <c r="A113" s="1" t="s">
        <v>312</v>
      </c>
      <c r="B113" s="1" t="s">
        <v>313</v>
      </c>
      <c r="C113">
        <v>4.6479119185675176E-2</v>
      </c>
      <c r="D113">
        <v>0.20997145947914661</v>
      </c>
      <c r="E113">
        <f>-LOG(BioPlanet_2019_table[[#This Row],[Adjusted P-value]],10)</f>
        <v>0.67783973304264311</v>
      </c>
      <c r="F113">
        <v>0</v>
      </c>
      <c r="G113">
        <v>0</v>
      </c>
      <c r="H113">
        <v>25.270063694267517</v>
      </c>
      <c r="I113">
        <v>77.547561458818947</v>
      </c>
      <c r="J113" s="1" t="s">
        <v>314</v>
      </c>
    </row>
    <row r="114" spans="1:10" x14ac:dyDescent="0.25">
      <c r="A114" s="1" t="s">
        <v>315</v>
      </c>
      <c r="B114" s="1" t="s">
        <v>313</v>
      </c>
      <c r="C114">
        <v>4.6479119185675176E-2</v>
      </c>
      <c r="D114">
        <v>0.20997145947914661</v>
      </c>
      <c r="E114">
        <f>-LOG(BioPlanet_2019_table[[#This Row],[Adjusted P-value]],10)</f>
        <v>0.67783973304264311</v>
      </c>
      <c r="F114">
        <v>0</v>
      </c>
      <c r="G114">
        <v>0</v>
      </c>
      <c r="H114">
        <v>25.270063694267517</v>
      </c>
      <c r="I114">
        <v>77.547561458818947</v>
      </c>
      <c r="J114" s="1" t="s">
        <v>316</v>
      </c>
    </row>
    <row r="115" spans="1:10" x14ac:dyDescent="0.25">
      <c r="A115" s="1" t="s">
        <v>317</v>
      </c>
      <c r="B115" s="1" t="s">
        <v>313</v>
      </c>
      <c r="C115">
        <v>4.6479119185675176E-2</v>
      </c>
      <c r="D115">
        <v>0.20997145947914661</v>
      </c>
      <c r="E115">
        <f>-LOG(BioPlanet_2019_table[[#This Row],[Adjusted P-value]],10)</f>
        <v>0.67783973304264311</v>
      </c>
      <c r="F115">
        <v>0</v>
      </c>
      <c r="G115">
        <v>0</v>
      </c>
      <c r="H115">
        <v>25.270063694267517</v>
      </c>
      <c r="I115">
        <v>77.547561458818947</v>
      </c>
      <c r="J115" s="1" t="s">
        <v>299</v>
      </c>
    </row>
    <row r="116" spans="1:10" x14ac:dyDescent="0.25">
      <c r="A116" s="1" t="s">
        <v>318</v>
      </c>
      <c r="B116" s="1" t="s">
        <v>319</v>
      </c>
      <c r="C116">
        <v>4.9211273036971676E-2</v>
      </c>
      <c r="D116">
        <v>0.22038091838296012</v>
      </c>
      <c r="E116">
        <f>-LOG(BioPlanet_2019_table[[#This Row],[Adjusted P-value]],10)</f>
        <v>0.65682601145247288</v>
      </c>
      <c r="F116">
        <v>0</v>
      </c>
      <c r="G116">
        <v>0</v>
      </c>
      <c r="H116">
        <v>5.9031007751937983</v>
      </c>
      <c r="I116">
        <v>17.77797046979321</v>
      </c>
      <c r="J116" s="1" t="s">
        <v>320</v>
      </c>
    </row>
    <row r="117" spans="1:10" x14ac:dyDescent="0.25">
      <c r="A117" s="1" t="s">
        <v>321</v>
      </c>
      <c r="B117" s="1" t="s">
        <v>322</v>
      </c>
      <c r="C117">
        <v>5.0596570372395407E-2</v>
      </c>
      <c r="D117">
        <v>0.22463132536020372</v>
      </c>
      <c r="E117">
        <f>-LOG(BioPlanet_2019_table[[#This Row],[Adjusted P-value]],10)</f>
        <v>0.64852968047682613</v>
      </c>
      <c r="F117">
        <v>0</v>
      </c>
      <c r="G117">
        <v>0</v>
      </c>
      <c r="H117">
        <v>3.7457305502846299</v>
      </c>
      <c r="I117">
        <v>11.176778576444269</v>
      </c>
      <c r="J117" s="1" t="s">
        <v>323</v>
      </c>
    </row>
    <row r="118" spans="1:10" x14ac:dyDescent="0.25">
      <c r="A118" s="1" t="s">
        <v>324</v>
      </c>
      <c r="B118" s="1" t="s">
        <v>325</v>
      </c>
      <c r="C118">
        <v>5.1187872435854806E-2</v>
      </c>
      <c r="D118">
        <v>0.22531413935440364</v>
      </c>
      <c r="E118">
        <f>-LOG(BioPlanet_2019_table[[#This Row],[Adjusted P-value]],10)</f>
        <v>0.64721155372261252</v>
      </c>
      <c r="F118">
        <v>0</v>
      </c>
      <c r="G118">
        <v>0</v>
      </c>
      <c r="H118">
        <v>5.7686480186480189</v>
      </c>
      <c r="I118">
        <v>17.145879311201767</v>
      </c>
      <c r="J118" s="1" t="s">
        <v>326</v>
      </c>
    </row>
    <row r="119" spans="1:10" x14ac:dyDescent="0.25">
      <c r="A119" s="1" t="s">
        <v>327</v>
      </c>
      <c r="B119" s="1" t="s">
        <v>328</v>
      </c>
      <c r="C119">
        <v>5.4014176507312557E-2</v>
      </c>
      <c r="D119">
        <v>0.22801066312513088</v>
      </c>
      <c r="E119">
        <f>-LOG(BioPlanet_2019_table[[#This Row],[Adjusted P-value]],10)</f>
        <v>0.64204484234990788</v>
      </c>
      <c r="F119">
        <v>0</v>
      </c>
      <c r="G119">
        <v>0</v>
      </c>
      <c r="H119">
        <v>21.057324840764331</v>
      </c>
      <c r="I119">
        <v>61.455986566871019</v>
      </c>
      <c r="J119" s="1" t="s">
        <v>329</v>
      </c>
    </row>
    <row r="120" spans="1:10" x14ac:dyDescent="0.25">
      <c r="A120" s="1" t="s">
        <v>330</v>
      </c>
      <c r="B120" s="1" t="s">
        <v>328</v>
      </c>
      <c r="C120">
        <v>5.4014176507312557E-2</v>
      </c>
      <c r="D120">
        <v>0.22801066312513088</v>
      </c>
      <c r="E120">
        <f>-LOG(BioPlanet_2019_table[[#This Row],[Adjusted P-value]],10)</f>
        <v>0.64204484234990788</v>
      </c>
      <c r="F120">
        <v>0</v>
      </c>
      <c r="G120">
        <v>0</v>
      </c>
      <c r="H120">
        <v>21.057324840764331</v>
      </c>
      <c r="I120">
        <v>61.455986566871019</v>
      </c>
      <c r="J120" s="1" t="s">
        <v>331</v>
      </c>
    </row>
    <row r="121" spans="1:10" x14ac:dyDescent="0.25">
      <c r="A121" s="1" t="s">
        <v>332</v>
      </c>
      <c r="B121" s="1" t="s">
        <v>328</v>
      </c>
      <c r="C121">
        <v>5.4014176507312557E-2</v>
      </c>
      <c r="D121">
        <v>0.22801066312513088</v>
      </c>
      <c r="E121">
        <f>-LOG(BioPlanet_2019_table[[#This Row],[Adjusted P-value]],10)</f>
        <v>0.64204484234990788</v>
      </c>
      <c r="F121">
        <v>0</v>
      </c>
      <c r="G121">
        <v>0</v>
      </c>
      <c r="H121">
        <v>21.057324840764331</v>
      </c>
      <c r="I121">
        <v>61.455986566871019</v>
      </c>
      <c r="J121" s="1" t="s">
        <v>299</v>
      </c>
    </row>
    <row r="122" spans="1:10" x14ac:dyDescent="0.25">
      <c r="A122" s="1" t="s">
        <v>333</v>
      </c>
      <c r="B122" s="1" t="s">
        <v>328</v>
      </c>
      <c r="C122">
        <v>5.4014176507312557E-2</v>
      </c>
      <c r="D122">
        <v>0.22801066312513088</v>
      </c>
      <c r="E122">
        <f>-LOG(BioPlanet_2019_table[[#This Row],[Adjusted P-value]],10)</f>
        <v>0.64204484234990788</v>
      </c>
      <c r="F122">
        <v>0</v>
      </c>
      <c r="G122">
        <v>0</v>
      </c>
      <c r="H122">
        <v>21.057324840764331</v>
      </c>
      <c r="I122">
        <v>61.455986566871019</v>
      </c>
      <c r="J122" s="1" t="s">
        <v>334</v>
      </c>
    </row>
    <row r="123" spans="1:10" x14ac:dyDescent="0.25">
      <c r="A123" s="1" t="s">
        <v>335</v>
      </c>
      <c r="B123" s="1" t="s">
        <v>328</v>
      </c>
      <c r="C123">
        <v>5.4014176507312557E-2</v>
      </c>
      <c r="D123">
        <v>0.22801066312513088</v>
      </c>
      <c r="E123">
        <f>-LOG(BioPlanet_2019_table[[#This Row],[Adjusted P-value]],10)</f>
        <v>0.64204484234990788</v>
      </c>
      <c r="F123">
        <v>0</v>
      </c>
      <c r="G123">
        <v>0</v>
      </c>
      <c r="H123">
        <v>21.057324840764331</v>
      </c>
      <c r="I123">
        <v>61.455986566871019</v>
      </c>
      <c r="J123" s="1" t="s">
        <v>336</v>
      </c>
    </row>
    <row r="124" spans="1:10" x14ac:dyDescent="0.25">
      <c r="A124" s="1" t="s">
        <v>337</v>
      </c>
      <c r="B124" s="1" t="s">
        <v>338</v>
      </c>
      <c r="C124">
        <v>5.5224894247952017E-2</v>
      </c>
      <c r="D124">
        <v>0.23114878244989048</v>
      </c>
      <c r="E124">
        <f>-LOG(BioPlanet_2019_table[[#This Row],[Adjusted P-value]],10)</f>
        <v>0.63610838981701612</v>
      </c>
      <c r="F124">
        <v>0</v>
      </c>
      <c r="G124">
        <v>0</v>
      </c>
      <c r="H124">
        <v>5.517279821627648</v>
      </c>
      <c r="I124">
        <v>15.979926208882299</v>
      </c>
      <c r="J124" s="1" t="s">
        <v>339</v>
      </c>
    </row>
    <row r="125" spans="1:10" x14ac:dyDescent="0.25">
      <c r="A125" s="1" t="s">
        <v>340</v>
      </c>
      <c r="B125" s="1" t="s">
        <v>341</v>
      </c>
      <c r="C125">
        <v>5.6642920681075903E-2</v>
      </c>
      <c r="D125">
        <v>0.23114878244989048</v>
      </c>
      <c r="E125">
        <f>-LOG(BioPlanet_2019_table[[#This Row],[Adjusted P-value]],10)</f>
        <v>0.63610838981701612</v>
      </c>
      <c r="F125">
        <v>0</v>
      </c>
      <c r="G125">
        <v>0</v>
      </c>
      <c r="H125">
        <v>3.5697919807054568</v>
      </c>
      <c r="I125">
        <v>10.248830885914584</v>
      </c>
      <c r="J125" s="1" t="s">
        <v>72</v>
      </c>
    </row>
    <row r="126" spans="1:10" x14ac:dyDescent="0.25">
      <c r="A126" s="1" t="s">
        <v>342</v>
      </c>
      <c r="B126" s="1" t="s">
        <v>343</v>
      </c>
      <c r="C126">
        <v>5.7284200822720045E-2</v>
      </c>
      <c r="D126">
        <v>0.23114878244989048</v>
      </c>
      <c r="E126">
        <f>-LOG(BioPlanet_2019_table[[#This Row],[Adjusted P-value]],10)</f>
        <v>0.63610838981701612</v>
      </c>
      <c r="F126">
        <v>0</v>
      </c>
      <c r="G126">
        <v>0</v>
      </c>
      <c r="H126">
        <v>5.3996181123840694</v>
      </c>
      <c r="I126">
        <v>15.441452175787814</v>
      </c>
      <c r="J126" s="1" t="s">
        <v>168</v>
      </c>
    </row>
    <row r="127" spans="1:10" x14ac:dyDescent="0.25">
      <c r="A127" s="1" t="s">
        <v>344</v>
      </c>
      <c r="B127" s="1" t="s">
        <v>345</v>
      </c>
      <c r="C127">
        <v>6.1481667915908686E-2</v>
      </c>
      <c r="D127">
        <v>0.23114878244989048</v>
      </c>
      <c r="E127">
        <f>-LOG(BioPlanet_2019_table[[#This Row],[Adjusted P-value]],10)</f>
        <v>0.63610838981701612</v>
      </c>
      <c r="F127">
        <v>0</v>
      </c>
      <c r="G127">
        <v>0</v>
      </c>
      <c r="H127">
        <v>5.1787022501308213</v>
      </c>
      <c r="I127">
        <v>14.443484632546348</v>
      </c>
      <c r="J127" s="1" t="s">
        <v>346</v>
      </c>
    </row>
    <row r="128" spans="1:10" x14ac:dyDescent="0.25">
      <c r="A128" s="1" t="s">
        <v>347</v>
      </c>
      <c r="B128" s="1" t="s">
        <v>345</v>
      </c>
      <c r="C128">
        <v>6.1481667915908686E-2</v>
      </c>
      <c r="D128">
        <v>0.23114878244989048</v>
      </c>
      <c r="E128">
        <f>-LOG(BioPlanet_2019_table[[#This Row],[Adjusted P-value]],10)</f>
        <v>0.63610838981701612</v>
      </c>
      <c r="F128">
        <v>0</v>
      </c>
      <c r="G128">
        <v>0</v>
      </c>
      <c r="H128">
        <v>5.1787022501308213</v>
      </c>
      <c r="I128">
        <v>14.443484632546348</v>
      </c>
      <c r="J128" s="1" t="s">
        <v>348</v>
      </c>
    </row>
    <row r="129" spans="1:10" x14ac:dyDescent="0.25">
      <c r="A129" s="1" t="s">
        <v>349</v>
      </c>
      <c r="B129" s="1" t="s">
        <v>345</v>
      </c>
      <c r="C129">
        <v>6.1481667915908686E-2</v>
      </c>
      <c r="D129">
        <v>0.23114878244989048</v>
      </c>
      <c r="E129">
        <f>-LOG(BioPlanet_2019_table[[#This Row],[Adjusted P-value]],10)</f>
        <v>0.63610838981701612</v>
      </c>
      <c r="F129">
        <v>0</v>
      </c>
      <c r="G129">
        <v>0</v>
      </c>
      <c r="H129">
        <v>5.1787022501308213</v>
      </c>
      <c r="I129">
        <v>14.443484632546348</v>
      </c>
      <c r="J129" s="1" t="s">
        <v>350</v>
      </c>
    </row>
    <row r="130" spans="1:10" x14ac:dyDescent="0.25">
      <c r="A130" s="1" t="s">
        <v>351</v>
      </c>
      <c r="B130" s="1" t="s">
        <v>352</v>
      </c>
      <c r="C130">
        <v>6.1490064457543681E-2</v>
      </c>
      <c r="D130">
        <v>0.23114878244989048</v>
      </c>
      <c r="E130">
        <f>-LOG(BioPlanet_2019_table[[#This Row],[Adjusted P-value]],10)</f>
        <v>0.63610838981701612</v>
      </c>
      <c r="F130">
        <v>0</v>
      </c>
      <c r="G130">
        <v>0</v>
      </c>
      <c r="H130">
        <v>18.048225659690626</v>
      </c>
      <c r="I130">
        <v>50.334329635540946</v>
      </c>
      <c r="J130" s="1" t="s">
        <v>353</v>
      </c>
    </row>
    <row r="131" spans="1:10" x14ac:dyDescent="0.25">
      <c r="A131" s="1" t="s">
        <v>354</v>
      </c>
      <c r="B131" s="1" t="s">
        <v>352</v>
      </c>
      <c r="C131">
        <v>6.1490064457543681E-2</v>
      </c>
      <c r="D131">
        <v>0.23114878244989048</v>
      </c>
      <c r="E131">
        <f>-LOG(BioPlanet_2019_table[[#This Row],[Adjusted P-value]],10)</f>
        <v>0.63610838981701612</v>
      </c>
      <c r="F131">
        <v>0</v>
      </c>
      <c r="G131">
        <v>0</v>
      </c>
      <c r="H131">
        <v>18.048225659690626</v>
      </c>
      <c r="I131">
        <v>50.334329635540946</v>
      </c>
      <c r="J131" s="1" t="s">
        <v>355</v>
      </c>
    </row>
    <row r="132" spans="1:10" x14ac:dyDescent="0.25">
      <c r="A132" s="1" t="s">
        <v>356</v>
      </c>
      <c r="B132" s="1" t="s">
        <v>352</v>
      </c>
      <c r="C132">
        <v>6.1490064457543681E-2</v>
      </c>
      <c r="D132">
        <v>0.23114878244989048</v>
      </c>
      <c r="E132">
        <f>-LOG(BioPlanet_2019_table[[#This Row],[Adjusted P-value]],10)</f>
        <v>0.63610838981701612</v>
      </c>
      <c r="F132">
        <v>0</v>
      </c>
      <c r="G132">
        <v>0</v>
      </c>
      <c r="H132">
        <v>18.048225659690626</v>
      </c>
      <c r="I132">
        <v>50.334329635540946</v>
      </c>
      <c r="J132" s="1" t="s">
        <v>299</v>
      </c>
    </row>
    <row r="133" spans="1:10" x14ac:dyDescent="0.25">
      <c r="A133" s="1" t="s">
        <v>357</v>
      </c>
      <c r="B133" s="1" t="s">
        <v>352</v>
      </c>
      <c r="C133">
        <v>6.1490064457543681E-2</v>
      </c>
      <c r="D133">
        <v>0.23114878244989048</v>
      </c>
      <c r="E133">
        <f>-LOG(BioPlanet_2019_table[[#This Row],[Adjusted P-value]],10)</f>
        <v>0.63610838981701612</v>
      </c>
      <c r="F133">
        <v>0</v>
      </c>
      <c r="G133">
        <v>0</v>
      </c>
      <c r="H133">
        <v>18.048225659690626</v>
      </c>
      <c r="I133">
        <v>50.334329635540946</v>
      </c>
      <c r="J133" s="1" t="s">
        <v>358</v>
      </c>
    </row>
    <row r="134" spans="1:10" x14ac:dyDescent="0.25">
      <c r="A134" s="1" t="s">
        <v>359</v>
      </c>
      <c r="B134" s="1" t="s">
        <v>352</v>
      </c>
      <c r="C134">
        <v>6.1490064457543681E-2</v>
      </c>
      <c r="D134">
        <v>0.23114878244989048</v>
      </c>
      <c r="E134">
        <f>-LOG(BioPlanet_2019_table[[#This Row],[Adjusted P-value]],10)</f>
        <v>0.63610838981701612</v>
      </c>
      <c r="F134">
        <v>0</v>
      </c>
      <c r="G134">
        <v>0</v>
      </c>
      <c r="H134">
        <v>18.048225659690626</v>
      </c>
      <c r="I134">
        <v>50.334329635540946</v>
      </c>
      <c r="J134" s="1" t="s">
        <v>360</v>
      </c>
    </row>
    <row r="135" spans="1:10" x14ac:dyDescent="0.25">
      <c r="A135" s="1" t="s">
        <v>361</v>
      </c>
      <c r="B135" s="1" t="s">
        <v>352</v>
      </c>
      <c r="C135">
        <v>6.1490064457543681E-2</v>
      </c>
      <c r="D135">
        <v>0.23114878244989048</v>
      </c>
      <c r="E135">
        <f>-LOG(BioPlanet_2019_table[[#This Row],[Adjusted P-value]],10)</f>
        <v>0.63610838981701612</v>
      </c>
      <c r="F135">
        <v>0</v>
      </c>
      <c r="G135">
        <v>0</v>
      </c>
      <c r="H135">
        <v>18.048225659690626</v>
      </c>
      <c r="I135">
        <v>50.334329635540946</v>
      </c>
      <c r="J135" s="1" t="s">
        <v>362</v>
      </c>
    </row>
    <row r="136" spans="1:10" x14ac:dyDescent="0.25">
      <c r="A136" s="1" t="s">
        <v>363</v>
      </c>
      <c r="B136" s="1" t="s">
        <v>352</v>
      </c>
      <c r="C136">
        <v>6.1490064457543681E-2</v>
      </c>
      <c r="D136">
        <v>0.23114878244989048</v>
      </c>
      <c r="E136">
        <f>-LOG(BioPlanet_2019_table[[#This Row],[Adjusted P-value]],10)</f>
        <v>0.63610838981701612</v>
      </c>
      <c r="F136">
        <v>0</v>
      </c>
      <c r="G136">
        <v>0</v>
      </c>
      <c r="H136">
        <v>18.048225659690626</v>
      </c>
      <c r="I136">
        <v>50.334329635540946</v>
      </c>
      <c r="J136" s="1" t="s">
        <v>364</v>
      </c>
    </row>
    <row r="137" spans="1:10" x14ac:dyDescent="0.25">
      <c r="A137" s="1" t="s">
        <v>365</v>
      </c>
      <c r="B137" s="1" t="s">
        <v>352</v>
      </c>
      <c r="C137">
        <v>6.1490064457543681E-2</v>
      </c>
      <c r="D137">
        <v>0.23114878244989048</v>
      </c>
      <c r="E137">
        <f>-LOG(BioPlanet_2019_table[[#This Row],[Adjusted P-value]],10)</f>
        <v>0.63610838981701612</v>
      </c>
      <c r="F137">
        <v>0</v>
      </c>
      <c r="G137">
        <v>0</v>
      </c>
      <c r="H137">
        <v>18.048225659690626</v>
      </c>
      <c r="I137">
        <v>50.334329635540946</v>
      </c>
      <c r="J137" s="1" t="s">
        <v>293</v>
      </c>
    </row>
    <row r="138" spans="1:10" x14ac:dyDescent="0.25">
      <c r="A138" s="1" t="s">
        <v>366</v>
      </c>
      <c r="B138" s="1" t="s">
        <v>352</v>
      </c>
      <c r="C138">
        <v>6.1490064457543681E-2</v>
      </c>
      <c r="D138">
        <v>0.23114878244989048</v>
      </c>
      <c r="E138">
        <f>-LOG(BioPlanet_2019_table[[#This Row],[Adjusted P-value]],10)</f>
        <v>0.63610838981701612</v>
      </c>
      <c r="F138">
        <v>0</v>
      </c>
      <c r="G138">
        <v>0</v>
      </c>
      <c r="H138">
        <v>18.048225659690626</v>
      </c>
      <c r="I138">
        <v>50.334329635540946</v>
      </c>
      <c r="J138" s="1" t="s">
        <v>367</v>
      </c>
    </row>
    <row r="139" spans="1:10" x14ac:dyDescent="0.25">
      <c r="A139" s="1" t="s">
        <v>368</v>
      </c>
      <c r="B139" s="1" t="s">
        <v>369</v>
      </c>
      <c r="C139">
        <v>6.5780703433881982E-2</v>
      </c>
      <c r="D139">
        <v>0.24094143543323784</v>
      </c>
      <c r="E139">
        <f>-LOG(BioPlanet_2019_table[[#This Row],[Adjusted P-value]],10)</f>
        <v>0.61808850663271186</v>
      </c>
      <c r="F139">
        <v>0</v>
      </c>
      <c r="G139">
        <v>0</v>
      </c>
      <c r="H139">
        <v>4.9751131221719458</v>
      </c>
      <c r="I139">
        <v>13.539415858034289</v>
      </c>
      <c r="J139" s="1" t="s">
        <v>370</v>
      </c>
    </row>
    <row r="140" spans="1:10" x14ac:dyDescent="0.25">
      <c r="A140" s="1" t="s">
        <v>371</v>
      </c>
      <c r="B140" s="1" t="s">
        <v>372</v>
      </c>
      <c r="C140">
        <v>6.6992991696706097E-2</v>
      </c>
      <c r="D140">
        <v>0.24094143543323784</v>
      </c>
      <c r="E140">
        <f>-LOG(BioPlanet_2019_table[[#This Row],[Adjusted P-value]],10)</f>
        <v>0.61808850663271186</v>
      </c>
      <c r="F140">
        <v>0</v>
      </c>
      <c r="G140">
        <v>0</v>
      </c>
      <c r="H140">
        <v>3.3201122019635343</v>
      </c>
      <c r="I140">
        <v>8.9748186258003333</v>
      </c>
      <c r="J140" s="1" t="s">
        <v>373</v>
      </c>
    </row>
    <row r="141" spans="1:10" x14ac:dyDescent="0.25">
      <c r="A141" s="1" t="s">
        <v>374</v>
      </c>
      <c r="B141" s="1" t="s">
        <v>375</v>
      </c>
      <c r="C141">
        <v>6.7966995756731791E-2</v>
      </c>
      <c r="D141">
        <v>0.24094143543323784</v>
      </c>
      <c r="E141">
        <f>-LOG(BioPlanet_2019_table[[#This Row],[Adjusted P-value]],10)</f>
        <v>0.61808850663271186</v>
      </c>
      <c r="F141">
        <v>0</v>
      </c>
      <c r="G141">
        <v>0</v>
      </c>
      <c r="H141">
        <v>4.8791913214990137</v>
      </c>
      <c r="I141">
        <v>13.118842954352685</v>
      </c>
      <c r="J141" s="1" t="s">
        <v>376</v>
      </c>
    </row>
    <row r="142" spans="1:10" x14ac:dyDescent="0.25">
      <c r="A142" s="1" t="s">
        <v>377</v>
      </c>
      <c r="B142" s="1" t="s">
        <v>378</v>
      </c>
      <c r="C142">
        <v>6.8907244430395656E-2</v>
      </c>
      <c r="D142">
        <v>0.24094143543323784</v>
      </c>
      <c r="E142">
        <f>-LOG(BioPlanet_2019_table[[#This Row],[Adjusted P-value]],10)</f>
        <v>0.61808850663271186</v>
      </c>
      <c r="F142">
        <v>0</v>
      </c>
      <c r="G142">
        <v>0</v>
      </c>
      <c r="H142">
        <v>15.79140127388535</v>
      </c>
      <c r="I142">
        <v>42.241903064880837</v>
      </c>
      <c r="J142" s="1" t="s">
        <v>379</v>
      </c>
    </row>
    <row r="143" spans="1:10" x14ac:dyDescent="0.25">
      <c r="A143" s="1" t="s">
        <v>380</v>
      </c>
      <c r="B143" s="1" t="s">
        <v>378</v>
      </c>
      <c r="C143">
        <v>6.8907244430395656E-2</v>
      </c>
      <c r="D143">
        <v>0.24094143543323784</v>
      </c>
      <c r="E143">
        <f>-LOG(BioPlanet_2019_table[[#This Row],[Adjusted P-value]],10)</f>
        <v>0.61808850663271186</v>
      </c>
      <c r="F143">
        <v>0</v>
      </c>
      <c r="G143">
        <v>0</v>
      </c>
      <c r="H143">
        <v>15.79140127388535</v>
      </c>
      <c r="I143">
        <v>42.241903064880837</v>
      </c>
      <c r="J143" s="1" t="s">
        <v>381</v>
      </c>
    </row>
    <row r="144" spans="1:10" x14ac:dyDescent="0.25">
      <c r="A144" s="1" t="s">
        <v>382</v>
      </c>
      <c r="B144" s="1" t="s">
        <v>378</v>
      </c>
      <c r="C144">
        <v>6.8907244430395656E-2</v>
      </c>
      <c r="D144">
        <v>0.24094143543323784</v>
      </c>
      <c r="E144">
        <f>-LOG(BioPlanet_2019_table[[#This Row],[Adjusted P-value]],10)</f>
        <v>0.61808850663271186</v>
      </c>
      <c r="F144">
        <v>0</v>
      </c>
      <c r="G144">
        <v>0</v>
      </c>
      <c r="H144">
        <v>15.79140127388535</v>
      </c>
      <c r="I144">
        <v>42.241903064880837</v>
      </c>
      <c r="J144" s="1" t="s">
        <v>299</v>
      </c>
    </row>
    <row r="145" spans="1:10" x14ac:dyDescent="0.25">
      <c r="A145" s="1" t="s">
        <v>383</v>
      </c>
      <c r="B145" s="1" t="s">
        <v>378</v>
      </c>
      <c r="C145">
        <v>6.8907244430395656E-2</v>
      </c>
      <c r="D145">
        <v>0.24094143543323784</v>
      </c>
      <c r="E145">
        <f>-LOG(BioPlanet_2019_table[[#This Row],[Adjusted P-value]],10)</f>
        <v>0.61808850663271186</v>
      </c>
      <c r="F145">
        <v>0</v>
      </c>
      <c r="G145">
        <v>0</v>
      </c>
      <c r="H145">
        <v>15.79140127388535</v>
      </c>
      <c r="I145">
        <v>42.241903064880837</v>
      </c>
      <c r="J145" s="1" t="s">
        <v>384</v>
      </c>
    </row>
    <row r="146" spans="1:10" x14ac:dyDescent="0.25">
      <c r="A146" s="1" t="s">
        <v>385</v>
      </c>
      <c r="B146" s="1" t="s">
        <v>378</v>
      </c>
      <c r="C146">
        <v>6.8907244430395656E-2</v>
      </c>
      <c r="D146">
        <v>0.24094143543323784</v>
      </c>
      <c r="E146">
        <f>-LOG(BioPlanet_2019_table[[#This Row],[Adjusted P-value]],10)</f>
        <v>0.61808850663271186</v>
      </c>
      <c r="F146">
        <v>0</v>
      </c>
      <c r="G146">
        <v>0</v>
      </c>
      <c r="H146">
        <v>15.79140127388535</v>
      </c>
      <c r="I146">
        <v>42.241903064880837</v>
      </c>
      <c r="J146" s="1" t="s">
        <v>386</v>
      </c>
    </row>
    <row r="147" spans="1:10" x14ac:dyDescent="0.25">
      <c r="A147" s="1" t="s">
        <v>387</v>
      </c>
      <c r="B147" s="1" t="s">
        <v>378</v>
      </c>
      <c r="C147">
        <v>6.8907244430395656E-2</v>
      </c>
      <c r="D147">
        <v>0.24094143543323784</v>
      </c>
      <c r="E147">
        <f>-LOG(BioPlanet_2019_table[[#This Row],[Adjusted P-value]],10)</f>
        <v>0.61808850663271186</v>
      </c>
      <c r="F147">
        <v>0</v>
      </c>
      <c r="G147">
        <v>0</v>
      </c>
      <c r="H147">
        <v>15.79140127388535</v>
      </c>
      <c r="I147">
        <v>42.241903064880837</v>
      </c>
      <c r="J147" s="1" t="s">
        <v>299</v>
      </c>
    </row>
    <row r="148" spans="1:10" x14ac:dyDescent="0.25">
      <c r="A148" s="1" t="s">
        <v>388</v>
      </c>
      <c r="B148" s="1" t="s">
        <v>378</v>
      </c>
      <c r="C148">
        <v>6.8907244430395656E-2</v>
      </c>
      <c r="D148">
        <v>0.24094143543323784</v>
      </c>
      <c r="E148">
        <f>-LOG(BioPlanet_2019_table[[#This Row],[Adjusted P-value]],10)</f>
        <v>0.61808850663271186</v>
      </c>
      <c r="F148">
        <v>0</v>
      </c>
      <c r="G148">
        <v>0</v>
      </c>
      <c r="H148">
        <v>15.79140127388535</v>
      </c>
      <c r="I148">
        <v>42.241903064880837</v>
      </c>
      <c r="J148" s="1" t="s">
        <v>381</v>
      </c>
    </row>
    <row r="149" spans="1:10" x14ac:dyDescent="0.25">
      <c r="A149" s="1" t="s">
        <v>389</v>
      </c>
      <c r="B149" s="1" t="s">
        <v>390</v>
      </c>
      <c r="C149">
        <v>6.9706692428407546E-2</v>
      </c>
      <c r="D149">
        <v>0.24094143543323784</v>
      </c>
      <c r="E149">
        <f>-LOG(BioPlanet_2019_table[[#This Row],[Adjusted P-value]],10)</f>
        <v>0.61808850663271186</v>
      </c>
      <c r="F149">
        <v>0</v>
      </c>
      <c r="G149">
        <v>0</v>
      </c>
      <c r="H149">
        <v>3.2630272952853598</v>
      </c>
      <c r="I149">
        <v>8.6909392478513912</v>
      </c>
      <c r="J149" s="1" t="s">
        <v>391</v>
      </c>
    </row>
    <row r="150" spans="1:10" x14ac:dyDescent="0.25">
      <c r="A150" s="1" t="s">
        <v>392</v>
      </c>
      <c r="B150" s="1" t="s">
        <v>393</v>
      </c>
      <c r="C150">
        <v>7.0162294520013296E-2</v>
      </c>
      <c r="D150">
        <v>0.24094143543323784</v>
      </c>
      <c r="E150">
        <f>-LOG(BioPlanet_2019_table[[#This Row],[Adjusted P-value]],10)</f>
        <v>0.61808850663271186</v>
      </c>
      <c r="F150">
        <v>0</v>
      </c>
      <c r="G150">
        <v>0</v>
      </c>
      <c r="H150">
        <v>2.658279220779221</v>
      </c>
      <c r="I150">
        <v>7.0628996303281832</v>
      </c>
      <c r="J150" s="1" t="s">
        <v>154</v>
      </c>
    </row>
    <row r="151" spans="1:10" x14ac:dyDescent="0.25">
      <c r="A151" s="1" t="s">
        <v>394</v>
      </c>
      <c r="B151" s="1" t="s">
        <v>395</v>
      </c>
      <c r="C151">
        <v>7.0177117116477047E-2</v>
      </c>
      <c r="D151">
        <v>0.24094143543323784</v>
      </c>
      <c r="E151">
        <f>-LOG(BioPlanet_2019_table[[#This Row],[Adjusted P-value]],10)</f>
        <v>0.61808850663271186</v>
      </c>
      <c r="F151">
        <v>0</v>
      </c>
      <c r="G151">
        <v>0</v>
      </c>
      <c r="H151">
        <v>4.7868892114175132</v>
      </c>
      <c r="I151">
        <v>12.717486478309411</v>
      </c>
      <c r="J151" s="1" t="s">
        <v>396</v>
      </c>
    </row>
    <row r="152" spans="1:10" x14ac:dyDescent="0.25">
      <c r="A152" s="1" t="s">
        <v>397</v>
      </c>
      <c r="B152" s="1" t="s">
        <v>398</v>
      </c>
      <c r="C152">
        <v>7.2410560147530723E-2</v>
      </c>
      <c r="D152">
        <v>0.24696316871508822</v>
      </c>
      <c r="E152">
        <f>-LOG(BioPlanet_2019_table[[#This Row],[Adjusted P-value]],10)</f>
        <v>0.60736781117963379</v>
      </c>
      <c r="F152">
        <v>0</v>
      </c>
      <c r="G152">
        <v>0</v>
      </c>
      <c r="H152">
        <v>4.6980056980056979</v>
      </c>
      <c r="I152">
        <v>12.334158872924991</v>
      </c>
      <c r="J152" s="1" t="s">
        <v>399</v>
      </c>
    </row>
    <row r="153" spans="1:10" x14ac:dyDescent="0.25">
      <c r="A153" s="1" t="s">
        <v>400</v>
      </c>
      <c r="B153" s="1" t="s">
        <v>401</v>
      </c>
      <c r="C153">
        <v>7.4666823930237269E-2</v>
      </c>
      <c r="D153">
        <v>0.25298298897415916</v>
      </c>
      <c r="E153">
        <f>-LOG(BioPlanet_2019_table[[#This Row],[Adjusted P-value]],10)</f>
        <v>0.5969086805753</v>
      </c>
      <c r="F153">
        <v>0</v>
      </c>
      <c r="G153">
        <v>0</v>
      </c>
      <c r="H153">
        <v>4.612354312354312</v>
      </c>
      <c r="I153">
        <v>11.96776525816675</v>
      </c>
      <c r="J153" s="1" t="s">
        <v>402</v>
      </c>
    </row>
    <row r="154" spans="1:10" x14ac:dyDescent="0.25">
      <c r="A154" s="1" t="s">
        <v>403</v>
      </c>
      <c r="B154" s="1" t="s">
        <v>404</v>
      </c>
      <c r="C154">
        <v>7.6266174297817235E-2</v>
      </c>
      <c r="D154">
        <v>0.25485728409308606</v>
      </c>
      <c r="E154">
        <f>-LOG(BioPlanet_2019_table[[#This Row],[Adjusted P-value]],10)</f>
        <v>0.59370294929824641</v>
      </c>
      <c r="F154">
        <v>0</v>
      </c>
      <c r="G154">
        <v>0</v>
      </c>
      <c r="H154">
        <v>14.036093418259023</v>
      </c>
      <c r="I154">
        <v>36.122248038512147</v>
      </c>
      <c r="J154" s="1" t="s">
        <v>331</v>
      </c>
    </row>
    <row r="155" spans="1:10" x14ac:dyDescent="0.25">
      <c r="A155" s="1" t="s">
        <v>405</v>
      </c>
      <c r="B155" s="1" t="s">
        <v>404</v>
      </c>
      <c r="C155">
        <v>7.6266174297817235E-2</v>
      </c>
      <c r="D155">
        <v>0.25485728409308606</v>
      </c>
      <c r="E155">
        <f>-LOG(BioPlanet_2019_table[[#This Row],[Adjusted P-value]],10)</f>
        <v>0.59370294929824641</v>
      </c>
      <c r="F155">
        <v>0</v>
      </c>
      <c r="G155">
        <v>0</v>
      </c>
      <c r="H155">
        <v>14.036093418259023</v>
      </c>
      <c r="I155">
        <v>36.122248038512147</v>
      </c>
      <c r="J155" s="1" t="s">
        <v>406</v>
      </c>
    </row>
    <row r="156" spans="1:10" x14ac:dyDescent="0.25">
      <c r="A156" s="1" t="s">
        <v>407</v>
      </c>
      <c r="B156" s="1" t="s">
        <v>408</v>
      </c>
      <c r="C156">
        <v>7.6704619484326872E-2</v>
      </c>
      <c r="D156">
        <v>0.25485728409308606</v>
      </c>
      <c r="E156">
        <f>-LOG(BioPlanet_2019_table[[#This Row],[Adjusted P-value]],10)</f>
        <v>0.59370294929824641</v>
      </c>
      <c r="F156">
        <v>0</v>
      </c>
      <c r="G156">
        <v>0</v>
      </c>
      <c r="H156">
        <v>3.1285034373347433</v>
      </c>
      <c r="I156">
        <v>8.0333503045247525</v>
      </c>
      <c r="J156" s="1" t="s">
        <v>409</v>
      </c>
    </row>
    <row r="157" spans="1:10" x14ac:dyDescent="0.25">
      <c r="A157" s="1" t="s">
        <v>410</v>
      </c>
      <c r="B157" s="1" t="s">
        <v>411</v>
      </c>
      <c r="C157">
        <v>7.9245841856098842E-2</v>
      </c>
      <c r="D157">
        <v>0.25722499514162578</v>
      </c>
      <c r="E157">
        <f>-LOG(BioPlanet_2019_table[[#This Row],[Adjusted P-value]],10)</f>
        <v>0.58968683230827212</v>
      </c>
      <c r="F157">
        <v>0</v>
      </c>
      <c r="G157">
        <v>0</v>
      </c>
      <c r="H157">
        <v>4.4500674763832659</v>
      </c>
      <c r="I157">
        <v>11.281812562658009</v>
      </c>
      <c r="J157" s="1" t="s">
        <v>412</v>
      </c>
    </row>
    <row r="158" spans="1:10" x14ac:dyDescent="0.25">
      <c r="A158" s="1" t="s">
        <v>413</v>
      </c>
      <c r="B158" s="1" t="s">
        <v>414</v>
      </c>
      <c r="C158">
        <v>7.9753831327968788E-2</v>
      </c>
      <c r="D158">
        <v>0.25722499514162578</v>
      </c>
      <c r="E158">
        <f>-LOG(BioPlanet_2019_table[[#This Row],[Adjusted P-value]],10)</f>
        <v>0.58968683230827212</v>
      </c>
      <c r="F158">
        <v>0</v>
      </c>
      <c r="G158">
        <v>0</v>
      </c>
      <c r="H158">
        <v>2.5380887768947469</v>
      </c>
      <c r="I158">
        <v>6.418345540672302</v>
      </c>
      <c r="J158" s="1" t="s">
        <v>415</v>
      </c>
    </row>
    <row r="159" spans="1:10" x14ac:dyDescent="0.25">
      <c r="A159" s="1" t="s">
        <v>416</v>
      </c>
      <c r="B159" s="1" t="s">
        <v>417</v>
      </c>
      <c r="C159">
        <v>8.1567625723589998E-2</v>
      </c>
      <c r="D159">
        <v>0.25722499514162578</v>
      </c>
      <c r="E159">
        <f>-LOG(BioPlanet_2019_table[[#This Row],[Adjusted P-value]],10)</f>
        <v>0.58968683230827212</v>
      </c>
      <c r="F159">
        <v>0</v>
      </c>
      <c r="G159">
        <v>0</v>
      </c>
      <c r="H159">
        <v>4.3731211317418213</v>
      </c>
      <c r="I159">
        <v>10.960453371593472</v>
      </c>
      <c r="J159" s="1" t="s">
        <v>418</v>
      </c>
    </row>
    <row r="160" spans="1:10" x14ac:dyDescent="0.25">
      <c r="A160" s="1" t="s">
        <v>419</v>
      </c>
      <c r="B160" s="1" t="s">
        <v>420</v>
      </c>
      <c r="C160">
        <v>8.1969861152659904E-2</v>
      </c>
      <c r="D160">
        <v>0.25722499514162578</v>
      </c>
      <c r="E160">
        <f>-LOG(BioPlanet_2019_table[[#This Row],[Adjusted P-value]],10)</f>
        <v>0.58968683230827212</v>
      </c>
      <c r="F160">
        <v>0</v>
      </c>
      <c r="G160">
        <v>0</v>
      </c>
      <c r="H160">
        <v>2.5128270744034289</v>
      </c>
      <c r="I160">
        <v>6.2855948061792715</v>
      </c>
      <c r="J160" s="1" t="s">
        <v>421</v>
      </c>
    </row>
    <row r="161" spans="1:10" x14ac:dyDescent="0.25">
      <c r="A161" s="1" t="s">
        <v>422</v>
      </c>
      <c r="B161" s="1" t="s">
        <v>423</v>
      </c>
      <c r="C161">
        <v>8.3567308479273725E-2</v>
      </c>
      <c r="D161">
        <v>0.25722499514162578</v>
      </c>
      <c r="E161">
        <f>-LOG(BioPlanet_2019_table[[#This Row],[Adjusted P-value]],10)</f>
        <v>0.58968683230827212</v>
      </c>
      <c r="F161">
        <v>0</v>
      </c>
      <c r="G161">
        <v>0</v>
      </c>
      <c r="H161">
        <v>12.631847133757962</v>
      </c>
      <c r="I161">
        <v>31.35354417908075</v>
      </c>
      <c r="J161" s="1" t="s">
        <v>424</v>
      </c>
    </row>
    <row r="162" spans="1:10" x14ac:dyDescent="0.25">
      <c r="A162" s="1" t="s">
        <v>425</v>
      </c>
      <c r="B162" s="1" t="s">
        <v>423</v>
      </c>
      <c r="C162">
        <v>8.3567308479273725E-2</v>
      </c>
      <c r="D162">
        <v>0.25722499514162578</v>
      </c>
      <c r="E162">
        <f>-LOG(BioPlanet_2019_table[[#This Row],[Adjusted P-value]],10)</f>
        <v>0.58968683230827212</v>
      </c>
      <c r="F162">
        <v>0</v>
      </c>
      <c r="G162">
        <v>0</v>
      </c>
      <c r="H162">
        <v>12.631847133757962</v>
      </c>
      <c r="I162">
        <v>31.35354417908075</v>
      </c>
      <c r="J162" s="1" t="s">
        <v>314</v>
      </c>
    </row>
    <row r="163" spans="1:10" x14ac:dyDescent="0.25">
      <c r="A163" s="1" t="s">
        <v>426</v>
      </c>
      <c r="B163" s="1" t="s">
        <v>423</v>
      </c>
      <c r="C163">
        <v>8.3567308479273725E-2</v>
      </c>
      <c r="D163">
        <v>0.25722499514162578</v>
      </c>
      <c r="E163">
        <f>-LOG(BioPlanet_2019_table[[#This Row],[Adjusted P-value]],10)</f>
        <v>0.58968683230827212</v>
      </c>
      <c r="F163">
        <v>0</v>
      </c>
      <c r="G163">
        <v>0</v>
      </c>
      <c r="H163">
        <v>12.631847133757962</v>
      </c>
      <c r="I163">
        <v>31.35354417908075</v>
      </c>
      <c r="J163" s="1" t="s">
        <v>427</v>
      </c>
    </row>
    <row r="164" spans="1:10" x14ac:dyDescent="0.25">
      <c r="A164" s="1" t="s">
        <v>428</v>
      </c>
      <c r="B164" s="1" t="s">
        <v>423</v>
      </c>
      <c r="C164">
        <v>8.3567308479273725E-2</v>
      </c>
      <c r="D164">
        <v>0.25722499514162578</v>
      </c>
      <c r="E164">
        <f>-LOG(BioPlanet_2019_table[[#This Row],[Adjusted P-value]],10)</f>
        <v>0.58968683230827212</v>
      </c>
      <c r="F164">
        <v>0</v>
      </c>
      <c r="G164">
        <v>0</v>
      </c>
      <c r="H164">
        <v>12.631847133757962</v>
      </c>
      <c r="I164">
        <v>31.35354417908075</v>
      </c>
      <c r="J164" s="1" t="s">
        <v>406</v>
      </c>
    </row>
    <row r="165" spans="1:10" x14ac:dyDescent="0.25">
      <c r="A165" s="1" t="s">
        <v>429</v>
      </c>
      <c r="B165" s="1" t="s">
        <v>423</v>
      </c>
      <c r="C165">
        <v>8.3567308479273725E-2</v>
      </c>
      <c r="D165">
        <v>0.25722499514162578</v>
      </c>
      <c r="E165">
        <f>-LOG(BioPlanet_2019_table[[#This Row],[Adjusted P-value]],10)</f>
        <v>0.58968683230827212</v>
      </c>
      <c r="F165">
        <v>0</v>
      </c>
      <c r="G165">
        <v>0</v>
      </c>
      <c r="H165">
        <v>12.631847133757962</v>
      </c>
      <c r="I165">
        <v>31.35354417908075</v>
      </c>
      <c r="J165" s="1" t="s">
        <v>331</v>
      </c>
    </row>
    <row r="166" spans="1:10" x14ac:dyDescent="0.25">
      <c r="A166" s="1" t="s">
        <v>430</v>
      </c>
      <c r="B166" s="1" t="s">
        <v>423</v>
      </c>
      <c r="C166">
        <v>8.3567308479273725E-2</v>
      </c>
      <c r="D166">
        <v>0.25722499514162578</v>
      </c>
      <c r="E166">
        <f>-LOG(BioPlanet_2019_table[[#This Row],[Adjusted P-value]],10)</f>
        <v>0.58968683230827212</v>
      </c>
      <c r="F166">
        <v>0</v>
      </c>
      <c r="G166">
        <v>0</v>
      </c>
      <c r="H166">
        <v>12.631847133757962</v>
      </c>
      <c r="I166">
        <v>31.35354417908075</v>
      </c>
      <c r="J166" s="1" t="s">
        <v>381</v>
      </c>
    </row>
    <row r="167" spans="1:10" x14ac:dyDescent="0.25">
      <c r="A167" s="1" t="s">
        <v>431</v>
      </c>
      <c r="B167" s="1" t="s">
        <v>423</v>
      </c>
      <c r="C167">
        <v>8.3567308479273725E-2</v>
      </c>
      <c r="D167">
        <v>0.25722499514162578</v>
      </c>
      <c r="E167">
        <f>-LOG(BioPlanet_2019_table[[#This Row],[Adjusted P-value]],10)</f>
        <v>0.58968683230827212</v>
      </c>
      <c r="F167">
        <v>0</v>
      </c>
      <c r="G167">
        <v>0</v>
      </c>
      <c r="H167">
        <v>12.631847133757962</v>
      </c>
      <c r="I167">
        <v>31.35354417908075</v>
      </c>
      <c r="J167" s="1" t="s">
        <v>295</v>
      </c>
    </row>
    <row r="168" spans="1:10" x14ac:dyDescent="0.25">
      <c r="A168" s="1" t="s">
        <v>432</v>
      </c>
      <c r="B168" s="1" t="s">
        <v>423</v>
      </c>
      <c r="C168">
        <v>8.3567308479273725E-2</v>
      </c>
      <c r="D168">
        <v>0.25722499514162578</v>
      </c>
      <c r="E168">
        <f>-LOG(BioPlanet_2019_table[[#This Row],[Adjusted P-value]],10)</f>
        <v>0.58968683230827212</v>
      </c>
      <c r="F168">
        <v>0</v>
      </c>
      <c r="G168">
        <v>0</v>
      </c>
      <c r="H168">
        <v>12.631847133757962</v>
      </c>
      <c r="I168">
        <v>31.35354417908075</v>
      </c>
      <c r="J168" s="1" t="s">
        <v>433</v>
      </c>
    </row>
    <row r="169" spans="1:10" x14ac:dyDescent="0.25">
      <c r="A169" s="1" t="s">
        <v>434</v>
      </c>
      <c r="B169" s="1" t="s">
        <v>435</v>
      </c>
      <c r="C169">
        <v>8.3910289677268213E-2</v>
      </c>
      <c r="D169">
        <v>0.25722499514162578</v>
      </c>
      <c r="E169">
        <f>-LOG(BioPlanet_2019_table[[#This Row],[Adjusted P-value]],10)</f>
        <v>0.58968683230827212</v>
      </c>
      <c r="F169">
        <v>0</v>
      </c>
      <c r="G169">
        <v>0</v>
      </c>
      <c r="H169">
        <v>4.2987831377661889</v>
      </c>
      <c r="I169">
        <v>10.652414839563072</v>
      </c>
      <c r="J169" s="1" t="s">
        <v>436</v>
      </c>
    </row>
    <row r="170" spans="1:10" x14ac:dyDescent="0.25">
      <c r="A170" s="1" t="s">
        <v>437</v>
      </c>
      <c r="B170" s="1" t="s">
        <v>438</v>
      </c>
      <c r="C170">
        <v>8.8656384841599836E-2</v>
      </c>
      <c r="D170">
        <v>0.2687799736126526</v>
      </c>
      <c r="E170">
        <f>-LOG(BioPlanet_2019_table[[#This Row],[Adjusted P-value]],10)</f>
        <v>0.57060309303459078</v>
      </c>
      <c r="F170">
        <v>0</v>
      </c>
      <c r="G170">
        <v>0</v>
      </c>
      <c r="H170">
        <v>4.157419083648592</v>
      </c>
      <c r="I170">
        <v>10.073373332915441</v>
      </c>
      <c r="J170" s="1" t="s">
        <v>439</v>
      </c>
    </row>
    <row r="171" spans="1:10" x14ac:dyDescent="0.25">
      <c r="A171" s="1" t="s">
        <v>440</v>
      </c>
      <c r="B171" s="1" t="s">
        <v>441</v>
      </c>
      <c r="C171">
        <v>9.081109788077972E-2</v>
      </c>
      <c r="D171">
        <v>0.2687799736126526</v>
      </c>
      <c r="E171">
        <f>-LOG(BioPlanet_2019_table[[#This Row],[Adjusted P-value]],10)</f>
        <v>0.57060309303459078</v>
      </c>
      <c r="F171">
        <v>0</v>
      </c>
      <c r="G171">
        <v>0</v>
      </c>
      <c r="H171">
        <v>11.48291835552982</v>
      </c>
      <c r="I171">
        <v>27.547220023939616</v>
      </c>
      <c r="J171" s="1" t="s">
        <v>442</v>
      </c>
    </row>
    <row r="172" spans="1:10" x14ac:dyDescent="0.25">
      <c r="A172" s="1" t="s">
        <v>443</v>
      </c>
      <c r="B172" s="1" t="s">
        <v>441</v>
      </c>
      <c r="C172">
        <v>9.081109788077972E-2</v>
      </c>
      <c r="D172">
        <v>0.2687799736126526</v>
      </c>
      <c r="E172">
        <f>-LOG(BioPlanet_2019_table[[#This Row],[Adjusted P-value]],10)</f>
        <v>0.57060309303459078</v>
      </c>
      <c r="F172">
        <v>0</v>
      </c>
      <c r="G172">
        <v>0</v>
      </c>
      <c r="H172">
        <v>11.48291835552982</v>
      </c>
      <c r="I172">
        <v>27.547220023939616</v>
      </c>
      <c r="J172" s="1" t="s">
        <v>336</v>
      </c>
    </row>
    <row r="173" spans="1:10" x14ac:dyDescent="0.25">
      <c r="A173" s="1" t="s">
        <v>444</v>
      </c>
      <c r="B173" s="1" t="s">
        <v>441</v>
      </c>
      <c r="C173">
        <v>9.081109788077972E-2</v>
      </c>
      <c r="D173">
        <v>0.2687799736126526</v>
      </c>
      <c r="E173">
        <f>-LOG(BioPlanet_2019_table[[#This Row],[Adjusted P-value]],10)</f>
        <v>0.57060309303459078</v>
      </c>
      <c r="F173">
        <v>0</v>
      </c>
      <c r="G173">
        <v>0</v>
      </c>
      <c r="H173">
        <v>11.48291835552982</v>
      </c>
      <c r="I173">
        <v>27.547220023939616</v>
      </c>
      <c r="J173" s="1" t="s">
        <v>445</v>
      </c>
    </row>
    <row r="174" spans="1:10" x14ac:dyDescent="0.25">
      <c r="A174" s="1" t="s">
        <v>446</v>
      </c>
      <c r="B174" s="1" t="s">
        <v>441</v>
      </c>
      <c r="C174">
        <v>9.081109788077972E-2</v>
      </c>
      <c r="D174">
        <v>0.2687799736126526</v>
      </c>
      <c r="E174">
        <f>-LOG(BioPlanet_2019_table[[#This Row],[Adjusted P-value]],10)</f>
        <v>0.57060309303459078</v>
      </c>
      <c r="F174">
        <v>0</v>
      </c>
      <c r="G174">
        <v>0</v>
      </c>
      <c r="H174">
        <v>11.48291835552982</v>
      </c>
      <c r="I174">
        <v>27.547220023939616</v>
      </c>
      <c r="J174" s="1" t="s">
        <v>336</v>
      </c>
    </row>
    <row r="175" spans="1:10" x14ac:dyDescent="0.25">
      <c r="A175" s="1" t="s">
        <v>447</v>
      </c>
      <c r="B175" s="1" t="s">
        <v>441</v>
      </c>
      <c r="C175">
        <v>9.081109788077972E-2</v>
      </c>
      <c r="D175">
        <v>0.2687799736126526</v>
      </c>
      <c r="E175">
        <f>-LOG(BioPlanet_2019_table[[#This Row],[Adjusted P-value]],10)</f>
        <v>0.57060309303459078</v>
      </c>
      <c r="F175">
        <v>0</v>
      </c>
      <c r="G175">
        <v>0</v>
      </c>
      <c r="H175">
        <v>11.48291835552982</v>
      </c>
      <c r="I175">
        <v>27.547220023939616</v>
      </c>
      <c r="J175" s="1" t="s">
        <v>448</v>
      </c>
    </row>
    <row r="176" spans="1:10" x14ac:dyDescent="0.25">
      <c r="A176" s="1" t="s">
        <v>449</v>
      </c>
      <c r="B176" s="1" t="s">
        <v>450</v>
      </c>
      <c r="C176">
        <v>9.5920579117651394E-2</v>
      </c>
      <c r="D176">
        <v>0.27428785235993941</v>
      </c>
      <c r="E176">
        <f>-LOG(BioPlanet_2019_table[[#This Row],[Adjusted P-value]],10)</f>
        <v>0.56179342597136772</v>
      </c>
      <c r="F176">
        <v>0</v>
      </c>
      <c r="G176">
        <v>0</v>
      </c>
      <c r="H176">
        <v>3.9619391025641026</v>
      </c>
      <c r="I176">
        <v>9.2877152454435823</v>
      </c>
      <c r="J176" s="1" t="s">
        <v>451</v>
      </c>
    </row>
    <row r="177" spans="1:10" x14ac:dyDescent="0.25">
      <c r="A177" s="1" t="s">
        <v>452</v>
      </c>
      <c r="B177" s="1" t="s">
        <v>450</v>
      </c>
      <c r="C177">
        <v>9.5920579117651394E-2</v>
      </c>
      <c r="D177">
        <v>0.27428785235993941</v>
      </c>
      <c r="E177">
        <f>-LOG(BioPlanet_2019_table[[#This Row],[Adjusted P-value]],10)</f>
        <v>0.56179342597136772</v>
      </c>
      <c r="F177">
        <v>0</v>
      </c>
      <c r="G177">
        <v>0</v>
      </c>
      <c r="H177">
        <v>3.9619391025641026</v>
      </c>
      <c r="I177">
        <v>9.2877152454435823</v>
      </c>
      <c r="J177" s="1" t="s">
        <v>248</v>
      </c>
    </row>
    <row r="178" spans="1:10" x14ac:dyDescent="0.25">
      <c r="A178" s="1" t="s">
        <v>453</v>
      </c>
      <c r="B178" s="1" t="s">
        <v>450</v>
      </c>
      <c r="C178">
        <v>9.5920579117651394E-2</v>
      </c>
      <c r="D178">
        <v>0.27428785235993941</v>
      </c>
      <c r="E178">
        <f>-LOG(BioPlanet_2019_table[[#This Row],[Adjusted P-value]],10)</f>
        <v>0.56179342597136772</v>
      </c>
      <c r="F178">
        <v>0</v>
      </c>
      <c r="G178">
        <v>0</v>
      </c>
      <c r="H178">
        <v>3.9619391025641026</v>
      </c>
      <c r="I178">
        <v>9.2877152454435823</v>
      </c>
      <c r="J178" s="1" t="s">
        <v>454</v>
      </c>
    </row>
    <row r="179" spans="1:10" x14ac:dyDescent="0.25">
      <c r="A179" s="1" t="s">
        <v>455</v>
      </c>
      <c r="B179" s="1" t="s">
        <v>456</v>
      </c>
      <c r="C179">
        <v>9.6259104959848574E-2</v>
      </c>
      <c r="D179">
        <v>0.27428785235993941</v>
      </c>
      <c r="E179">
        <f>-LOG(BioPlanet_2019_table[[#This Row],[Adjusted P-value]],10)</f>
        <v>0.56179342597136772</v>
      </c>
      <c r="F179">
        <v>0</v>
      </c>
      <c r="G179">
        <v>0</v>
      </c>
      <c r="H179">
        <v>2.8253763440860213</v>
      </c>
      <c r="I179">
        <v>6.6133915030908392</v>
      </c>
      <c r="J179" s="1" t="s">
        <v>457</v>
      </c>
    </row>
    <row r="180" spans="1:10" x14ac:dyDescent="0.25">
      <c r="A180" s="1" t="s">
        <v>458</v>
      </c>
      <c r="B180" s="1" t="s">
        <v>459</v>
      </c>
      <c r="C180">
        <v>9.7840578536330644E-2</v>
      </c>
      <c r="D180">
        <v>0.27428785235993941</v>
      </c>
      <c r="E180">
        <f>-LOG(BioPlanet_2019_table[[#This Row],[Adjusted P-value]],10)</f>
        <v>0.56179342597136772</v>
      </c>
      <c r="F180">
        <v>0</v>
      </c>
      <c r="G180">
        <v>0</v>
      </c>
      <c r="H180">
        <v>2.8044592030360533</v>
      </c>
      <c r="I180">
        <v>6.5187294910220448</v>
      </c>
      <c r="J180" s="1" t="s">
        <v>460</v>
      </c>
    </row>
    <row r="181" spans="1:10" x14ac:dyDescent="0.25">
      <c r="A181" s="1" t="s">
        <v>461</v>
      </c>
      <c r="B181" s="1" t="s">
        <v>462</v>
      </c>
      <c r="C181">
        <v>9.799798996937642E-2</v>
      </c>
      <c r="D181">
        <v>0.27428785235993941</v>
      </c>
      <c r="E181">
        <f>-LOG(BioPlanet_2019_table[[#This Row],[Adjusted P-value]],10)</f>
        <v>0.56179342597136772</v>
      </c>
      <c r="F181">
        <v>0</v>
      </c>
      <c r="G181">
        <v>0</v>
      </c>
      <c r="H181">
        <v>10.52547770700637</v>
      </c>
      <c r="I181">
        <v>24.448667095484595</v>
      </c>
      <c r="J181" s="1" t="s">
        <v>364</v>
      </c>
    </row>
    <row r="182" spans="1:10" x14ac:dyDescent="0.25">
      <c r="A182" s="1" t="s">
        <v>463</v>
      </c>
      <c r="B182" s="1" t="s">
        <v>462</v>
      </c>
      <c r="C182">
        <v>9.799798996937642E-2</v>
      </c>
      <c r="D182">
        <v>0.27428785235993941</v>
      </c>
      <c r="E182">
        <f>-LOG(BioPlanet_2019_table[[#This Row],[Adjusted P-value]],10)</f>
        <v>0.56179342597136772</v>
      </c>
      <c r="F182">
        <v>0</v>
      </c>
      <c r="G182">
        <v>0</v>
      </c>
      <c r="H182">
        <v>10.52547770700637</v>
      </c>
      <c r="I182">
        <v>24.448667095484595</v>
      </c>
      <c r="J182" s="1" t="s">
        <v>464</v>
      </c>
    </row>
    <row r="183" spans="1:10" x14ac:dyDescent="0.25">
      <c r="A183" s="1" t="s">
        <v>465</v>
      </c>
      <c r="B183" s="1" t="s">
        <v>462</v>
      </c>
      <c r="C183">
        <v>9.799798996937642E-2</v>
      </c>
      <c r="D183">
        <v>0.27428785235993941</v>
      </c>
      <c r="E183">
        <f>-LOG(BioPlanet_2019_table[[#This Row],[Adjusted P-value]],10)</f>
        <v>0.56179342597136772</v>
      </c>
      <c r="F183">
        <v>0</v>
      </c>
      <c r="G183">
        <v>0</v>
      </c>
      <c r="H183">
        <v>10.52547770700637</v>
      </c>
      <c r="I183">
        <v>24.448667095484595</v>
      </c>
      <c r="J183" s="1" t="s">
        <v>299</v>
      </c>
    </row>
    <row r="184" spans="1:10" x14ac:dyDescent="0.25">
      <c r="A184" s="1" t="s">
        <v>466</v>
      </c>
      <c r="B184" s="1" t="s">
        <v>462</v>
      </c>
      <c r="C184">
        <v>9.799798996937642E-2</v>
      </c>
      <c r="D184">
        <v>0.27428785235993941</v>
      </c>
      <c r="E184">
        <f>-LOG(BioPlanet_2019_table[[#This Row],[Adjusted P-value]],10)</f>
        <v>0.56179342597136772</v>
      </c>
      <c r="F184">
        <v>0</v>
      </c>
      <c r="G184">
        <v>0</v>
      </c>
      <c r="H184">
        <v>10.52547770700637</v>
      </c>
      <c r="I184">
        <v>24.448667095484595</v>
      </c>
      <c r="J184" s="1" t="s">
        <v>299</v>
      </c>
    </row>
    <row r="185" spans="1:10" x14ac:dyDescent="0.25">
      <c r="A185" s="1" t="s">
        <v>467</v>
      </c>
      <c r="B185" s="1" t="s">
        <v>462</v>
      </c>
      <c r="C185">
        <v>9.799798996937642E-2</v>
      </c>
      <c r="D185">
        <v>0.27428785235993941</v>
      </c>
      <c r="E185">
        <f>-LOG(BioPlanet_2019_table[[#This Row],[Adjusted P-value]],10)</f>
        <v>0.56179342597136772</v>
      </c>
      <c r="F185">
        <v>0</v>
      </c>
      <c r="G185">
        <v>0</v>
      </c>
      <c r="H185">
        <v>10.52547770700637</v>
      </c>
      <c r="I185">
        <v>24.448667095484595</v>
      </c>
      <c r="J185" s="1" t="s">
        <v>293</v>
      </c>
    </row>
    <row r="186" spans="1:10" x14ac:dyDescent="0.25">
      <c r="A186" s="1" t="s">
        <v>468</v>
      </c>
      <c r="B186" s="1" t="s">
        <v>469</v>
      </c>
      <c r="C186">
        <v>0.10085487248991504</v>
      </c>
      <c r="D186">
        <v>0.28075815855300673</v>
      </c>
      <c r="E186">
        <f>-LOG(BioPlanet_2019_table[[#This Row],[Adjusted P-value]],10)</f>
        <v>0.55166761471719206</v>
      </c>
      <c r="F186">
        <v>0</v>
      </c>
      <c r="G186">
        <v>0</v>
      </c>
      <c r="H186">
        <v>3.8414918414918415</v>
      </c>
      <c r="I186">
        <v>8.8126615666813031</v>
      </c>
      <c r="J186" s="1" t="s">
        <v>470</v>
      </c>
    </row>
    <row r="187" spans="1:10" x14ac:dyDescent="0.25">
      <c r="A187" s="1" t="s">
        <v>471</v>
      </c>
      <c r="B187" s="1" t="s">
        <v>472</v>
      </c>
      <c r="C187">
        <v>0.10334816470055203</v>
      </c>
      <c r="D187">
        <v>0.28247168576644927</v>
      </c>
      <c r="E187">
        <f>-LOG(BioPlanet_2019_table[[#This Row],[Adjusted P-value]],10)</f>
        <v>0.5490250782221191</v>
      </c>
      <c r="F187">
        <v>0</v>
      </c>
      <c r="G187">
        <v>0</v>
      </c>
      <c r="H187">
        <v>3.7839647914274779</v>
      </c>
      <c r="I187">
        <v>8.5882823150028198</v>
      </c>
      <c r="J187" s="1" t="s">
        <v>103</v>
      </c>
    </row>
    <row r="188" spans="1:10" x14ac:dyDescent="0.25">
      <c r="A188" s="1" t="s">
        <v>473</v>
      </c>
      <c r="B188" s="1" t="s">
        <v>472</v>
      </c>
      <c r="C188">
        <v>0.10334816470055203</v>
      </c>
      <c r="D188">
        <v>0.28247168576644927</v>
      </c>
      <c r="E188">
        <f>-LOG(BioPlanet_2019_table[[#This Row],[Adjusted P-value]],10)</f>
        <v>0.5490250782221191</v>
      </c>
      <c r="F188">
        <v>0</v>
      </c>
      <c r="G188">
        <v>0</v>
      </c>
      <c r="H188">
        <v>3.7839647914274779</v>
      </c>
      <c r="I188">
        <v>8.5882823150028198</v>
      </c>
      <c r="J188" s="1" t="s">
        <v>474</v>
      </c>
    </row>
    <row r="189" spans="1:10" x14ac:dyDescent="0.25">
      <c r="A189" s="1" t="s">
        <v>475</v>
      </c>
      <c r="B189" s="1" t="s">
        <v>476</v>
      </c>
      <c r="C189">
        <v>0.10512842873384214</v>
      </c>
      <c r="D189">
        <v>0.28247168576644927</v>
      </c>
      <c r="E189">
        <f>-LOG(BioPlanet_2019_table[[#This Row],[Adjusted P-value]],10)</f>
        <v>0.5490250782221191</v>
      </c>
      <c r="F189">
        <v>0</v>
      </c>
      <c r="G189">
        <v>0</v>
      </c>
      <c r="H189">
        <v>9.7153356197942209</v>
      </c>
      <c r="I189">
        <v>21.884498286895393</v>
      </c>
      <c r="J189" s="1" t="s">
        <v>381</v>
      </c>
    </row>
    <row r="190" spans="1:10" x14ac:dyDescent="0.25">
      <c r="A190" s="1" t="s">
        <v>477</v>
      </c>
      <c r="B190" s="1" t="s">
        <v>476</v>
      </c>
      <c r="C190">
        <v>0.10512842873384214</v>
      </c>
      <c r="D190">
        <v>0.28247168576644927</v>
      </c>
      <c r="E190">
        <f>-LOG(BioPlanet_2019_table[[#This Row],[Adjusted P-value]],10)</f>
        <v>0.5490250782221191</v>
      </c>
      <c r="F190">
        <v>0</v>
      </c>
      <c r="G190">
        <v>0</v>
      </c>
      <c r="H190">
        <v>9.7153356197942209</v>
      </c>
      <c r="I190">
        <v>21.884498286895393</v>
      </c>
      <c r="J190" s="1" t="s">
        <v>478</v>
      </c>
    </row>
    <row r="191" spans="1:10" x14ac:dyDescent="0.25">
      <c r="A191" s="1" t="s">
        <v>479</v>
      </c>
      <c r="B191" s="1" t="s">
        <v>476</v>
      </c>
      <c r="C191">
        <v>0.10512842873384214</v>
      </c>
      <c r="D191">
        <v>0.28247168576644927</v>
      </c>
      <c r="E191">
        <f>-LOG(BioPlanet_2019_table[[#This Row],[Adjusted P-value]],10)</f>
        <v>0.5490250782221191</v>
      </c>
      <c r="F191">
        <v>0</v>
      </c>
      <c r="G191">
        <v>0</v>
      </c>
      <c r="H191">
        <v>9.7153356197942209</v>
      </c>
      <c r="I191">
        <v>21.884498286895393</v>
      </c>
      <c r="J191" s="1" t="s">
        <v>293</v>
      </c>
    </row>
    <row r="192" spans="1:10" x14ac:dyDescent="0.25">
      <c r="A192" s="1" t="s">
        <v>480</v>
      </c>
      <c r="B192" s="1" t="s">
        <v>481</v>
      </c>
      <c r="C192">
        <v>0.1058583210736402</v>
      </c>
      <c r="D192">
        <v>0.28247168576644927</v>
      </c>
      <c r="E192">
        <f>-LOG(BioPlanet_2019_table[[#This Row],[Adjusted P-value]],10)</f>
        <v>0.5490250782221191</v>
      </c>
      <c r="F192">
        <v>0</v>
      </c>
      <c r="G192">
        <v>0</v>
      </c>
      <c r="H192">
        <v>3.7281297134238311</v>
      </c>
      <c r="I192">
        <v>8.3720881827041591</v>
      </c>
      <c r="J192" s="1" t="s">
        <v>482</v>
      </c>
    </row>
    <row r="193" spans="1:10" x14ac:dyDescent="0.25">
      <c r="A193" s="1" t="s">
        <v>483</v>
      </c>
      <c r="B193" s="1" t="s">
        <v>481</v>
      </c>
      <c r="C193">
        <v>0.1058583210736402</v>
      </c>
      <c r="D193">
        <v>0.28247168576644927</v>
      </c>
      <c r="E193">
        <f>-LOG(BioPlanet_2019_table[[#This Row],[Adjusted P-value]],10)</f>
        <v>0.5490250782221191</v>
      </c>
      <c r="F193">
        <v>0</v>
      </c>
      <c r="G193">
        <v>0</v>
      </c>
      <c r="H193">
        <v>3.7281297134238311</v>
      </c>
      <c r="I193">
        <v>8.3720881827041591</v>
      </c>
      <c r="J193" s="1" t="s">
        <v>484</v>
      </c>
    </row>
    <row r="194" spans="1:10" x14ac:dyDescent="0.25">
      <c r="A194" s="1" t="s">
        <v>485</v>
      </c>
      <c r="B194" s="1" t="s">
        <v>481</v>
      </c>
      <c r="C194">
        <v>0.1058583210736402</v>
      </c>
      <c r="D194">
        <v>0.28247168576644927</v>
      </c>
      <c r="E194">
        <f>-LOG(BioPlanet_2019_table[[#This Row],[Adjusted P-value]],10)</f>
        <v>0.5490250782221191</v>
      </c>
      <c r="F194">
        <v>0</v>
      </c>
      <c r="G194">
        <v>0</v>
      </c>
      <c r="H194">
        <v>3.7281297134238311</v>
      </c>
      <c r="I194">
        <v>8.3720881827041591</v>
      </c>
      <c r="J194" s="1" t="s">
        <v>486</v>
      </c>
    </row>
    <row r="195" spans="1:10" x14ac:dyDescent="0.25">
      <c r="A195" s="1" t="s">
        <v>487</v>
      </c>
      <c r="B195" s="1" t="s">
        <v>488</v>
      </c>
      <c r="C195">
        <v>0.10838492384591175</v>
      </c>
      <c r="D195">
        <v>0.28691204760328387</v>
      </c>
      <c r="E195">
        <f>-LOG(BioPlanet_2019_table[[#This Row],[Adjusted P-value]],10)</f>
        <v>0.54225121509393504</v>
      </c>
      <c r="F195">
        <v>0</v>
      </c>
      <c r="G195">
        <v>0</v>
      </c>
      <c r="H195">
        <v>3.6739130434782608</v>
      </c>
      <c r="I195">
        <v>8.1636782842792393</v>
      </c>
      <c r="J195" s="1" t="s">
        <v>489</v>
      </c>
    </row>
    <row r="196" spans="1:10" x14ac:dyDescent="0.25">
      <c r="A196" s="1" t="s">
        <v>490</v>
      </c>
      <c r="B196" s="1" t="s">
        <v>491</v>
      </c>
      <c r="C196">
        <v>0.1109275607490741</v>
      </c>
      <c r="D196">
        <v>0.28691204760328387</v>
      </c>
      <c r="E196">
        <f>-LOG(BioPlanet_2019_table[[#This Row],[Adjusted P-value]],10)</f>
        <v>0.54225121509393504</v>
      </c>
      <c r="F196">
        <v>0</v>
      </c>
      <c r="G196">
        <v>0</v>
      </c>
      <c r="H196">
        <v>3.6212454212454213</v>
      </c>
      <c r="I196">
        <v>7.962676514845997</v>
      </c>
      <c r="J196" s="1" t="s">
        <v>492</v>
      </c>
    </row>
    <row r="197" spans="1:10" x14ac:dyDescent="0.25">
      <c r="A197" s="1" t="s">
        <v>493</v>
      </c>
      <c r="B197" s="1" t="s">
        <v>494</v>
      </c>
      <c r="C197">
        <v>0.11220285476030056</v>
      </c>
      <c r="D197">
        <v>0.28691204760328387</v>
      </c>
      <c r="E197">
        <f>-LOG(BioPlanet_2019_table[[#This Row],[Adjusted P-value]],10)</f>
        <v>0.54225121509393504</v>
      </c>
      <c r="F197">
        <v>0</v>
      </c>
      <c r="G197">
        <v>0</v>
      </c>
      <c r="H197">
        <v>9.0209281164695181</v>
      </c>
      <c r="I197">
        <v>19.732800726782376</v>
      </c>
      <c r="J197" s="1" t="s">
        <v>336</v>
      </c>
    </row>
    <row r="198" spans="1:10" x14ac:dyDescent="0.25">
      <c r="A198" s="1" t="s">
        <v>495</v>
      </c>
      <c r="B198" s="1" t="s">
        <v>494</v>
      </c>
      <c r="C198">
        <v>0.11220285476030056</v>
      </c>
      <c r="D198">
        <v>0.28691204760328387</v>
      </c>
      <c r="E198">
        <f>-LOG(BioPlanet_2019_table[[#This Row],[Adjusted P-value]],10)</f>
        <v>0.54225121509393504</v>
      </c>
      <c r="F198">
        <v>0</v>
      </c>
      <c r="G198">
        <v>0</v>
      </c>
      <c r="H198">
        <v>9.0209281164695181</v>
      </c>
      <c r="I198">
        <v>19.732800726782376</v>
      </c>
      <c r="J198" s="1" t="s">
        <v>478</v>
      </c>
    </row>
    <row r="199" spans="1:10" x14ac:dyDescent="0.25">
      <c r="A199" s="1" t="s">
        <v>496</v>
      </c>
      <c r="B199" s="1" t="s">
        <v>494</v>
      </c>
      <c r="C199">
        <v>0.11220285476030056</v>
      </c>
      <c r="D199">
        <v>0.28691204760328387</v>
      </c>
      <c r="E199">
        <f>-LOG(BioPlanet_2019_table[[#This Row],[Adjusted P-value]],10)</f>
        <v>0.54225121509393504</v>
      </c>
      <c r="F199">
        <v>0</v>
      </c>
      <c r="G199">
        <v>0</v>
      </c>
      <c r="H199">
        <v>9.0209281164695181</v>
      </c>
      <c r="I199">
        <v>19.732800726782376</v>
      </c>
      <c r="J199" s="1" t="s">
        <v>299</v>
      </c>
    </row>
    <row r="200" spans="1:10" x14ac:dyDescent="0.25">
      <c r="A200" s="1" t="s">
        <v>497</v>
      </c>
      <c r="B200" s="1" t="s">
        <v>494</v>
      </c>
      <c r="C200">
        <v>0.11220285476030056</v>
      </c>
      <c r="D200">
        <v>0.28691204760328387</v>
      </c>
      <c r="E200">
        <f>-LOG(BioPlanet_2019_table[[#This Row],[Adjusted P-value]],10)</f>
        <v>0.54225121509393504</v>
      </c>
      <c r="F200">
        <v>0</v>
      </c>
      <c r="G200">
        <v>0</v>
      </c>
      <c r="H200">
        <v>9.0209281164695181</v>
      </c>
      <c r="I200">
        <v>19.732800726782376</v>
      </c>
      <c r="J200" s="1" t="s">
        <v>498</v>
      </c>
    </row>
    <row r="201" spans="1:10" x14ac:dyDescent="0.25">
      <c r="A201" s="1" t="s">
        <v>499</v>
      </c>
      <c r="B201" s="1" t="s">
        <v>494</v>
      </c>
      <c r="C201">
        <v>0.11220285476030056</v>
      </c>
      <c r="D201">
        <v>0.28691204760328387</v>
      </c>
      <c r="E201">
        <f>-LOG(BioPlanet_2019_table[[#This Row],[Adjusted P-value]],10)</f>
        <v>0.54225121509393504</v>
      </c>
      <c r="F201">
        <v>0</v>
      </c>
      <c r="G201">
        <v>0</v>
      </c>
      <c r="H201">
        <v>9.0209281164695181</v>
      </c>
      <c r="I201">
        <v>19.732800726782376</v>
      </c>
      <c r="J201" s="1" t="s">
        <v>362</v>
      </c>
    </row>
    <row r="202" spans="1:10" x14ac:dyDescent="0.25">
      <c r="A202" s="1" t="s">
        <v>500</v>
      </c>
      <c r="B202" s="1" t="s">
        <v>501</v>
      </c>
      <c r="C202">
        <v>0.11348582495380964</v>
      </c>
      <c r="D202">
        <v>0.28691204760328387</v>
      </c>
      <c r="E202">
        <f>-LOG(BioPlanet_2019_table[[#This Row],[Adjusted P-value]],10)</f>
        <v>0.54225121509393504</v>
      </c>
      <c r="F202">
        <v>0</v>
      </c>
      <c r="G202">
        <v>0</v>
      </c>
      <c r="H202">
        <v>3.5700613940050561</v>
      </c>
      <c r="I202">
        <v>7.7687297023849027</v>
      </c>
      <c r="J202" s="1" t="s">
        <v>502</v>
      </c>
    </row>
    <row r="203" spans="1:10" x14ac:dyDescent="0.25">
      <c r="A203" s="1" t="s">
        <v>503</v>
      </c>
      <c r="B203" s="1" t="s">
        <v>504</v>
      </c>
      <c r="C203">
        <v>0.11422021741010721</v>
      </c>
      <c r="D203">
        <v>0.28691204760328387</v>
      </c>
      <c r="E203">
        <f>-LOG(BioPlanet_2019_table[[#This Row],[Adjusted P-value]],10)</f>
        <v>0.54225121509393504</v>
      </c>
      <c r="F203">
        <v>0</v>
      </c>
      <c r="G203">
        <v>0</v>
      </c>
      <c r="H203">
        <v>2.6110472823685376</v>
      </c>
      <c r="I203">
        <v>5.6649985837043104</v>
      </c>
      <c r="J203" s="1" t="s">
        <v>505</v>
      </c>
    </row>
    <row r="204" spans="1:10" x14ac:dyDescent="0.25">
      <c r="A204" s="1" t="s">
        <v>506</v>
      </c>
      <c r="B204" s="1" t="s">
        <v>507</v>
      </c>
      <c r="C204">
        <v>0.11922170521767522</v>
      </c>
      <c r="D204">
        <v>0.28691204760328387</v>
      </c>
      <c r="E204">
        <f>-LOG(BioPlanet_2019_table[[#This Row],[Adjusted P-value]],10)</f>
        <v>0.54225121509393504</v>
      </c>
      <c r="F204">
        <v>0</v>
      </c>
      <c r="G204">
        <v>0</v>
      </c>
      <c r="H204">
        <v>8.4191082802547772</v>
      </c>
      <c r="I204">
        <v>17.90551070727026</v>
      </c>
      <c r="J204" s="1" t="s">
        <v>508</v>
      </c>
    </row>
    <row r="205" spans="1:10" x14ac:dyDescent="0.25">
      <c r="A205" s="1" t="s">
        <v>509</v>
      </c>
      <c r="B205" s="1" t="s">
        <v>507</v>
      </c>
      <c r="C205">
        <v>0.11922170521767522</v>
      </c>
      <c r="D205">
        <v>0.28691204760328387</v>
      </c>
      <c r="E205">
        <f>-LOG(BioPlanet_2019_table[[#This Row],[Adjusted P-value]],10)</f>
        <v>0.54225121509393504</v>
      </c>
      <c r="F205">
        <v>0</v>
      </c>
      <c r="G205">
        <v>0</v>
      </c>
      <c r="H205">
        <v>8.4191082802547772</v>
      </c>
      <c r="I205">
        <v>17.90551070727026</v>
      </c>
      <c r="J205" s="1" t="s">
        <v>336</v>
      </c>
    </row>
    <row r="206" spans="1:10" x14ac:dyDescent="0.25">
      <c r="A206" s="1" t="s">
        <v>510</v>
      </c>
      <c r="B206" s="1" t="s">
        <v>507</v>
      </c>
      <c r="C206">
        <v>0.11922170521767522</v>
      </c>
      <c r="D206">
        <v>0.28691204760328387</v>
      </c>
      <c r="E206">
        <f>-LOG(BioPlanet_2019_table[[#This Row],[Adjusted P-value]],10)</f>
        <v>0.54225121509393504</v>
      </c>
      <c r="F206">
        <v>0</v>
      </c>
      <c r="G206">
        <v>0</v>
      </c>
      <c r="H206">
        <v>8.4191082802547772</v>
      </c>
      <c r="I206">
        <v>17.90551070727026</v>
      </c>
      <c r="J206" s="1" t="s">
        <v>358</v>
      </c>
    </row>
    <row r="207" spans="1:10" x14ac:dyDescent="0.25">
      <c r="A207" s="1" t="s">
        <v>511</v>
      </c>
      <c r="B207" s="1" t="s">
        <v>507</v>
      </c>
      <c r="C207">
        <v>0.11922170521767522</v>
      </c>
      <c r="D207">
        <v>0.28691204760328387</v>
      </c>
      <c r="E207">
        <f>-LOG(BioPlanet_2019_table[[#This Row],[Adjusted P-value]],10)</f>
        <v>0.54225121509393504</v>
      </c>
      <c r="F207">
        <v>0</v>
      </c>
      <c r="G207">
        <v>0</v>
      </c>
      <c r="H207">
        <v>8.4191082802547772</v>
      </c>
      <c r="I207">
        <v>17.90551070727026</v>
      </c>
      <c r="J207" s="1" t="s">
        <v>336</v>
      </c>
    </row>
    <row r="208" spans="1:10" x14ac:dyDescent="0.25">
      <c r="A208" s="1" t="s">
        <v>512</v>
      </c>
      <c r="B208" s="1" t="s">
        <v>507</v>
      </c>
      <c r="C208">
        <v>0.11922170521767522</v>
      </c>
      <c r="D208">
        <v>0.28691204760328387</v>
      </c>
      <c r="E208">
        <f>-LOG(BioPlanet_2019_table[[#This Row],[Adjusted P-value]],10)</f>
        <v>0.54225121509393504</v>
      </c>
      <c r="F208">
        <v>0</v>
      </c>
      <c r="G208">
        <v>0</v>
      </c>
      <c r="H208">
        <v>8.4191082802547772</v>
      </c>
      <c r="I208">
        <v>17.90551070727026</v>
      </c>
      <c r="J208" s="1" t="s">
        <v>424</v>
      </c>
    </row>
    <row r="209" spans="1:10" x14ac:dyDescent="0.25">
      <c r="A209" s="1" t="s">
        <v>513</v>
      </c>
      <c r="B209" s="1" t="s">
        <v>507</v>
      </c>
      <c r="C209">
        <v>0.11922170521767522</v>
      </c>
      <c r="D209">
        <v>0.28691204760328387</v>
      </c>
      <c r="E209">
        <f>-LOG(BioPlanet_2019_table[[#This Row],[Adjusted P-value]],10)</f>
        <v>0.54225121509393504</v>
      </c>
      <c r="F209">
        <v>0</v>
      </c>
      <c r="G209">
        <v>0</v>
      </c>
      <c r="H209">
        <v>8.4191082802547772</v>
      </c>
      <c r="I209">
        <v>17.90551070727026</v>
      </c>
      <c r="J209" s="1" t="s">
        <v>293</v>
      </c>
    </row>
    <row r="210" spans="1:10" x14ac:dyDescent="0.25">
      <c r="A210" s="1" t="s">
        <v>514</v>
      </c>
      <c r="B210" s="1" t="s">
        <v>507</v>
      </c>
      <c r="C210">
        <v>0.11922170521767522</v>
      </c>
      <c r="D210">
        <v>0.28691204760328387</v>
      </c>
      <c r="E210">
        <f>-LOG(BioPlanet_2019_table[[#This Row],[Adjusted P-value]],10)</f>
        <v>0.54225121509393504</v>
      </c>
      <c r="F210">
        <v>0</v>
      </c>
      <c r="G210">
        <v>0</v>
      </c>
      <c r="H210">
        <v>8.4191082802547772</v>
      </c>
      <c r="I210">
        <v>17.90551070727026</v>
      </c>
      <c r="J210" s="1" t="s">
        <v>478</v>
      </c>
    </row>
    <row r="211" spans="1:10" x14ac:dyDescent="0.25">
      <c r="A211" s="1" t="s">
        <v>515</v>
      </c>
      <c r="B211" s="1" t="s">
        <v>507</v>
      </c>
      <c r="C211">
        <v>0.11922170521767522</v>
      </c>
      <c r="D211">
        <v>0.28691204760328387</v>
      </c>
      <c r="E211">
        <f>-LOG(BioPlanet_2019_table[[#This Row],[Adjusted P-value]],10)</f>
        <v>0.54225121509393504</v>
      </c>
      <c r="F211">
        <v>0</v>
      </c>
      <c r="G211">
        <v>0</v>
      </c>
      <c r="H211">
        <v>8.4191082802547772</v>
      </c>
      <c r="I211">
        <v>17.90551070727026</v>
      </c>
      <c r="J211" s="1" t="s">
        <v>516</v>
      </c>
    </row>
    <row r="212" spans="1:10" x14ac:dyDescent="0.25">
      <c r="A212" s="1" t="s">
        <v>517</v>
      </c>
      <c r="B212" s="1" t="s">
        <v>507</v>
      </c>
      <c r="C212">
        <v>0.11922170521767522</v>
      </c>
      <c r="D212">
        <v>0.28691204760328387</v>
      </c>
      <c r="E212">
        <f>-LOG(BioPlanet_2019_table[[#This Row],[Adjusted P-value]],10)</f>
        <v>0.54225121509393504</v>
      </c>
      <c r="F212">
        <v>0</v>
      </c>
      <c r="G212">
        <v>0</v>
      </c>
      <c r="H212">
        <v>8.4191082802547772</v>
      </c>
      <c r="I212">
        <v>17.90551070727026</v>
      </c>
      <c r="J212" s="1" t="s">
        <v>518</v>
      </c>
    </row>
    <row r="213" spans="1:10" x14ac:dyDescent="0.25">
      <c r="A213" s="1" t="s">
        <v>519</v>
      </c>
      <c r="B213" s="1" t="s">
        <v>507</v>
      </c>
      <c r="C213">
        <v>0.11922170521767522</v>
      </c>
      <c r="D213">
        <v>0.28691204760328387</v>
      </c>
      <c r="E213">
        <f>-LOG(BioPlanet_2019_table[[#This Row],[Adjusted P-value]],10)</f>
        <v>0.54225121509393504</v>
      </c>
      <c r="F213">
        <v>0</v>
      </c>
      <c r="G213">
        <v>0</v>
      </c>
      <c r="H213">
        <v>8.4191082802547772</v>
      </c>
      <c r="I213">
        <v>17.90551070727026</v>
      </c>
      <c r="J213" s="1" t="s">
        <v>520</v>
      </c>
    </row>
    <row r="214" spans="1:10" x14ac:dyDescent="0.25">
      <c r="A214" s="1" t="s">
        <v>521</v>
      </c>
      <c r="B214" s="1" t="s">
        <v>507</v>
      </c>
      <c r="C214">
        <v>0.11922170521767522</v>
      </c>
      <c r="D214">
        <v>0.28691204760328387</v>
      </c>
      <c r="E214">
        <f>-LOG(BioPlanet_2019_table[[#This Row],[Adjusted P-value]],10)</f>
        <v>0.54225121509393504</v>
      </c>
      <c r="F214">
        <v>0</v>
      </c>
      <c r="G214">
        <v>0</v>
      </c>
      <c r="H214">
        <v>8.4191082802547772</v>
      </c>
      <c r="I214">
        <v>17.90551070727026</v>
      </c>
      <c r="J214" s="1" t="s">
        <v>522</v>
      </c>
    </row>
    <row r="215" spans="1:10" x14ac:dyDescent="0.25">
      <c r="A215" s="1" t="s">
        <v>523</v>
      </c>
      <c r="B215" s="1" t="s">
        <v>507</v>
      </c>
      <c r="C215">
        <v>0.11922170521767522</v>
      </c>
      <c r="D215">
        <v>0.28691204760328387</v>
      </c>
      <c r="E215">
        <f>-LOG(BioPlanet_2019_table[[#This Row],[Adjusted P-value]],10)</f>
        <v>0.54225121509393504</v>
      </c>
      <c r="F215">
        <v>0</v>
      </c>
      <c r="G215">
        <v>0</v>
      </c>
      <c r="H215">
        <v>8.4191082802547772</v>
      </c>
      <c r="I215">
        <v>17.90551070727026</v>
      </c>
      <c r="J215" s="1" t="s">
        <v>524</v>
      </c>
    </row>
    <row r="216" spans="1:10" x14ac:dyDescent="0.25">
      <c r="A216" s="1" t="s">
        <v>525</v>
      </c>
      <c r="B216" s="1" t="s">
        <v>526</v>
      </c>
      <c r="C216">
        <v>0.12451401018661666</v>
      </c>
      <c r="D216">
        <v>0.2869881442915671</v>
      </c>
      <c r="E216">
        <f>-LOG(BioPlanet_2019_table[[#This Row],[Adjusted P-value]],10)</f>
        <v>0.54213604394580528</v>
      </c>
      <c r="F216">
        <v>0</v>
      </c>
      <c r="G216">
        <v>0</v>
      </c>
      <c r="H216">
        <v>2.5072156196943971</v>
      </c>
      <c r="I216">
        <v>5.223375162232867</v>
      </c>
      <c r="J216" s="1" t="s">
        <v>527</v>
      </c>
    </row>
    <row r="217" spans="1:10" x14ac:dyDescent="0.25">
      <c r="A217" s="1" t="s">
        <v>528</v>
      </c>
      <c r="B217" s="1" t="s">
        <v>529</v>
      </c>
      <c r="C217">
        <v>0.12618541387632468</v>
      </c>
      <c r="D217">
        <v>0.2869881442915671</v>
      </c>
      <c r="E217">
        <f>-LOG(BioPlanet_2019_table[[#This Row],[Adjusted P-value]],10)</f>
        <v>0.54213604394580528</v>
      </c>
      <c r="F217">
        <v>0</v>
      </c>
      <c r="G217">
        <v>0</v>
      </c>
      <c r="H217">
        <v>7.8925159235668794</v>
      </c>
      <c r="I217">
        <v>16.337530968323282</v>
      </c>
      <c r="J217" s="1" t="s">
        <v>530</v>
      </c>
    </row>
    <row r="218" spans="1:10" x14ac:dyDescent="0.25">
      <c r="A218" s="1" t="s">
        <v>531</v>
      </c>
      <c r="B218" s="1" t="s">
        <v>529</v>
      </c>
      <c r="C218">
        <v>0.12618541387632468</v>
      </c>
      <c r="D218">
        <v>0.2869881442915671</v>
      </c>
      <c r="E218">
        <f>-LOG(BioPlanet_2019_table[[#This Row],[Adjusted P-value]],10)</f>
        <v>0.54213604394580528</v>
      </c>
      <c r="F218">
        <v>0</v>
      </c>
      <c r="G218">
        <v>0</v>
      </c>
      <c r="H218">
        <v>7.8925159235668794</v>
      </c>
      <c r="I218">
        <v>16.337530968323282</v>
      </c>
      <c r="J218" s="1" t="s">
        <v>532</v>
      </c>
    </row>
    <row r="219" spans="1:10" x14ac:dyDescent="0.25">
      <c r="A219" s="1" t="s">
        <v>533</v>
      </c>
      <c r="B219" s="1" t="s">
        <v>529</v>
      </c>
      <c r="C219">
        <v>0.12618541387632468</v>
      </c>
      <c r="D219">
        <v>0.2869881442915671</v>
      </c>
      <c r="E219">
        <f>-LOG(BioPlanet_2019_table[[#This Row],[Adjusted P-value]],10)</f>
        <v>0.54213604394580528</v>
      </c>
      <c r="F219">
        <v>0</v>
      </c>
      <c r="G219">
        <v>0</v>
      </c>
      <c r="H219">
        <v>7.8925159235668794</v>
      </c>
      <c r="I219">
        <v>16.337530968323282</v>
      </c>
      <c r="J219" s="1" t="s">
        <v>329</v>
      </c>
    </row>
    <row r="220" spans="1:10" x14ac:dyDescent="0.25">
      <c r="A220" s="1" t="s">
        <v>534</v>
      </c>
      <c r="B220" s="1" t="s">
        <v>529</v>
      </c>
      <c r="C220">
        <v>0.12618541387632468</v>
      </c>
      <c r="D220">
        <v>0.2869881442915671</v>
      </c>
      <c r="E220">
        <f>-LOG(BioPlanet_2019_table[[#This Row],[Adjusted P-value]],10)</f>
        <v>0.54213604394580528</v>
      </c>
      <c r="F220">
        <v>0</v>
      </c>
      <c r="G220">
        <v>0</v>
      </c>
      <c r="H220">
        <v>7.8925159235668794</v>
      </c>
      <c r="I220">
        <v>16.337530968323282</v>
      </c>
      <c r="J220" s="1" t="s">
        <v>336</v>
      </c>
    </row>
    <row r="221" spans="1:10" x14ac:dyDescent="0.25">
      <c r="A221" s="1" t="s">
        <v>535</v>
      </c>
      <c r="B221" s="1" t="s">
        <v>529</v>
      </c>
      <c r="C221">
        <v>0.12618541387632468</v>
      </c>
      <c r="D221">
        <v>0.2869881442915671</v>
      </c>
      <c r="E221">
        <f>-LOG(BioPlanet_2019_table[[#This Row],[Adjusted P-value]],10)</f>
        <v>0.54213604394580528</v>
      </c>
      <c r="F221">
        <v>0</v>
      </c>
      <c r="G221">
        <v>0</v>
      </c>
      <c r="H221">
        <v>7.8925159235668794</v>
      </c>
      <c r="I221">
        <v>16.337530968323282</v>
      </c>
      <c r="J221" s="1" t="s">
        <v>295</v>
      </c>
    </row>
    <row r="222" spans="1:10" x14ac:dyDescent="0.25">
      <c r="A222" s="1" t="s">
        <v>536</v>
      </c>
      <c r="B222" s="1" t="s">
        <v>529</v>
      </c>
      <c r="C222">
        <v>0.12618541387632468</v>
      </c>
      <c r="D222">
        <v>0.2869881442915671</v>
      </c>
      <c r="E222">
        <f>-LOG(BioPlanet_2019_table[[#This Row],[Adjusted P-value]],10)</f>
        <v>0.54213604394580528</v>
      </c>
      <c r="F222">
        <v>0</v>
      </c>
      <c r="G222">
        <v>0</v>
      </c>
      <c r="H222">
        <v>7.8925159235668794</v>
      </c>
      <c r="I222">
        <v>16.337530968323282</v>
      </c>
      <c r="J222" s="1" t="s">
        <v>537</v>
      </c>
    </row>
    <row r="223" spans="1:10" x14ac:dyDescent="0.25">
      <c r="A223" s="1" t="s">
        <v>538</v>
      </c>
      <c r="B223" s="1" t="s">
        <v>529</v>
      </c>
      <c r="C223">
        <v>0.12618541387632468</v>
      </c>
      <c r="D223">
        <v>0.2869881442915671</v>
      </c>
      <c r="E223">
        <f>-LOG(BioPlanet_2019_table[[#This Row],[Adjusted P-value]],10)</f>
        <v>0.54213604394580528</v>
      </c>
      <c r="F223">
        <v>0</v>
      </c>
      <c r="G223">
        <v>0</v>
      </c>
      <c r="H223">
        <v>7.8925159235668794</v>
      </c>
      <c r="I223">
        <v>16.337530968323282</v>
      </c>
      <c r="J223" s="1" t="s">
        <v>329</v>
      </c>
    </row>
    <row r="224" spans="1:10" x14ac:dyDescent="0.25">
      <c r="A224" s="1" t="s">
        <v>539</v>
      </c>
      <c r="B224" s="1" t="s">
        <v>529</v>
      </c>
      <c r="C224">
        <v>0.12618541387632468</v>
      </c>
      <c r="D224">
        <v>0.2869881442915671</v>
      </c>
      <c r="E224">
        <f>-LOG(BioPlanet_2019_table[[#This Row],[Adjusted P-value]],10)</f>
        <v>0.54213604394580528</v>
      </c>
      <c r="F224">
        <v>0</v>
      </c>
      <c r="G224">
        <v>0</v>
      </c>
      <c r="H224">
        <v>7.8925159235668794</v>
      </c>
      <c r="I224">
        <v>16.337530968323282</v>
      </c>
      <c r="J224" s="1" t="s">
        <v>540</v>
      </c>
    </row>
    <row r="225" spans="1:10" x14ac:dyDescent="0.25">
      <c r="A225" s="1" t="s">
        <v>541</v>
      </c>
      <c r="B225" s="1" t="s">
        <v>529</v>
      </c>
      <c r="C225">
        <v>0.12618541387632468</v>
      </c>
      <c r="D225">
        <v>0.2869881442915671</v>
      </c>
      <c r="E225">
        <f>-LOG(BioPlanet_2019_table[[#This Row],[Adjusted P-value]],10)</f>
        <v>0.54213604394580528</v>
      </c>
      <c r="F225">
        <v>0</v>
      </c>
      <c r="G225">
        <v>0</v>
      </c>
      <c r="H225">
        <v>7.8925159235668794</v>
      </c>
      <c r="I225">
        <v>16.337530968323282</v>
      </c>
      <c r="J225" s="1" t="s">
        <v>364</v>
      </c>
    </row>
    <row r="226" spans="1:10" x14ac:dyDescent="0.25">
      <c r="A226" s="1" t="s">
        <v>542</v>
      </c>
      <c r="B226" s="1" t="s">
        <v>529</v>
      </c>
      <c r="C226">
        <v>0.12618541387632468</v>
      </c>
      <c r="D226">
        <v>0.2869881442915671</v>
      </c>
      <c r="E226">
        <f>-LOG(BioPlanet_2019_table[[#This Row],[Adjusted P-value]],10)</f>
        <v>0.54213604394580528</v>
      </c>
      <c r="F226">
        <v>0</v>
      </c>
      <c r="G226">
        <v>0</v>
      </c>
      <c r="H226">
        <v>7.8925159235668794</v>
      </c>
      <c r="I226">
        <v>16.337530968323282</v>
      </c>
      <c r="J226" s="1" t="s">
        <v>543</v>
      </c>
    </row>
    <row r="227" spans="1:10" x14ac:dyDescent="0.25">
      <c r="A227" s="1" t="s">
        <v>544</v>
      </c>
      <c r="B227" s="1" t="s">
        <v>529</v>
      </c>
      <c r="C227">
        <v>0.12618541387632468</v>
      </c>
      <c r="D227">
        <v>0.2869881442915671</v>
      </c>
      <c r="E227">
        <f>-LOG(BioPlanet_2019_table[[#This Row],[Adjusted P-value]],10)</f>
        <v>0.54213604394580528</v>
      </c>
      <c r="F227">
        <v>0</v>
      </c>
      <c r="G227">
        <v>0</v>
      </c>
      <c r="H227">
        <v>7.8925159235668794</v>
      </c>
      <c r="I227">
        <v>16.337530968323282</v>
      </c>
      <c r="J227" s="1" t="s">
        <v>406</v>
      </c>
    </row>
    <row r="228" spans="1:10" x14ac:dyDescent="0.25">
      <c r="A228" s="1" t="s">
        <v>545</v>
      </c>
      <c r="B228" s="1" t="s">
        <v>546</v>
      </c>
      <c r="C228">
        <v>0.12649768690133151</v>
      </c>
      <c r="D228">
        <v>0.2869881442915671</v>
      </c>
      <c r="E228">
        <f>-LOG(BioPlanet_2019_table[[#This Row],[Adjusted P-value]],10)</f>
        <v>0.54213604394580528</v>
      </c>
      <c r="F228">
        <v>0</v>
      </c>
      <c r="G228">
        <v>0</v>
      </c>
      <c r="H228">
        <v>3.3343454790823213</v>
      </c>
      <c r="I228">
        <v>6.8938634974610435</v>
      </c>
      <c r="J228" s="1" t="s">
        <v>202</v>
      </c>
    </row>
    <row r="229" spans="1:10" x14ac:dyDescent="0.25">
      <c r="A229" s="1" t="s">
        <v>547</v>
      </c>
      <c r="B229" s="1" t="s">
        <v>548</v>
      </c>
      <c r="C229">
        <v>0.12914146664496073</v>
      </c>
      <c r="D229">
        <v>0.29170111983401215</v>
      </c>
      <c r="E229">
        <f>-LOG(BioPlanet_2019_table[[#This Row],[Adjusted P-value]],10)</f>
        <v>0.53506190362835782</v>
      </c>
      <c r="F229">
        <v>0</v>
      </c>
      <c r="G229">
        <v>0</v>
      </c>
      <c r="H229">
        <v>3.2908757908757909</v>
      </c>
      <c r="I229">
        <v>6.7359186963825541</v>
      </c>
      <c r="J229" s="1" t="s">
        <v>454</v>
      </c>
    </row>
    <row r="230" spans="1:10" x14ac:dyDescent="0.25">
      <c r="A230" s="1" t="s">
        <v>549</v>
      </c>
      <c r="B230" s="1" t="s">
        <v>550</v>
      </c>
      <c r="C230">
        <v>0.13179817237912417</v>
      </c>
      <c r="D230">
        <v>0.2954466455342053</v>
      </c>
      <c r="E230">
        <f>-LOG(BioPlanet_2019_table[[#This Row],[Adjusted P-value]],10)</f>
        <v>0.52952093658380572</v>
      </c>
      <c r="F230">
        <v>0</v>
      </c>
      <c r="G230">
        <v>0</v>
      </c>
      <c r="H230">
        <v>3.2485207100591715</v>
      </c>
      <c r="I230">
        <v>6.5830736951141953</v>
      </c>
      <c r="J230" s="1" t="s">
        <v>484</v>
      </c>
    </row>
    <row r="231" spans="1:10" x14ac:dyDescent="0.25">
      <c r="A231" s="1" t="s">
        <v>551</v>
      </c>
      <c r="B231" s="1" t="s">
        <v>552</v>
      </c>
      <c r="C231">
        <v>0.13309441119210802</v>
      </c>
      <c r="D231">
        <v>0.2954466455342053</v>
      </c>
      <c r="E231">
        <f>-LOG(BioPlanet_2019_table[[#This Row],[Adjusted P-value]],10)</f>
        <v>0.52952093658380572</v>
      </c>
      <c r="F231">
        <v>0</v>
      </c>
      <c r="G231">
        <v>0</v>
      </c>
      <c r="H231">
        <v>7.4278756088422631</v>
      </c>
      <c r="I231">
        <v>14.979771069640405</v>
      </c>
      <c r="J231" s="1" t="s">
        <v>553</v>
      </c>
    </row>
    <row r="232" spans="1:10" x14ac:dyDescent="0.25">
      <c r="A232" s="1" t="s">
        <v>554</v>
      </c>
      <c r="B232" s="1" t="s">
        <v>552</v>
      </c>
      <c r="C232">
        <v>0.13309441119210802</v>
      </c>
      <c r="D232">
        <v>0.2954466455342053</v>
      </c>
      <c r="E232">
        <f>-LOG(BioPlanet_2019_table[[#This Row],[Adjusted P-value]],10)</f>
        <v>0.52952093658380572</v>
      </c>
      <c r="F232">
        <v>0</v>
      </c>
      <c r="G232">
        <v>0</v>
      </c>
      <c r="H232">
        <v>7.4278756088422631</v>
      </c>
      <c r="I232">
        <v>14.979771069640405</v>
      </c>
      <c r="J232" s="1" t="s">
        <v>299</v>
      </c>
    </row>
    <row r="233" spans="1:10" x14ac:dyDescent="0.25">
      <c r="A233" s="1" t="s">
        <v>555</v>
      </c>
      <c r="B233" s="1" t="s">
        <v>552</v>
      </c>
      <c r="C233">
        <v>0.13309441119210802</v>
      </c>
      <c r="D233">
        <v>0.2954466455342053</v>
      </c>
      <c r="E233">
        <f>-LOG(BioPlanet_2019_table[[#This Row],[Adjusted P-value]],10)</f>
        <v>0.52952093658380572</v>
      </c>
      <c r="F233">
        <v>0</v>
      </c>
      <c r="G233">
        <v>0</v>
      </c>
      <c r="H233">
        <v>7.4278756088422631</v>
      </c>
      <c r="I233">
        <v>14.979771069640405</v>
      </c>
      <c r="J233" s="1" t="s">
        <v>556</v>
      </c>
    </row>
    <row r="234" spans="1:10" x14ac:dyDescent="0.25">
      <c r="A234" s="1" t="s">
        <v>557</v>
      </c>
      <c r="B234" s="1" t="s">
        <v>558</v>
      </c>
      <c r="C234">
        <v>0.13827043122774085</v>
      </c>
      <c r="D234">
        <v>0.30410885649509639</v>
      </c>
      <c r="E234">
        <f>-LOG(BioPlanet_2019_table[[#This Row],[Adjusted P-value]],10)</f>
        <v>0.51697093180936682</v>
      </c>
      <c r="F234">
        <v>0</v>
      </c>
      <c r="G234">
        <v>0</v>
      </c>
      <c r="H234">
        <v>1.7569410912602608</v>
      </c>
      <c r="I234">
        <v>3.4761850170152351</v>
      </c>
      <c r="J234" s="1" t="s">
        <v>559</v>
      </c>
    </row>
    <row r="235" spans="1:10" x14ac:dyDescent="0.25">
      <c r="A235" s="1" t="s">
        <v>560</v>
      </c>
      <c r="B235" s="1" t="s">
        <v>561</v>
      </c>
      <c r="C235">
        <v>0.13984221361134344</v>
      </c>
      <c r="D235">
        <v>0.30410885649509639</v>
      </c>
      <c r="E235">
        <f>-LOG(BioPlanet_2019_table[[#This Row],[Adjusted P-value]],10)</f>
        <v>0.51697093180936682</v>
      </c>
      <c r="F235">
        <v>0</v>
      </c>
      <c r="G235">
        <v>0</v>
      </c>
      <c r="H235">
        <v>3.1277302943969612</v>
      </c>
      <c r="I235">
        <v>6.1529978258161284</v>
      </c>
      <c r="J235" s="1" t="s">
        <v>562</v>
      </c>
    </row>
    <row r="236" spans="1:10" x14ac:dyDescent="0.25">
      <c r="A236" s="1" t="s">
        <v>563</v>
      </c>
      <c r="B236" s="1" t="s">
        <v>561</v>
      </c>
      <c r="C236">
        <v>0.13984221361134344</v>
      </c>
      <c r="D236">
        <v>0.30410885649509639</v>
      </c>
      <c r="E236">
        <f>-LOG(BioPlanet_2019_table[[#This Row],[Adjusted P-value]],10)</f>
        <v>0.51697093180936682</v>
      </c>
      <c r="F236">
        <v>0</v>
      </c>
      <c r="G236">
        <v>0</v>
      </c>
      <c r="H236">
        <v>3.1277302943969612</v>
      </c>
      <c r="I236">
        <v>6.1529978258161284</v>
      </c>
      <c r="J236" s="1" t="s">
        <v>106</v>
      </c>
    </row>
    <row r="237" spans="1:10" x14ac:dyDescent="0.25">
      <c r="A237" s="1" t="s">
        <v>564</v>
      </c>
      <c r="B237" s="1" t="s">
        <v>565</v>
      </c>
      <c r="C237">
        <v>0.13994912425114145</v>
      </c>
      <c r="D237">
        <v>0.30410885649509639</v>
      </c>
      <c r="E237">
        <f>-LOG(BioPlanet_2019_table[[#This Row],[Adjusted P-value]],10)</f>
        <v>0.51697093180936682</v>
      </c>
      <c r="F237">
        <v>0</v>
      </c>
      <c r="G237">
        <v>0</v>
      </c>
      <c r="H237">
        <v>7.0148619957537157</v>
      </c>
      <c r="I237">
        <v>13.794560007095559</v>
      </c>
      <c r="J237" s="1" t="s">
        <v>386</v>
      </c>
    </row>
    <row r="238" spans="1:10" x14ac:dyDescent="0.25">
      <c r="A238" s="1" t="s">
        <v>566</v>
      </c>
      <c r="B238" s="1" t="s">
        <v>565</v>
      </c>
      <c r="C238">
        <v>0.13994912425114145</v>
      </c>
      <c r="D238">
        <v>0.30410885649509639</v>
      </c>
      <c r="E238">
        <f>-LOG(BioPlanet_2019_table[[#This Row],[Adjusted P-value]],10)</f>
        <v>0.51697093180936682</v>
      </c>
      <c r="F238">
        <v>0</v>
      </c>
      <c r="G238">
        <v>0</v>
      </c>
      <c r="H238">
        <v>7.0148619957537157</v>
      </c>
      <c r="I238">
        <v>13.794560007095559</v>
      </c>
      <c r="J238" s="1" t="s">
        <v>299</v>
      </c>
    </row>
    <row r="239" spans="1:10" x14ac:dyDescent="0.25">
      <c r="A239" s="1" t="s">
        <v>567</v>
      </c>
      <c r="B239" s="1" t="s">
        <v>568</v>
      </c>
      <c r="C239">
        <v>0.14254701571407352</v>
      </c>
      <c r="D239">
        <v>0.30845257601994897</v>
      </c>
      <c r="E239">
        <f>-LOG(BioPlanet_2019_table[[#This Row],[Adjusted P-value]],10)</f>
        <v>0.51081159842509982</v>
      </c>
      <c r="F239">
        <v>0</v>
      </c>
      <c r="G239">
        <v>0</v>
      </c>
      <c r="H239">
        <v>3.089430894308943</v>
      </c>
      <c r="I239">
        <v>6.0184690371110214</v>
      </c>
      <c r="J239" s="1" t="s">
        <v>569</v>
      </c>
    </row>
    <row r="240" spans="1:10" x14ac:dyDescent="0.25">
      <c r="A240" s="1" t="s">
        <v>570</v>
      </c>
      <c r="B240" s="1" t="s">
        <v>571</v>
      </c>
      <c r="C240">
        <v>0.14526296416862314</v>
      </c>
      <c r="D240">
        <v>0.31171011061183718</v>
      </c>
      <c r="E240">
        <f>-LOG(BioPlanet_2019_table[[#This Row],[Adjusted P-value]],10)</f>
        <v>0.50624911074299983</v>
      </c>
      <c r="F240">
        <v>0</v>
      </c>
      <c r="G240">
        <v>0</v>
      </c>
      <c r="H240">
        <v>3.0520543713314798</v>
      </c>
      <c r="I240">
        <v>5.8880526937957818</v>
      </c>
      <c r="J240" s="1" t="s">
        <v>572</v>
      </c>
    </row>
    <row r="241" spans="1:10" x14ac:dyDescent="0.25">
      <c r="A241" s="1" t="s">
        <v>573</v>
      </c>
      <c r="B241" s="1" t="s">
        <v>571</v>
      </c>
      <c r="C241">
        <v>0.14526296416862314</v>
      </c>
      <c r="D241">
        <v>0.31171011061183718</v>
      </c>
      <c r="E241">
        <f>-LOG(BioPlanet_2019_table[[#This Row],[Adjusted P-value]],10)</f>
        <v>0.50624911074299983</v>
      </c>
      <c r="F241">
        <v>0</v>
      </c>
      <c r="G241">
        <v>0</v>
      </c>
      <c r="H241">
        <v>3.0520543713314798</v>
      </c>
      <c r="I241">
        <v>5.8880526937957818</v>
      </c>
      <c r="J241" s="1" t="s">
        <v>574</v>
      </c>
    </row>
    <row r="242" spans="1:10" x14ac:dyDescent="0.25">
      <c r="A242" s="1" t="s">
        <v>575</v>
      </c>
      <c r="B242" s="1" t="s">
        <v>576</v>
      </c>
      <c r="C242">
        <v>0.14674997685019039</v>
      </c>
      <c r="D242">
        <v>0.3122985044539176</v>
      </c>
      <c r="E242">
        <f>-LOG(BioPlanet_2019_table[[#This Row],[Adjusted P-value]],10)</f>
        <v>0.50543009552953944</v>
      </c>
      <c r="F242">
        <v>0</v>
      </c>
      <c r="G242">
        <v>0</v>
      </c>
      <c r="H242">
        <v>6.6453234998323838</v>
      </c>
      <c r="I242">
        <v>12.752541783227706</v>
      </c>
      <c r="J242" s="1" t="s">
        <v>464</v>
      </c>
    </row>
    <row r="243" spans="1:10" x14ac:dyDescent="0.25">
      <c r="A243" s="1" t="s">
        <v>577</v>
      </c>
      <c r="B243" s="1" t="s">
        <v>576</v>
      </c>
      <c r="C243">
        <v>0.14674997685019039</v>
      </c>
      <c r="D243">
        <v>0.3122985044539176</v>
      </c>
      <c r="E243">
        <f>-LOG(BioPlanet_2019_table[[#This Row],[Adjusted P-value]],10)</f>
        <v>0.50543009552953944</v>
      </c>
      <c r="F243">
        <v>0</v>
      </c>
      <c r="G243">
        <v>0</v>
      </c>
      <c r="H243">
        <v>6.6453234998323838</v>
      </c>
      <c r="I243">
        <v>12.752541783227706</v>
      </c>
      <c r="J243" s="1" t="s">
        <v>336</v>
      </c>
    </row>
    <row r="244" spans="1:10" x14ac:dyDescent="0.25">
      <c r="A244" s="1" t="s">
        <v>578</v>
      </c>
      <c r="B244" s="1" t="s">
        <v>579</v>
      </c>
      <c r="C244">
        <v>0.14798971728151275</v>
      </c>
      <c r="D244">
        <v>0.31364075884765047</v>
      </c>
      <c r="E244">
        <f>-LOG(BioPlanet_2019_table[[#This Row],[Adjusted P-value]],10)</f>
        <v>0.50356750404756712</v>
      </c>
      <c r="F244">
        <v>0</v>
      </c>
      <c r="G244">
        <v>0</v>
      </c>
      <c r="H244">
        <v>3.0155677655677655</v>
      </c>
      <c r="I244">
        <v>5.7615814236424807</v>
      </c>
      <c r="J244" s="1" t="s">
        <v>84</v>
      </c>
    </row>
    <row r="245" spans="1:10" x14ac:dyDescent="0.25">
      <c r="A245" s="1" t="s">
        <v>580</v>
      </c>
      <c r="B245" s="1" t="s">
        <v>581</v>
      </c>
      <c r="C245">
        <v>0.14993810214961764</v>
      </c>
      <c r="D245">
        <v>0.31646771560267656</v>
      </c>
      <c r="E245">
        <f>-LOG(BioPlanet_2019_table[[#This Row],[Adjusted P-value]],10)</f>
        <v>0.49967058786070639</v>
      </c>
      <c r="F245">
        <v>0</v>
      </c>
      <c r="G245">
        <v>0</v>
      </c>
      <c r="H245">
        <v>1.7127340162486753</v>
      </c>
      <c r="I245">
        <v>3.249968840575745</v>
      </c>
      <c r="J245" s="1" t="s">
        <v>582</v>
      </c>
    </row>
    <row r="246" spans="1:10" x14ac:dyDescent="0.25">
      <c r="A246" s="1" t="s">
        <v>583</v>
      </c>
      <c r="B246" s="1" t="s">
        <v>584</v>
      </c>
      <c r="C246">
        <v>0.15349738949805034</v>
      </c>
      <c r="D246">
        <v>0.3174745204477748</v>
      </c>
      <c r="E246">
        <f>-LOG(BioPlanet_2019_table[[#This Row],[Adjusted P-value]],10)</f>
        <v>0.49829112414513294</v>
      </c>
      <c r="F246">
        <v>0</v>
      </c>
      <c r="G246">
        <v>0</v>
      </c>
      <c r="H246">
        <v>6.312738853503185</v>
      </c>
      <c r="I246">
        <v>11.83052535242725</v>
      </c>
      <c r="J246" s="1" t="s">
        <v>585</v>
      </c>
    </row>
    <row r="247" spans="1:10" x14ac:dyDescent="0.25">
      <c r="A247" s="1" t="s">
        <v>586</v>
      </c>
      <c r="B247" s="1" t="s">
        <v>584</v>
      </c>
      <c r="C247">
        <v>0.15349738949805034</v>
      </c>
      <c r="D247">
        <v>0.3174745204477748</v>
      </c>
      <c r="E247">
        <f>-LOG(BioPlanet_2019_table[[#This Row],[Adjusted P-value]],10)</f>
        <v>0.49829112414513294</v>
      </c>
      <c r="F247">
        <v>0</v>
      </c>
      <c r="G247">
        <v>0</v>
      </c>
      <c r="H247">
        <v>6.312738853503185</v>
      </c>
      <c r="I247">
        <v>11.83052535242725</v>
      </c>
      <c r="J247" s="1" t="s">
        <v>336</v>
      </c>
    </row>
    <row r="248" spans="1:10" x14ac:dyDescent="0.25">
      <c r="A248" s="1" t="s">
        <v>587</v>
      </c>
      <c r="B248" s="1" t="s">
        <v>584</v>
      </c>
      <c r="C248">
        <v>0.15349738949805034</v>
      </c>
      <c r="D248">
        <v>0.3174745204477748</v>
      </c>
      <c r="E248">
        <f>-LOG(BioPlanet_2019_table[[#This Row],[Adjusted P-value]],10)</f>
        <v>0.49829112414513294</v>
      </c>
      <c r="F248">
        <v>0</v>
      </c>
      <c r="G248">
        <v>0</v>
      </c>
      <c r="H248">
        <v>6.312738853503185</v>
      </c>
      <c r="I248">
        <v>11.83052535242725</v>
      </c>
      <c r="J248" s="1" t="s">
        <v>364</v>
      </c>
    </row>
    <row r="249" spans="1:10" x14ac:dyDescent="0.25">
      <c r="A249" s="1" t="s">
        <v>588</v>
      </c>
      <c r="B249" s="1" t="s">
        <v>584</v>
      </c>
      <c r="C249">
        <v>0.15349738949805034</v>
      </c>
      <c r="D249">
        <v>0.3174745204477748</v>
      </c>
      <c r="E249">
        <f>-LOG(BioPlanet_2019_table[[#This Row],[Adjusted P-value]],10)</f>
        <v>0.49829112414513294</v>
      </c>
      <c r="F249">
        <v>0</v>
      </c>
      <c r="G249">
        <v>0</v>
      </c>
      <c r="H249">
        <v>6.312738853503185</v>
      </c>
      <c r="I249">
        <v>11.83052535242725</v>
      </c>
      <c r="J249" s="1" t="s">
        <v>589</v>
      </c>
    </row>
    <row r="250" spans="1:10" x14ac:dyDescent="0.25">
      <c r="A250" s="1" t="s">
        <v>590</v>
      </c>
      <c r="B250" s="1" t="s">
        <v>584</v>
      </c>
      <c r="C250">
        <v>0.15349738949805034</v>
      </c>
      <c r="D250">
        <v>0.3174745204477748</v>
      </c>
      <c r="E250">
        <f>-LOG(BioPlanet_2019_table[[#This Row],[Adjusted P-value]],10)</f>
        <v>0.49829112414513294</v>
      </c>
      <c r="F250">
        <v>0</v>
      </c>
      <c r="G250">
        <v>0</v>
      </c>
      <c r="H250">
        <v>6.312738853503185</v>
      </c>
      <c r="I250">
        <v>11.83052535242725</v>
      </c>
      <c r="J250" s="1" t="s">
        <v>591</v>
      </c>
    </row>
    <row r="251" spans="1:10" x14ac:dyDescent="0.25">
      <c r="A251" s="1" t="s">
        <v>592</v>
      </c>
      <c r="B251" s="1" t="s">
        <v>593</v>
      </c>
      <c r="C251">
        <v>0.1591365275537342</v>
      </c>
      <c r="D251">
        <v>0.32352457417556768</v>
      </c>
      <c r="E251">
        <f>-LOG(BioPlanet_2019_table[[#This Row],[Adjusted P-value]],10)</f>
        <v>0.49009272574177332</v>
      </c>
      <c r="F251">
        <v>0</v>
      </c>
      <c r="G251">
        <v>0</v>
      </c>
      <c r="H251">
        <v>2.2264855687606113</v>
      </c>
      <c r="I251">
        <v>4.0922644031460509</v>
      </c>
      <c r="J251" s="1" t="s">
        <v>594</v>
      </c>
    </row>
    <row r="252" spans="1:10" x14ac:dyDescent="0.25">
      <c r="A252" s="1" t="s">
        <v>595</v>
      </c>
      <c r="B252" s="1" t="s">
        <v>596</v>
      </c>
      <c r="C252">
        <v>0.16019177944615487</v>
      </c>
      <c r="D252">
        <v>0.32352457417556768</v>
      </c>
      <c r="E252">
        <f>-LOG(BioPlanet_2019_table[[#This Row],[Adjusted P-value]],10)</f>
        <v>0.49009272574177332</v>
      </c>
      <c r="F252">
        <v>0</v>
      </c>
      <c r="G252">
        <v>0</v>
      </c>
      <c r="H252">
        <v>6.0118289353958145</v>
      </c>
      <c r="I252">
        <v>11.009964677714818</v>
      </c>
      <c r="J252" s="1" t="s">
        <v>336</v>
      </c>
    </row>
    <row r="253" spans="1:10" x14ac:dyDescent="0.25">
      <c r="A253" s="1" t="s">
        <v>597</v>
      </c>
      <c r="B253" s="1" t="s">
        <v>596</v>
      </c>
      <c r="C253">
        <v>0.16019177944615487</v>
      </c>
      <c r="D253">
        <v>0.32352457417556768</v>
      </c>
      <c r="E253">
        <f>-LOG(BioPlanet_2019_table[[#This Row],[Adjusted P-value]],10)</f>
        <v>0.49009272574177332</v>
      </c>
      <c r="F253">
        <v>0</v>
      </c>
      <c r="G253">
        <v>0</v>
      </c>
      <c r="H253">
        <v>6.0118289353958145</v>
      </c>
      <c r="I253">
        <v>11.009964677714818</v>
      </c>
      <c r="J253" s="1" t="s">
        <v>598</v>
      </c>
    </row>
    <row r="254" spans="1:10" x14ac:dyDescent="0.25">
      <c r="A254" s="1" t="s">
        <v>599</v>
      </c>
      <c r="B254" s="1" t="s">
        <v>596</v>
      </c>
      <c r="C254">
        <v>0.16019177944615487</v>
      </c>
      <c r="D254">
        <v>0.32352457417556768</v>
      </c>
      <c r="E254">
        <f>-LOG(BioPlanet_2019_table[[#This Row],[Adjusted P-value]],10)</f>
        <v>0.49009272574177332</v>
      </c>
      <c r="F254">
        <v>0</v>
      </c>
      <c r="G254">
        <v>0</v>
      </c>
      <c r="H254">
        <v>6.0118289353958145</v>
      </c>
      <c r="I254">
        <v>11.009964677714818</v>
      </c>
      <c r="J254" s="1" t="s">
        <v>336</v>
      </c>
    </row>
    <row r="255" spans="1:10" x14ac:dyDescent="0.25">
      <c r="A255" s="1" t="s">
        <v>600</v>
      </c>
      <c r="B255" s="1" t="s">
        <v>596</v>
      </c>
      <c r="C255">
        <v>0.16019177944615487</v>
      </c>
      <c r="D255">
        <v>0.32352457417556768</v>
      </c>
      <c r="E255">
        <f>-LOG(BioPlanet_2019_table[[#This Row],[Adjusted P-value]],10)</f>
        <v>0.49009272574177332</v>
      </c>
      <c r="F255">
        <v>0</v>
      </c>
      <c r="G255">
        <v>0</v>
      </c>
      <c r="H255">
        <v>6.0118289353958145</v>
      </c>
      <c r="I255">
        <v>11.009964677714818</v>
      </c>
      <c r="J255" s="1" t="s">
        <v>364</v>
      </c>
    </row>
    <row r="256" spans="1:10" x14ac:dyDescent="0.25">
      <c r="A256" s="1" t="s">
        <v>601</v>
      </c>
      <c r="B256" s="1" t="s">
        <v>596</v>
      </c>
      <c r="C256">
        <v>0.16019177944615487</v>
      </c>
      <c r="D256">
        <v>0.32352457417556768</v>
      </c>
      <c r="E256">
        <f>-LOG(BioPlanet_2019_table[[#This Row],[Adjusted P-value]],10)</f>
        <v>0.49009272574177332</v>
      </c>
      <c r="F256">
        <v>0</v>
      </c>
      <c r="G256">
        <v>0</v>
      </c>
      <c r="H256">
        <v>6.0118289353958145</v>
      </c>
      <c r="I256">
        <v>11.009964677714818</v>
      </c>
      <c r="J256" s="1" t="s">
        <v>293</v>
      </c>
    </row>
    <row r="257" spans="1:10" x14ac:dyDescent="0.25">
      <c r="A257" s="1" t="s">
        <v>602</v>
      </c>
      <c r="B257" s="1" t="s">
        <v>603</v>
      </c>
      <c r="C257">
        <v>0.16683356069462071</v>
      </c>
      <c r="D257">
        <v>0.33173468632328057</v>
      </c>
      <c r="E257">
        <f>-LOG(BioPlanet_2019_table[[#This Row],[Adjusted P-value]],10)</f>
        <v>0.47920911608613265</v>
      </c>
      <c r="F257">
        <v>0</v>
      </c>
      <c r="G257">
        <v>0</v>
      </c>
      <c r="H257">
        <v>5.7382744643891144</v>
      </c>
      <c r="I257">
        <v>10.27586438121692</v>
      </c>
      <c r="J257" s="1" t="s">
        <v>362</v>
      </c>
    </row>
    <row r="258" spans="1:10" x14ac:dyDescent="0.25">
      <c r="A258" s="1" t="s">
        <v>604</v>
      </c>
      <c r="B258" s="1" t="s">
        <v>603</v>
      </c>
      <c r="C258">
        <v>0.16683356069462071</v>
      </c>
      <c r="D258">
        <v>0.33173468632328057</v>
      </c>
      <c r="E258">
        <f>-LOG(BioPlanet_2019_table[[#This Row],[Adjusted P-value]],10)</f>
        <v>0.47920911608613265</v>
      </c>
      <c r="F258">
        <v>0</v>
      </c>
      <c r="G258">
        <v>0</v>
      </c>
      <c r="H258">
        <v>5.7382744643891144</v>
      </c>
      <c r="I258">
        <v>10.27586438121692</v>
      </c>
      <c r="J258" s="1" t="s">
        <v>605</v>
      </c>
    </row>
    <row r="259" spans="1:10" x14ac:dyDescent="0.25">
      <c r="A259" s="1" t="s">
        <v>606</v>
      </c>
      <c r="B259" s="1" t="s">
        <v>603</v>
      </c>
      <c r="C259">
        <v>0.16683356069462071</v>
      </c>
      <c r="D259">
        <v>0.33173468632328057</v>
      </c>
      <c r="E259">
        <f>-LOG(BioPlanet_2019_table[[#This Row],[Adjusted P-value]],10)</f>
        <v>0.47920911608613265</v>
      </c>
      <c r="F259">
        <v>0</v>
      </c>
      <c r="G259">
        <v>0</v>
      </c>
      <c r="H259">
        <v>5.7382744643891144</v>
      </c>
      <c r="I259">
        <v>10.27586438121692</v>
      </c>
      <c r="J259" s="1" t="s">
        <v>355</v>
      </c>
    </row>
    <row r="260" spans="1:10" x14ac:dyDescent="0.25">
      <c r="A260" s="1" t="s">
        <v>607</v>
      </c>
      <c r="B260" s="1" t="s">
        <v>603</v>
      </c>
      <c r="C260">
        <v>0.16683356069462071</v>
      </c>
      <c r="D260">
        <v>0.33173468632328057</v>
      </c>
      <c r="E260">
        <f>-LOG(BioPlanet_2019_table[[#This Row],[Adjusted P-value]],10)</f>
        <v>0.47920911608613265</v>
      </c>
      <c r="F260">
        <v>0</v>
      </c>
      <c r="G260">
        <v>0</v>
      </c>
      <c r="H260">
        <v>5.7382744643891144</v>
      </c>
      <c r="I260">
        <v>10.27586438121692</v>
      </c>
      <c r="J260" s="1" t="s">
        <v>478</v>
      </c>
    </row>
    <row r="261" spans="1:10" x14ac:dyDescent="0.25">
      <c r="A261" s="1" t="s">
        <v>608</v>
      </c>
      <c r="B261" s="1" t="s">
        <v>609</v>
      </c>
      <c r="C261">
        <v>0.17015322020880044</v>
      </c>
      <c r="D261">
        <v>0.33450531532097405</v>
      </c>
      <c r="E261">
        <f>-LOG(BioPlanet_2019_table[[#This Row],[Adjusted P-value]],10)</f>
        <v>0.4755969768610967</v>
      </c>
      <c r="F261">
        <v>0</v>
      </c>
      <c r="G261">
        <v>0</v>
      </c>
      <c r="H261">
        <v>2.7522296544035676</v>
      </c>
      <c r="I261">
        <v>4.8743527121025512</v>
      </c>
      <c r="J261" s="1" t="s">
        <v>610</v>
      </c>
    </row>
    <row r="262" spans="1:10" x14ac:dyDescent="0.25">
      <c r="A262" s="1" t="s">
        <v>611</v>
      </c>
      <c r="B262" s="1" t="s">
        <v>609</v>
      </c>
      <c r="C262">
        <v>0.17015322020880044</v>
      </c>
      <c r="D262">
        <v>0.33450531532097405</v>
      </c>
      <c r="E262">
        <f>-LOG(BioPlanet_2019_table[[#This Row],[Adjusted P-value]],10)</f>
        <v>0.4755969768610967</v>
      </c>
      <c r="F262">
        <v>0</v>
      </c>
      <c r="G262">
        <v>0</v>
      </c>
      <c r="H262">
        <v>2.7522296544035676</v>
      </c>
      <c r="I262">
        <v>4.8743527121025512</v>
      </c>
      <c r="J262" s="1" t="s">
        <v>612</v>
      </c>
    </row>
    <row r="263" spans="1:10" x14ac:dyDescent="0.25">
      <c r="A263" s="1" t="s">
        <v>613</v>
      </c>
      <c r="B263" s="1" t="s">
        <v>614</v>
      </c>
      <c r="C263">
        <v>0.17296259000817688</v>
      </c>
      <c r="D263">
        <v>0.33450531532097405</v>
      </c>
      <c r="E263">
        <f>-LOG(BioPlanet_2019_table[[#This Row],[Adjusted P-value]],10)</f>
        <v>0.4755969768610967</v>
      </c>
      <c r="F263">
        <v>0</v>
      </c>
      <c r="G263">
        <v>0</v>
      </c>
      <c r="H263">
        <v>2.7224979321753517</v>
      </c>
      <c r="I263">
        <v>4.7771125371257677</v>
      </c>
      <c r="J263" s="1" t="s">
        <v>168</v>
      </c>
    </row>
    <row r="264" spans="1:10" x14ac:dyDescent="0.25">
      <c r="A264" s="1" t="s">
        <v>615</v>
      </c>
      <c r="B264" s="1" t="s">
        <v>616</v>
      </c>
      <c r="C264">
        <v>0.17342314405961179</v>
      </c>
      <c r="D264">
        <v>0.33450531532097405</v>
      </c>
      <c r="E264">
        <f>-LOG(BioPlanet_2019_table[[#This Row],[Adjusted P-value]],10)</f>
        <v>0.4755969768610967</v>
      </c>
      <c r="F264">
        <v>0</v>
      </c>
      <c r="G264">
        <v>0</v>
      </c>
      <c r="H264">
        <v>5.4885073386873442</v>
      </c>
      <c r="I264">
        <v>9.6159787519036133</v>
      </c>
      <c r="J264" s="1" t="s">
        <v>617</v>
      </c>
    </row>
    <row r="265" spans="1:10" x14ac:dyDescent="0.25">
      <c r="A265" s="1" t="s">
        <v>618</v>
      </c>
      <c r="B265" s="1" t="s">
        <v>616</v>
      </c>
      <c r="C265">
        <v>0.17342314405961179</v>
      </c>
      <c r="D265">
        <v>0.33450531532097405</v>
      </c>
      <c r="E265">
        <f>-LOG(BioPlanet_2019_table[[#This Row],[Adjusted P-value]],10)</f>
        <v>0.4755969768610967</v>
      </c>
      <c r="F265">
        <v>0</v>
      </c>
      <c r="G265">
        <v>0</v>
      </c>
      <c r="H265">
        <v>5.4885073386873442</v>
      </c>
      <c r="I265">
        <v>9.6159787519036133</v>
      </c>
      <c r="J265" s="1" t="s">
        <v>619</v>
      </c>
    </row>
    <row r="266" spans="1:10" x14ac:dyDescent="0.25">
      <c r="A266" s="1" t="s">
        <v>620</v>
      </c>
      <c r="B266" s="1" t="s">
        <v>616</v>
      </c>
      <c r="C266">
        <v>0.17342314405961179</v>
      </c>
      <c r="D266">
        <v>0.33450531532097405</v>
      </c>
      <c r="E266">
        <f>-LOG(BioPlanet_2019_table[[#This Row],[Adjusted P-value]],10)</f>
        <v>0.4755969768610967</v>
      </c>
      <c r="F266">
        <v>0</v>
      </c>
      <c r="G266">
        <v>0</v>
      </c>
      <c r="H266">
        <v>5.4885073386873442</v>
      </c>
      <c r="I266">
        <v>9.6159787519036133</v>
      </c>
      <c r="J266" s="1" t="s">
        <v>621</v>
      </c>
    </row>
    <row r="267" spans="1:10" x14ac:dyDescent="0.25">
      <c r="A267" s="1" t="s">
        <v>622</v>
      </c>
      <c r="B267" s="1" t="s">
        <v>616</v>
      </c>
      <c r="C267">
        <v>0.17342314405961179</v>
      </c>
      <c r="D267">
        <v>0.33450531532097405</v>
      </c>
      <c r="E267">
        <f>-LOG(BioPlanet_2019_table[[#This Row],[Adjusted P-value]],10)</f>
        <v>0.4755969768610967</v>
      </c>
      <c r="F267">
        <v>0</v>
      </c>
      <c r="G267">
        <v>0</v>
      </c>
      <c r="H267">
        <v>5.4885073386873442</v>
      </c>
      <c r="I267">
        <v>9.6159787519036133</v>
      </c>
      <c r="J267" s="1" t="s">
        <v>364</v>
      </c>
    </row>
    <row r="268" spans="1:10" x14ac:dyDescent="0.25">
      <c r="A268" s="1" t="s">
        <v>623</v>
      </c>
      <c r="B268" s="1" t="s">
        <v>616</v>
      </c>
      <c r="C268">
        <v>0.17342314405961179</v>
      </c>
      <c r="D268">
        <v>0.33450531532097405</v>
      </c>
      <c r="E268">
        <f>-LOG(BioPlanet_2019_table[[#This Row],[Adjusted P-value]],10)</f>
        <v>0.4755969768610967</v>
      </c>
      <c r="F268">
        <v>0</v>
      </c>
      <c r="G268">
        <v>0</v>
      </c>
      <c r="H268">
        <v>5.4885073386873442</v>
      </c>
      <c r="I268">
        <v>9.6159787519036133</v>
      </c>
      <c r="J268" s="1" t="s">
        <v>624</v>
      </c>
    </row>
    <row r="269" spans="1:10" x14ac:dyDescent="0.25">
      <c r="A269" s="1" t="s">
        <v>625</v>
      </c>
      <c r="B269" s="1" t="s">
        <v>626</v>
      </c>
      <c r="C269">
        <v>0.17577959483456268</v>
      </c>
      <c r="D269">
        <v>0.33579667620927839</v>
      </c>
      <c r="E269">
        <f>-LOG(BioPlanet_2019_table[[#This Row],[Adjusted P-value]],10)</f>
        <v>0.47392360692076169</v>
      </c>
      <c r="F269">
        <v>0</v>
      </c>
      <c r="G269">
        <v>0</v>
      </c>
      <c r="H269">
        <v>2.6933987997817783</v>
      </c>
      <c r="I269">
        <v>4.6825394537198193</v>
      </c>
      <c r="J269" s="1" t="s">
        <v>627</v>
      </c>
    </row>
    <row r="270" spans="1:10" x14ac:dyDescent="0.25">
      <c r="A270" s="1" t="s">
        <v>628</v>
      </c>
      <c r="B270" s="1" t="s">
        <v>629</v>
      </c>
      <c r="C270">
        <v>0.17996093715293365</v>
      </c>
      <c r="D270">
        <v>0.33579667620927839</v>
      </c>
      <c r="E270">
        <f>-LOG(BioPlanet_2019_table[[#This Row],[Adjusted P-value]],10)</f>
        <v>0.47392360692076169</v>
      </c>
      <c r="F270">
        <v>0</v>
      </c>
      <c r="G270">
        <v>0</v>
      </c>
      <c r="H270">
        <v>5.2595541401273884</v>
      </c>
      <c r="I270">
        <v>9.0202167022633386</v>
      </c>
      <c r="J270" s="1" t="s">
        <v>630</v>
      </c>
    </row>
    <row r="271" spans="1:10" x14ac:dyDescent="0.25">
      <c r="A271" s="1" t="s">
        <v>631</v>
      </c>
      <c r="B271" s="1" t="s">
        <v>629</v>
      </c>
      <c r="C271">
        <v>0.17996093715293365</v>
      </c>
      <c r="D271">
        <v>0.33579667620927839</v>
      </c>
      <c r="E271">
        <f>-LOG(BioPlanet_2019_table[[#This Row],[Adjusted P-value]],10)</f>
        <v>0.47392360692076169</v>
      </c>
      <c r="F271">
        <v>0</v>
      </c>
      <c r="G271">
        <v>0</v>
      </c>
      <c r="H271">
        <v>5.2595541401273884</v>
      </c>
      <c r="I271">
        <v>9.0202167022633386</v>
      </c>
      <c r="J271" s="1" t="s">
        <v>543</v>
      </c>
    </row>
    <row r="272" spans="1:10" x14ac:dyDescent="0.25">
      <c r="A272" s="1" t="s">
        <v>632</v>
      </c>
      <c r="B272" s="1" t="s">
        <v>629</v>
      </c>
      <c r="C272">
        <v>0.17996093715293365</v>
      </c>
      <c r="D272">
        <v>0.33579667620927839</v>
      </c>
      <c r="E272">
        <f>-LOG(BioPlanet_2019_table[[#This Row],[Adjusted P-value]],10)</f>
        <v>0.47392360692076169</v>
      </c>
      <c r="F272">
        <v>0</v>
      </c>
      <c r="G272">
        <v>0</v>
      </c>
      <c r="H272">
        <v>5.2595541401273884</v>
      </c>
      <c r="I272">
        <v>9.0202167022633386</v>
      </c>
      <c r="J272" s="1" t="s">
        <v>336</v>
      </c>
    </row>
    <row r="273" spans="1:10" x14ac:dyDescent="0.25">
      <c r="A273" s="1" t="s">
        <v>633</v>
      </c>
      <c r="B273" s="1" t="s">
        <v>629</v>
      </c>
      <c r="C273">
        <v>0.17996093715293365</v>
      </c>
      <c r="D273">
        <v>0.33579667620927839</v>
      </c>
      <c r="E273">
        <f>-LOG(BioPlanet_2019_table[[#This Row],[Adjusted P-value]],10)</f>
        <v>0.47392360692076169</v>
      </c>
      <c r="F273">
        <v>0</v>
      </c>
      <c r="G273">
        <v>0</v>
      </c>
      <c r="H273">
        <v>5.2595541401273884</v>
      </c>
      <c r="I273">
        <v>9.0202167022633386</v>
      </c>
      <c r="J273" s="1" t="s">
        <v>336</v>
      </c>
    </row>
    <row r="274" spans="1:10" x14ac:dyDescent="0.25">
      <c r="A274" s="1" t="s">
        <v>634</v>
      </c>
      <c r="B274" s="1" t="s">
        <v>629</v>
      </c>
      <c r="C274">
        <v>0.17996093715293365</v>
      </c>
      <c r="D274">
        <v>0.33579667620927839</v>
      </c>
      <c r="E274">
        <f>-LOG(BioPlanet_2019_table[[#This Row],[Adjusted P-value]],10)</f>
        <v>0.47392360692076169</v>
      </c>
      <c r="F274">
        <v>0</v>
      </c>
      <c r="G274">
        <v>0</v>
      </c>
      <c r="H274">
        <v>5.2595541401273884</v>
      </c>
      <c r="I274">
        <v>9.0202167022633386</v>
      </c>
      <c r="J274" s="1" t="s">
        <v>336</v>
      </c>
    </row>
    <row r="275" spans="1:10" x14ac:dyDescent="0.25">
      <c r="A275" s="1" t="s">
        <v>635</v>
      </c>
      <c r="B275" s="1" t="s">
        <v>629</v>
      </c>
      <c r="C275">
        <v>0.17996093715293365</v>
      </c>
      <c r="D275">
        <v>0.33579667620927839</v>
      </c>
      <c r="E275">
        <f>-LOG(BioPlanet_2019_table[[#This Row],[Adjusted P-value]],10)</f>
        <v>0.47392360692076169</v>
      </c>
      <c r="F275">
        <v>0</v>
      </c>
      <c r="G275">
        <v>0</v>
      </c>
      <c r="H275">
        <v>5.2595541401273884</v>
      </c>
      <c r="I275">
        <v>9.0202167022633386</v>
      </c>
      <c r="J275" s="1" t="s">
        <v>331</v>
      </c>
    </row>
    <row r="276" spans="1:10" x14ac:dyDescent="0.25">
      <c r="A276" s="1" t="s">
        <v>636</v>
      </c>
      <c r="B276" s="1" t="s">
        <v>629</v>
      </c>
      <c r="C276">
        <v>0.17996093715293365</v>
      </c>
      <c r="D276">
        <v>0.33579667620927839</v>
      </c>
      <c r="E276">
        <f>-LOG(BioPlanet_2019_table[[#This Row],[Adjusted P-value]],10)</f>
        <v>0.47392360692076169</v>
      </c>
      <c r="F276">
        <v>0</v>
      </c>
      <c r="G276">
        <v>0</v>
      </c>
      <c r="H276">
        <v>5.2595541401273884</v>
      </c>
      <c r="I276">
        <v>9.0202167022633386</v>
      </c>
      <c r="J276" s="1" t="s">
        <v>336</v>
      </c>
    </row>
    <row r="277" spans="1:10" x14ac:dyDescent="0.25">
      <c r="A277" s="1" t="s">
        <v>637</v>
      </c>
      <c r="B277" s="1" t="s">
        <v>629</v>
      </c>
      <c r="C277">
        <v>0.17996093715293365</v>
      </c>
      <c r="D277">
        <v>0.33579667620927839</v>
      </c>
      <c r="E277">
        <f>-LOG(BioPlanet_2019_table[[#This Row],[Adjusted P-value]],10)</f>
        <v>0.47392360692076169</v>
      </c>
      <c r="F277">
        <v>0</v>
      </c>
      <c r="G277">
        <v>0</v>
      </c>
      <c r="H277">
        <v>5.2595541401273884</v>
      </c>
      <c r="I277">
        <v>9.0202167022633386</v>
      </c>
      <c r="J277" s="1" t="s">
        <v>386</v>
      </c>
    </row>
    <row r="278" spans="1:10" x14ac:dyDescent="0.25">
      <c r="A278" s="1" t="s">
        <v>638</v>
      </c>
      <c r="B278" s="1" t="s">
        <v>639</v>
      </c>
      <c r="C278">
        <v>0.18427350657424219</v>
      </c>
      <c r="D278">
        <v>0.34170954586287339</v>
      </c>
      <c r="E278">
        <f>-LOG(BioPlanet_2019_table[[#This Row],[Adjusted P-value]],10)</f>
        <v>0.4663428887527038</v>
      </c>
      <c r="F278">
        <v>0</v>
      </c>
      <c r="G278">
        <v>0</v>
      </c>
      <c r="H278">
        <v>2.6097012952683056</v>
      </c>
      <c r="I278">
        <v>4.4138769905473074</v>
      </c>
      <c r="J278" s="1" t="s">
        <v>640</v>
      </c>
    </row>
    <row r="279" spans="1:10" x14ac:dyDescent="0.25">
      <c r="A279" s="1" t="s">
        <v>641</v>
      </c>
      <c r="B279" s="1" t="s">
        <v>642</v>
      </c>
      <c r="C279">
        <v>0.18644734444168432</v>
      </c>
      <c r="D279">
        <v>0.34170954586287339</v>
      </c>
      <c r="E279">
        <f>-LOG(BioPlanet_2019_table[[#This Row],[Adjusted P-value]],10)</f>
        <v>0.4663428887527038</v>
      </c>
      <c r="F279">
        <v>0</v>
      </c>
      <c r="G279">
        <v>0</v>
      </c>
      <c r="H279">
        <v>5.0489171974522291</v>
      </c>
      <c r="I279">
        <v>8.480193714632895</v>
      </c>
      <c r="J279" s="1" t="s">
        <v>424</v>
      </c>
    </row>
    <row r="280" spans="1:10" x14ac:dyDescent="0.25">
      <c r="A280" s="1" t="s">
        <v>643</v>
      </c>
      <c r="B280" s="1" t="s">
        <v>642</v>
      </c>
      <c r="C280">
        <v>0.18644734444168432</v>
      </c>
      <c r="D280">
        <v>0.34170954586287339</v>
      </c>
      <c r="E280">
        <f>-LOG(BioPlanet_2019_table[[#This Row],[Adjusted P-value]],10)</f>
        <v>0.4663428887527038</v>
      </c>
      <c r="F280">
        <v>0</v>
      </c>
      <c r="G280">
        <v>0</v>
      </c>
      <c r="H280">
        <v>5.0489171974522291</v>
      </c>
      <c r="I280">
        <v>8.480193714632895</v>
      </c>
      <c r="J280" s="1" t="s">
        <v>331</v>
      </c>
    </row>
    <row r="281" spans="1:10" x14ac:dyDescent="0.25">
      <c r="A281" s="1" t="s">
        <v>644</v>
      </c>
      <c r="B281" s="1" t="s">
        <v>642</v>
      </c>
      <c r="C281">
        <v>0.18644734444168432</v>
      </c>
      <c r="D281">
        <v>0.34170954586287339</v>
      </c>
      <c r="E281">
        <f>-LOG(BioPlanet_2019_table[[#This Row],[Adjusted P-value]],10)</f>
        <v>0.4663428887527038</v>
      </c>
      <c r="F281">
        <v>0</v>
      </c>
      <c r="G281">
        <v>0</v>
      </c>
      <c r="H281">
        <v>5.0489171974522291</v>
      </c>
      <c r="I281">
        <v>8.480193714632895</v>
      </c>
      <c r="J281" s="1" t="s">
        <v>381</v>
      </c>
    </row>
    <row r="282" spans="1:10" x14ac:dyDescent="0.25">
      <c r="A282" s="1" t="s">
        <v>645</v>
      </c>
      <c r="B282" s="1" t="s">
        <v>642</v>
      </c>
      <c r="C282">
        <v>0.18644734444168432</v>
      </c>
      <c r="D282">
        <v>0.34170954586287339</v>
      </c>
      <c r="E282">
        <f>-LOG(BioPlanet_2019_table[[#This Row],[Adjusted P-value]],10)</f>
        <v>0.4663428887527038</v>
      </c>
      <c r="F282">
        <v>0</v>
      </c>
      <c r="G282">
        <v>0</v>
      </c>
      <c r="H282">
        <v>5.0489171974522291</v>
      </c>
      <c r="I282">
        <v>8.480193714632895</v>
      </c>
      <c r="J282" s="1" t="s">
        <v>362</v>
      </c>
    </row>
    <row r="283" spans="1:10" x14ac:dyDescent="0.25">
      <c r="A283" s="1" t="s">
        <v>646</v>
      </c>
      <c r="B283" s="1" t="s">
        <v>647</v>
      </c>
      <c r="C283">
        <v>0.1928827672603341</v>
      </c>
      <c r="D283">
        <v>0.34371842608675451</v>
      </c>
      <c r="E283">
        <f>-LOG(BioPlanet_2019_table[[#This Row],[Adjusted P-value]],10)</f>
        <v>0.46379718554301486</v>
      </c>
      <c r="F283">
        <v>0</v>
      </c>
      <c r="G283">
        <v>0</v>
      </c>
      <c r="H283">
        <v>4.8544830965213128</v>
      </c>
      <c r="I283">
        <v>7.9888902956012497</v>
      </c>
      <c r="J283" s="1" t="s">
        <v>648</v>
      </c>
    </row>
    <row r="284" spans="1:10" x14ac:dyDescent="0.25">
      <c r="A284" s="1" t="s">
        <v>649</v>
      </c>
      <c r="B284" s="1" t="s">
        <v>647</v>
      </c>
      <c r="C284">
        <v>0.1928827672603341</v>
      </c>
      <c r="D284">
        <v>0.34371842608675451</v>
      </c>
      <c r="E284">
        <f>-LOG(BioPlanet_2019_table[[#This Row],[Adjusted P-value]],10)</f>
        <v>0.46379718554301486</v>
      </c>
      <c r="F284">
        <v>0</v>
      </c>
      <c r="G284">
        <v>0</v>
      </c>
      <c r="H284">
        <v>4.8544830965213128</v>
      </c>
      <c r="I284">
        <v>7.9888902956012497</v>
      </c>
      <c r="J284" s="1" t="s">
        <v>295</v>
      </c>
    </row>
    <row r="285" spans="1:10" x14ac:dyDescent="0.25">
      <c r="A285" s="1" t="s">
        <v>650</v>
      </c>
      <c r="B285" s="1" t="s">
        <v>647</v>
      </c>
      <c r="C285">
        <v>0.1928827672603341</v>
      </c>
      <c r="D285">
        <v>0.34371842608675451</v>
      </c>
      <c r="E285">
        <f>-LOG(BioPlanet_2019_table[[#This Row],[Adjusted P-value]],10)</f>
        <v>0.46379718554301486</v>
      </c>
      <c r="F285">
        <v>0</v>
      </c>
      <c r="G285">
        <v>0</v>
      </c>
      <c r="H285">
        <v>4.8544830965213128</v>
      </c>
      <c r="I285">
        <v>7.9888902956012497</v>
      </c>
      <c r="J285" s="1" t="s">
        <v>336</v>
      </c>
    </row>
    <row r="286" spans="1:10" x14ac:dyDescent="0.25">
      <c r="A286" s="1" t="s">
        <v>651</v>
      </c>
      <c r="B286" s="1" t="s">
        <v>647</v>
      </c>
      <c r="C286">
        <v>0.1928827672603341</v>
      </c>
      <c r="D286">
        <v>0.34371842608675451</v>
      </c>
      <c r="E286">
        <f>-LOG(BioPlanet_2019_table[[#This Row],[Adjusted P-value]],10)</f>
        <v>0.46379718554301486</v>
      </c>
      <c r="F286">
        <v>0</v>
      </c>
      <c r="G286">
        <v>0</v>
      </c>
      <c r="H286">
        <v>4.8544830965213128</v>
      </c>
      <c r="I286">
        <v>7.9888902956012497</v>
      </c>
      <c r="J286" s="1" t="s">
        <v>589</v>
      </c>
    </row>
    <row r="287" spans="1:10" x14ac:dyDescent="0.25">
      <c r="A287" s="1" t="s">
        <v>652</v>
      </c>
      <c r="B287" s="1" t="s">
        <v>647</v>
      </c>
      <c r="C287">
        <v>0.1928827672603341</v>
      </c>
      <c r="D287">
        <v>0.34371842608675451</v>
      </c>
      <c r="E287">
        <f>-LOG(BioPlanet_2019_table[[#This Row],[Adjusted P-value]],10)</f>
        <v>0.46379718554301486</v>
      </c>
      <c r="F287">
        <v>0</v>
      </c>
      <c r="G287">
        <v>0</v>
      </c>
      <c r="H287">
        <v>4.8544830965213128</v>
      </c>
      <c r="I287">
        <v>7.9888902956012497</v>
      </c>
      <c r="J287" s="1" t="s">
        <v>543</v>
      </c>
    </row>
    <row r="288" spans="1:10" x14ac:dyDescent="0.25">
      <c r="A288" s="1" t="s">
        <v>653</v>
      </c>
      <c r="B288" s="1" t="s">
        <v>647</v>
      </c>
      <c r="C288">
        <v>0.1928827672603341</v>
      </c>
      <c r="D288">
        <v>0.34371842608675451</v>
      </c>
      <c r="E288">
        <f>-LOG(BioPlanet_2019_table[[#This Row],[Adjusted P-value]],10)</f>
        <v>0.46379718554301486</v>
      </c>
      <c r="F288">
        <v>0</v>
      </c>
      <c r="G288">
        <v>0</v>
      </c>
      <c r="H288">
        <v>4.8544830965213128</v>
      </c>
      <c r="I288">
        <v>7.9888902956012497</v>
      </c>
      <c r="J288" s="1" t="s">
        <v>336</v>
      </c>
    </row>
    <row r="289" spans="1:10" x14ac:dyDescent="0.25">
      <c r="A289" s="1" t="s">
        <v>654</v>
      </c>
      <c r="B289" s="1" t="s">
        <v>647</v>
      </c>
      <c r="C289">
        <v>0.1928827672603341</v>
      </c>
      <c r="D289">
        <v>0.34371842608675451</v>
      </c>
      <c r="E289">
        <f>-LOG(BioPlanet_2019_table[[#This Row],[Adjusted P-value]],10)</f>
        <v>0.46379718554301486</v>
      </c>
      <c r="F289">
        <v>0</v>
      </c>
      <c r="G289">
        <v>0</v>
      </c>
      <c r="H289">
        <v>4.8544830965213128</v>
      </c>
      <c r="I289">
        <v>7.9888902956012497</v>
      </c>
      <c r="J289" s="1" t="s">
        <v>336</v>
      </c>
    </row>
    <row r="290" spans="1:10" x14ac:dyDescent="0.25">
      <c r="A290" s="1" t="s">
        <v>655</v>
      </c>
      <c r="B290" s="1" t="s">
        <v>647</v>
      </c>
      <c r="C290">
        <v>0.1928827672603341</v>
      </c>
      <c r="D290">
        <v>0.34371842608675451</v>
      </c>
      <c r="E290">
        <f>-LOG(BioPlanet_2019_table[[#This Row],[Adjusted P-value]],10)</f>
        <v>0.46379718554301486</v>
      </c>
      <c r="F290">
        <v>0</v>
      </c>
      <c r="G290">
        <v>0</v>
      </c>
      <c r="H290">
        <v>4.8544830965213128</v>
      </c>
      <c r="I290">
        <v>7.9888902956012497</v>
      </c>
      <c r="J290" s="1" t="s">
        <v>589</v>
      </c>
    </row>
    <row r="291" spans="1:10" x14ac:dyDescent="0.25">
      <c r="A291" s="1" t="s">
        <v>656</v>
      </c>
      <c r="B291" s="1" t="s">
        <v>657</v>
      </c>
      <c r="C291">
        <v>0.19568827957275084</v>
      </c>
      <c r="D291">
        <v>0.3475153930343679</v>
      </c>
      <c r="E291">
        <f>-LOG(BioPlanet_2019_table[[#This Row],[Adjusted P-value]],10)</f>
        <v>0.45902595377364674</v>
      </c>
      <c r="F291">
        <v>0</v>
      </c>
      <c r="G291">
        <v>0</v>
      </c>
      <c r="H291">
        <v>2.5058390454430057</v>
      </c>
      <c r="I291">
        <v>4.0876055798547331</v>
      </c>
      <c r="J291" s="1" t="s">
        <v>658</v>
      </c>
    </row>
    <row r="292" spans="1:10" x14ac:dyDescent="0.25">
      <c r="A292" s="1" t="s">
        <v>659</v>
      </c>
      <c r="B292" s="1" t="s">
        <v>660</v>
      </c>
      <c r="C292">
        <v>0.19855614299746471</v>
      </c>
      <c r="D292">
        <v>0.35061310692111403</v>
      </c>
      <c r="E292">
        <f>-LOG(BioPlanet_2019_table[[#This Row],[Adjusted P-value]],10)</f>
        <v>0.45517185276841693</v>
      </c>
      <c r="F292">
        <v>0</v>
      </c>
      <c r="G292">
        <v>0</v>
      </c>
      <c r="H292">
        <v>2.4811463046757165</v>
      </c>
      <c r="I292">
        <v>4.0112280005345324</v>
      </c>
      <c r="J292" s="1" t="s">
        <v>402</v>
      </c>
    </row>
    <row r="293" spans="1:10" x14ac:dyDescent="0.25">
      <c r="A293" s="1" t="s">
        <v>661</v>
      </c>
      <c r="B293" s="1" t="s">
        <v>662</v>
      </c>
      <c r="C293">
        <v>0.19926760376197492</v>
      </c>
      <c r="D293">
        <v>0.35061310692111403</v>
      </c>
      <c r="E293">
        <f>-LOG(BioPlanet_2019_table[[#This Row],[Adjusted P-value]],10)</f>
        <v>0.45517185276841693</v>
      </c>
      <c r="F293">
        <v>0</v>
      </c>
      <c r="G293">
        <v>0</v>
      </c>
      <c r="H293">
        <v>4.6744515215852793</v>
      </c>
      <c r="I293">
        <v>7.5403886713943002</v>
      </c>
      <c r="J293" s="1" t="s">
        <v>478</v>
      </c>
    </row>
    <row r="294" spans="1:10" x14ac:dyDescent="0.25">
      <c r="A294" s="1" t="s">
        <v>663</v>
      </c>
      <c r="B294" s="1" t="s">
        <v>664</v>
      </c>
      <c r="C294">
        <v>0.20033197392345015</v>
      </c>
      <c r="D294">
        <v>0.35061310692111403</v>
      </c>
      <c r="E294">
        <f>-LOG(BioPlanet_2019_table[[#This Row],[Adjusted P-value]],10)</f>
        <v>0.45517185276841693</v>
      </c>
      <c r="F294">
        <v>0</v>
      </c>
      <c r="G294">
        <v>0</v>
      </c>
      <c r="H294">
        <v>1.9808467741935485</v>
      </c>
      <c r="I294">
        <v>3.1847646754990899</v>
      </c>
      <c r="J294" s="1" t="s">
        <v>665</v>
      </c>
    </row>
    <row r="295" spans="1:10" x14ac:dyDescent="0.25">
      <c r="A295" s="1" t="s">
        <v>666</v>
      </c>
      <c r="B295" s="1" t="s">
        <v>667</v>
      </c>
      <c r="C295">
        <v>0.20142914522681041</v>
      </c>
      <c r="D295">
        <v>0.35061310692111403</v>
      </c>
      <c r="E295">
        <f>-LOG(BioPlanet_2019_table[[#This Row],[Adjusted P-value]],10)</f>
        <v>0.45517185276841693</v>
      </c>
      <c r="F295">
        <v>0</v>
      </c>
      <c r="G295">
        <v>0</v>
      </c>
      <c r="H295">
        <v>2.4569330346029377</v>
      </c>
      <c r="I295">
        <v>3.9367870336007491</v>
      </c>
      <c r="J295" s="1" t="s">
        <v>668</v>
      </c>
    </row>
    <row r="296" spans="1:10" x14ac:dyDescent="0.25">
      <c r="A296" s="1" t="s">
        <v>669</v>
      </c>
      <c r="B296" s="1" t="s">
        <v>670</v>
      </c>
      <c r="C296">
        <v>0.20411352993707549</v>
      </c>
      <c r="D296">
        <v>0.35061310692111403</v>
      </c>
      <c r="E296">
        <f>-LOG(BioPlanet_2019_table[[#This Row],[Adjusted P-value]],10)</f>
        <v>0.45517185276841693</v>
      </c>
      <c r="F296">
        <v>0</v>
      </c>
      <c r="G296">
        <v>0</v>
      </c>
      <c r="H296">
        <v>1.4892480845559375</v>
      </c>
      <c r="I296">
        <v>2.3665327387683077</v>
      </c>
      <c r="J296" s="1" t="s">
        <v>671</v>
      </c>
    </row>
    <row r="297" spans="1:10" x14ac:dyDescent="0.25">
      <c r="A297" s="1" t="s">
        <v>672</v>
      </c>
      <c r="B297" s="1" t="s">
        <v>673</v>
      </c>
      <c r="C297">
        <v>0.20430702818590762</v>
      </c>
      <c r="D297">
        <v>0.35061310692111403</v>
      </c>
      <c r="E297">
        <f>-LOG(BioPlanet_2019_table[[#This Row],[Adjusted P-value]],10)</f>
        <v>0.45517185276841693</v>
      </c>
      <c r="F297">
        <v>0</v>
      </c>
      <c r="G297">
        <v>0</v>
      </c>
      <c r="H297">
        <v>2.4331854043392505</v>
      </c>
      <c r="I297">
        <v>3.8642180853482224</v>
      </c>
      <c r="J297" s="1" t="s">
        <v>674</v>
      </c>
    </row>
    <row r="298" spans="1:10" x14ac:dyDescent="0.25">
      <c r="A298" s="1" t="s">
        <v>675</v>
      </c>
      <c r="B298" s="1" t="s">
        <v>676</v>
      </c>
      <c r="C298">
        <v>0.20560224910713873</v>
      </c>
      <c r="D298">
        <v>0.35061310692111403</v>
      </c>
      <c r="E298">
        <f>-LOG(BioPlanet_2019_table[[#This Row],[Adjusted P-value]],10)</f>
        <v>0.45517185276841693</v>
      </c>
      <c r="F298">
        <v>0</v>
      </c>
      <c r="G298">
        <v>0</v>
      </c>
      <c r="H298">
        <v>4.5072793448589623</v>
      </c>
      <c r="I298">
        <v>7.1296676816470494</v>
      </c>
      <c r="J298" s="1" t="s">
        <v>677</v>
      </c>
    </row>
    <row r="299" spans="1:10" x14ac:dyDescent="0.25">
      <c r="A299" s="1" t="s">
        <v>678</v>
      </c>
      <c r="B299" s="1" t="s">
        <v>676</v>
      </c>
      <c r="C299">
        <v>0.20560224910713873</v>
      </c>
      <c r="D299">
        <v>0.35061310692111403</v>
      </c>
      <c r="E299">
        <f>-LOG(BioPlanet_2019_table[[#This Row],[Adjusted P-value]],10)</f>
        <v>0.45517185276841693</v>
      </c>
      <c r="F299">
        <v>0</v>
      </c>
      <c r="G299">
        <v>0</v>
      </c>
      <c r="H299">
        <v>4.5072793448589623</v>
      </c>
      <c r="I299">
        <v>7.1296676816470494</v>
      </c>
      <c r="J299" s="1" t="s">
        <v>679</v>
      </c>
    </row>
    <row r="300" spans="1:10" x14ac:dyDescent="0.25">
      <c r="A300" s="1" t="s">
        <v>680</v>
      </c>
      <c r="B300" s="1" t="s">
        <v>676</v>
      </c>
      <c r="C300">
        <v>0.20560224910713873</v>
      </c>
      <c r="D300">
        <v>0.35061310692111403</v>
      </c>
      <c r="E300">
        <f>-LOG(BioPlanet_2019_table[[#This Row],[Adjusted P-value]],10)</f>
        <v>0.45517185276841693</v>
      </c>
      <c r="F300">
        <v>0</v>
      </c>
      <c r="G300">
        <v>0</v>
      </c>
      <c r="H300">
        <v>4.5072793448589623</v>
      </c>
      <c r="I300">
        <v>7.1296676816470494</v>
      </c>
      <c r="J300" s="1" t="s">
        <v>293</v>
      </c>
    </row>
    <row r="301" spans="1:10" x14ac:dyDescent="0.25">
      <c r="A301" s="1" t="s">
        <v>681</v>
      </c>
      <c r="B301" s="1" t="s">
        <v>676</v>
      </c>
      <c r="C301">
        <v>0.20560224910713873</v>
      </c>
      <c r="D301">
        <v>0.35061310692111403</v>
      </c>
      <c r="E301">
        <f>-LOG(BioPlanet_2019_table[[#This Row],[Adjusted P-value]],10)</f>
        <v>0.45517185276841693</v>
      </c>
      <c r="F301">
        <v>0</v>
      </c>
      <c r="G301">
        <v>0</v>
      </c>
      <c r="H301">
        <v>4.5072793448589623</v>
      </c>
      <c r="I301">
        <v>7.1296676816470494</v>
      </c>
      <c r="J301" s="1" t="s">
        <v>355</v>
      </c>
    </row>
    <row r="302" spans="1:10" x14ac:dyDescent="0.25">
      <c r="A302" s="1" t="s">
        <v>682</v>
      </c>
      <c r="B302" s="1" t="s">
        <v>676</v>
      </c>
      <c r="C302">
        <v>0.20560224910713873</v>
      </c>
      <c r="D302">
        <v>0.35061310692111403</v>
      </c>
      <c r="E302">
        <f>-LOG(BioPlanet_2019_table[[#This Row],[Adjusted P-value]],10)</f>
        <v>0.45517185276841693</v>
      </c>
      <c r="F302">
        <v>0</v>
      </c>
      <c r="G302">
        <v>0</v>
      </c>
      <c r="H302">
        <v>4.5072793448589623</v>
      </c>
      <c r="I302">
        <v>7.1296676816470494</v>
      </c>
      <c r="J302" s="1" t="s">
        <v>683</v>
      </c>
    </row>
    <row r="303" spans="1:10" x14ac:dyDescent="0.25">
      <c r="A303" s="1" t="s">
        <v>684</v>
      </c>
      <c r="B303" s="1" t="s">
        <v>676</v>
      </c>
      <c r="C303">
        <v>0.20560224910713873</v>
      </c>
      <c r="D303">
        <v>0.35061310692111403</v>
      </c>
      <c r="E303">
        <f>-LOG(BioPlanet_2019_table[[#This Row],[Adjusted P-value]],10)</f>
        <v>0.45517185276841693</v>
      </c>
      <c r="F303">
        <v>0</v>
      </c>
      <c r="G303">
        <v>0</v>
      </c>
      <c r="H303">
        <v>4.5072793448589623</v>
      </c>
      <c r="I303">
        <v>7.1296676816470494</v>
      </c>
      <c r="J303" s="1" t="s">
        <v>543</v>
      </c>
    </row>
    <row r="304" spans="1:10" x14ac:dyDescent="0.25">
      <c r="A304" s="1" t="s">
        <v>685</v>
      </c>
      <c r="B304" s="1" t="s">
        <v>686</v>
      </c>
      <c r="C304">
        <v>0.21049643606372126</v>
      </c>
      <c r="D304">
        <v>0.35429173408953329</v>
      </c>
      <c r="E304">
        <f>-LOG(BioPlanet_2019_table[[#This Row],[Adjusted P-value]],10)</f>
        <v>0.45063897998739905</v>
      </c>
      <c r="F304">
        <v>0</v>
      </c>
      <c r="G304">
        <v>0</v>
      </c>
      <c r="H304">
        <v>1.9300802357949893</v>
      </c>
      <c r="I304">
        <v>3.0076180850169472</v>
      </c>
      <c r="J304" s="1" t="s">
        <v>687</v>
      </c>
    </row>
    <row r="305" spans="1:10" x14ac:dyDescent="0.25">
      <c r="A305" s="1" t="s">
        <v>688</v>
      </c>
      <c r="B305" s="1" t="s">
        <v>689</v>
      </c>
      <c r="C305">
        <v>0.21188709533898303</v>
      </c>
      <c r="D305">
        <v>0.35429173408953329</v>
      </c>
      <c r="E305">
        <f>-LOG(BioPlanet_2019_table[[#This Row],[Adjusted P-value]],10)</f>
        <v>0.45063897998739905</v>
      </c>
      <c r="F305">
        <v>0</v>
      </c>
      <c r="G305">
        <v>0</v>
      </c>
      <c r="H305">
        <v>4.3516362837689435</v>
      </c>
      <c r="I305">
        <v>6.7524414860217092</v>
      </c>
      <c r="J305" s="1" t="s">
        <v>543</v>
      </c>
    </row>
    <row r="306" spans="1:10" x14ac:dyDescent="0.25">
      <c r="A306" s="1" t="s">
        <v>690</v>
      </c>
      <c r="B306" s="1" t="s">
        <v>689</v>
      </c>
      <c r="C306">
        <v>0.21188709533898303</v>
      </c>
      <c r="D306">
        <v>0.35429173408953329</v>
      </c>
      <c r="E306">
        <f>-LOG(BioPlanet_2019_table[[#This Row],[Adjusted P-value]],10)</f>
        <v>0.45063897998739905</v>
      </c>
      <c r="F306">
        <v>0</v>
      </c>
      <c r="G306">
        <v>0</v>
      </c>
      <c r="H306">
        <v>4.3516362837689435</v>
      </c>
      <c r="I306">
        <v>6.7524414860217092</v>
      </c>
      <c r="J306" s="1" t="s">
        <v>598</v>
      </c>
    </row>
    <row r="307" spans="1:10" x14ac:dyDescent="0.25">
      <c r="A307" s="1" t="s">
        <v>691</v>
      </c>
      <c r="B307" s="1" t="s">
        <v>689</v>
      </c>
      <c r="C307">
        <v>0.21188709533898303</v>
      </c>
      <c r="D307">
        <v>0.35429173408953329</v>
      </c>
      <c r="E307">
        <f>-LOG(BioPlanet_2019_table[[#This Row],[Adjusted P-value]],10)</f>
        <v>0.45063897998739905</v>
      </c>
      <c r="F307">
        <v>0</v>
      </c>
      <c r="G307">
        <v>0</v>
      </c>
      <c r="H307">
        <v>4.3516362837689435</v>
      </c>
      <c r="I307">
        <v>6.7524414860217092</v>
      </c>
      <c r="J307" s="1" t="s">
        <v>381</v>
      </c>
    </row>
    <row r="308" spans="1:10" x14ac:dyDescent="0.25">
      <c r="A308" s="1" t="s">
        <v>692</v>
      </c>
      <c r="B308" s="1" t="s">
        <v>689</v>
      </c>
      <c r="C308">
        <v>0.21188709533898303</v>
      </c>
      <c r="D308">
        <v>0.35429173408953329</v>
      </c>
      <c r="E308">
        <f>-LOG(BioPlanet_2019_table[[#This Row],[Adjusted P-value]],10)</f>
        <v>0.45063897998739905</v>
      </c>
      <c r="F308">
        <v>0</v>
      </c>
      <c r="G308">
        <v>0</v>
      </c>
      <c r="H308">
        <v>4.3516362837689435</v>
      </c>
      <c r="I308">
        <v>6.7524414860217092</v>
      </c>
      <c r="J308" s="1" t="s">
        <v>336</v>
      </c>
    </row>
    <row r="309" spans="1:10" x14ac:dyDescent="0.25">
      <c r="A309" s="1" t="s">
        <v>693</v>
      </c>
      <c r="B309" s="1" t="s">
        <v>689</v>
      </c>
      <c r="C309">
        <v>0.21188709533898303</v>
      </c>
      <c r="D309">
        <v>0.35429173408953329</v>
      </c>
      <c r="E309">
        <f>-LOG(BioPlanet_2019_table[[#This Row],[Adjusted P-value]],10)</f>
        <v>0.45063897998739905</v>
      </c>
      <c r="F309">
        <v>0</v>
      </c>
      <c r="G309">
        <v>0</v>
      </c>
      <c r="H309">
        <v>4.3516362837689435</v>
      </c>
      <c r="I309">
        <v>6.7524414860217092</v>
      </c>
      <c r="J309" s="1" t="s">
        <v>336</v>
      </c>
    </row>
    <row r="310" spans="1:10" x14ac:dyDescent="0.25">
      <c r="A310" s="1" t="s">
        <v>694</v>
      </c>
      <c r="B310" s="1" t="s">
        <v>695</v>
      </c>
      <c r="C310">
        <v>0.21664963359211967</v>
      </c>
      <c r="D310">
        <v>0.36108272265353281</v>
      </c>
      <c r="E310">
        <f>-LOG(BioPlanet_2019_table[[#This Row],[Adjusted P-value]],10)</f>
        <v>0.44239329151154266</v>
      </c>
      <c r="F310">
        <v>0</v>
      </c>
      <c r="G310">
        <v>0</v>
      </c>
      <c r="H310">
        <v>1.9008387096774193</v>
      </c>
      <c r="I310">
        <v>2.9072830463738777</v>
      </c>
      <c r="J310" s="1" t="s">
        <v>457</v>
      </c>
    </row>
    <row r="311" spans="1:10" x14ac:dyDescent="0.25">
      <c r="A311" s="1" t="s">
        <v>696</v>
      </c>
      <c r="B311" s="1" t="s">
        <v>697</v>
      </c>
      <c r="C311">
        <v>0.21812253146227972</v>
      </c>
      <c r="D311">
        <v>0.36236485065507762</v>
      </c>
      <c r="E311">
        <f>-LOG(BioPlanet_2019_table[[#This Row],[Adjusted P-value]],10)</f>
        <v>0.44085393546232715</v>
      </c>
      <c r="F311">
        <v>0</v>
      </c>
      <c r="G311">
        <v>0</v>
      </c>
      <c r="H311">
        <v>4.2063694267515928</v>
      </c>
      <c r="I311">
        <v>6.4050315886118048</v>
      </c>
      <c r="J311" s="1" t="s">
        <v>478</v>
      </c>
    </row>
    <row r="312" spans="1:10" x14ac:dyDescent="0.25">
      <c r="A312" s="1" t="s">
        <v>698</v>
      </c>
      <c r="B312" s="1" t="s">
        <v>699</v>
      </c>
      <c r="C312">
        <v>0.22077291598226464</v>
      </c>
      <c r="D312">
        <v>0.36556679082206545</v>
      </c>
      <c r="E312">
        <f>-LOG(BioPlanet_2019_table[[#This Row],[Adjusted P-value]],10)</f>
        <v>0.43703326375275753</v>
      </c>
      <c r="F312">
        <v>0</v>
      </c>
      <c r="G312">
        <v>0</v>
      </c>
      <c r="H312">
        <v>1.8818268923666561</v>
      </c>
      <c r="I312">
        <v>2.8427265355336697</v>
      </c>
      <c r="J312" s="1" t="s">
        <v>700</v>
      </c>
    </row>
    <row r="313" spans="1:10" x14ac:dyDescent="0.25">
      <c r="A313" s="1" t="s">
        <v>701</v>
      </c>
      <c r="B313" s="1" t="s">
        <v>702</v>
      </c>
      <c r="C313">
        <v>0.22166283339265896</v>
      </c>
      <c r="D313">
        <v>0.36556679082206545</v>
      </c>
      <c r="E313">
        <f>-LOG(BioPlanet_2019_table[[#This Row],[Adjusted P-value]],10)</f>
        <v>0.43703326375275753</v>
      </c>
      <c r="F313">
        <v>0</v>
      </c>
      <c r="G313">
        <v>0</v>
      </c>
      <c r="H313">
        <v>2.2997668997668996</v>
      </c>
      <c r="I313">
        <v>3.4648237979484855</v>
      </c>
      <c r="J313" s="1" t="s">
        <v>703</v>
      </c>
    </row>
    <row r="314" spans="1:10" x14ac:dyDescent="0.25">
      <c r="A314" s="1" t="s">
        <v>704</v>
      </c>
      <c r="B314" s="1" t="s">
        <v>705</v>
      </c>
      <c r="C314">
        <v>0.22430894349470423</v>
      </c>
      <c r="D314">
        <v>0.36556679082206545</v>
      </c>
      <c r="E314">
        <f>-LOG(BioPlanet_2019_table[[#This Row],[Adjusted P-value]],10)</f>
        <v>0.43703326375275753</v>
      </c>
      <c r="F314">
        <v>0</v>
      </c>
      <c r="G314">
        <v>0</v>
      </c>
      <c r="H314">
        <v>4.0704746250256836</v>
      </c>
      <c r="I314">
        <v>6.0842644656421996</v>
      </c>
      <c r="J314" s="1" t="s">
        <v>297</v>
      </c>
    </row>
    <row r="315" spans="1:10" x14ac:dyDescent="0.25">
      <c r="A315" s="1" t="s">
        <v>706</v>
      </c>
      <c r="B315" s="1" t="s">
        <v>705</v>
      </c>
      <c r="C315">
        <v>0.22430894349470423</v>
      </c>
      <c r="D315">
        <v>0.36556679082206545</v>
      </c>
      <c r="E315">
        <f>-LOG(BioPlanet_2019_table[[#This Row],[Adjusted P-value]],10)</f>
        <v>0.43703326375275753</v>
      </c>
      <c r="F315">
        <v>0</v>
      </c>
      <c r="G315">
        <v>0</v>
      </c>
      <c r="H315">
        <v>4.0704746250256836</v>
      </c>
      <c r="I315">
        <v>6.0842644656421996</v>
      </c>
      <c r="J315" s="1" t="s">
        <v>424</v>
      </c>
    </row>
    <row r="316" spans="1:10" x14ac:dyDescent="0.25">
      <c r="A316" s="1" t="s">
        <v>707</v>
      </c>
      <c r="B316" s="1" t="s">
        <v>705</v>
      </c>
      <c r="C316">
        <v>0.22430894349470423</v>
      </c>
      <c r="D316">
        <v>0.36556679082206545</v>
      </c>
      <c r="E316">
        <f>-LOG(BioPlanet_2019_table[[#This Row],[Adjusted P-value]],10)</f>
        <v>0.43703326375275753</v>
      </c>
      <c r="F316">
        <v>0</v>
      </c>
      <c r="G316">
        <v>0</v>
      </c>
      <c r="H316">
        <v>4.0704746250256836</v>
      </c>
      <c r="I316">
        <v>6.0842644656421996</v>
      </c>
      <c r="J316" s="1" t="s">
        <v>381</v>
      </c>
    </row>
    <row r="317" spans="1:10" x14ac:dyDescent="0.25">
      <c r="A317" s="1" t="s">
        <v>708</v>
      </c>
      <c r="B317" s="1" t="s">
        <v>705</v>
      </c>
      <c r="C317">
        <v>0.22430894349470423</v>
      </c>
      <c r="D317">
        <v>0.36556679082206545</v>
      </c>
      <c r="E317">
        <f>-LOG(BioPlanet_2019_table[[#This Row],[Adjusted P-value]],10)</f>
        <v>0.43703326375275753</v>
      </c>
      <c r="F317">
        <v>0</v>
      </c>
      <c r="G317">
        <v>0</v>
      </c>
      <c r="H317">
        <v>4.0704746250256836</v>
      </c>
      <c r="I317">
        <v>6.0842644656421996</v>
      </c>
      <c r="J317" s="1" t="s">
        <v>498</v>
      </c>
    </row>
    <row r="318" spans="1:10" x14ac:dyDescent="0.25">
      <c r="A318" s="1" t="s">
        <v>709</v>
      </c>
      <c r="B318" s="1" t="s">
        <v>710</v>
      </c>
      <c r="C318">
        <v>0.2304467143777548</v>
      </c>
      <c r="D318">
        <v>0.37087518095169913</v>
      </c>
      <c r="E318">
        <f>-LOG(BioPlanet_2019_table[[#This Row],[Adjusted P-value]],10)</f>
        <v>0.43077222878078353</v>
      </c>
      <c r="F318">
        <v>0</v>
      </c>
      <c r="G318">
        <v>0</v>
      </c>
      <c r="H318">
        <v>3.9430732484076434</v>
      </c>
      <c r="I318">
        <v>5.7873890484543029</v>
      </c>
      <c r="J318" s="1" t="s">
        <v>334</v>
      </c>
    </row>
    <row r="319" spans="1:10" x14ac:dyDescent="0.25">
      <c r="A319" s="1" t="s">
        <v>711</v>
      </c>
      <c r="B319" s="1" t="s">
        <v>710</v>
      </c>
      <c r="C319">
        <v>0.2304467143777548</v>
      </c>
      <c r="D319">
        <v>0.37087518095169913</v>
      </c>
      <c r="E319">
        <f>-LOG(BioPlanet_2019_table[[#This Row],[Adjusted P-value]],10)</f>
        <v>0.43077222878078353</v>
      </c>
      <c r="F319">
        <v>0</v>
      </c>
      <c r="G319">
        <v>0</v>
      </c>
      <c r="H319">
        <v>3.9430732484076434</v>
      </c>
      <c r="I319">
        <v>5.7873890484543029</v>
      </c>
      <c r="J319" s="1" t="s">
        <v>336</v>
      </c>
    </row>
    <row r="320" spans="1:10" x14ac:dyDescent="0.25">
      <c r="A320" s="1" t="s">
        <v>712</v>
      </c>
      <c r="B320" s="1" t="s">
        <v>710</v>
      </c>
      <c r="C320">
        <v>0.2304467143777548</v>
      </c>
      <c r="D320">
        <v>0.37087518095169913</v>
      </c>
      <c r="E320">
        <f>-LOG(BioPlanet_2019_table[[#This Row],[Adjusted P-value]],10)</f>
        <v>0.43077222878078353</v>
      </c>
      <c r="F320">
        <v>0</v>
      </c>
      <c r="G320">
        <v>0</v>
      </c>
      <c r="H320">
        <v>3.9430732484076434</v>
      </c>
      <c r="I320">
        <v>5.7873890484543029</v>
      </c>
      <c r="J320" s="1" t="s">
        <v>478</v>
      </c>
    </row>
    <row r="321" spans="1:10" x14ac:dyDescent="0.25">
      <c r="A321" s="1" t="s">
        <v>713</v>
      </c>
      <c r="B321" s="1" t="s">
        <v>710</v>
      </c>
      <c r="C321">
        <v>0.2304467143777548</v>
      </c>
      <c r="D321">
        <v>0.37087518095169913</v>
      </c>
      <c r="E321">
        <f>-LOG(BioPlanet_2019_table[[#This Row],[Adjusted P-value]],10)</f>
        <v>0.43077222878078353</v>
      </c>
      <c r="F321">
        <v>0</v>
      </c>
      <c r="G321">
        <v>0</v>
      </c>
      <c r="H321">
        <v>3.9430732484076434</v>
      </c>
      <c r="I321">
        <v>5.7873890484543029</v>
      </c>
      <c r="J321" s="1" t="s">
        <v>360</v>
      </c>
    </row>
    <row r="322" spans="1:10" x14ac:dyDescent="0.25">
      <c r="A322" s="1" t="s">
        <v>714</v>
      </c>
      <c r="B322" s="1" t="s">
        <v>715</v>
      </c>
      <c r="C322">
        <v>0.23330012807547115</v>
      </c>
      <c r="D322">
        <v>0.37429771326750044</v>
      </c>
      <c r="E322">
        <f>-LOG(BioPlanet_2019_table[[#This Row],[Adjusted P-value]],10)</f>
        <v>0.42678282615391844</v>
      </c>
      <c r="F322">
        <v>0</v>
      </c>
      <c r="G322">
        <v>0</v>
      </c>
      <c r="H322">
        <v>2.2186234817813766</v>
      </c>
      <c r="I322">
        <v>3.2290501778863083</v>
      </c>
      <c r="J322" s="1" t="s">
        <v>486</v>
      </c>
    </row>
    <row r="323" spans="1:10" x14ac:dyDescent="0.25">
      <c r="A323" s="1" t="s">
        <v>716</v>
      </c>
      <c r="B323" s="1" t="s">
        <v>717</v>
      </c>
      <c r="C323">
        <v>0.23621569962907149</v>
      </c>
      <c r="D323">
        <v>0.37713980017349641</v>
      </c>
      <c r="E323">
        <f>-LOG(BioPlanet_2019_table[[#This Row],[Adjusted P-value]],10)</f>
        <v>0.42349763337629592</v>
      </c>
      <c r="F323">
        <v>0</v>
      </c>
      <c r="G323">
        <v>0</v>
      </c>
      <c r="H323">
        <v>2.1992196209587513</v>
      </c>
      <c r="I323">
        <v>3.1734957070991379</v>
      </c>
      <c r="J323" s="1" t="s">
        <v>703</v>
      </c>
    </row>
    <row r="324" spans="1:10" x14ac:dyDescent="0.25">
      <c r="A324" s="1" t="s">
        <v>718</v>
      </c>
      <c r="B324" s="1" t="s">
        <v>719</v>
      </c>
      <c r="C324">
        <v>0.23653622418648415</v>
      </c>
      <c r="D324">
        <v>0.37713980017349641</v>
      </c>
      <c r="E324">
        <f>-LOG(BioPlanet_2019_table[[#This Row],[Adjusted P-value]],10)</f>
        <v>0.42349763337629592</v>
      </c>
      <c r="F324">
        <v>0</v>
      </c>
      <c r="G324">
        <v>0</v>
      </c>
      <c r="H324">
        <v>3.8233931673422119</v>
      </c>
      <c r="I324">
        <v>5.5120097281745517</v>
      </c>
      <c r="J324" s="1" t="s">
        <v>424</v>
      </c>
    </row>
    <row r="325" spans="1:10" x14ac:dyDescent="0.25">
      <c r="A325" s="1" t="s">
        <v>720</v>
      </c>
      <c r="B325" s="1" t="s">
        <v>721</v>
      </c>
      <c r="C325">
        <v>0.23913333294870118</v>
      </c>
      <c r="D325">
        <v>0.38010390885364537</v>
      </c>
      <c r="E325">
        <f>-LOG(BioPlanet_2019_table[[#This Row],[Adjusted P-value]],10)</f>
        <v>0.42009766424367334</v>
      </c>
      <c r="F325">
        <v>0</v>
      </c>
      <c r="G325">
        <v>0</v>
      </c>
      <c r="H325">
        <v>2.1801503094606542</v>
      </c>
      <c r="I325">
        <v>3.11921518192641</v>
      </c>
      <c r="J325" s="1" t="s">
        <v>722</v>
      </c>
    </row>
    <row r="326" spans="1:10" x14ac:dyDescent="0.25">
      <c r="A326" s="1" t="s">
        <v>723</v>
      </c>
      <c r="B326" s="1" t="s">
        <v>724</v>
      </c>
      <c r="C326">
        <v>0.24257784998935833</v>
      </c>
      <c r="D326">
        <v>0.38087680714792543</v>
      </c>
      <c r="E326">
        <f>-LOG(BioPlanet_2019_table[[#This Row],[Adjusted P-value]],10)</f>
        <v>0.41921547216537075</v>
      </c>
      <c r="F326">
        <v>0</v>
      </c>
      <c r="G326">
        <v>0</v>
      </c>
      <c r="H326">
        <v>3.7107530910453352</v>
      </c>
      <c r="I326">
        <v>5.2560316087798098</v>
      </c>
      <c r="J326" s="1" t="s">
        <v>355</v>
      </c>
    </row>
    <row r="327" spans="1:10" x14ac:dyDescent="0.25">
      <c r="A327" s="1" t="s">
        <v>725</v>
      </c>
      <c r="B327" s="1" t="s">
        <v>724</v>
      </c>
      <c r="C327">
        <v>0.24257784998935833</v>
      </c>
      <c r="D327">
        <v>0.38087680714792543</v>
      </c>
      <c r="E327">
        <f>-LOG(BioPlanet_2019_table[[#This Row],[Adjusted P-value]],10)</f>
        <v>0.41921547216537075</v>
      </c>
      <c r="F327">
        <v>0</v>
      </c>
      <c r="G327">
        <v>0</v>
      </c>
      <c r="H327">
        <v>3.7107530910453352</v>
      </c>
      <c r="I327">
        <v>5.2560316087798098</v>
      </c>
      <c r="J327" s="1" t="s">
        <v>624</v>
      </c>
    </row>
    <row r="328" spans="1:10" x14ac:dyDescent="0.25">
      <c r="A328" s="1" t="s">
        <v>726</v>
      </c>
      <c r="B328" s="1" t="s">
        <v>724</v>
      </c>
      <c r="C328">
        <v>0.24257784998935833</v>
      </c>
      <c r="D328">
        <v>0.38087680714792543</v>
      </c>
      <c r="E328">
        <f>-LOG(BioPlanet_2019_table[[#This Row],[Adjusted P-value]],10)</f>
        <v>0.41921547216537075</v>
      </c>
      <c r="F328">
        <v>0</v>
      </c>
      <c r="G328">
        <v>0</v>
      </c>
      <c r="H328">
        <v>3.7107530910453352</v>
      </c>
      <c r="I328">
        <v>5.2560316087798098</v>
      </c>
      <c r="J328" s="1" t="s">
        <v>543</v>
      </c>
    </row>
    <row r="329" spans="1:10" x14ac:dyDescent="0.25">
      <c r="A329" s="1" t="s">
        <v>727</v>
      </c>
      <c r="B329" s="1" t="s">
        <v>724</v>
      </c>
      <c r="C329">
        <v>0.24257784998935833</v>
      </c>
      <c r="D329">
        <v>0.38087680714792543</v>
      </c>
      <c r="E329">
        <f>-LOG(BioPlanet_2019_table[[#This Row],[Adjusted P-value]],10)</f>
        <v>0.41921547216537075</v>
      </c>
      <c r="F329">
        <v>0</v>
      </c>
      <c r="G329">
        <v>0</v>
      </c>
      <c r="H329">
        <v>3.7107530910453352</v>
      </c>
      <c r="I329">
        <v>5.2560316087798098</v>
      </c>
      <c r="J329" s="1" t="s">
        <v>589</v>
      </c>
    </row>
    <row r="330" spans="1:10" x14ac:dyDescent="0.25">
      <c r="A330" s="1" t="s">
        <v>728</v>
      </c>
      <c r="B330" s="1" t="s">
        <v>729</v>
      </c>
      <c r="C330">
        <v>0.24546494010751499</v>
      </c>
      <c r="D330">
        <v>0.38423843208319214</v>
      </c>
      <c r="E330">
        <f>-LOG(BioPlanet_2019_table[[#This Row],[Adjusted P-value]],10)</f>
        <v>0.41539919854015145</v>
      </c>
      <c r="F330">
        <v>0</v>
      </c>
      <c r="G330">
        <v>0</v>
      </c>
      <c r="H330">
        <v>1.6101422387136672</v>
      </c>
      <c r="I330">
        <v>2.2616076435398216</v>
      </c>
      <c r="J330" s="1" t="s">
        <v>290</v>
      </c>
    </row>
    <row r="331" spans="1:10" x14ac:dyDescent="0.25">
      <c r="A331" s="1" t="s">
        <v>730</v>
      </c>
      <c r="B331" s="1" t="s">
        <v>731</v>
      </c>
      <c r="C331">
        <v>0.24857196586985131</v>
      </c>
      <c r="D331">
        <v>0.38558603139449826</v>
      </c>
      <c r="E331">
        <f>-LOG(BioPlanet_2019_table[[#This Row],[Adjusted P-value]],10)</f>
        <v>0.41387870764828655</v>
      </c>
      <c r="F331">
        <v>0</v>
      </c>
      <c r="G331">
        <v>0</v>
      </c>
      <c r="H331">
        <v>3.6045495905368519</v>
      </c>
      <c r="I331">
        <v>5.0176154815249303</v>
      </c>
      <c r="J331" s="1" t="s">
        <v>336</v>
      </c>
    </row>
    <row r="332" spans="1:10" x14ac:dyDescent="0.25">
      <c r="A332" s="1" t="s">
        <v>732</v>
      </c>
      <c r="B332" s="1" t="s">
        <v>731</v>
      </c>
      <c r="C332">
        <v>0.24857196586985131</v>
      </c>
      <c r="D332">
        <v>0.38558603139449826</v>
      </c>
      <c r="E332">
        <f>-LOG(BioPlanet_2019_table[[#This Row],[Adjusted P-value]],10)</f>
        <v>0.41387870764828655</v>
      </c>
      <c r="F332">
        <v>0</v>
      </c>
      <c r="G332">
        <v>0</v>
      </c>
      <c r="H332">
        <v>3.6045495905368519</v>
      </c>
      <c r="I332">
        <v>5.0176154815249303</v>
      </c>
      <c r="J332" s="1" t="s">
        <v>516</v>
      </c>
    </row>
    <row r="333" spans="1:10" x14ac:dyDescent="0.25">
      <c r="A333" s="1" t="s">
        <v>733</v>
      </c>
      <c r="B333" s="1" t="s">
        <v>731</v>
      </c>
      <c r="C333">
        <v>0.24857196586985131</v>
      </c>
      <c r="D333">
        <v>0.38558603139449826</v>
      </c>
      <c r="E333">
        <f>-LOG(BioPlanet_2019_table[[#This Row],[Adjusted P-value]],10)</f>
        <v>0.41387870764828655</v>
      </c>
      <c r="F333">
        <v>0</v>
      </c>
      <c r="G333">
        <v>0</v>
      </c>
      <c r="H333">
        <v>3.6045495905368519</v>
      </c>
      <c r="I333">
        <v>5.0176154815249303</v>
      </c>
      <c r="J333" s="1" t="s">
        <v>589</v>
      </c>
    </row>
    <row r="334" spans="1:10" x14ac:dyDescent="0.25">
      <c r="A334" s="1" t="s">
        <v>734</v>
      </c>
      <c r="B334" s="1" t="s">
        <v>735</v>
      </c>
      <c r="C334">
        <v>0.25427624111798197</v>
      </c>
      <c r="D334">
        <v>0.39100834497978659</v>
      </c>
      <c r="E334">
        <f>-LOG(BioPlanet_2019_table[[#This Row],[Adjusted P-value]],10)</f>
        <v>0.40781397370388084</v>
      </c>
      <c r="F334">
        <v>0</v>
      </c>
      <c r="G334">
        <v>0</v>
      </c>
      <c r="H334">
        <v>1.7422906185261913</v>
      </c>
      <c r="I334">
        <v>2.3857778506070439</v>
      </c>
      <c r="J334" s="1" t="s">
        <v>736</v>
      </c>
    </row>
    <row r="335" spans="1:10" x14ac:dyDescent="0.25">
      <c r="A335" s="1" t="s">
        <v>737</v>
      </c>
      <c r="B335" s="1" t="s">
        <v>738</v>
      </c>
      <c r="C335">
        <v>0.25451894314205969</v>
      </c>
      <c r="D335">
        <v>0.39100834497978659</v>
      </c>
      <c r="E335">
        <f>-LOG(BioPlanet_2019_table[[#This Row],[Adjusted P-value]],10)</f>
        <v>0.40781397370388084</v>
      </c>
      <c r="F335">
        <v>0</v>
      </c>
      <c r="G335">
        <v>0</v>
      </c>
      <c r="H335">
        <v>3.5042462845010616</v>
      </c>
      <c r="I335">
        <v>4.7951405762822814</v>
      </c>
      <c r="J335" s="1" t="s">
        <v>299</v>
      </c>
    </row>
    <row r="336" spans="1:10" x14ac:dyDescent="0.25">
      <c r="A336" s="1" t="s">
        <v>739</v>
      </c>
      <c r="B336" s="1" t="s">
        <v>738</v>
      </c>
      <c r="C336">
        <v>0.25451894314205969</v>
      </c>
      <c r="D336">
        <v>0.39100834497978659</v>
      </c>
      <c r="E336">
        <f>-LOG(BioPlanet_2019_table[[#This Row],[Adjusted P-value]],10)</f>
        <v>0.40781397370388084</v>
      </c>
      <c r="F336">
        <v>0</v>
      </c>
      <c r="G336">
        <v>0</v>
      </c>
      <c r="H336">
        <v>3.5042462845010616</v>
      </c>
      <c r="I336">
        <v>4.7951405762822814</v>
      </c>
      <c r="J336" s="1" t="s">
        <v>543</v>
      </c>
    </row>
    <row r="337" spans="1:10" x14ac:dyDescent="0.25">
      <c r="A337" s="1" t="s">
        <v>740</v>
      </c>
      <c r="B337" s="1" t="s">
        <v>741</v>
      </c>
      <c r="C337">
        <v>0.25667072423778409</v>
      </c>
      <c r="D337">
        <v>0.39100834497978659</v>
      </c>
      <c r="E337">
        <f>-LOG(BioPlanet_2019_table[[#This Row],[Adjusted P-value]],10)</f>
        <v>0.40781397370388084</v>
      </c>
      <c r="F337">
        <v>0</v>
      </c>
      <c r="G337">
        <v>0</v>
      </c>
      <c r="H337">
        <v>2.0722992854140396</v>
      </c>
      <c r="I337">
        <v>2.8182467145647561</v>
      </c>
      <c r="J337" s="1" t="s">
        <v>742</v>
      </c>
    </row>
    <row r="338" spans="1:10" x14ac:dyDescent="0.25">
      <c r="A338" s="1" t="s">
        <v>743</v>
      </c>
      <c r="B338" s="1" t="s">
        <v>744</v>
      </c>
      <c r="C338">
        <v>0.26041915015158601</v>
      </c>
      <c r="D338">
        <v>0.39100834497978659</v>
      </c>
      <c r="E338">
        <f>-LOG(BioPlanet_2019_table[[#This Row],[Adjusted P-value]],10)</f>
        <v>0.40781397370388084</v>
      </c>
      <c r="F338">
        <v>0</v>
      </c>
      <c r="G338">
        <v>0</v>
      </c>
      <c r="H338">
        <v>3.4093647787915304</v>
      </c>
      <c r="I338">
        <v>4.5871735839900278</v>
      </c>
      <c r="J338" s="1" t="s">
        <v>295</v>
      </c>
    </row>
    <row r="339" spans="1:10" x14ac:dyDescent="0.25">
      <c r="A339" s="1" t="s">
        <v>745</v>
      </c>
      <c r="B339" s="1" t="s">
        <v>744</v>
      </c>
      <c r="C339">
        <v>0.26041915015158601</v>
      </c>
      <c r="D339">
        <v>0.39100834497978659</v>
      </c>
      <c r="E339">
        <f>-LOG(BioPlanet_2019_table[[#This Row],[Adjusted P-value]],10)</f>
        <v>0.40781397370388084</v>
      </c>
      <c r="F339">
        <v>0</v>
      </c>
      <c r="G339">
        <v>0</v>
      </c>
      <c r="H339">
        <v>3.4093647787915304</v>
      </c>
      <c r="I339">
        <v>4.5871735839900278</v>
      </c>
      <c r="J339" s="1" t="s">
        <v>355</v>
      </c>
    </row>
    <row r="340" spans="1:10" x14ac:dyDescent="0.25">
      <c r="A340" s="1" t="s">
        <v>746</v>
      </c>
      <c r="B340" s="1" t="s">
        <v>744</v>
      </c>
      <c r="C340">
        <v>0.26041915015158601</v>
      </c>
      <c r="D340">
        <v>0.39100834497978659</v>
      </c>
      <c r="E340">
        <f>-LOG(BioPlanet_2019_table[[#This Row],[Adjusted P-value]],10)</f>
        <v>0.40781397370388084</v>
      </c>
      <c r="F340">
        <v>0</v>
      </c>
      <c r="G340">
        <v>0</v>
      </c>
      <c r="H340">
        <v>3.4093647787915304</v>
      </c>
      <c r="I340">
        <v>4.5871735839900278</v>
      </c>
      <c r="J340" s="1" t="s">
        <v>336</v>
      </c>
    </row>
    <row r="341" spans="1:10" x14ac:dyDescent="0.25">
      <c r="A341" s="1" t="s">
        <v>747</v>
      </c>
      <c r="B341" s="1" t="s">
        <v>744</v>
      </c>
      <c r="C341">
        <v>0.26041915015158601</v>
      </c>
      <c r="D341">
        <v>0.39100834497978659</v>
      </c>
      <c r="E341">
        <f>-LOG(BioPlanet_2019_table[[#This Row],[Adjusted P-value]],10)</f>
        <v>0.40781397370388084</v>
      </c>
      <c r="F341">
        <v>0</v>
      </c>
      <c r="G341">
        <v>0</v>
      </c>
      <c r="H341">
        <v>3.4093647787915304</v>
      </c>
      <c r="I341">
        <v>4.5871735839900278</v>
      </c>
      <c r="J341" s="1" t="s">
        <v>295</v>
      </c>
    </row>
    <row r="342" spans="1:10" x14ac:dyDescent="0.25">
      <c r="A342" s="1" t="s">
        <v>748</v>
      </c>
      <c r="B342" s="1" t="s">
        <v>744</v>
      </c>
      <c r="C342">
        <v>0.26041915015158601</v>
      </c>
      <c r="D342">
        <v>0.39100834497978659</v>
      </c>
      <c r="E342">
        <f>-LOG(BioPlanet_2019_table[[#This Row],[Adjusted P-value]],10)</f>
        <v>0.40781397370388084</v>
      </c>
      <c r="F342">
        <v>0</v>
      </c>
      <c r="G342">
        <v>0</v>
      </c>
      <c r="H342">
        <v>3.4093647787915304</v>
      </c>
      <c r="I342">
        <v>4.5871735839900278</v>
      </c>
      <c r="J342" s="1" t="s">
        <v>386</v>
      </c>
    </row>
    <row r="343" spans="1:10" x14ac:dyDescent="0.25">
      <c r="A343" s="1" t="s">
        <v>749</v>
      </c>
      <c r="B343" s="1" t="s">
        <v>744</v>
      </c>
      <c r="C343">
        <v>0.26041915015158601</v>
      </c>
      <c r="D343">
        <v>0.39100834497978659</v>
      </c>
      <c r="E343">
        <f>-LOG(BioPlanet_2019_table[[#This Row],[Adjusted P-value]],10)</f>
        <v>0.40781397370388084</v>
      </c>
      <c r="F343">
        <v>0</v>
      </c>
      <c r="G343">
        <v>0</v>
      </c>
      <c r="H343">
        <v>3.4093647787915304</v>
      </c>
      <c r="I343">
        <v>4.5871735839900278</v>
      </c>
      <c r="J343" s="1" t="s">
        <v>585</v>
      </c>
    </row>
    <row r="344" spans="1:10" x14ac:dyDescent="0.25">
      <c r="A344" s="1" t="s">
        <v>750</v>
      </c>
      <c r="B344" s="1" t="s">
        <v>744</v>
      </c>
      <c r="C344">
        <v>0.26041915015158601</v>
      </c>
      <c r="D344">
        <v>0.39100834497978659</v>
      </c>
      <c r="E344">
        <f>-LOG(BioPlanet_2019_table[[#This Row],[Adjusted P-value]],10)</f>
        <v>0.40781397370388084</v>
      </c>
      <c r="F344">
        <v>0</v>
      </c>
      <c r="G344">
        <v>0</v>
      </c>
      <c r="H344">
        <v>3.4093647787915304</v>
      </c>
      <c r="I344">
        <v>4.5871735839900278</v>
      </c>
      <c r="J344" s="1" t="s">
        <v>619</v>
      </c>
    </row>
    <row r="345" spans="1:10" x14ac:dyDescent="0.25">
      <c r="A345" s="1" t="s">
        <v>751</v>
      </c>
      <c r="B345" s="1" t="s">
        <v>752</v>
      </c>
      <c r="C345">
        <v>0.26627295235037346</v>
      </c>
      <c r="D345">
        <v>0.39747991437809371</v>
      </c>
      <c r="E345">
        <f>-LOG(BioPlanet_2019_table[[#This Row],[Adjusted P-value]],10)</f>
        <v>0.40068481240412679</v>
      </c>
      <c r="F345">
        <v>0</v>
      </c>
      <c r="G345">
        <v>0</v>
      </c>
      <c r="H345">
        <v>3.3194770365403956</v>
      </c>
      <c r="I345">
        <v>4.3924427513863051</v>
      </c>
      <c r="J345" s="1" t="s">
        <v>299</v>
      </c>
    </row>
    <row r="346" spans="1:10" x14ac:dyDescent="0.25">
      <c r="A346" s="1" t="s">
        <v>753</v>
      </c>
      <c r="B346" s="1" t="s">
        <v>752</v>
      </c>
      <c r="C346">
        <v>0.26627295235037346</v>
      </c>
      <c r="D346">
        <v>0.39747991437809371</v>
      </c>
      <c r="E346">
        <f>-LOG(BioPlanet_2019_table[[#This Row],[Adjusted P-value]],10)</f>
        <v>0.40068481240412679</v>
      </c>
      <c r="F346">
        <v>0</v>
      </c>
      <c r="G346">
        <v>0</v>
      </c>
      <c r="H346">
        <v>3.3194770365403956</v>
      </c>
      <c r="I346">
        <v>4.3924427513863051</v>
      </c>
      <c r="J346" s="1" t="s">
        <v>445</v>
      </c>
    </row>
    <row r="347" spans="1:10" x14ac:dyDescent="0.25">
      <c r="A347" s="1" t="s">
        <v>754</v>
      </c>
      <c r="B347" s="1" t="s">
        <v>755</v>
      </c>
      <c r="C347">
        <v>0.26837775854208101</v>
      </c>
      <c r="D347">
        <v>0.39831281166908278</v>
      </c>
      <c r="E347">
        <f>-LOG(BioPlanet_2019_table[[#This Row],[Adjusted P-value]],10)</f>
        <v>0.39977572435215203</v>
      </c>
      <c r="F347">
        <v>0</v>
      </c>
      <c r="G347">
        <v>0</v>
      </c>
      <c r="H347">
        <v>2.0061050061050061</v>
      </c>
      <c r="I347">
        <v>2.6387497675703995</v>
      </c>
      <c r="J347" s="1" t="s">
        <v>484</v>
      </c>
    </row>
    <row r="348" spans="1:10" x14ac:dyDescent="0.25">
      <c r="A348" s="1" t="s">
        <v>756</v>
      </c>
      <c r="B348" s="1" t="s">
        <v>755</v>
      </c>
      <c r="C348">
        <v>0.26837775854208101</v>
      </c>
      <c r="D348">
        <v>0.39831281166908278</v>
      </c>
      <c r="E348">
        <f>-LOG(BioPlanet_2019_table[[#This Row],[Adjusted P-value]],10)</f>
        <v>0.39977572435215203</v>
      </c>
      <c r="F348">
        <v>0</v>
      </c>
      <c r="G348">
        <v>0</v>
      </c>
      <c r="H348">
        <v>2.0061050061050061</v>
      </c>
      <c r="I348">
        <v>2.6387497675703995</v>
      </c>
      <c r="J348" s="1" t="s">
        <v>757</v>
      </c>
    </row>
    <row r="349" spans="1:10" x14ac:dyDescent="0.25">
      <c r="A349" s="1" t="s">
        <v>758</v>
      </c>
      <c r="B349" s="1" t="s">
        <v>759</v>
      </c>
      <c r="C349">
        <v>0.27130469900983145</v>
      </c>
      <c r="D349">
        <v>0.40149446108392484</v>
      </c>
      <c r="E349">
        <f>-LOG(BioPlanet_2019_table[[#This Row],[Adjusted P-value]],10)</f>
        <v>0.39632044176084213</v>
      </c>
      <c r="F349">
        <v>0</v>
      </c>
      <c r="G349">
        <v>0</v>
      </c>
      <c r="H349">
        <v>1.9902079547748839</v>
      </c>
      <c r="I349">
        <v>2.5962516305045589</v>
      </c>
      <c r="J349" s="1" t="s">
        <v>674</v>
      </c>
    </row>
    <row r="350" spans="1:10" x14ac:dyDescent="0.25">
      <c r="A350" s="1" t="s">
        <v>760</v>
      </c>
      <c r="B350" s="1" t="s">
        <v>761</v>
      </c>
      <c r="C350">
        <v>0.2720807124626986</v>
      </c>
      <c r="D350">
        <v>0.40149446108392484</v>
      </c>
      <c r="E350">
        <f>-LOG(BioPlanet_2019_table[[#This Row],[Adjusted P-value]],10)</f>
        <v>0.39632044176084213</v>
      </c>
      <c r="F350">
        <v>0</v>
      </c>
      <c r="G350">
        <v>0</v>
      </c>
      <c r="H350">
        <v>3.2341989220970113</v>
      </c>
      <c r="I350">
        <v>4.2098161129822271</v>
      </c>
      <c r="J350" s="1" t="s">
        <v>336</v>
      </c>
    </row>
    <row r="351" spans="1:10" x14ac:dyDescent="0.25">
      <c r="A351" s="1" t="s">
        <v>762</v>
      </c>
      <c r="B351" s="1" t="s">
        <v>763</v>
      </c>
      <c r="C351">
        <v>0.27784279029456199</v>
      </c>
      <c r="D351">
        <v>0.40766107407891577</v>
      </c>
      <c r="E351">
        <f>-LOG(BioPlanet_2019_table[[#This Row],[Adjusted P-value]],10)</f>
        <v>0.38970075560650019</v>
      </c>
      <c r="F351">
        <v>0</v>
      </c>
      <c r="G351">
        <v>0</v>
      </c>
      <c r="H351">
        <v>3.1531847133757962</v>
      </c>
      <c r="I351">
        <v>4.0382831193975575</v>
      </c>
      <c r="J351" s="1" t="s">
        <v>683</v>
      </c>
    </row>
    <row r="352" spans="1:10" x14ac:dyDescent="0.25">
      <c r="A352" s="1" t="s">
        <v>764</v>
      </c>
      <c r="B352" s="1" t="s">
        <v>763</v>
      </c>
      <c r="C352">
        <v>0.27784279029456199</v>
      </c>
      <c r="D352">
        <v>0.40766107407891577</v>
      </c>
      <c r="E352">
        <f>-LOG(BioPlanet_2019_table[[#This Row],[Adjusted P-value]],10)</f>
        <v>0.38970075560650019</v>
      </c>
      <c r="F352">
        <v>0</v>
      </c>
      <c r="G352">
        <v>0</v>
      </c>
      <c r="H352">
        <v>3.1531847133757962</v>
      </c>
      <c r="I352">
        <v>4.0382831193975575</v>
      </c>
      <c r="J352" s="1" t="s">
        <v>299</v>
      </c>
    </row>
    <row r="353" spans="1:10" x14ac:dyDescent="0.25">
      <c r="A353" s="1" t="s">
        <v>765</v>
      </c>
      <c r="B353" s="1" t="s">
        <v>766</v>
      </c>
      <c r="C353">
        <v>0.28300779359123374</v>
      </c>
      <c r="D353">
        <v>0.4113610269883014</v>
      </c>
      <c r="E353">
        <f>-LOG(BioPlanet_2019_table[[#This Row],[Adjusted P-value]],10)</f>
        <v>0.38577685645676807</v>
      </c>
      <c r="F353">
        <v>0</v>
      </c>
      <c r="G353">
        <v>0</v>
      </c>
      <c r="H353">
        <v>1.9290467801918183</v>
      </c>
      <c r="I353">
        <v>2.4349987949734784</v>
      </c>
      <c r="J353" s="1" t="s">
        <v>767</v>
      </c>
    </row>
    <row r="354" spans="1:10" x14ac:dyDescent="0.25">
      <c r="A354" s="1" t="s">
        <v>768</v>
      </c>
      <c r="B354" s="1" t="s">
        <v>769</v>
      </c>
      <c r="C354">
        <v>0.28355954287543106</v>
      </c>
      <c r="D354">
        <v>0.4113610269883014</v>
      </c>
      <c r="E354">
        <f>-LOG(BioPlanet_2019_table[[#This Row],[Adjusted P-value]],10)</f>
        <v>0.38577685645676807</v>
      </c>
      <c r="F354">
        <v>0</v>
      </c>
      <c r="G354">
        <v>0</v>
      </c>
      <c r="H354">
        <v>3.076122417275128</v>
      </c>
      <c r="I354">
        <v>3.8769390562199937</v>
      </c>
      <c r="J354" s="1" t="s">
        <v>543</v>
      </c>
    </row>
    <row r="355" spans="1:10" x14ac:dyDescent="0.25">
      <c r="A355" s="1" t="s">
        <v>770</v>
      </c>
      <c r="B355" s="1" t="s">
        <v>769</v>
      </c>
      <c r="C355">
        <v>0.28355954287543106</v>
      </c>
      <c r="D355">
        <v>0.4113610269883014</v>
      </c>
      <c r="E355">
        <f>-LOG(BioPlanet_2019_table[[#This Row],[Adjusted P-value]],10)</f>
        <v>0.38577685645676807</v>
      </c>
      <c r="F355">
        <v>0</v>
      </c>
      <c r="G355">
        <v>0</v>
      </c>
      <c r="H355">
        <v>3.076122417275128</v>
      </c>
      <c r="I355">
        <v>3.8769390562199937</v>
      </c>
      <c r="J355" s="1" t="s">
        <v>355</v>
      </c>
    </row>
    <row r="356" spans="1:10" x14ac:dyDescent="0.25">
      <c r="A356" s="1" t="s">
        <v>771</v>
      </c>
      <c r="B356" s="1" t="s">
        <v>769</v>
      </c>
      <c r="C356">
        <v>0.28355954287543106</v>
      </c>
      <c r="D356">
        <v>0.4113610269883014</v>
      </c>
      <c r="E356">
        <f>-LOG(BioPlanet_2019_table[[#This Row],[Adjusted P-value]],10)</f>
        <v>0.38577685645676807</v>
      </c>
      <c r="F356">
        <v>0</v>
      </c>
      <c r="G356">
        <v>0</v>
      </c>
      <c r="H356">
        <v>3.076122417275128</v>
      </c>
      <c r="I356">
        <v>3.8769390562199937</v>
      </c>
      <c r="J356" s="1" t="s">
        <v>295</v>
      </c>
    </row>
    <row r="357" spans="1:10" x14ac:dyDescent="0.25">
      <c r="A357" s="1" t="s">
        <v>772</v>
      </c>
      <c r="B357" s="1" t="s">
        <v>773</v>
      </c>
      <c r="C357">
        <v>0.28885413009139121</v>
      </c>
      <c r="D357">
        <v>0.41147550319881959</v>
      </c>
      <c r="E357">
        <f>-LOG(BioPlanet_2019_table[[#This Row],[Adjusted P-value]],10)</f>
        <v>0.38565601498939495</v>
      </c>
      <c r="F357">
        <v>0</v>
      </c>
      <c r="G357">
        <v>0</v>
      </c>
      <c r="H357">
        <v>1.8998457682668208</v>
      </c>
      <c r="I357">
        <v>2.3592920409513702</v>
      </c>
      <c r="J357" s="1" t="s">
        <v>502</v>
      </c>
    </row>
    <row r="358" spans="1:10" x14ac:dyDescent="0.25">
      <c r="A358" s="1" t="s">
        <v>774</v>
      </c>
      <c r="B358" s="1" t="s">
        <v>775</v>
      </c>
      <c r="C358">
        <v>0.28923132457858775</v>
      </c>
      <c r="D358">
        <v>0.41147550319881959</v>
      </c>
      <c r="E358">
        <f>-LOG(BioPlanet_2019_table[[#This Row],[Adjusted P-value]],10)</f>
        <v>0.38565601498939495</v>
      </c>
      <c r="F358">
        <v>0</v>
      </c>
      <c r="G358">
        <v>0</v>
      </c>
      <c r="H358">
        <v>3.002729754322111</v>
      </c>
      <c r="I358">
        <v>3.7249717779080185</v>
      </c>
      <c r="J358" s="1" t="s">
        <v>630</v>
      </c>
    </row>
    <row r="359" spans="1:10" x14ac:dyDescent="0.25">
      <c r="A359" s="1" t="s">
        <v>776</v>
      </c>
      <c r="B359" s="1" t="s">
        <v>775</v>
      </c>
      <c r="C359">
        <v>0.28923132457858775</v>
      </c>
      <c r="D359">
        <v>0.41147550319881959</v>
      </c>
      <c r="E359">
        <f>-LOG(BioPlanet_2019_table[[#This Row],[Adjusted P-value]],10)</f>
        <v>0.38565601498939495</v>
      </c>
      <c r="F359">
        <v>0</v>
      </c>
      <c r="G359">
        <v>0</v>
      </c>
      <c r="H359">
        <v>3.002729754322111</v>
      </c>
      <c r="I359">
        <v>3.7249717779080185</v>
      </c>
      <c r="J359" s="1" t="s">
        <v>619</v>
      </c>
    </row>
    <row r="360" spans="1:10" x14ac:dyDescent="0.25">
      <c r="A360" s="1" t="s">
        <v>777</v>
      </c>
      <c r="B360" s="1" t="s">
        <v>775</v>
      </c>
      <c r="C360">
        <v>0.28923132457858775</v>
      </c>
      <c r="D360">
        <v>0.41147550319881959</v>
      </c>
      <c r="E360">
        <f>-LOG(BioPlanet_2019_table[[#This Row],[Adjusted P-value]],10)</f>
        <v>0.38565601498939495</v>
      </c>
      <c r="F360">
        <v>0</v>
      </c>
      <c r="G360">
        <v>0</v>
      </c>
      <c r="H360">
        <v>3.002729754322111</v>
      </c>
      <c r="I360">
        <v>3.7249717779080185</v>
      </c>
      <c r="J360" s="1" t="s">
        <v>299</v>
      </c>
    </row>
    <row r="361" spans="1:10" x14ac:dyDescent="0.25">
      <c r="A361" s="1" t="s">
        <v>778</v>
      </c>
      <c r="B361" s="1" t="s">
        <v>775</v>
      </c>
      <c r="C361">
        <v>0.28923132457858775</v>
      </c>
      <c r="D361">
        <v>0.41147550319881959</v>
      </c>
      <c r="E361">
        <f>-LOG(BioPlanet_2019_table[[#This Row],[Adjusted P-value]],10)</f>
        <v>0.38565601498939495</v>
      </c>
      <c r="F361">
        <v>0</v>
      </c>
      <c r="G361">
        <v>0</v>
      </c>
      <c r="H361">
        <v>3.002729754322111</v>
      </c>
      <c r="I361">
        <v>3.7249717779080185</v>
      </c>
      <c r="J361" s="1" t="s">
        <v>478</v>
      </c>
    </row>
    <row r="362" spans="1:10" x14ac:dyDescent="0.25">
      <c r="A362" s="1" t="s">
        <v>779</v>
      </c>
      <c r="B362" s="1" t="s">
        <v>775</v>
      </c>
      <c r="C362">
        <v>0.28923132457858775</v>
      </c>
      <c r="D362">
        <v>0.41147550319881959</v>
      </c>
      <c r="E362">
        <f>-LOG(BioPlanet_2019_table[[#This Row],[Adjusted P-value]],10)</f>
        <v>0.38565601498939495</v>
      </c>
      <c r="F362">
        <v>0</v>
      </c>
      <c r="G362">
        <v>0</v>
      </c>
      <c r="H362">
        <v>3.002729754322111</v>
      </c>
      <c r="I362">
        <v>3.7249717779080185</v>
      </c>
      <c r="J362" s="1" t="s">
        <v>386</v>
      </c>
    </row>
    <row r="363" spans="1:10" x14ac:dyDescent="0.25">
      <c r="A363" s="1" t="s">
        <v>780</v>
      </c>
      <c r="B363" s="1" t="s">
        <v>775</v>
      </c>
      <c r="C363">
        <v>0.28923132457858775</v>
      </c>
      <c r="D363">
        <v>0.41147550319881959</v>
      </c>
      <c r="E363">
        <f>-LOG(BioPlanet_2019_table[[#This Row],[Adjusted P-value]],10)</f>
        <v>0.38565601498939495</v>
      </c>
      <c r="F363">
        <v>0</v>
      </c>
      <c r="G363">
        <v>0</v>
      </c>
      <c r="H363">
        <v>3.002729754322111</v>
      </c>
      <c r="I363">
        <v>3.7249717779080185</v>
      </c>
      <c r="J363" s="1" t="s">
        <v>295</v>
      </c>
    </row>
    <row r="364" spans="1:10" x14ac:dyDescent="0.25">
      <c r="A364" s="1" t="s">
        <v>781</v>
      </c>
      <c r="B364" s="1" t="s">
        <v>782</v>
      </c>
      <c r="C364">
        <v>0.2917754120268089</v>
      </c>
      <c r="D364">
        <v>0.41376599648623835</v>
      </c>
      <c r="E364">
        <f>-LOG(BioPlanet_2019_table[[#This Row],[Adjusted P-value]],10)</f>
        <v>0.38324520275964508</v>
      </c>
      <c r="F364">
        <v>0</v>
      </c>
      <c r="G364">
        <v>0</v>
      </c>
      <c r="H364">
        <v>1.8855721393034826</v>
      </c>
      <c r="I364">
        <v>2.3225929090442228</v>
      </c>
      <c r="J364" s="1" t="s">
        <v>484</v>
      </c>
    </row>
    <row r="365" spans="1:10" x14ac:dyDescent="0.25">
      <c r="A365" s="1" t="s">
        <v>783</v>
      </c>
      <c r="B365" s="1" t="s">
        <v>784</v>
      </c>
      <c r="C365">
        <v>0.29485848681640675</v>
      </c>
      <c r="D365">
        <v>0.41376599648623835</v>
      </c>
      <c r="E365">
        <f>-LOG(BioPlanet_2019_table[[#This Row],[Adjusted P-value]],10)</f>
        <v>0.38324520275964508</v>
      </c>
      <c r="F365">
        <v>0</v>
      </c>
      <c r="G365">
        <v>0</v>
      </c>
      <c r="H365">
        <v>2.9327507035994667</v>
      </c>
      <c r="I365">
        <v>3.5816503718660431</v>
      </c>
      <c r="J365" s="1" t="s">
        <v>386</v>
      </c>
    </row>
    <row r="366" spans="1:10" x14ac:dyDescent="0.25">
      <c r="A366" s="1" t="s">
        <v>785</v>
      </c>
      <c r="B366" s="1" t="s">
        <v>784</v>
      </c>
      <c r="C366">
        <v>0.29485848681640675</v>
      </c>
      <c r="D366">
        <v>0.41376599648623835</v>
      </c>
      <c r="E366">
        <f>-LOG(BioPlanet_2019_table[[#This Row],[Adjusted P-value]],10)</f>
        <v>0.38324520275964508</v>
      </c>
      <c r="F366">
        <v>0</v>
      </c>
      <c r="G366">
        <v>0</v>
      </c>
      <c r="H366">
        <v>2.9327507035994667</v>
      </c>
      <c r="I366">
        <v>3.5816503718660431</v>
      </c>
      <c r="J366" s="1" t="s">
        <v>683</v>
      </c>
    </row>
    <row r="367" spans="1:10" x14ac:dyDescent="0.25">
      <c r="A367" s="1" t="s">
        <v>786</v>
      </c>
      <c r="B367" s="1" t="s">
        <v>784</v>
      </c>
      <c r="C367">
        <v>0.29485848681640675</v>
      </c>
      <c r="D367">
        <v>0.41376599648623835</v>
      </c>
      <c r="E367">
        <f>-LOG(BioPlanet_2019_table[[#This Row],[Adjusted P-value]],10)</f>
        <v>0.38324520275964508</v>
      </c>
      <c r="F367">
        <v>0</v>
      </c>
      <c r="G367">
        <v>0</v>
      </c>
      <c r="H367">
        <v>2.9327507035994667</v>
      </c>
      <c r="I367">
        <v>3.5816503718660431</v>
      </c>
      <c r="J367" s="1" t="s">
        <v>295</v>
      </c>
    </row>
    <row r="368" spans="1:10" x14ac:dyDescent="0.25">
      <c r="A368" s="1" t="s">
        <v>787</v>
      </c>
      <c r="B368" s="1" t="s">
        <v>784</v>
      </c>
      <c r="C368">
        <v>0.29485848681640675</v>
      </c>
      <c r="D368">
        <v>0.41376599648623835</v>
      </c>
      <c r="E368">
        <f>-LOG(BioPlanet_2019_table[[#This Row],[Adjusted P-value]],10)</f>
        <v>0.38324520275964508</v>
      </c>
      <c r="F368">
        <v>0</v>
      </c>
      <c r="G368">
        <v>0</v>
      </c>
      <c r="H368">
        <v>2.9327507035994667</v>
      </c>
      <c r="I368">
        <v>3.5816503718660431</v>
      </c>
      <c r="J368" s="1" t="s">
        <v>598</v>
      </c>
    </row>
    <row r="369" spans="1:10" x14ac:dyDescent="0.25">
      <c r="A369" s="1" t="s">
        <v>788</v>
      </c>
      <c r="B369" s="1" t="s">
        <v>789</v>
      </c>
      <c r="C369">
        <v>0.30044137847074187</v>
      </c>
      <c r="D369">
        <v>0.41705474369927781</v>
      </c>
      <c r="E369">
        <f>-LOG(BioPlanet_2019_table[[#This Row],[Adjusted P-value]],10)</f>
        <v>0.37980693465197368</v>
      </c>
      <c r="F369">
        <v>0</v>
      </c>
      <c r="G369">
        <v>0</v>
      </c>
      <c r="H369">
        <v>2.8659525188187609</v>
      </c>
      <c r="I369">
        <v>3.4463154241438398</v>
      </c>
      <c r="J369" s="1" t="s">
        <v>543</v>
      </c>
    </row>
    <row r="370" spans="1:10" x14ac:dyDescent="0.25">
      <c r="A370" s="1" t="s">
        <v>790</v>
      </c>
      <c r="B370" s="1" t="s">
        <v>789</v>
      </c>
      <c r="C370">
        <v>0.30044137847074187</v>
      </c>
      <c r="D370">
        <v>0.41705474369927781</v>
      </c>
      <c r="E370">
        <f>-LOG(BioPlanet_2019_table[[#This Row],[Adjusted P-value]],10)</f>
        <v>0.37980693465197368</v>
      </c>
      <c r="F370">
        <v>0</v>
      </c>
      <c r="G370">
        <v>0</v>
      </c>
      <c r="H370">
        <v>2.8659525188187609</v>
      </c>
      <c r="I370">
        <v>3.4463154241438398</v>
      </c>
      <c r="J370" s="1" t="s">
        <v>791</v>
      </c>
    </row>
    <row r="371" spans="1:10" x14ac:dyDescent="0.25">
      <c r="A371" s="1" t="s">
        <v>792</v>
      </c>
      <c r="B371" s="1" t="s">
        <v>789</v>
      </c>
      <c r="C371">
        <v>0.30044137847074187</v>
      </c>
      <c r="D371">
        <v>0.41705474369927781</v>
      </c>
      <c r="E371">
        <f>-LOG(BioPlanet_2019_table[[#This Row],[Adjusted P-value]],10)</f>
        <v>0.37980693465197368</v>
      </c>
      <c r="F371">
        <v>0</v>
      </c>
      <c r="G371">
        <v>0</v>
      </c>
      <c r="H371">
        <v>2.8659525188187609</v>
      </c>
      <c r="I371">
        <v>3.4463154241438398</v>
      </c>
      <c r="J371" s="1" t="s">
        <v>358</v>
      </c>
    </row>
    <row r="372" spans="1:10" x14ac:dyDescent="0.25">
      <c r="A372" s="1" t="s">
        <v>793</v>
      </c>
      <c r="B372" s="1" t="s">
        <v>789</v>
      </c>
      <c r="C372">
        <v>0.30044137847074187</v>
      </c>
      <c r="D372">
        <v>0.41705474369927781</v>
      </c>
      <c r="E372">
        <f>-LOG(BioPlanet_2019_table[[#This Row],[Adjusted P-value]],10)</f>
        <v>0.37980693465197368</v>
      </c>
      <c r="F372">
        <v>0</v>
      </c>
      <c r="G372">
        <v>0</v>
      </c>
      <c r="H372">
        <v>2.8659525188187609</v>
      </c>
      <c r="I372">
        <v>3.4463154241438398</v>
      </c>
      <c r="J372" s="1" t="s">
        <v>589</v>
      </c>
    </row>
    <row r="373" spans="1:10" x14ac:dyDescent="0.25">
      <c r="A373" s="1" t="s">
        <v>794</v>
      </c>
      <c r="B373" s="1" t="s">
        <v>795</v>
      </c>
      <c r="C373">
        <v>0.30598034557670961</v>
      </c>
      <c r="D373">
        <v>0.42360182250539102</v>
      </c>
      <c r="E373">
        <f>-LOG(BioPlanet_2019_table[[#This Row],[Adjusted P-value]],10)</f>
        <v>0.37304218005102124</v>
      </c>
      <c r="F373">
        <v>0</v>
      </c>
      <c r="G373">
        <v>0</v>
      </c>
      <c r="H373">
        <v>2.8021231422505308</v>
      </c>
      <c r="I373">
        <v>3.3183706439641787</v>
      </c>
      <c r="J373" s="1" t="s">
        <v>591</v>
      </c>
    </row>
    <row r="374" spans="1:10" x14ac:dyDescent="0.25">
      <c r="A374" s="1" t="s">
        <v>796</v>
      </c>
      <c r="B374" s="1" t="s">
        <v>797</v>
      </c>
      <c r="C374">
        <v>0.31147573154715974</v>
      </c>
      <c r="D374">
        <v>0.42662234507124275</v>
      </c>
      <c r="E374">
        <f>-LOG(BioPlanet_2019_table[[#This Row],[Adjusted P-value]],10)</f>
        <v>0.36995640137840125</v>
      </c>
      <c r="F374">
        <v>0</v>
      </c>
      <c r="G374">
        <v>0</v>
      </c>
      <c r="H374">
        <v>2.7410689559678758</v>
      </c>
      <c r="I374">
        <v>3.1972756213059719</v>
      </c>
      <c r="J374" s="1" t="s">
        <v>585</v>
      </c>
    </row>
    <row r="375" spans="1:10" x14ac:dyDescent="0.25">
      <c r="A375" s="1" t="s">
        <v>798</v>
      </c>
      <c r="B375" s="1" t="s">
        <v>797</v>
      </c>
      <c r="C375">
        <v>0.31147573154715974</v>
      </c>
      <c r="D375">
        <v>0.42662234507124275</v>
      </c>
      <c r="E375">
        <f>-LOG(BioPlanet_2019_table[[#This Row],[Adjusted P-value]],10)</f>
        <v>0.36995640137840125</v>
      </c>
      <c r="F375">
        <v>0</v>
      </c>
      <c r="G375">
        <v>0</v>
      </c>
      <c r="H375">
        <v>2.7410689559678758</v>
      </c>
      <c r="I375">
        <v>3.1972756213059719</v>
      </c>
      <c r="J375" s="1" t="s">
        <v>799</v>
      </c>
    </row>
    <row r="376" spans="1:10" x14ac:dyDescent="0.25">
      <c r="A376" s="1" t="s">
        <v>800</v>
      </c>
      <c r="B376" s="1" t="s">
        <v>797</v>
      </c>
      <c r="C376">
        <v>0.31147573154715974</v>
      </c>
      <c r="D376">
        <v>0.42662234507124275</v>
      </c>
      <c r="E376">
        <f>-LOG(BioPlanet_2019_table[[#This Row],[Adjusted P-value]],10)</f>
        <v>0.36995640137840125</v>
      </c>
      <c r="F376">
        <v>0</v>
      </c>
      <c r="G376">
        <v>0</v>
      </c>
      <c r="H376">
        <v>2.7410689559678758</v>
      </c>
      <c r="I376">
        <v>3.1972756213059719</v>
      </c>
      <c r="J376" s="1" t="s">
        <v>589</v>
      </c>
    </row>
    <row r="377" spans="1:10" x14ac:dyDescent="0.25">
      <c r="A377" s="1" t="s">
        <v>801</v>
      </c>
      <c r="B377" s="1" t="s">
        <v>797</v>
      </c>
      <c r="C377">
        <v>0.31147573154715974</v>
      </c>
      <c r="D377">
        <v>0.42662234507124275</v>
      </c>
      <c r="E377">
        <f>-LOG(BioPlanet_2019_table[[#This Row],[Adjusted P-value]],10)</f>
        <v>0.36995640137840125</v>
      </c>
      <c r="F377">
        <v>0</v>
      </c>
      <c r="G377">
        <v>0</v>
      </c>
      <c r="H377">
        <v>2.7410689559678758</v>
      </c>
      <c r="I377">
        <v>3.1972756213059719</v>
      </c>
      <c r="J377" s="1" t="s">
        <v>364</v>
      </c>
    </row>
    <row r="378" spans="1:10" x14ac:dyDescent="0.25">
      <c r="A378" s="1" t="s">
        <v>802</v>
      </c>
      <c r="B378" s="1" t="s">
        <v>803</v>
      </c>
      <c r="C378">
        <v>0.31692787717713145</v>
      </c>
      <c r="D378">
        <v>0.43179327181540395</v>
      </c>
      <c r="E378">
        <f>-LOG(BioPlanet_2019_table[[#This Row],[Adjusted P-value]],10)</f>
        <v>0.36472412910741214</v>
      </c>
      <c r="F378">
        <v>0</v>
      </c>
      <c r="G378">
        <v>0</v>
      </c>
      <c r="H378">
        <v>2.6826128201653341</v>
      </c>
      <c r="I378">
        <v>3.0825395501893067</v>
      </c>
      <c r="J378" s="1" t="s">
        <v>355</v>
      </c>
    </row>
    <row r="379" spans="1:10" x14ac:dyDescent="0.25">
      <c r="A379" s="1" t="s">
        <v>804</v>
      </c>
      <c r="B379" s="1" t="s">
        <v>803</v>
      </c>
      <c r="C379">
        <v>0.31692787717713145</v>
      </c>
      <c r="D379">
        <v>0.43179327181540395</v>
      </c>
      <c r="E379">
        <f>-LOG(BioPlanet_2019_table[[#This Row],[Adjusted P-value]],10)</f>
        <v>0.36472412910741214</v>
      </c>
      <c r="F379">
        <v>0</v>
      </c>
      <c r="G379">
        <v>0</v>
      </c>
      <c r="H379">
        <v>2.6826128201653341</v>
      </c>
      <c r="I379">
        <v>3.0825395501893067</v>
      </c>
      <c r="J379" s="1" t="s">
        <v>381</v>
      </c>
    </row>
    <row r="380" spans="1:10" x14ac:dyDescent="0.25">
      <c r="A380" s="1" t="s">
        <v>805</v>
      </c>
      <c r="B380" s="1" t="s">
        <v>806</v>
      </c>
      <c r="C380">
        <v>0.31862792677827267</v>
      </c>
      <c r="D380">
        <v>0.43296406936889292</v>
      </c>
      <c r="E380">
        <f>-LOG(BioPlanet_2019_table[[#This Row],[Adjusted P-value]],10)</f>
        <v>0.36354814319003365</v>
      </c>
      <c r="F380">
        <v>0</v>
      </c>
      <c r="G380">
        <v>0</v>
      </c>
      <c r="H380">
        <v>1.5291883454734652</v>
      </c>
      <c r="I380">
        <v>1.7489804683042918</v>
      </c>
      <c r="J380" s="1" t="s">
        <v>807</v>
      </c>
    </row>
    <row r="381" spans="1:10" x14ac:dyDescent="0.25">
      <c r="A381" s="1" t="s">
        <v>808</v>
      </c>
      <c r="B381" s="1" t="s">
        <v>809</v>
      </c>
      <c r="C381">
        <v>0.32233712043307461</v>
      </c>
      <c r="D381">
        <v>0.43456444246867387</v>
      </c>
      <c r="E381">
        <f>-LOG(BioPlanet_2019_table[[#This Row],[Adjusted P-value]],10)</f>
        <v>0.36194581200399889</v>
      </c>
      <c r="F381">
        <v>0</v>
      </c>
      <c r="G381">
        <v>0</v>
      </c>
      <c r="H381">
        <v>2.6265923566878979</v>
      </c>
      <c r="I381">
        <v>2.9737157718145633</v>
      </c>
      <c r="J381" s="1" t="s">
        <v>540</v>
      </c>
    </row>
    <row r="382" spans="1:10" x14ac:dyDescent="0.25">
      <c r="A382" s="1" t="s">
        <v>810</v>
      </c>
      <c r="B382" s="1" t="s">
        <v>809</v>
      </c>
      <c r="C382">
        <v>0.32233712043307461</v>
      </c>
      <c r="D382">
        <v>0.43456444246867387</v>
      </c>
      <c r="E382">
        <f>-LOG(BioPlanet_2019_table[[#This Row],[Adjusted P-value]],10)</f>
        <v>0.36194581200399889</v>
      </c>
      <c r="F382">
        <v>0</v>
      </c>
      <c r="G382">
        <v>0</v>
      </c>
      <c r="H382">
        <v>2.6265923566878979</v>
      </c>
      <c r="I382">
        <v>2.9737157718145633</v>
      </c>
      <c r="J382" s="1" t="s">
        <v>619</v>
      </c>
    </row>
    <row r="383" spans="1:10" x14ac:dyDescent="0.25">
      <c r="A383" s="1" t="s">
        <v>811</v>
      </c>
      <c r="B383" s="1" t="s">
        <v>809</v>
      </c>
      <c r="C383">
        <v>0.32233712043307461</v>
      </c>
      <c r="D383">
        <v>0.43456444246867387</v>
      </c>
      <c r="E383">
        <f>-LOG(BioPlanet_2019_table[[#This Row],[Adjusted P-value]],10)</f>
        <v>0.36194581200399889</v>
      </c>
      <c r="F383">
        <v>0</v>
      </c>
      <c r="G383">
        <v>0</v>
      </c>
      <c r="H383">
        <v>2.6265923566878979</v>
      </c>
      <c r="I383">
        <v>2.9737157718145633</v>
      </c>
      <c r="J383" s="1" t="s">
        <v>589</v>
      </c>
    </row>
    <row r="384" spans="1:10" x14ac:dyDescent="0.25">
      <c r="A384" s="1" t="s">
        <v>812</v>
      </c>
      <c r="B384" s="1" t="s">
        <v>813</v>
      </c>
      <c r="C384">
        <v>0.32726944533059094</v>
      </c>
      <c r="D384">
        <v>0.43835702696222939</v>
      </c>
      <c r="E384">
        <f>-LOG(BioPlanet_2019_table[[#This Row],[Adjusted P-value]],10)</f>
        <v>0.35817202721512942</v>
      </c>
      <c r="F384">
        <v>0</v>
      </c>
      <c r="G384">
        <v>0</v>
      </c>
      <c r="H384">
        <v>1.5046082949308757</v>
      </c>
      <c r="I384">
        <v>1.6806045172111865</v>
      </c>
      <c r="J384" s="1" t="s">
        <v>814</v>
      </c>
    </row>
    <row r="385" spans="1:10" x14ac:dyDescent="0.25">
      <c r="A385" s="1" t="s">
        <v>815</v>
      </c>
      <c r="B385" s="1" t="s">
        <v>816</v>
      </c>
      <c r="C385">
        <v>0.32770379685525891</v>
      </c>
      <c r="D385">
        <v>0.43835702696222939</v>
      </c>
      <c r="E385">
        <f>-LOG(BioPlanet_2019_table[[#This Row],[Adjusted P-value]],10)</f>
        <v>0.35817202721512942</v>
      </c>
      <c r="F385">
        <v>0</v>
      </c>
      <c r="G385">
        <v>0</v>
      </c>
      <c r="H385">
        <v>2.5728584427401535</v>
      </c>
      <c r="I385">
        <v>2.8703970097526006</v>
      </c>
      <c r="J385" s="1" t="s">
        <v>360</v>
      </c>
    </row>
    <row r="386" spans="1:10" x14ac:dyDescent="0.25">
      <c r="A386" s="1" t="s">
        <v>817</v>
      </c>
      <c r="B386" s="1" t="s">
        <v>816</v>
      </c>
      <c r="C386">
        <v>0.32770379685525891</v>
      </c>
      <c r="D386">
        <v>0.43835702696222939</v>
      </c>
      <c r="E386">
        <f>-LOG(BioPlanet_2019_table[[#This Row],[Adjusted P-value]],10)</f>
        <v>0.35817202721512942</v>
      </c>
      <c r="F386">
        <v>0</v>
      </c>
      <c r="G386">
        <v>0</v>
      </c>
      <c r="H386">
        <v>2.5728584427401535</v>
      </c>
      <c r="I386">
        <v>2.8703970097526006</v>
      </c>
      <c r="J386" s="1" t="s">
        <v>295</v>
      </c>
    </row>
    <row r="387" spans="1:10" x14ac:dyDescent="0.25">
      <c r="A387" s="1" t="s">
        <v>818</v>
      </c>
      <c r="B387" s="1" t="s">
        <v>819</v>
      </c>
      <c r="C387">
        <v>0.33302823928852399</v>
      </c>
      <c r="D387">
        <v>0.44432524153779757</v>
      </c>
      <c r="E387">
        <f>-LOG(BioPlanet_2019_table[[#This Row],[Adjusted P-value]],10)</f>
        <v>0.35229901435490107</v>
      </c>
      <c r="F387">
        <v>0</v>
      </c>
      <c r="G387">
        <v>0</v>
      </c>
      <c r="H387">
        <v>2.5212738853503183</v>
      </c>
      <c r="I387">
        <v>2.7722112072197054</v>
      </c>
      <c r="J387" s="1" t="s">
        <v>355</v>
      </c>
    </row>
    <row r="388" spans="1:10" x14ac:dyDescent="0.25">
      <c r="A388" s="1" t="s">
        <v>820</v>
      </c>
      <c r="B388" s="1" t="s">
        <v>821</v>
      </c>
      <c r="C388">
        <v>0.33533383926217969</v>
      </c>
      <c r="D388">
        <v>0.44446441490850647</v>
      </c>
      <c r="E388">
        <f>-LOG(BioPlanet_2019_table[[#This Row],[Adjusted P-value]],10)</f>
        <v>0.35216300415950252</v>
      </c>
      <c r="F388">
        <v>0</v>
      </c>
      <c r="G388">
        <v>0</v>
      </c>
      <c r="H388">
        <v>1.6944587850628119</v>
      </c>
      <c r="I388">
        <v>1.851414313518865</v>
      </c>
      <c r="J388" s="1" t="s">
        <v>822</v>
      </c>
    </row>
    <row r="389" spans="1:10" x14ac:dyDescent="0.25">
      <c r="A389" s="1" t="s">
        <v>823</v>
      </c>
      <c r="B389" s="1" t="s">
        <v>824</v>
      </c>
      <c r="C389">
        <v>0.33821395167429891</v>
      </c>
      <c r="D389">
        <v>0.44446441490850647</v>
      </c>
      <c r="E389">
        <f>-LOG(BioPlanet_2019_table[[#This Row],[Adjusted P-value]],10)</f>
        <v>0.35216300415950252</v>
      </c>
      <c r="F389">
        <v>0</v>
      </c>
      <c r="G389">
        <v>0</v>
      </c>
      <c r="H389">
        <v>1.6830769230769231</v>
      </c>
      <c r="I389">
        <v>1.8245842925465736</v>
      </c>
      <c r="J389" s="1" t="s">
        <v>825</v>
      </c>
    </row>
    <row r="390" spans="1:10" x14ac:dyDescent="0.25">
      <c r="A390" s="1" t="s">
        <v>826</v>
      </c>
      <c r="B390" s="1" t="s">
        <v>827</v>
      </c>
      <c r="C390">
        <v>0.33831077794977582</v>
      </c>
      <c r="D390">
        <v>0.44446441490850647</v>
      </c>
      <c r="E390">
        <f>-LOG(BioPlanet_2019_table[[#This Row],[Adjusted P-value]],10)</f>
        <v>0.35216300415950252</v>
      </c>
      <c r="F390">
        <v>0</v>
      </c>
      <c r="G390">
        <v>0</v>
      </c>
      <c r="H390">
        <v>2.4717122517796928</v>
      </c>
      <c r="I390">
        <v>2.6788178729969903</v>
      </c>
      <c r="J390" s="1" t="s">
        <v>299</v>
      </c>
    </row>
    <row r="391" spans="1:10" x14ac:dyDescent="0.25">
      <c r="A391" s="1" t="s">
        <v>828</v>
      </c>
      <c r="B391" s="1" t="s">
        <v>827</v>
      </c>
      <c r="C391">
        <v>0.33831077794977582</v>
      </c>
      <c r="D391">
        <v>0.44446441490850647</v>
      </c>
      <c r="E391">
        <f>-LOG(BioPlanet_2019_table[[#This Row],[Adjusted P-value]],10)</f>
        <v>0.35216300415950252</v>
      </c>
      <c r="F391">
        <v>0</v>
      </c>
      <c r="G391">
        <v>0</v>
      </c>
      <c r="H391">
        <v>2.4717122517796928</v>
      </c>
      <c r="I391">
        <v>2.6788178729969903</v>
      </c>
      <c r="J391" s="1" t="s">
        <v>386</v>
      </c>
    </row>
    <row r="392" spans="1:10" x14ac:dyDescent="0.25">
      <c r="A392" s="1" t="s">
        <v>829</v>
      </c>
      <c r="B392" s="1" t="s">
        <v>827</v>
      </c>
      <c r="C392">
        <v>0.33831077794977582</v>
      </c>
      <c r="D392">
        <v>0.44446441490850647</v>
      </c>
      <c r="E392">
        <f>-LOG(BioPlanet_2019_table[[#This Row],[Adjusted P-value]],10)</f>
        <v>0.35216300415950252</v>
      </c>
      <c r="F392">
        <v>0</v>
      </c>
      <c r="G392">
        <v>0</v>
      </c>
      <c r="H392">
        <v>2.4717122517796928</v>
      </c>
      <c r="I392">
        <v>2.6788178729969903</v>
      </c>
      <c r="J392" s="1" t="s">
        <v>683</v>
      </c>
    </row>
    <row r="393" spans="1:10" x14ac:dyDescent="0.25">
      <c r="A393" s="1" t="s">
        <v>830</v>
      </c>
      <c r="B393" s="1" t="s">
        <v>827</v>
      </c>
      <c r="C393">
        <v>0.33831077794977582</v>
      </c>
      <c r="D393">
        <v>0.44446441490850647</v>
      </c>
      <c r="E393">
        <f>-LOG(BioPlanet_2019_table[[#This Row],[Adjusted P-value]],10)</f>
        <v>0.35216300415950252</v>
      </c>
      <c r="F393">
        <v>0</v>
      </c>
      <c r="G393">
        <v>0</v>
      </c>
      <c r="H393">
        <v>2.4717122517796928</v>
      </c>
      <c r="I393">
        <v>2.6788178729969903</v>
      </c>
      <c r="J393" s="1" t="s">
        <v>299</v>
      </c>
    </row>
    <row r="394" spans="1:10" x14ac:dyDescent="0.25">
      <c r="A394" s="1" t="s">
        <v>831</v>
      </c>
      <c r="B394" s="1" t="s">
        <v>832</v>
      </c>
      <c r="C394">
        <v>0.34355174062682331</v>
      </c>
      <c r="D394">
        <v>0.44845797923197689</v>
      </c>
      <c r="E394">
        <f>-LOG(BioPlanet_2019_table[[#This Row],[Adjusted P-value]],10)</f>
        <v>0.3482782443537577</v>
      </c>
      <c r="F394">
        <v>0</v>
      </c>
      <c r="G394">
        <v>0</v>
      </c>
      <c r="H394">
        <v>2.4240568348848606</v>
      </c>
      <c r="I394">
        <v>2.5899048668388964</v>
      </c>
      <c r="J394" s="1" t="s">
        <v>508</v>
      </c>
    </row>
    <row r="395" spans="1:10" x14ac:dyDescent="0.25">
      <c r="A395" s="1" t="s">
        <v>833</v>
      </c>
      <c r="B395" s="1" t="s">
        <v>832</v>
      </c>
      <c r="C395">
        <v>0.34355174062682331</v>
      </c>
      <c r="D395">
        <v>0.44845797923197689</v>
      </c>
      <c r="E395">
        <f>-LOG(BioPlanet_2019_table[[#This Row],[Adjusted P-value]],10)</f>
        <v>0.3482782443537577</v>
      </c>
      <c r="F395">
        <v>0</v>
      </c>
      <c r="G395">
        <v>0</v>
      </c>
      <c r="H395">
        <v>2.4240568348848606</v>
      </c>
      <c r="I395">
        <v>2.5899048668388964</v>
      </c>
      <c r="J395" s="1" t="s">
        <v>589</v>
      </c>
    </row>
    <row r="396" spans="1:10" x14ac:dyDescent="0.25">
      <c r="A396" s="1" t="s">
        <v>834</v>
      </c>
      <c r="B396" s="1" t="s">
        <v>835</v>
      </c>
      <c r="C396">
        <v>0.34396291610996282</v>
      </c>
      <c r="D396">
        <v>0.44845797923197689</v>
      </c>
      <c r="E396">
        <f>-LOG(BioPlanet_2019_table[[#This Row],[Adjusted P-value]],10)</f>
        <v>0.3482782443537577</v>
      </c>
      <c r="F396">
        <v>0</v>
      </c>
      <c r="G396">
        <v>0</v>
      </c>
      <c r="H396">
        <v>1.6607624831309042</v>
      </c>
      <c r="I396">
        <v>1.7724013111835628</v>
      </c>
      <c r="J396" s="1" t="s">
        <v>836</v>
      </c>
    </row>
    <row r="397" spans="1:10" x14ac:dyDescent="0.25">
      <c r="A397" s="1" t="s">
        <v>837</v>
      </c>
      <c r="B397" s="1" t="s">
        <v>838</v>
      </c>
      <c r="C397">
        <v>0.34875145239079136</v>
      </c>
      <c r="D397">
        <v>0.45241057426009457</v>
      </c>
      <c r="E397">
        <f>-LOG(BioPlanet_2019_table[[#This Row],[Adjusted P-value]],10)</f>
        <v>0.34446725279799673</v>
      </c>
      <c r="F397">
        <v>0</v>
      </c>
      <c r="G397">
        <v>0</v>
      </c>
      <c r="H397">
        <v>2.378199735608701</v>
      </c>
      <c r="I397">
        <v>2.5051855685642948</v>
      </c>
      <c r="J397" s="1" t="s">
        <v>386</v>
      </c>
    </row>
    <row r="398" spans="1:10" x14ac:dyDescent="0.25">
      <c r="A398" s="1" t="s">
        <v>839</v>
      </c>
      <c r="B398" s="1" t="s">
        <v>838</v>
      </c>
      <c r="C398">
        <v>0.34875145239079136</v>
      </c>
      <c r="D398">
        <v>0.45241057426009457</v>
      </c>
      <c r="E398">
        <f>-LOG(BioPlanet_2019_table[[#This Row],[Adjusted P-value]],10)</f>
        <v>0.34446725279799673</v>
      </c>
      <c r="F398">
        <v>0</v>
      </c>
      <c r="G398">
        <v>0</v>
      </c>
      <c r="H398">
        <v>2.378199735608701</v>
      </c>
      <c r="I398">
        <v>2.5051855685642948</v>
      </c>
      <c r="J398" s="1" t="s">
        <v>605</v>
      </c>
    </row>
    <row r="399" spans="1:10" x14ac:dyDescent="0.25">
      <c r="A399" s="1" t="s">
        <v>840</v>
      </c>
      <c r="B399" s="1" t="s">
        <v>841</v>
      </c>
      <c r="C399">
        <v>0.35391023593741583</v>
      </c>
      <c r="D399">
        <v>0.45794917464263613</v>
      </c>
      <c r="E399">
        <f>-LOG(BioPlanet_2019_table[[#This Row],[Adjusted P-value]],10)</f>
        <v>0.33918271936969174</v>
      </c>
      <c r="F399">
        <v>0</v>
      </c>
      <c r="G399">
        <v>0</v>
      </c>
      <c r="H399">
        <v>2.3340410474168438</v>
      </c>
      <c r="I399">
        <v>2.4243963716250096</v>
      </c>
      <c r="J399" s="1" t="s">
        <v>295</v>
      </c>
    </row>
    <row r="400" spans="1:10" x14ac:dyDescent="0.25">
      <c r="A400" s="1" t="s">
        <v>842</v>
      </c>
      <c r="B400" s="1" t="s">
        <v>843</v>
      </c>
      <c r="C400">
        <v>0.36410629622567958</v>
      </c>
      <c r="D400">
        <v>0.46761781186091023</v>
      </c>
      <c r="E400">
        <f>-LOG(BioPlanet_2019_table[[#This Row],[Adjusted P-value]],10)</f>
        <v>0.33010895464112766</v>
      </c>
      <c r="F400">
        <v>0</v>
      </c>
      <c r="G400">
        <v>0</v>
      </c>
      <c r="H400">
        <v>2.2504549590536853</v>
      </c>
      <c r="I400">
        <v>2.2736558700225982</v>
      </c>
      <c r="J400" s="1" t="s">
        <v>589</v>
      </c>
    </row>
    <row r="401" spans="1:10" x14ac:dyDescent="0.25">
      <c r="A401" s="1" t="s">
        <v>844</v>
      </c>
      <c r="B401" s="1" t="s">
        <v>843</v>
      </c>
      <c r="C401">
        <v>0.36410629622567958</v>
      </c>
      <c r="D401">
        <v>0.46761781186091023</v>
      </c>
      <c r="E401">
        <f>-LOG(BioPlanet_2019_table[[#This Row],[Adjusted P-value]],10)</f>
        <v>0.33010895464112766</v>
      </c>
      <c r="F401">
        <v>0</v>
      </c>
      <c r="G401">
        <v>0</v>
      </c>
      <c r="H401">
        <v>2.2504549590536853</v>
      </c>
      <c r="I401">
        <v>2.2736558700225982</v>
      </c>
      <c r="J401" s="1" t="s">
        <v>553</v>
      </c>
    </row>
    <row r="402" spans="1:10" x14ac:dyDescent="0.25">
      <c r="A402" s="1" t="s">
        <v>845</v>
      </c>
      <c r="B402" s="1" t="s">
        <v>843</v>
      </c>
      <c r="C402">
        <v>0.36410629622567958</v>
      </c>
      <c r="D402">
        <v>0.46761781186091023</v>
      </c>
      <c r="E402">
        <f>-LOG(BioPlanet_2019_table[[#This Row],[Adjusted P-value]],10)</f>
        <v>0.33010895464112766</v>
      </c>
      <c r="F402">
        <v>0</v>
      </c>
      <c r="G402">
        <v>0</v>
      </c>
      <c r="H402">
        <v>2.2504549590536853</v>
      </c>
      <c r="I402">
        <v>2.2736558700225982</v>
      </c>
      <c r="J402" s="1" t="s">
        <v>585</v>
      </c>
    </row>
    <row r="403" spans="1:10" x14ac:dyDescent="0.25">
      <c r="A403" s="1" t="s">
        <v>846</v>
      </c>
      <c r="B403" s="1" t="s">
        <v>847</v>
      </c>
      <c r="C403">
        <v>0.36914420577198925</v>
      </c>
      <c r="D403">
        <v>0.46940559499401108</v>
      </c>
      <c r="E403">
        <f>-LOG(BioPlanet_2019_table[[#This Row],[Adjusted P-value]],10)</f>
        <v>0.32845173821304613</v>
      </c>
      <c r="F403">
        <v>0</v>
      </c>
      <c r="G403">
        <v>0</v>
      </c>
      <c r="H403">
        <v>2.2108615487763994</v>
      </c>
      <c r="I403">
        <v>2.203273672376564</v>
      </c>
      <c r="J403" s="1" t="s">
        <v>848</v>
      </c>
    </row>
    <row r="404" spans="1:10" x14ac:dyDescent="0.25">
      <c r="A404" s="1" t="s">
        <v>849</v>
      </c>
      <c r="B404" s="1" t="s">
        <v>847</v>
      </c>
      <c r="C404">
        <v>0.36914420577198925</v>
      </c>
      <c r="D404">
        <v>0.46940559499401108</v>
      </c>
      <c r="E404">
        <f>-LOG(BioPlanet_2019_table[[#This Row],[Adjusted P-value]],10)</f>
        <v>0.32845173821304613</v>
      </c>
      <c r="F404">
        <v>0</v>
      </c>
      <c r="G404">
        <v>0</v>
      </c>
      <c r="H404">
        <v>2.2108615487763994</v>
      </c>
      <c r="I404">
        <v>2.203273672376564</v>
      </c>
      <c r="J404" s="1" t="s">
        <v>598</v>
      </c>
    </row>
    <row r="405" spans="1:10" x14ac:dyDescent="0.25">
      <c r="A405" s="1" t="s">
        <v>850</v>
      </c>
      <c r="B405" s="1" t="s">
        <v>847</v>
      </c>
      <c r="C405">
        <v>0.36914420577198925</v>
      </c>
      <c r="D405">
        <v>0.46940559499401108</v>
      </c>
      <c r="E405">
        <f>-LOG(BioPlanet_2019_table[[#This Row],[Adjusted P-value]],10)</f>
        <v>0.32845173821304613</v>
      </c>
      <c r="F405">
        <v>0</v>
      </c>
      <c r="G405">
        <v>0</v>
      </c>
      <c r="H405">
        <v>2.2108615487763994</v>
      </c>
      <c r="I405">
        <v>2.203273672376564</v>
      </c>
      <c r="J405" s="1" t="s">
        <v>299</v>
      </c>
    </row>
    <row r="406" spans="1:10" x14ac:dyDescent="0.25">
      <c r="A406" s="1" t="s">
        <v>851</v>
      </c>
      <c r="B406" s="1" t="s">
        <v>847</v>
      </c>
      <c r="C406">
        <v>0.36914420577198925</v>
      </c>
      <c r="D406">
        <v>0.46940559499401108</v>
      </c>
      <c r="E406">
        <f>-LOG(BioPlanet_2019_table[[#This Row],[Adjusted P-value]],10)</f>
        <v>0.32845173821304613</v>
      </c>
      <c r="F406">
        <v>0</v>
      </c>
      <c r="G406">
        <v>0</v>
      </c>
      <c r="H406">
        <v>2.2108615487763994</v>
      </c>
      <c r="I406">
        <v>2.203273672376564</v>
      </c>
      <c r="J406" s="1" t="s">
        <v>478</v>
      </c>
    </row>
    <row r="407" spans="1:10" x14ac:dyDescent="0.25">
      <c r="A407" s="1" t="s">
        <v>852</v>
      </c>
      <c r="B407" s="1" t="s">
        <v>853</v>
      </c>
      <c r="C407">
        <v>0.37414245272936575</v>
      </c>
      <c r="D407">
        <v>0.47410650209509902</v>
      </c>
      <c r="E407">
        <f>-LOG(BioPlanet_2019_table[[#This Row],[Adjusted P-value]],10)</f>
        <v>0.32412408854381769</v>
      </c>
      <c r="F407">
        <v>0</v>
      </c>
      <c r="G407">
        <v>0</v>
      </c>
      <c r="H407">
        <v>2.1726334285086755</v>
      </c>
      <c r="I407">
        <v>2.1359564745465063</v>
      </c>
      <c r="J407" s="1" t="s">
        <v>478</v>
      </c>
    </row>
    <row r="408" spans="1:10" x14ac:dyDescent="0.25">
      <c r="A408" s="1" t="s">
        <v>854</v>
      </c>
      <c r="B408" s="1" t="s">
        <v>855</v>
      </c>
      <c r="C408">
        <v>0.3746822259275831</v>
      </c>
      <c r="D408">
        <v>0.47410650209509902</v>
      </c>
      <c r="E408">
        <f>-LOG(BioPlanet_2019_table[[#This Row],[Adjusted P-value]],10)</f>
        <v>0.32412408854381769</v>
      </c>
      <c r="F408">
        <v>0</v>
      </c>
      <c r="G408">
        <v>0</v>
      </c>
      <c r="H408">
        <v>1.3822462914998823</v>
      </c>
      <c r="I408">
        <v>1.356919406222441</v>
      </c>
      <c r="J408" s="1" t="s">
        <v>856</v>
      </c>
    </row>
    <row r="409" spans="1:10" x14ac:dyDescent="0.25">
      <c r="A409" s="1" t="s">
        <v>857</v>
      </c>
      <c r="B409" s="1" t="s">
        <v>858</v>
      </c>
      <c r="C409">
        <v>0.38402119736938561</v>
      </c>
      <c r="D409">
        <v>0.48119444439229581</v>
      </c>
      <c r="E409">
        <f>-LOG(BioPlanet_2019_table[[#This Row],[Adjusted P-value]],10)</f>
        <v>0.31767939542965284</v>
      </c>
      <c r="F409">
        <v>0</v>
      </c>
      <c r="G409">
        <v>0</v>
      </c>
      <c r="H409">
        <v>2.1</v>
      </c>
      <c r="I409">
        <v>2.00982080551388</v>
      </c>
      <c r="J409" s="1" t="s">
        <v>859</v>
      </c>
    </row>
    <row r="410" spans="1:10" x14ac:dyDescent="0.25">
      <c r="A410" s="1" t="s">
        <v>860</v>
      </c>
      <c r="B410" s="1" t="s">
        <v>858</v>
      </c>
      <c r="C410">
        <v>0.38402119736938561</v>
      </c>
      <c r="D410">
        <v>0.48119444439229581</v>
      </c>
      <c r="E410">
        <f>-LOG(BioPlanet_2019_table[[#This Row],[Adjusted P-value]],10)</f>
        <v>0.31767939542965284</v>
      </c>
      <c r="F410">
        <v>0</v>
      </c>
      <c r="G410">
        <v>0</v>
      </c>
      <c r="H410">
        <v>2.1</v>
      </c>
      <c r="I410">
        <v>2.00982080551388</v>
      </c>
      <c r="J410" s="1" t="s">
        <v>355</v>
      </c>
    </row>
    <row r="411" spans="1:10" x14ac:dyDescent="0.25">
      <c r="A411" s="1" t="s">
        <v>861</v>
      </c>
      <c r="B411" s="1" t="s">
        <v>858</v>
      </c>
      <c r="C411">
        <v>0.38402119736938561</v>
      </c>
      <c r="D411">
        <v>0.48119444439229581</v>
      </c>
      <c r="E411">
        <f>-LOG(BioPlanet_2019_table[[#This Row],[Adjusted P-value]],10)</f>
        <v>0.31767939542965284</v>
      </c>
      <c r="F411">
        <v>0</v>
      </c>
      <c r="G411">
        <v>0</v>
      </c>
      <c r="H411">
        <v>2.1</v>
      </c>
      <c r="I411">
        <v>2.00982080551388</v>
      </c>
      <c r="J411" s="1" t="s">
        <v>336</v>
      </c>
    </row>
    <row r="412" spans="1:10" x14ac:dyDescent="0.25">
      <c r="A412" s="1" t="s">
        <v>862</v>
      </c>
      <c r="B412" s="1" t="s">
        <v>858</v>
      </c>
      <c r="C412">
        <v>0.38402119736938561</v>
      </c>
      <c r="D412">
        <v>0.48119444439229581</v>
      </c>
      <c r="E412">
        <f>-LOG(BioPlanet_2019_table[[#This Row],[Adjusted P-value]],10)</f>
        <v>0.31767939542965284</v>
      </c>
      <c r="F412">
        <v>0</v>
      </c>
      <c r="G412">
        <v>0</v>
      </c>
      <c r="H412">
        <v>2.1</v>
      </c>
      <c r="I412">
        <v>2.00982080551388</v>
      </c>
      <c r="J412" s="1" t="s">
        <v>848</v>
      </c>
    </row>
    <row r="413" spans="1:10" x14ac:dyDescent="0.25">
      <c r="A413" s="1" t="s">
        <v>863</v>
      </c>
      <c r="B413" s="1" t="s">
        <v>864</v>
      </c>
      <c r="C413">
        <v>0.39374498374484918</v>
      </c>
      <c r="D413">
        <v>0.49218122968106148</v>
      </c>
      <c r="E413">
        <f>-LOG(BioPlanet_2019_table[[#This Row],[Adjusted P-value]],10)</f>
        <v>0.30787495300903928</v>
      </c>
      <c r="F413">
        <v>0</v>
      </c>
      <c r="G413">
        <v>0</v>
      </c>
      <c r="H413">
        <v>2.0320525991370455</v>
      </c>
      <c r="I413">
        <v>1.8939783408758091</v>
      </c>
      <c r="J413" s="1" t="s">
        <v>848</v>
      </c>
    </row>
    <row r="414" spans="1:10" x14ac:dyDescent="0.25">
      <c r="A414" s="1" t="s">
        <v>865</v>
      </c>
      <c r="B414" s="1" t="s">
        <v>866</v>
      </c>
      <c r="C414">
        <v>0.39854952385882469</v>
      </c>
      <c r="D414">
        <v>0.49458555370432467</v>
      </c>
      <c r="E414">
        <f>-LOG(BioPlanet_2019_table[[#This Row],[Adjusted P-value]],10)</f>
        <v>0.30575857304977677</v>
      </c>
      <c r="F414">
        <v>0</v>
      </c>
      <c r="G414">
        <v>0</v>
      </c>
      <c r="H414">
        <v>1.9996966939642098</v>
      </c>
      <c r="I414">
        <v>1.8395680072312748</v>
      </c>
      <c r="J414" s="1" t="s">
        <v>386</v>
      </c>
    </row>
    <row r="415" spans="1:10" x14ac:dyDescent="0.25">
      <c r="A415" s="1" t="s">
        <v>867</v>
      </c>
      <c r="B415" s="1" t="s">
        <v>866</v>
      </c>
      <c r="C415">
        <v>0.39854952385882469</v>
      </c>
      <c r="D415">
        <v>0.49458555370432467</v>
      </c>
      <c r="E415">
        <f>-LOG(BioPlanet_2019_table[[#This Row],[Adjusted P-value]],10)</f>
        <v>0.30575857304977677</v>
      </c>
      <c r="F415">
        <v>0</v>
      </c>
      <c r="G415">
        <v>0</v>
      </c>
      <c r="H415">
        <v>1.9996966939642098</v>
      </c>
      <c r="I415">
        <v>1.8395680072312748</v>
      </c>
      <c r="J415" s="1" t="s">
        <v>848</v>
      </c>
    </row>
    <row r="416" spans="1:10" x14ac:dyDescent="0.25">
      <c r="A416" s="1" t="s">
        <v>868</v>
      </c>
      <c r="B416" s="1" t="s">
        <v>866</v>
      </c>
      <c r="C416">
        <v>0.39854952385882469</v>
      </c>
      <c r="D416">
        <v>0.49458555370432467</v>
      </c>
      <c r="E416">
        <f>-LOG(BioPlanet_2019_table[[#This Row],[Adjusted P-value]],10)</f>
        <v>0.30575857304977677</v>
      </c>
      <c r="F416">
        <v>0</v>
      </c>
      <c r="G416">
        <v>0</v>
      </c>
      <c r="H416">
        <v>1.9996966939642098</v>
      </c>
      <c r="I416">
        <v>1.8395680072312748</v>
      </c>
      <c r="J416" s="1" t="s">
        <v>543</v>
      </c>
    </row>
    <row r="417" spans="1:10" x14ac:dyDescent="0.25">
      <c r="A417" s="1" t="s">
        <v>869</v>
      </c>
      <c r="B417" s="1" t="s">
        <v>870</v>
      </c>
      <c r="C417">
        <v>0.40331622723795235</v>
      </c>
      <c r="D417">
        <v>0.49929773323929194</v>
      </c>
      <c r="E417">
        <f>-LOG(BioPlanet_2019_table[[#This Row],[Adjusted P-value]],10)</f>
        <v>0.30164040559300143</v>
      </c>
      <c r="F417">
        <v>0</v>
      </c>
      <c r="G417">
        <v>0</v>
      </c>
      <c r="H417">
        <v>1.9683519108280254</v>
      </c>
      <c r="I417">
        <v>1.7873311317117788</v>
      </c>
      <c r="J417" s="1" t="s">
        <v>336</v>
      </c>
    </row>
    <row r="418" spans="1:10" x14ac:dyDescent="0.25">
      <c r="A418" s="1" t="s">
        <v>871</v>
      </c>
      <c r="B418" s="1" t="s">
        <v>872</v>
      </c>
      <c r="C418">
        <v>0.40804538991901312</v>
      </c>
      <c r="D418">
        <v>0.50394094918055576</v>
      </c>
      <c r="E418">
        <f>-LOG(BioPlanet_2019_table[[#This Row],[Adjusted P-value]],10)</f>
        <v>0.29762035035510859</v>
      </c>
      <c r="F418">
        <v>0</v>
      </c>
      <c r="G418">
        <v>0</v>
      </c>
      <c r="H418">
        <v>1.9379715825575698</v>
      </c>
      <c r="I418">
        <v>1.7371528838109185</v>
      </c>
      <c r="J418" s="1" t="s">
        <v>355</v>
      </c>
    </row>
    <row r="419" spans="1:10" x14ac:dyDescent="0.25">
      <c r="A419" s="1" t="s">
        <v>873</v>
      </c>
      <c r="B419" s="1" t="s">
        <v>874</v>
      </c>
      <c r="C419">
        <v>0.41273730576466583</v>
      </c>
      <c r="D419">
        <v>0.50609455349714982</v>
      </c>
      <c r="E419">
        <f>-LOG(BioPlanet_2019_table[[#This Row],[Adjusted P-value]],10)</f>
        <v>0.29576833646884793</v>
      </c>
      <c r="F419">
        <v>0</v>
      </c>
      <c r="G419">
        <v>0</v>
      </c>
      <c r="H419">
        <v>1.9085118702953099</v>
      </c>
      <c r="I419">
        <v>1.6889260367837182</v>
      </c>
      <c r="J419" s="1" t="s">
        <v>598</v>
      </c>
    </row>
    <row r="420" spans="1:10" x14ac:dyDescent="0.25">
      <c r="A420" s="1" t="s">
        <v>875</v>
      </c>
      <c r="B420" s="1" t="s">
        <v>874</v>
      </c>
      <c r="C420">
        <v>0.41273730576466583</v>
      </c>
      <c r="D420">
        <v>0.50609455349714982</v>
      </c>
      <c r="E420">
        <f>-LOG(BioPlanet_2019_table[[#This Row],[Adjusted P-value]],10)</f>
        <v>0.29576833646884793</v>
      </c>
      <c r="F420">
        <v>0</v>
      </c>
      <c r="G420">
        <v>0</v>
      </c>
      <c r="H420">
        <v>1.9085118702953099</v>
      </c>
      <c r="I420">
        <v>1.6889260367837182</v>
      </c>
      <c r="J420" s="1" t="s">
        <v>293</v>
      </c>
    </row>
    <row r="421" spans="1:10" x14ac:dyDescent="0.25">
      <c r="A421" s="1" t="s">
        <v>876</v>
      </c>
      <c r="B421" s="1" t="s">
        <v>874</v>
      </c>
      <c r="C421">
        <v>0.41273730576466583</v>
      </c>
      <c r="D421">
        <v>0.50609455349714982</v>
      </c>
      <c r="E421">
        <f>-LOG(BioPlanet_2019_table[[#This Row],[Adjusted P-value]],10)</f>
        <v>0.29576833646884793</v>
      </c>
      <c r="F421">
        <v>0</v>
      </c>
      <c r="G421">
        <v>0</v>
      </c>
      <c r="H421">
        <v>1.9085118702953099</v>
      </c>
      <c r="I421">
        <v>1.6889260367837182</v>
      </c>
      <c r="J421" s="1" t="s">
        <v>386</v>
      </c>
    </row>
    <row r="422" spans="1:10" x14ac:dyDescent="0.25">
      <c r="A422" s="1" t="s">
        <v>877</v>
      </c>
      <c r="B422" s="1" t="s">
        <v>878</v>
      </c>
      <c r="C422">
        <v>0.41739226626872045</v>
      </c>
      <c r="D422">
        <v>0.50937681783978916</v>
      </c>
      <c r="E422">
        <f>-LOG(BioPlanet_2019_table[[#This Row],[Adjusted P-value]],10)</f>
        <v>0.29296082402366702</v>
      </c>
      <c r="F422">
        <v>0</v>
      </c>
      <c r="G422">
        <v>0</v>
      </c>
      <c r="H422">
        <v>1.8799315524289382</v>
      </c>
      <c r="I422">
        <v>1.6425503635540326</v>
      </c>
      <c r="J422" s="1" t="s">
        <v>848</v>
      </c>
    </row>
    <row r="423" spans="1:10" x14ac:dyDescent="0.25">
      <c r="A423" s="1" t="s">
        <v>879</v>
      </c>
      <c r="B423" s="1" t="s">
        <v>878</v>
      </c>
      <c r="C423">
        <v>0.41739226626872045</v>
      </c>
      <c r="D423">
        <v>0.50937681783978916</v>
      </c>
      <c r="E423">
        <f>-LOG(BioPlanet_2019_table[[#This Row],[Adjusted P-value]],10)</f>
        <v>0.29296082402366702</v>
      </c>
      <c r="F423">
        <v>0</v>
      </c>
      <c r="G423">
        <v>0</v>
      </c>
      <c r="H423">
        <v>1.8799315524289382</v>
      </c>
      <c r="I423">
        <v>1.6425503635540326</v>
      </c>
      <c r="J423" s="1" t="s">
        <v>355</v>
      </c>
    </row>
    <row r="424" spans="1:10" x14ac:dyDescent="0.25">
      <c r="A424" s="1" t="s">
        <v>880</v>
      </c>
      <c r="B424" s="1" t="s">
        <v>881</v>
      </c>
      <c r="C424">
        <v>0.42659247588323851</v>
      </c>
      <c r="D424">
        <v>0.51450848964840246</v>
      </c>
      <c r="E424">
        <f>-LOG(BioPlanet_2019_table[[#This Row],[Adjusted P-value]],10)</f>
        <v>0.28860745476542465</v>
      </c>
      <c r="F424">
        <v>0</v>
      </c>
      <c r="G424">
        <v>0</v>
      </c>
      <c r="H424">
        <v>1.8252561617280532</v>
      </c>
      <c r="I424">
        <v>1.5549833825361414</v>
      </c>
      <c r="J424" s="1" t="s">
        <v>543</v>
      </c>
    </row>
    <row r="425" spans="1:10" x14ac:dyDescent="0.25">
      <c r="A425" s="1" t="s">
        <v>882</v>
      </c>
      <c r="B425" s="1" t="s">
        <v>881</v>
      </c>
      <c r="C425">
        <v>0.42659247588323851</v>
      </c>
      <c r="D425">
        <v>0.51450848964840246</v>
      </c>
      <c r="E425">
        <f>-LOG(BioPlanet_2019_table[[#This Row],[Adjusted P-value]],10)</f>
        <v>0.28860745476542465</v>
      </c>
      <c r="F425">
        <v>0</v>
      </c>
      <c r="G425">
        <v>0</v>
      </c>
      <c r="H425">
        <v>1.8252561617280532</v>
      </c>
      <c r="I425">
        <v>1.5549833825361414</v>
      </c>
      <c r="J425" s="1" t="s">
        <v>295</v>
      </c>
    </row>
    <row r="426" spans="1:10" x14ac:dyDescent="0.25">
      <c r="A426" s="1" t="s">
        <v>883</v>
      </c>
      <c r="B426" s="1" t="s">
        <v>881</v>
      </c>
      <c r="C426">
        <v>0.42659247588323851</v>
      </c>
      <c r="D426">
        <v>0.51450848964840246</v>
      </c>
      <c r="E426">
        <f>-LOG(BioPlanet_2019_table[[#This Row],[Adjusted P-value]],10)</f>
        <v>0.28860745476542465</v>
      </c>
      <c r="F426">
        <v>0</v>
      </c>
      <c r="G426">
        <v>0</v>
      </c>
      <c r="H426">
        <v>1.8252561617280532</v>
      </c>
      <c r="I426">
        <v>1.5549833825361414</v>
      </c>
      <c r="J426" s="1" t="s">
        <v>386</v>
      </c>
    </row>
    <row r="427" spans="1:10" x14ac:dyDescent="0.25">
      <c r="A427" s="1" t="s">
        <v>884</v>
      </c>
      <c r="B427" s="1" t="s">
        <v>881</v>
      </c>
      <c r="C427">
        <v>0.42659247588323851</v>
      </c>
      <c r="D427">
        <v>0.51450848964840246</v>
      </c>
      <c r="E427">
        <f>-LOG(BioPlanet_2019_table[[#This Row],[Adjusted P-value]],10)</f>
        <v>0.28860745476542465</v>
      </c>
      <c r="F427">
        <v>0</v>
      </c>
      <c r="G427">
        <v>0</v>
      </c>
      <c r="H427">
        <v>1.8252561617280532</v>
      </c>
      <c r="I427">
        <v>1.5549833825361414</v>
      </c>
      <c r="J427" s="1" t="s">
        <v>299</v>
      </c>
    </row>
    <row r="428" spans="1:10" x14ac:dyDescent="0.25">
      <c r="A428" s="1" t="s">
        <v>885</v>
      </c>
      <c r="B428" s="1" t="s">
        <v>881</v>
      </c>
      <c r="C428">
        <v>0.42659247588323851</v>
      </c>
      <c r="D428">
        <v>0.51450848964840246</v>
      </c>
      <c r="E428">
        <f>-LOG(BioPlanet_2019_table[[#This Row],[Adjusted P-value]],10)</f>
        <v>0.28860745476542465</v>
      </c>
      <c r="F428">
        <v>0</v>
      </c>
      <c r="G428">
        <v>0</v>
      </c>
      <c r="H428">
        <v>1.8252561617280532</v>
      </c>
      <c r="I428">
        <v>1.5549833825361414</v>
      </c>
      <c r="J428" s="1" t="s">
        <v>556</v>
      </c>
    </row>
    <row r="429" spans="1:10" x14ac:dyDescent="0.25">
      <c r="A429" s="1" t="s">
        <v>886</v>
      </c>
      <c r="B429" s="1" t="s">
        <v>887</v>
      </c>
      <c r="C429">
        <v>0.43054354542068812</v>
      </c>
      <c r="D429">
        <v>0.51636330888069981</v>
      </c>
      <c r="E429">
        <f>-LOG(BioPlanet_2019_table[[#This Row],[Adjusted P-value]],10)</f>
        <v>0.28704462488115878</v>
      </c>
      <c r="F429">
        <v>0</v>
      </c>
      <c r="G429">
        <v>0</v>
      </c>
      <c r="H429">
        <v>1.3772593526691888</v>
      </c>
      <c r="I429">
        <v>1.1606258348410126</v>
      </c>
      <c r="J429" s="1" t="s">
        <v>888</v>
      </c>
    </row>
    <row r="430" spans="1:10" x14ac:dyDescent="0.25">
      <c r="A430" s="1" t="s">
        <v>889</v>
      </c>
      <c r="B430" s="1" t="s">
        <v>890</v>
      </c>
      <c r="C430">
        <v>0.4311382967353416</v>
      </c>
      <c r="D430">
        <v>0.51636330888069981</v>
      </c>
      <c r="E430">
        <f>-LOG(BioPlanet_2019_table[[#This Row],[Adjusted P-value]],10)</f>
        <v>0.28704462488115878</v>
      </c>
      <c r="F430">
        <v>0</v>
      </c>
      <c r="G430">
        <v>0</v>
      </c>
      <c r="H430">
        <v>1.7990900818926296</v>
      </c>
      <c r="I430">
        <v>1.5136219211579331</v>
      </c>
      <c r="J430" s="1" t="s">
        <v>355</v>
      </c>
    </row>
    <row r="431" spans="1:10" x14ac:dyDescent="0.25">
      <c r="A431" s="1" t="s">
        <v>891</v>
      </c>
      <c r="B431" s="1" t="s">
        <v>890</v>
      </c>
      <c r="C431">
        <v>0.4311382967353416</v>
      </c>
      <c r="D431">
        <v>0.51636330888069981</v>
      </c>
      <c r="E431">
        <f>-LOG(BioPlanet_2019_table[[#This Row],[Adjusted P-value]],10)</f>
        <v>0.28704462488115878</v>
      </c>
      <c r="F431">
        <v>0</v>
      </c>
      <c r="G431">
        <v>0</v>
      </c>
      <c r="H431">
        <v>1.7990900818926296</v>
      </c>
      <c r="I431">
        <v>1.5136219211579331</v>
      </c>
      <c r="J431" s="1" t="s">
        <v>355</v>
      </c>
    </row>
    <row r="432" spans="1:10" x14ac:dyDescent="0.25">
      <c r="A432" s="1" t="s">
        <v>892</v>
      </c>
      <c r="B432" s="1" t="s">
        <v>893</v>
      </c>
      <c r="C432">
        <v>0.43564830571173591</v>
      </c>
      <c r="D432">
        <v>0.51695593880540092</v>
      </c>
      <c r="E432">
        <f>-LOG(BioPlanet_2019_table[[#This Row],[Adjusted P-value]],10)</f>
        <v>0.28654647112102322</v>
      </c>
      <c r="F432">
        <v>0</v>
      </c>
      <c r="G432">
        <v>0</v>
      </c>
      <c r="H432">
        <v>1.7736610747286266</v>
      </c>
      <c r="I432">
        <v>1.4737704591788421</v>
      </c>
      <c r="J432" s="1" t="s">
        <v>619</v>
      </c>
    </row>
    <row r="433" spans="1:10" x14ac:dyDescent="0.25">
      <c r="A433" s="1" t="s">
        <v>894</v>
      </c>
      <c r="B433" s="1" t="s">
        <v>893</v>
      </c>
      <c r="C433">
        <v>0.43564830571173591</v>
      </c>
      <c r="D433">
        <v>0.51695593880540092</v>
      </c>
      <c r="E433">
        <f>-LOG(BioPlanet_2019_table[[#This Row],[Adjusted P-value]],10)</f>
        <v>0.28654647112102322</v>
      </c>
      <c r="F433">
        <v>0</v>
      </c>
      <c r="G433">
        <v>0</v>
      </c>
      <c r="H433">
        <v>1.7736610747286266</v>
      </c>
      <c r="I433">
        <v>1.4737704591788421</v>
      </c>
      <c r="J433" s="1" t="s">
        <v>336</v>
      </c>
    </row>
    <row r="434" spans="1:10" x14ac:dyDescent="0.25">
      <c r="A434" s="1" t="s">
        <v>895</v>
      </c>
      <c r="B434" s="1" t="s">
        <v>893</v>
      </c>
      <c r="C434">
        <v>0.43564830571173591</v>
      </c>
      <c r="D434">
        <v>0.51695593880540092</v>
      </c>
      <c r="E434">
        <f>-LOG(BioPlanet_2019_table[[#This Row],[Adjusted P-value]],10)</f>
        <v>0.28654647112102322</v>
      </c>
      <c r="F434">
        <v>0</v>
      </c>
      <c r="G434">
        <v>0</v>
      </c>
      <c r="H434">
        <v>1.7736610747286266</v>
      </c>
      <c r="I434">
        <v>1.4737704591788421</v>
      </c>
      <c r="J434" s="1" t="s">
        <v>848</v>
      </c>
    </row>
    <row r="435" spans="1:10" x14ac:dyDescent="0.25">
      <c r="A435" s="1" t="s">
        <v>896</v>
      </c>
      <c r="B435" s="1" t="s">
        <v>893</v>
      </c>
      <c r="C435">
        <v>0.43564830571173591</v>
      </c>
      <c r="D435">
        <v>0.51695593880540092</v>
      </c>
      <c r="E435">
        <f>-LOG(BioPlanet_2019_table[[#This Row],[Adjusted P-value]],10)</f>
        <v>0.28654647112102322</v>
      </c>
      <c r="F435">
        <v>0</v>
      </c>
      <c r="G435">
        <v>0</v>
      </c>
      <c r="H435">
        <v>1.7736610747286266</v>
      </c>
      <c r="I435">
        <v>1.4737704591788421</v>
      </c>
      <c r="J435" s="1" t="s">
        <v>585</v>
      </c>
    </row>
    <row r="436" spans="1:10" x14ac:dyDescent="0.25">
      <c r="A436" s="1" t="s">
        <v>897</v>
      </c>
      <c r="B436" s="1" t="s">
        <v>898</v>
      </c>
      <c r="C436">
        <v>0.44396364497511848</v>
      </c>
      <c r="D436">
        <v>0.52152490611930069</v>
      </c>
      <c r="E436">
        <f>-LOG(BioPlanet_2019_table[[#This Row],[Adjusted P-value]],10)</f>
        <v>0.28272494642845042</v>
      </c>
      <c r="F436">
        <v>0</v>
      </c>
      <c r="G436">
        <v>0</v>
      </c>
      <c r="H436">
        <v>1.3402891434806328</v>
      </c>
      <c r="I436">
        <v>1.088331672938897</v>
      </c>
      <c r="J436" s="1" t="s">
        <v>168</v>
      </c>
    </row>
    <row r="437" spans="1:10" x14ac:dyDescent="0.25">
      <c r="A437" s="1" t="s">
        <v>899</v>
      </c>
      <c r="B437" s="1" t="s">
        <v>900</v>
      </c>
      <c r="C437">
        <v>0.4445620073521806</v>
      </c>
      <c r="D437">
        <v>0.52152490611930069</v>
      </c>
      <c r="E437">
        <f>-LOG(BioPlanet_2019_table[[#This Row],[Adjusted P-value]],10)</f>
        <v>0.28272494642845042</v>
      </c>
      <c r="F437">
        <v>0</v>
      </c>
      <c r="G437">
        <v>0</v>
      </c>
      <c r="H437">
        <v>1.7248931157839631</v>
      </c>
      <c r="I437">
        <v>1.3983117449036233</v>
      </c>
      <c r="J437" s="1" t="s">
        <v>355</v>
      </c>
    </row>
    <row r="438" spans="1:10" x14ac:dyDescent="0.25">
      <c r="A438" s="1" t="s">
        <v>901</v>
      </c>
      <c r="B438" s="1" t="s">
        <v>900</v>
      </c>
      <c r="C438">
        <v>0.4445620073521806</v>
      </c>
      <c r="D438">
        <v>0.52152490611930069</v>
      </c>
      <c r="E438">
        <f>-LOG(BioPlanet_2019_table[[#This Row],[Adjusted P-value]],10)</f>
        <v>0.28272494642845042</v>
      </c>
      <c r="F438">
        <v>0</v>
      </c>
      <c r="G438">
        <v>0</v>
      </c>
      <c r="H438">
        <v>1.7248931157839631</v>
      </c>
      <c r="I438">
        <v>1.3983117449036233</v>
      </c>
      <c r="J438" s="1" t="s">
        <v>336</v>
      </c>
    </row>
    <row r="439" spans="1:10" x14ac:dyDescent="0.25">
      <c r="A439" s="1" t="s">
        <v>902</v>
      </c>
      <c r="B439" s="1" t="s">
        <v>900</v>
      </c>
      <c r="C439">
        <v>0.4445620073521806</v>
      </c>
      <c r="D439">
        <v>0.52152490611930069</v>
      </c>
      <c r="E439">
        <f>-LOG(BioPlanet_2019_table[[#This Row],[Adjusted P-value]],10)</f>
        <v>0.28272494642845042</v>
      </c>
      <c r="F439">
        <v>0</v>
      </c>
      <c r="G439">
        <v>0</v>
      </c>
      <c r="H439">
        <v>1.7248931157839631</v>
      </c>
      <c r="I439">
        <v>1.3983117449036233</v>
      </c>
      <c r="J439" s="1" t="s">
        <v>386</v>
      </c>
    </row>
    <row r="440" spans="1:10" x14ac:dyDescent="0.25">
      <c r="A440" s="1" t="s">
        <v>903</v>
      </c>
      <c r="B440" s="1" t="s">
        <v>900</v>
      </c>
      <c r="C440">
        <v>0.4445620073521806</v>
      </c>
      <c r="D440">
        <v>0.52152490611930069</v>
      </c>
      <c r="E440">
        <f>-LOG(BioPlanet_2019_table[[#This Row],[Adjusted P-value]],10)</f>
        <v>0.28272494642845042</v>
      </c>
      <c r="F440">
        <v>0</v>
      </c>
      <c r="G440">
        <v>0</v>
      </c>
      <c r="H440">
        <v>1.7248931157839631</v>
      </c>
      <c r="I440">
        <v>1.3983117449036233</v>
      </c>
      <c r="J440" s="1" t="s">
        <v>386</v>
      </c>
    </row>
    <row r="441" spans="1:10" x14ac:dyDescent="0.25">
      <c r="A441" s="1" t="s">
        <v>904</v>
      </c>
      <c r="B441" s="1" t="s">
        <v>905</v>
      </c>
      <c r="C441">
        <v>0.45333579748731484</v>
      </c>
      <c r="D441">
        <v>0.52940574990015232</v>
      </c>
      <c r="E441">
        <f>-LOG(BioPlanet_2019_table[[#This Row],[Adjusted P-value]],10)</f>
        <v>0.27621134611675069</v>
      </c>
      <c r="F441">
        <v>0</v>
      </c>
      <c r="G441">
        <v>0</v>
      </c>
      <c r="H441">
        <v>1.6787261146496815</v>
      </c>
      <c r="I441">
        <v>1.3280774186245112</v>
      </c>
      <c r="J441" s="1" t="s">
        <v>364</v>
      </c>
    </row>
    <row r="442" spans="1:10" x14ac:dyDescent="0.25">
      <c r="A442" s="1" t="s">
        <v>906</v>
      </c>
      <c r="B442" s="1" t="s">
        <v>905</v>
      </c>
      <c r="C442">
        <v>0.45333579748731484</v>
      </c>
      <c r="D442">
        <v>0.52940574990015232</v>
      </c>
      <c r="E442">
        <f>-LOG(BioPlanet_2019_table[[#This Row],[Adjusted P-value]],10)</f>
        <v>0.27621134611675069</v>
      </c>
      <c r="F442">
        <v>0</v>
      </c>
      <c r="G442">
        <v>0</v>
      </c>
      <c r="H442">
        <v>1.6787261146496815</v>
      </c>
      <c r="I442">
        <v>1.3280774186245112</v>
      </c>
      <c r="J442" s="1" t="s">
        <v>585</v>
      </c>
    </row>
    <row r="443" spans="1:10" x14ac:dyDescent="0.25">
      <c r="A443" s="1" t="s">
        <v>907</v>
      </c>
      <c r="B443" s="1" t="s">
        <v>908</v>
      </c>
      <c r="C443">
        <v>0.46197185834929533</v>
      </c>
      <c r="D443">
        <v>0.53705532065437267</v>
      </c>
      <c r="E443">
        <f>-LOG(BioPlanet_2019_table[[#This Row],[Adjusted P-value]],10)</f>
        <v>0.2699809764652723</v>
      </c>
      <c r="F443">
        <v>0</v>
      </c>
      <c r="G443">
        <v>0</v>
      </c>
      <c r="H443">
        <v>1.6349573992886095</v>
      </c>
      <c r="I443">
        <v>1.2625979810010481</v>
      </c>
      <c r="J443" s="1" t="s">
        <v>386</v>
      </c>
    </row>
    <row r="444" spans="1:10" x14ac:dyDescent="0.25">
      <c r="A444" s="1" t="s">
        <v>909</v>
      </c>
      <c r="B444" s="1" t="s">
        <v>908</v>
      </c>
      <c r="C444">
        <v>0.46197185834929533</v>
      </c>
      <c r="D444">
        <v>0.53705532065437267</v>
      </c>
      <c r="E444">
        <f>-LOG(BioPlanet_2019_table[[#This Row],[Adjusted P-value]],10)</f>
        <v>0.2699809764652723</v>
      </c>
      <c r="F444">
        <v>0</v>
      </c>
      <c r="G444">
        <v>0</v>
      </c>
      <c r="H444">
        <v>1.6349573992886095</v>
      </c>
      <c r="I444">
        <v>1.2625979810010481</v>
      </c>
      <c r="J444" s="1" t="s">
        <v>848</v>
      </c>
    </row>
    <row r="445" spans="1:10" x14ac:dyDescent="0.25">
      <c r="A445" s="1" t="s">
        <v>910</v>
      </c>
      <c r="B445" s="1" t="s">
        <v>911</v>
      </c>
      <c r="C445">
        <v>0.46623891307717813</v>
      </c>
      <c r="D445">
        <v>0.54079513566384396</v>
      </c>
      <c r="E445">
        <f>-LOG(BioPlanet_2019_table[[#This Row],[Adjusted P-value]],10)</f>
        <v>0.26696722343448931</v>
      </c>
      <c r="F445">
        <v>0</v>
      </c>
      <c r="G445">
        <v>0</v>
      </c>
      <c r="H445">
        <v>1.6139147476727094</v>
      </c>
      <c r="I445">
        <v>1.2315090863963183</v>
      </c>
      <c r="J445" s="1" t="s">
        <v>355</v>
      </c>
    </row>
    <row r="446" spans="1:10" x14ac:dyDescent="0.25">
      <c r="A446" s="1" t="s">
        <v>912</v>
      </c>
      <c r="B446" s="1" t="s">
        <v>913</v>
      </c>
      <c r="C446">
        <v>0.47047233853781989</v>
      </c>
      <c r="D446">
        <v>0.54325841781833462</v>
      </c>
      <c r="E446">
        <f>-LOG(BioPlanet_2019_table[[#This Row],[Adjusted P-value]],10)</f>
        <v>0.26499353553900018</v>
      </c>
      <c r="F446">
        <v>0</v>
      </c>
      <c r="G446">
        <v>0</v>
      </c>
      <c r="H446">
        <v>1.5934048214141741</v>
      </c>
      <c r="I446">
        <v>1.2014560971906352</v>
      </c>
      <c r="J446" s="1" t="s">
        <v>299</v>
      </c>
    </row>
    <row r="447" spans="1:10" x14ac:dyDescent="0.25">
      <c r="A447" s="1" t="s">
        <v>914</v>
      </c>
      <c r="B447" s="1" t="s">
        <v>913</v>
      </c>
      <c r="C447">
        <v>0.47047233853781989</v>
      </c>
      <c r="D447">
        <v>0.54325841781833462</v>
      </c>
      <c r="E447">
        <f>-LOG(BioPlanet_2019_table[[#This Row],[Adjusted P-value]],10)</f>
        <v>0.26499353553900018</v>
      </c>
      <c r="F447">
        <v>0</v>
      </c>
      <c r="G447">
        <v>0</v>
      </c>
      <c r="H447">
        <v>1.5934048214141741</v>
      </c>
      <c r="I447">
        <v>1.2014560971906352</v>
      </c>
      <c r="J447" s="1" t="s">
        <v>589</v>
      </c>
    </row>
    <row r="448" spans="1:10" x14ac:dyDescent="0.25">
      <c r="A448" s="1" t="s">
        <v>915</v>
      </c>
      <c r="B448" s="1" t="s">
        <v>916</v>
      </c>
      <c r="C448">
        <v>0.47286177048940009</v>
      </c>
      <c r="D448">
        <v>0.54444606913459048</v>
      </c>
      <c r="E448">
        <f>-LOG(BioPlanet_2019_table[[#This Row],[Adjusted P-value]],10)</f>
        <v>0.26404513342382918</v>
      </c>
      <c r="F448">
        <v>0</v>
      </c>
      <c r="G448">
        <v>0</v>
      </c>
      <c r="H448">
        <v>1.2654941373534339</v>
      </c>
      <c r="I448">
        <v>0.94779458431835917</v>
      </c>
      <c r="J448" s="1" t="s">
        <v>149</v>
      </c>
    </row>
    <row r="449" spans="1:10" x14ac:dyDescent="0.25">
      <c r="A449" s="1" t="s">
        <v>917</v>
      </c>
      <c r="B449" s="1" t="s">
        <v>918</v>
      </c>
      <c r="C449">
        <v>0.47467239813870116</v>
      </c>
      <c r="D449">
        <v>0.54444606913459048</v>
      </c>
      <c r="E449">
        <f>-LOG(BioPlanet_2019_table[[#This Row],[Adjusted P-value]],10)</f>
        <v>0.26404513342382918</v>
      </c>
      <c r="F449">
        <v>0</v>
      </c>
      <c r="G449">
        <v>0</v>
      </c>
      <c r="H449">
        <v>1.5734076433121018</v>
      </c>
      <c r="I449">
        <v>1.1723938682303616</v>
      </c>
      <c r="J449" s="1" t="s">
        <v>919</v>
      </c>
    </row>
    <row r="450" spans="1:10" x14ac:dyDescent="0.25">
      <c r="A450" s="1" t="s">
        <v>920</v>
      </c>
      <c r="B450" s="1" t="s">
        <v>918</v>
      </c>
      <c r="C450">
        <v>0.47467239813870116</v>
      </c>
      <c r="D450">
        <v>0.54444606913459048</v>
      </c>
      <c r="E450">
        <f>-LOG(BioPlanet_2019_table[[#This Row],[Adjusted P-value]],10)</f>
        <v>0.26404513342382918</v>
      </c>
      <c r="F450">
        <v>0</v>
      </c>
      <c r="G450">
        <v>0</v>
      </c>
      <c r="H450">
        <v>1.5734076433121018</v>
      </c>
      <c r="I450">
        <v>1.1723938682303616</v>
      </c>
      <c r="J450" s="1" t="s">
        <v>921</v>
      </c>
    </row>
    <row r="451" spans="1:10" x14ac:dyDescent="0.25">
      <c r="A451" s="1" t="s">
        <v>922</v>
      </c>
      <c r="B451" s="1" t="s">
        <v>923</v>
      </c>
      <c r="C451">
        <v>0.47883935315922049</v>
      </c>
      <c r="D451">
        <v>0.54678994872948683</v>
      </c>
      <c r="E451">
        <f>-LOG(BioPlanet_2019_table[[#This Row],[Adjusted P-value]],10)</f>
        <v>0.26217947737312736</v>
      </c>
      <c r="F451">
        <v>0</v>
      </c>
      <c r="G451">
        <v>0</v>
      </c>
      <c r="H451">
        <v>1.5539042226940316</v>
      </c>
      <c r="I451">
        <v>1.1442797130547619</v>
      </c>
      <c r="J451" s="1" t="s">
        <v>848</v>
      </c>
    </row>
    <row r="452" spans="1:10" x14ac:dyDescent="0.25">
      <c r="A452" s="1" t="s">
        <v>924</v>
      </c>
      <c r="B452" s="1" t="s">
        <v>923</v>
      </c>
      <c r="C452">
        <v>0.47883935315922049</v>
      </c>
      <c r="D452">
        <v>0.54678994872948683</v>
      </c>
      <c r="E452">
        <f>-LOG(BioPlanet_2019_table[[#This Row],[Adjusted P-value]],10)</f>
        <v>0.26217947737312736</v>
      </c>
      <c r="F452">
        <v>0</v>
      </c>
      <c r="G452">
        <v>0</v>
      </c>
      <c r="H452">
        <v>1.5539042226940316</v>
      </c>
      <c r="I452">
        <v>1.1442797130547619</v>
      </c>
      <c r="J452" s="1" t="s">
        <v>543</v>
      </c>
    </row>
    <row r="453" spans="1:10" x14ac:dyDescent="0.25">
      <c r="A453" s="1" t="s">
        <v>925</v>
      </c>
      <c r="B453" s="1" t="s">
        <v>926</v>
      </c>
      <c r="C453">
        <v>0.48569870604985055</v>
      </c>
      <c r="D453">
        <v>0.55339564959219689</v>
      </c>
      <c r="E453">
        <f>-LOG(BioPlanet_2019_table[[#This Row],[Adjusted P-value]],10)</f>
        <v>0.2569642592997457</v>
      </c>
      <c r="F453">
        <v>0</v>
      </c>
      <c r="G453">
        <v>0</v>
      </c>
      <c r="H453">
        <v>1.2341628959276019</v>
      </c>
      <c r="I453">
        <v>0.89127146148930469</v>
      </c>
      <c r="J453" s="1" t="s">
        <v>927</v>
      </c>
    </row>
    <row r="454" spans="1:10" x14ac:dyDescent="0.25">
      <c r="A454" s="1" t="s">
        <v>928</v>
      </c>
      <c r="B454" s="1" t="s">
        <v>929</v>
      </c>
      <c r="C454">
        <v>0.48707498457342013</v>
      </c>
      <c r="D454">
        <v>0.55373866899627233</v>
      </c>
      <c r="E454">
        <f>-LOG(BioPlanet_2019_table[[#This Row],[Adjusted P-value]],10)</f>
        <v>0.25669514752777511</v>
      </c>
      <c r="F454">
        <v>0</v>
      </c>
      <c r="G454">
        <v>0</v>
      </c>
      <c r="H454">
        <v>1.5163072672857034</v>
      </c>
      <c r="I454">
        <v>1.0907362168957617</v>
      </c>
      <c r="J454" s="1" t="s">
        <v>358</v>
      </c>
    </row>
    <row r="455" spans="1:10" x14ac:dyDescent="0.25">
      <c r="A455" s="1" t="s">
        <v>930</v>
      </c>
      <c r="B455" s="1" t="s">
        <v>931</v>
      </c>
      <c r="C455">
        <v>0.49114417354742945</v>
      </c>
      <c r="D455">
        <v>0.55591043819104646</v>
      </c>
      <c r="E455">
        <f>-LOG(BioPlanet_2019_table[[#This Row],[Adjusted P-value]],10)</f>
        <v>0.2549951712461811</v>
      </c>
      <c r="F455">
        <v>0</v>
      </c>
      <c r="G455">
        <v>0</v>
      </c>
      <c r="H455">
        <v>1.4981801637852594</v>
      </c>
      <c r="I455">
        <v>1.0652324072062613</v>
      </c>
      <c r="J455" s="1" t="s">
        <v>336</v>
      </c>
    </row>
    <row r="456" spans="1:10" x14ac:dyDescent="0.25">
      <c r="A456" s="1" t="s">
        <v>932</v>
      </c>
      <c r="B456" s="1" t="s">
        <v>931</v>
      </c>
      <c r="C456">
        <v>0.49114417354742945</v>
      </c>
      <c r="D456">
        <v>0.55591043819104646</v>
      </c>
      <c r="E456">
        <f>-LOG(BioPlanet_2019_table[[#This Row],[Adjusted P-value]],10)</f>
        <v>0.2549951712461811</v>
      </c>
      <c r="F456">
        <v>0</v>
      </c>
      <c r="G456">
        <v>0</v>
      </c>
      <c r="H456">
        <v>1.4981801637852594</v>
      </c>
      <c r="I456">
        <v>1.0652324072062613</v>
      </c>
      <c r="J456" s="1" t="s">
        <v>448</v>
      </c>
    </row>
    <row r="457" spans="1:10" x14ac:dyDescent="0.25">
      <c r="A457" s="1" t="s">
        <v>933</v>
      </c>
      <c r="B457" s="1" t="s">
        <v>934</v>
      </c>
      <c r="C457">
        <v>0.49518128300875364</v>
      </c>
      <c r="D457">
        <v>0.55925079111734233</v>
      </c>
      <c r="E457">
        <f>-LOG(BioPlanet_2019_table[[#This Row],[Adjusted P-value]],10)</f>
        <v>0.25239339287701296</v>
      </c>
      <c r="F457">
        <v>0</v>
      </c>
      <c r="G457">
        <v>0</v>
      </c>
      <c r="H457">
        <v>1.4804795803671786</v>
      </c>
      <c r="I457">
        <v>1.0405274697534328</v>
      </c>
      <c r="J457" s="1" t="s">
        <v>848</v>
      </c>
    </row>
    <row r="458" spans="1:10" x14ac:dyDescent="0.25">
      <c r="A458" s="1" t="s">
        <v>935</v>
      </c>
      <c r="B458" s="1" t="s">
        <v>936</v>
      </c>
      <c r="C458">
        <v>0.4983416414541319</v>
      </c>
      <c r="D458">
        <v>0.56088211545083488</v>
      </c>
      <c r="E458">
        <f>-LOG(BioPlanet_2019_table[[#This Row],[Adjusted P-value]],10)</f>
        <v>0.25112840788644702</v>
      </c>
      <c r="F458">
        <v>0</v>
      </c>
      <c r="G458">
        <v>0</v>
      </c>
      <c r="H458">
        <v>1.2043307569623358</v>
      </c>
      <c r="I458">
        <v>0.83877953192720744</v>
      </c>
      <c r="J458" s="1" t="s">
        <v>937</v>
      </c>
    </row>
    <row r="459" spans="1:10" x14ac:dyDescent="0.25">
      <c r="A459" s="1" t="s">
        <v>938</v>
      </c>
      <c r="B459" s="1" t="s">
        <v>939</v>
      </c>
      <c r="C459">
        <v>0.49918656425632879</v>
      </c>
      <c r="D459">
        <v>0.56088211545083488</v>
      </c>
      <c r="E459">
        <f>-LOG(BioPlanet_2019_table[[#This Row],[Adjusted P-value]],10)</f>
        <v>0.25112840788644702</v>
      </c>
      <c r="F459">
        <v>0</v>
      </c>
      <c r="G459">
        <v>0</v>
      </c>
      <c r="H459">
        <v>1.4631906384239373</v>
      </c>
      <c r="I459">
        <v>1.0165888271993788</v>
      </c>
      <c r="J459" s="1" t="s">
        <v>427</v>
      </c>
    </row>
    <row r="460" spans="1:10" x14ac:dyDescent="0.25">
      <c r="A460" s="1" t="s">
        <v>940</v>
      </c>
      <c r="B460" s="1" t="s">
        <v>941</v>
      </c>
      <c r="C460">
        <v>0.50316026667628289</v>
      </c>
      <c r="D460">
        <v>0.56088211545083488</v>
      </c>
      <c r="E460">
        <f>-LOG(BioPlanet_2019_table[[#This Row],[Adjusted P-value]],10)</f>
        <v>0.25112840788644702</v>
      </c>
      <c r="F460">
        <v>0</v>
      </c>
      <c r="G460">
        <v>0</v>
      </c>
      <c r="H460">
        <v>1.4462991434219197</v>
      </c>
      <c r="I460">
        <v>0.99338555958423425</v>
      </c>
      <c r="J460" s="1" t="s">
        <v>605</v>
      </c>
    </row>
    <row r="461" spans="1:10" x14ac:dyDescent="0.25">
      <c r="A461" s="1" t="s">
        <v>942</v>
      </c>
      <c r="B461" s="1" t="s">
        <v>941</v>
      </c>
      <c r="C461">
        <v>0.50316026667628289</v>
      </c>
      <c r="D461">
        <v>0.56088211545083488</v>
      </c>
      <c r="E461">
        <f>-LOG(BioPlanet_2019_table[[#This Row],[Adjusted P-value]],10)</f>
        <v>0.25112840788644702</v>
      </c>
      <c r="F461">
        <v>0</v>
      </c>
      <c r="G461">
        <v>0</v>
      </c>
      <c r="H461">
        <v>1.4462991434219197</v>
      </c>
      <c r="I461">
        <v>0.99338555958423425</v>
      </c>
      <c r="J461" s="1" t="s">
        <v>848</v>
      </c>
    </row>
    <row r="462" spans="1:10" x14ac:dyDescent="0.25">
      <c r="A462" s="1" t="s">
        <v>943</v>
      </c>
      <c r="B462" s="1" t="s">
        <v>941</v>
      </c>
      <c r="C462">
        <v>0.50316026667628289</v>
      </c>
      <c r="D462">
        <v>0.56088211545083488</v>
      </c>
      <c r="E462">
        <f>-LOG(BioPlanet_2019_table[[#This Row],[Adjusted P-value]],10)</f>
        <v>0.25112840788644702</v>
      </c>
      <c r="F462">
        <v>0</v>
      </c>
      <c r="G462">
        <v>0</v>
      </c>
      <c r="H462">
        <v>1.4462991434219197</v>
      </c>
      <c r="I462">
        <v>0.99338555958423425</v>
      </c>
      <c r="J462" s="1" t="s">
        <v>848</v>
      </c>
    </row>
    <row r="463" spans="1:10" x14ac:dyDescent="0.25">
      <c r="A463" s="1" t="s">
        <v>944</v>
      </c>
      <c r="B463" s="1" t="s">
        <v>941</v>
      </c>
      <c r="C463">
        <v>0.50316026667628289</v>
      </c>
      <c r="D463">
        <v>0.56088211545083488</v>
      </c>
      <c r="E463">
        <f>-LOG(BioPlanet_2019_table[[#This Row],[Adjusted P-value]],10)</f>
        <v>0.25112840788644702</v>
      </c>
      <c r="F463">
        <v>0</v>
      </c>
      <c r="G463">
        <v>0</v>
      </c>
      <c r="H463">
        <v>1.4462991434219197</v>
      </c>
      <c r="I463">
        <v>0.99338555958423425</v>
      </c>
      <c r="J463" s="1" t="s">
        <v>329</v>
      </c>
    </row>
    <row r="464" spans="1:10" x14ac:dyDescent="0.25">
      <c r="A464" s="1" t="s">
        <v>945</v>
      </c>
      <c r="B464" s="1" t="s">
        <v>946</v>
      </c>
      <c r="C464">
        <v>0.50710263766384334</v>
      </c>
      <c r="D464">
        <v>0.56405584966928579</v>
      </c>
      <c r="E464">
        <f>-LOG(BioPlanet_2019_table[[#This Row],[Adjusted P-value]],10)</f>
        <v>0.24867789246640995</v>
      </c>
      <c r="F464">
        <v>0</v>
      </c>
      <c r="G464">
        <v>0</v>
      </c>
      <c r="H464">
        <v>1.4297915460335842</v>
      </c>
      <c r="I464">
        <v>0.97088830329282216</v>
      </c>
      <c r="J464" s="1" t="s">
        <v>386</v>
      </c>
    </row>
    <row r="465" spans="1:10" x14ac:dyDescent="0.25">
      <c r="A465" s="1" t="s">
        <v>947</v>
      </c>
      <c r="B465" s="1" t="s">
        <v>948</v>
      </c>
      <c r="C465">
        <v>0.51101392258272849</v>
      </c>
      <c r="D465">
        <v>0.56596165619377448</v>
      </c>
      <c r="E465">
        <f>-LOG(BioPlanet_2019_table[[#This Row],[Adjusted P-value]],10)</f>
        <v>0.24721299119255596</v>
      </c>
      <c r="F465">
        <v>0</v>
      </c>
      <c r="G465">
        <v>0</v>
      </c>
      <c r="H465">
        <v>1.4136549058899306</v>
      </c>
      <c r="I465">
        <v>0.94906915711007045</v>
      </c>
      <c r="J465" s="1" t="s">
        <v>848</v>
      </c>
    </row>
    <row r="466" spans="1:10" x14ac:dyDescent="0.25">
      <c r="A466" s="1" t="s">
        <v>949</v>
      </c>
      <c r="B466" s="1" t="s">
        <v>948</v>
      </c>
      <c r="C466">
        <v>0.51101392258272849</v>
      </c>
      <c r="D466">
        <v>0.56596165619377448</v>
      </c>
      <c r="E466">
        <f>-LOG(BioPlanet_2019_table[[#This Row],[Adjusted P-value]],10)</f>
        <v>0.24721299119255596</v>
      </c>
      <c r="F466">
        <v>0</v>
      </c>
      <c r="G466">
        <v>0</v>
      </c>
      <c r="H466">
        <v>1.4136549058899306</v>
      </c>
      <c r="I466">
        <v>0.94906915711007045</v>
      </c>
      <c r="J466" s="1" t="s">
        <v>386</v>
      </c>
    </row>
    <row r="467" spans="1:10" x14ac:dyDescent="0.25">
      <c r="A467" s="1" t="s">
        <v>950</v>
      </c>
      <c r="B467" s="1" t="s">
        <v>951</v>
      </c>
      <c r="C467">
        <v>0.54121394110854537</v>
      </c>
      <c r="D467">
        <v>0.59684192649015178</v>
      </c>
      <c r="E467">
        <f>-LOG(BioPlanet_2019_table[[#This Row],[Adjusted P-value]],10)</f>
        <v>0.22414067648083463</v>
      </c>
      <c r="F467">
        <v>0</v>
      </c>
      <c r="G467">
        <v>0</v>
      </c>
      <c r="H467">
        <v>1.2965394970122792</v>
      </c>
      <c r="I467">
        <v>0.7959982670496375</v>
      </c>
      <c r="J467" s="1" t="s">
        <v>848</v>
      </c>
    </row>
    <row r="468" spans="1:10" x14ac:dyDescent="0.25">
      <c r="A468" s="1" t="s">
        <v>952</v>
      </c>
      <c r="B468" s="1" t="s">
        <v>951</v>
      </c>
      <c r="C468">
        <v>0.54121394110854537</v>
      </c>
      <c r="D468">
        <v>0.59684192649015178</v>
      </c>
      <c r="E468">
        <f>-LOG(BioPlanet_2019_table[[#This Row],[Adjusted P-value]],10)</f>
        <v>0.22414067648083463</v>
      </c>
      <c r="F468">
        <v>0</v>
      </c>
      <c r="G468">
        <v>0</v>
      </c>
      <c r="H468">
        <v>1.2965394970122792</v>
      </c>
      <c r="I468">
        <v>0.7959982670496375</v>
      </c>
      <c r="J468" s="1" t="s">
        <v>336</v>
      </c>
    </row>
    <row r="469" spans="1:10" x14ac:dyDescent="0.25">
      <c r="A469" s="1" t="s">
        <v>953</v>
      </c>
      <c r="B469" s="1" t="s">
        <v>954</v>
      </c>
      <c r="C469">
        <v>0.54846970178642129</v>
      </c>
      <c r="D469">
        <v>0.60355106072651066</v>
      </c>
      <c r="E469">
        <f>-LOG(BioPlanet_2019_table[[#This Row],[Adjusted P-value]],10)</f>
        <v>0.21928598247845568</v>
      </c>
      <c r="F469">
        <v>0</v>
      </c>
      <c r="G469">
        <v>0</v>
      </c>
      <c r="H469">
        <v>1.270218104613009</v>
      </c>
      <c r="I469">
        <v>0.76292251236061848</v>
      </c>
      <c r="J469" s="1" t="s">
        <v>556</v>
      </c>
    </row>
    <row r="470" spans="1:10" x14ac:dyDescent="0.25">
      <c r="A470" s="1" t="s">
        <v>955</v>
      </c>
      <c r="B470" s="1" t="s">
        <v>956</v>
      </c>
      <c r="C470">
        <v>0.55205470645696675</v>
      </c>
      <c r="D470">
        <v>0.60362669601982566</v>
      </c>
      <c r="E470">
        <f>-LOG(BioPlanet_2019_table[[#This Row],[Adjusted P-value]],10)</f>
        <v>0.21923156134555583</v>
      </c>
      <c r="F470">
        <v>0</v>
      </c>
      <c r="G470">
        <v>0</v>
      </c>
      <c r="H470">
        <v>1.2574522292993631</v>
      </c>
      <c r="I470">
        <v>0.74706259467041569</v>
      </c>
      <c r="J470" s="1" t="s">
        <v>386</v>
      </c>
    </row>
    <row r="471" spans="1:10" x14ac:dyDescent="0.25">
      <c r="A471" s="1" t="s">
        <v>957</v>
      </c>
      <c r="B471" s="1" t="s">
        <v>956</v>
      </c>
      <c r="C471">
        <v>0.55205470645696675</v>
      </c>
      <c r="D471">
        <v>0.60362669601982566</v>
      </c>
      <c r="E471">
        <f>-LOG(BioPlanet_2019_table[[#This Row],[Adjusted P-value]],10)</f>
        <v>0.21923156134555583</v>
      </c>
      <c r="F471">
        <v>0</v>
      </c>
      <c r="G471">
        <v>0</v>
      </c>
      <c r="H471">
        <v>1.2574522292993631</v>
      </c>
      <c r="I471">
        <v>0.74706259467041569</v>
      </c>
      <c r="J471" s="1" t="s">
        <v>336</v>
      </c>
    </row>
    <row r="472" spans="1:10" x14ac:dyDescent="0.25">
      <c r="A472" s="1" t="s">
        <v>958</v>
      </c>
      <c r="B472" s="1" t="s">
        <v>956</v>
      </c>
      <c r="C472">
        <v>0.55205470645696675</v>
      </c>
      <c r="D472">
        <v>0.60362669601982566</v>
      </c>
      <c r="E472">
        <f>-LOG(BioPlanet_2019_table[[#This Row],[Adjusted P-value]],10)</f>
        <v>0.21923156134555583</v>
      </c>
      <c r="F472">
        <v>0</v>
      </c>
      <c r="G472">
        <v>0</v>
      </c>
      <c r="H472">
        <v>1.2574522292993631</v>
      </c>
      <c r="I472">
        <v>0.74706259467041569</v>
      </c>
      <c r="J472" s="1" t="s">
        <v>386</v>
      </c>
    </row>
    <row r="473" spans="1:10" x14ac:dyDescent="0.25">
      <c r="A473" s="1" t="s">
        <v>959</v>
      </c>
      <c r="B473" s="1" t="s">
        <v>960</v>
      </c>
      <c r="C473">
        <v>0.55561142602968261</v>
      </c>
      <c r="D473">
        <v>0.6062285686552682</v>
      </c>
      <c r="E473">
        <f>-LOG(BioPlanet_2019_table[[#This Row],[Adjusted P-value]],10)</f>
        <v>0.21736360126270937</v>
      </c>
      <c r="F473">
        <v>0</v>
      </c>
      <c r="G473">
        <v>0</v>
      </c>
      <c r="H473">
        <v>1.2449391435958883</v>
      </c>
      <c r="I473">
        <v>0.73163343390298929</v>
      </c>
      <c r="J473" s="1" t="s">
        <v>386</v>
      </c>
    </row>
    <row r="474" spans="1:10" x14ac:dyDescent="0.25">
      <c r="A474" s="1" t="s">
        <v>961</v>
      </c>
      <c r="B474" s="1" t="s">
        <v>962</v>
      </c>
      <c r="C474">
        <v>0.55914008223574108</v>
      </c>
      <c r="D474">
        <v>0.60878888446386181</v>
      </c>
      <c r="E474">
        <f>-LOG(BioPlanet_2019_table[[#This Row],[Adjusted P-value]],10)</f>
        <v>0.21553328570541802</v>
      </c>
      <c r="F474">
        <v>0</v>
      </c>
      <c r="G474">
        <v>0</v>
      </c>
      <c r="H474">
        <v>1.2326714125140501</v>
      </c>
      <c r="I474">
        <v>0.71661998841472541</v>
      </c>
      <c r="J474" s="1" t="s">
        <v>478</v>
      </c>
    </row>
    <row r="475" spans="1:10" x14ac:dyDescent="0.25">
      <c r="A475" s="1" t="s">
        <v>963</v>
      </c>
      <c r="B475" s="1" t="s">
        <v>964</v>
      </c>
      <c r="C475">
        <v>0.56611408280379494</v>
      </c>
      <c r="D475">
        <v>0.61508175663281517</v>
      </c>
      <c r="E475">
        <f>-LOG(BioPlanet_2019_table[[#This Row],[Adjusted P-value]],10)</f>
        <v>0.21106715398941564</v>
      </c>
      <c r="F475">
        <v>0</v>
      </c>
      <c r="G475">
        <v>0</v>
      </c>
      <c r="H475">
        <v>1.208843704066634</v>
      </c>
      <c r="I475">
        <v>0.68778330450940772</v>
      </c>
      <c r="J475" s="1" t="s">
        <v>921</v>
      </c>
    </row>
    <row r="476" spans="1:10" x14ac:dyDescent="0.25">
      <c r="A476" s="1" t="s">
        <v>965</v>
      </c>
      <c r="B476" s="1" t="s">
        <v>966</v>
      </c>
      <c r="C476">
        <v>0.57217713598851072</v>
      </c>
      <c r="D476">
        <v>0.62036047375596426</v>
      </c>
      <c r="E476">
        <f>-LOG(BioPlanet_2019_table[[#This Row],[Adjusted P-value]],10)</f>
        <v>0.20735588103336808</v>
      </c>
      <c r="F476">
        <v>0</v>
      </c>
      <c r="G476">
        <v>0</v>
      </c>
      <c r="H476">
        <v>1.0471153846153847</v>
      </c>
      <c r="I476">
        <v>0.5846114901304228</v>
      </c>
      <c r="J476" s="1" t="s">
        <v>967</v>
      </c>
    </row>
    <row r="477" spans="1:10" x14ac:dyDescent="0.25">
      <c r="A477" s="1" t="s">
        <v>968</v>
      </c>
      <c r="B477" s="1" t="s">
        <v>969</v>
      </c>
      <c r="C477">
        <v>0.57637005335454672</v>
      </c>
      <c r="D477">
        <v>0.62228632594882927</v>
      </c>
      <c r="E477">
        <f>-LOG(BioPlanet_2019_table[[#This Row],[Adjusted P-value]],10)</f>
        <v>0.20600974204978129</v>
      </c>
      <c r="F477">
        <v>0</v>
      </c>
      <c r="G477">
        <v>0</v>
      </c>
      <c r="H477">
        <v>1.1747723078754688</v>
      </c>
      <c r="I477">
        <v>0.64730585114264216</v>
      </c>
      <c r="J477" s="1" t="s">
        <v>970</v>
      </c>
    </row>
    <row r="478" spans="1:10" x14ac:dyDescent="0.25">
      <c r="A478" s="1" t="s">
        <v>971</v>
      </c>
      <c r="B478" s="1" t="s">
        <v>969</v>
      </c>
      <c r="C478">
        <v>0.57637005335454672</v>
      </c>
      <c r="D478">
        <v>0.62228632594882927</v>
      </c>
      <c r="E478">
        <f>-LOG(BioPlanet_2019_table[[#This Row],[Adjusted P-value]],10)</f>
        <v>0.20600974204978129</v>
      </c>
      <c r="F478">
        <v>0</v>
      </c>
      <c r="G478">
        <v>0</v>
      </c>
      <c r="H478">
        <v>1.1747723078754688</v>
      </c>
      <c r="I478">
        <v>0.64730585114264216</v>
      </c>
      <c r="J478" s="1" t="s">
        <v>386</v>
      </c>
    </row>
    <row r="479" spans="1:10" x14ac:dyDescent="0.25">
      <c r="A479" s="1" t="s">
        <v>972</v>
      </c>
      <c r="B479" s="1" t="s">
        <v>973</v>
      </c>
      <c r="C479">
        <v>0.58307316821665833</v>
      </c>
      <c r="D479">
        <v>0.62820644692798966</v>
      </c>
      <c r="E479">
        <f>-LOG(BioPlanet_2019_table[[#This Row],[Adjusted P-value]],10)</f>
        <v>0.20189761099564141</v>
      </c>
      <c r="F479">
        <v>0</v>
      </c>
      <c r="G479">
        <v>0</v>
      </c>
      <c r="H479">
        <v>1.1530999824694677</v>
      </c>
      <c r="I479">
        <v>0.62203124979197433</v>
      </c>
      <c r="J479" s="1" t="s">
        <v>974</v>
      </c>
    </row>
    <row r="480" spans="1:10" x14ac:dyDescent="0.25">
      <c r="A480" s="1" t="s">
        <v>975</v>
      </c>
      <c r="B480" s="1" t="s">
        <v>976</v>
      </c>
      <c r="C480">
        <v>0.58638509586962684</v>
      </c>
      <c r="D480">
        <v>0.63045579201014168</v>
      </c>
      <c r="E480">
        <f>-LOG(BioPlanet_2019_table[[#This Row],[Adjusted P-value]],10)</f>
        <v>0.20034536104834488</v>
      </c>
      <c r="F480">
        <v>0</v>
      </c>
      <c r="G480">
        <v>0</v>
      </c>
      <c r="H480">
        <v>1.1425593514765489</v>
      </c>
      <c r="I480">
        <v>0.60987366826813705</v>
      </c>
      <c r="J480" s="1" t="s">
        <v>386</v>
      </c>
    </row>
    <row r="481" spans="1:10" x14ac:dyDescent="0.25">
      <c r="A481" s="1" t="s">
        <v>977</v>
      </c>
      <c r="B481" s="1" t="s">
        <v>978</v>
      </c>
      <c r="C481">
        <v>0.58967087975116028</v>
      </c>
      <c r="D481">
        <v>0.63266771473301575</v>
      </c>
      <c r="E481">
        <f>-LOG(BioPlanet_2019_table[[#This Row],[Adjusted P-value]],10)</f>
        <v>0.19882432718309603</v>
      </c>
      <c r="F481">
        <v>0</v>
      </c>
      <c r="G481">
        <v>0</v>
      </c>
      <c r="H481">
        <v>1.1322086417627819</v>
      </c>
      <c r="I481">
        <v>0.59802210748575779</v>
      </c>
      <c r="J481" s="1" t="s">
        <v>605</v>
      </c>
    </row>
    <row r="482" spans="1:10" x14ac:dyDescent="0.25">
      <c r="A482" s="1" t="s">
        <v>979</v>
      </c>
      <c r="B482" s="1" t="s">
        <v>980</v>
      </c>
      <c r="C482">
        <v>0.59937341166223357</v>
      </c>
      <c r="D482">
        <v>0.64174076300634153</v>
      </c>
      <c r="E482">
        <f>-LOG(BioPlanet_2019_table[[#This Row],[Adjusted P-value]],10)</f>
        <v>0.19264037369546833</v>
      </c>
      <c r="F482">
        <v>0</v>
      </c>
      <c r="G482">
        <v>0</v>
      </c>
      <c r="H482">
        <v>1.1022460610124036</v>
      </c>
      <c r="I482">
        <v>0.56420722400778445</v>
      </c>
      <c r="J482" s="1" t="s">
        <v>299</v>
      </c>
    </row>
    <row r="483" spans="1:10" x14ac:dyDescent="0.25">
      <c r="A483" s="1" t="s">
        <v>981</v>
      </c>
      <c r="B483" s="1" t="s">
        <v>982</v>
      </c>
      <c r="C483">
        <v>0.61195636781300267</v>
      </c>
      <c r="D483">
        <v>0.65385379548484723</v>
      </c>
      <c r="E483">
        <f>-LOG(BioPlanet_2019_table[[#This Row],[Adjusted P-value]],10)</f>
        <v>0.18451935093047189</v>
      </c>
      <c r="F483">
        <v>0</v>
      </c>
      <c r="G483">
        <v>0</v>
      </c>
      <c r="H483">
        <v>1.0646658749865054</v>
      </c>
      <c r="I483">
        <v>0.52285133562040409</v>
      </c>
      <c r="J483" s="1" t="s">
        <v>553</v>
      </c>
    </row>
    <row r="484" spans="1:10" x14ac:dyDescent="0.25">
      <c r="A484" s="1" t="s">
        <v>983</v>
      </c>
      <c r="B484" s="1" t="s">
        <v>984</v>
      </c>
      <c r="C484">
        <v>0.61809978046143355</v>
      </c>
      <c r="D484">
        <v>0.65905049055411646</v>
      </c>
      <c r="E484">
        <f>-LOG(BioPlanet_2019_table[[#This Row],[Adjusted P-value]],10)</f>
        <v>0.18108131237250788</v>
      </c>
      <c r="F484">
        <v>0</v>
      </c>
      <c r="G484">
        <v>0</v>
      </c>
      <c r="H484">
        <v>1.0468152866242038</v>
      </c>
      <c r="I484">
        <v>0.50362846364400182</v>
      </c>
      <c r="J484" s="1" t="s">
        <v>985</v>
      </c>
    </row>
    <row r="485" spans="1:10" x14ac:dyDescent="0.25">
      <c r="A485" s="1" t="s">
        <v>986</v>
      </c>
      <c r="B485" s="1" t="s">
        <v>987</v>
      </c>
      <c r="C485">
        <v>0.62170349667855895</v>
      </c>
      <c r="D485">
        <v>0.66152334873854934</v>
      </c>
      <c r="E485">
        <f>-LOG(BioPlanet_2019_table[[#This Row],[Adjusted P-value]],10)</f>
        <v>0.17945482260367973</v>
      </c>
      <c r="F485">
        <v>0</v>
      </c>
      <c r="G485">
        <v>0</v>
      </c>
      <c r="H485">
        <v>0.95442137077118061</v>
      </c>
      <c r="I485">
        <v>0.45362883580034769</v>
      </c>
      <c r="J485" s="1" t="s">
        <v>988</v>
      </c>
    </row>
    <row r="486" spans="1:10" x14ac:dyDescent="0.25">
      <c r="A486" s="1" t="s">
        <v>989</v>
      </c>
      <c r="B486" s="1" t="s">
        <v>990</v>
      </c>
      <c r="C486">
        <v>0.63009815018400428</v>
      </c>
      <c r="D486">
        <v>0.6676965994748193</v>
      </c>
      <c r="E486">
        <f>-LOG(BioPlanet_2019_table[[#This Row],[Adjusted P-value]],10)</f>
        <v>0.17542083558781771</v>
      </c>
      <c r="F486">
        <v>0</v>
      </c>
      <c r="G486">
        <v>0</v>
      </c>
      <c r="H486">
        <v>1.0128415861927265</v>
      </c>
      <c r="I486">
        <v>0.46781094548129804</v>
      </c>
      <c r="J486" s="1" t="s">
        <v>336</v>
      </c>
    </row>
    <row r="487" spans="1:10" x14ac:dyDescent="0.25">
      <c r="A487" s="1" t="s">
        <v>991</v>
      </c>
      <c r="B487" s="1" t="s">
        <v>990</v>
      </c>
      <c r="C487">
        <v>0.63009815018400428</v>
      </c>
      <c r="D487">
        <v>0.6676965994748193</v>
      </c>
      <c r="E487">
        <f>-LOG(BioPlanet_2019_table[[#This Row],[Adjusted P-value]],10)</f>
        <v>0.17542083558781771</v>
      </c>
      <c r="F487">
        <v>0</v>
      </c>
      <c r="G487">
        <v>0</v>
      </c>
      <c r="H487">
        <v>1.0128415861927265</v>
      </c>
      <c r="I487">
        <v>0.46781094548129804</v>
      </c>
      <c r="J487" s="1" t="s">
        <v>585</v>
      </c>
    </row>
    <row r="488" spans="1:10" x14ac:dyDescent="0.25">
      <c r="A488" s="1" t="s">
        <v>992</v>
      </c>
      <c r="B488" s="1" t="s">
        <v>993</v>
      </c>
      <c r="C488">
        <v>0.63303874314827557</v>
      </c>
      <c r="D488">
        <v>0.66943522119376164</v>
      </c>
      <c r="E488">
        <f>-LOG(BioPlanet_2019_table[[#This Row],[Adjusted P-value]],10)</f>
        <v>0.17429144171278982</v>
      </c>
      <c r="F488">
        <v>0</v>
      </c>
      <c r="G488">
        <v>0</v>
      </c>
      <c r="H488">
        <v>1.004687898089172</v>
      </c>
      <c r="I488">
        <v>0.45936707099517421</v>
      </c>
      <c r="J488" s="1" t="s">
        <v>589</v>
      </c>
    </row>
    <row r="489" spans="1:10" x14ac:dyDescent="0.25">
      <c r="A489" s="1" t="s">
        <v>994</v>
      </c>
      <c r="B489" s="1" t="s">
        <v>995</v>
      </c>
      <c r="C489">
        <v>0.64172186991001134</v>
      </c>
      <c r="D489">
        <v>0.67722697336814719</v>
      </c>
      <c r="E489">
        <f>-LOG(BioPlanet_2019_table[[#This Row],[Adjusted P-value]],10)</f>
        <v>0.16926575264276178</v>
      </c>
      <c r="F489">
        <v>0</v>
      </c>
      <c r="G489">
        <v>0</v>
      </c>
      <c r="H489">
        <v>0.98099124203821653</v>
      </c>
      <c r="I489">
        <v>0.43516800298740688</v>
      </c>
      <c r="J489" s="1" t="s">
        <v>358</v>
      </c>
    </row>
    <row r="490" spans="1:10" x14ac:dyDescent="0.25">
      <c r="A490" s="1" t="s">
        <v>996</v>
      </c>
      <c r="B490" s="1" t="s">
        <v>997</v>
      </c>
      <c r="C490">
        <v>0.64739688337810786</v>
      </c>
      <c r="D490">
        <v>0.68181880355772095</v>
      </c>
      <c r="E490">
        <f>-LOG(BioPlanet_2019_table[[#This Row],[Adjusted P-value]],10)</f>
        <v>0.1663310257402307</v>
      </c>
      <c r="F490">
        <v>0</v>
      </c>
      <c r="G490">
        <v>0</v>
      </c>
      <c r="H490">
        <v>0.96580107790298875</v>
      </c>
      <c r="I490">
        <v>0.41992620552499144</v>
      </c>
      <c r="J490" s="1" t="s">
        <v>921</v>
      </c>
    </row>
    <row r="491" spans="1:10" x14ac:dyDescent="0.25">
      <c r="A491" s="1" t="s">
        <v>998</v>
      </c>
      <c r="B491" s="1" t="s">
        <v>999</v>
      </c>
      <c r="C491">
        <v>0.65298256596010895</v>
      </c>
      <c r="D491">
        <v>0.68350817371840666</v>
      </c>
      <c r="E491">
        <f>-LOG(BioPlanet_2019_table[[#This Row],[Adjusted P-value]],10)</f>
        <v>0.16525628756349547</v>
      </c>
      <c r="F491">
        <v>0</v>
      </c>
      <c r="G491">
        <v>0</v>
      </c>
      <c r="H491">
        <v>0.95107122177185877</v>
      </c>
      <c r="I491">
        <v>0.40535116592965575</v>
      </c>
      <c r="J491" s="1" t="s">
        <v>974</v>
      </c>
    </row>
    <row r="492" spans="1:10" x14ac:dyDescent="0.25">
      <c r="A492" s="1" t="s">
        <v>1000</v>
      </c>
      <c r="B492" s="1" t="s">
        <v>999</v>
      </c>
      <c r="C492">
        <v>0.65298256596010895</v>
      </c>
      <c r="D492">
        <v>0.68350817371840666</v>
      </c>
      <c r="E492">
        <f>-LOG(BioPlanet_2019_table[[#This Row],[Adjusted P-value]],10)</f>
        <v>0.16525628756349547</v>
      </c>
      <c r="F492">
        <v>0</v>
      </c>
      <c r="G492">
        <v>0</v>
      </c>
      <c r="H492">
        <v>0.95107122177185877</v>
      </c>
      <c r="I492">
        <v>0.40535116592965575</v>
      </c>
      <c r="J492" s="1" t="s">
        <v>336</v>
      </c>
    </row>
    <row r="493" spans="1:10" x14ac:dyDescent="0.25">
      <c r="A493" s="1" t="s">
        <v>1001</v>
      </c>
      <c r="B493" s="1" t="s">
        <v>999</v>
      </c>
      <c r="C493">
        <v>0.65298256596010895</v>
      </c>
      <c r="D493">
        <v>0.68350817371840666</v>
      </c>
      <c r="E493">
        <f>-LOG(BioPlanet_2019_table[[#This Row],[Adjusted P-value]],10)</f>
        <v>0.16525628756349547</v>
      </c>
      <c r="F493">
        <v>0</v>
      </c>
      <c r="G493">
        <v>0</v>
      </c>
      <c r="H493">
        <v>0.95107122177185877</v>
      </c>
      <c r="I493">
        <v>0.40535116592965575</v>
      </c>
      <c r="J493" s="1" t="s">
        <v>859</v>
      </c>
    </row>
    <row r="494" spans="1:10" x14ac:dyDescent="0.25">
      <c r="A494" s="1" t="s">
        <v>1002</v>
      </c>
      <c r="B494" s="1" t="s">
        <v>1003</v>
      </c>
      <c r="C494">
        <v>0.65731540855434167</v>
      </c>
      <c r="D494">
        <v>0.68664794199895729</v>
      </c>
      <c r="E494">
        <f>-LOG(BioPlanet_2019_table[[#This Row],[Adjusted P-value]],10)</f>
        <v>0.16326587725935285</v>
      </c>
      <c r="F494">
        <v>0</v>
      </c>
      <c r="G494">
        <v>0</v>
      </c>
      <c r="H494">
        <v>0.89246281595036048</v>
      </c>
      <c r="I494">
        <v>0.37446963474648282</v>
      </c>
      <c r="J494" s="1" t="s">
        <v>168</v>
      </c>
    </row>
    <row r="495" spans="1:10" x14ac:dyDescent="0.25">
      <c r="A495" s="1" t="s">
        <v>1004</v>
      </c>
      <c r="B495" s="1" t="s">
        <v>1005</v>
      </c>
      <c r="C495">
        <v>0.66119664501483133</v>
      </c>
      <c r="D495">
        <v>0.68930419470169668</v>
      </c>
      <c r="E495">
        <f>-LOG(BioPlanet_2019_table[[#This Row],[Adjusted P-value]],10)</f>
        <v>0.16158907863586244</v>
      </c>
      <c r="F495">
        <v>0</v>
      </c>
      <c r="G495">
        <v>0</v>
      </c>
      <c r="H495">
        <v>0.929794762915782</v>
      </c>
      <c r="I495">
        <v>0.38465980063400707</v>
      </c>
      <c r="J495" s="1" t="s">
        <v>921</v>
      </c>
    </row>
    <row r="496" spans="1:10" x14ac:dyDescent="0.25">
      <c r="A496" s="1" t="s">
        <v>1006</v>
      </c>
      <c r="B496" s="1" t="s">
        <v>1007</v>
      </c>
      <c r="C496">
        <v>0.66389150597348889</v>
      </c>
      <c r="D496">
        <v>0.68932283382327986</v>
      </c>
      <c r="E496">
        <f>-LOG(BioPlanet_2019_table[[#This Row],[Adjusted P-value]],10)</f>
        <v>0.16157733526004853</v>
      </c>
      <c r="F496">
        <v>0</v>
      </c>
      <c r="G496">
        <v>0</v>
      </c>
      <c r="H496">
        <v>0.9229112026976396</v>
      </c>
      <c r="I496">
        <v>0.37805814946930083</v>
      </c>
      <c r="J496" s="1" t="s">
        <v>386</v>
      </c>
    </row>
    <row r="497" spans="1:10" x14ac:dyDescent="0.25">
      <c r="A497" s="1" t="s">
        <v>1008</v>
      </c>
      <c r="B497" s="1" t="s">
        <v>1007</v>
      </c>
      <c r="C497">
        <v>0.66389150597348889</v>
      </c>
      <c r="D497">
        <v>0.68932283382327986</v>
      </c>
      <c r="E497">
        <f>-LOG(BioPlanet_2019_table[[#This Row],[Adjusted P-value]],10)</f>
        <v>0.16157733526004853</v>
      </c>
      <c r="F497">
        <v>0</v>
      </c>
      <c r="G497">
        <v>0</v>
      </c>
      <c r="H497">
        <v>0.9229112026976396</v>
      </c>
      <c r="I497">
        <v>0.37805814946930083</v>
      </c>
      <c r="J497" s="1" t="s">
        <v>299</v>
      </c>
    </row>
    <row r="498" spans="1:10" x14ac:dyDescent="0.25">
      <c r="A498" s="1" t="s">
        <v>1009</v>
      </c>
      <c r="B498" s="1" t="s">
        <v>1010</v>
      </c>
      <c r="C498">
        <v>0.66674934291034615</v>
      </c>
      <c r="D498">
        <v>0.69089720643627417</v>
      </c>
      <c r="E498">
        <f>-LOG(BioPlanet_2019_table[[#This Row],[Adjusted P-value]],10)</f>
        <v>0.16058656333255417</v>
      </c>
      <c r="F498">
        <v>0</v>
      </c>
      <c r="G498">
        <v>0</v>
      </c>
      <c r="H498">
        <v>0.87584028874351449</v>
      </c>
      <c r="I498">
        <v>0.35501406731763391</v>
      </c>
      <c r="J498" s="1" t="s">
        <v>807</v>
      </c>
    </row>
    <row r="499" spans="1:10" x14ac:dyDescent="0.25">
      <c r="A499" s="1" t="s">
        <v>1011</v>
      </c>
      <c r="B499" s="1" t="s">
        <v>1012</v>
      </c>
      <c r="C499">
        <v>0.67445961004933186</v>
      </c>
      <c r="D499">
        <v>0.69748333167752186</v>
      </c>
      <c r="E499">
        <f>-LOG(BioPlanet_2019_table[[#This Row],[Adjusted P-value]],10)</f>
        <v>0.15646616661633153</v>
      </c>
      <c r="F499">
        <v>0</v>
      </c>
      <c r="G499">
        <v>0</v>
      </c>
      <c r="H499">
        <v>0.89636032757051864</v>
      </c>
      <c r="I499">
        <v>0.35302567652383898</v>
      </c>
      <c r="J499" s="1" t="s">
        <v>1013</v>
      </c>
    </row>
    <row r="500" spans="1:10" x14ac:dyDescent="0.25">
      <c r="A500" s="1" t="s">
        <v>1014</v>
      </c>
      <c r="B500" s="1" t="s">
        <v>1015</v>
      </c>
      <c r="C500">
        <v>0.67704962798821622</v>
      </c>
      <c r="D500">
        <v>0.69875863409605488</v>
      </c>
      <c r="E500">
        <f>-LOG(BioPlanet_2019_table[[#This Row],[Adjusted P-value]],10)</f>
        <v>0.15567281278408024</v>
      </c>
      <c r="F500">
        <v>0</v>
      </c>
      <c r="G500">
        <v>0</v>
      </c>
      <c r="H500">
        <v>0.88995798888738309</v>
      </c>
      <c r="I500">
        <v>0.34709314089826521</v>
      </c>
      <c r="J500" s="1" t="s">
        <v>295</v>
      </c>
    </row>
    <row r="501" spans="1:10" x14ac:dyDescent="0.25">
      <c r="A501" s="1" t="s">
        <v>1016</v>
      </c>
      <c r="B501" s="1" t="s">
        <v>1017</v>
      </c>
      <c r="C501">
        <v>0.68216839351559733</v>
      </c>
      <c r="D501">
        <v>0.70263344532106531</v>
      </c>
      <c r="E501">
        <f>-LOG(BioPlanet_2019_table[[#This Row],[Adjusted P-value]],10)</f>
        <v>0.15327118165375531</v>
      </c>
      <c r="F501">
        <v>0</v>
      </c>
      <c r="G501">
        <v>0</v>
      </c>
      <c r="H501">
        <v>0.87742194111620864</v>
      </c>
      <c r="I501">
        <v>0.33559523875239661</v>
      </c>
      <c r="J501" s="1" t="s">
        <v>585</v>
      </c>
    </row>
    <row r="502" spans="1:10" x14ac:dyDescent="0.25">
      <c r="A502" s="1" t="s">
        <v>1018</v>
      </c>
      <c r="B502" s="1" t="s">
        <v>1019</v>
      </c>
      <c r="C502">
        <v>0.6994573650236221</v>
      </c>
      <c r="D502">
        <v>0.71859363217390848</v>
      </c>
      <c r="E502">
        <f>-LOG(BioPlanet_2019_table[[#This Row],[Adjusted P-value]],10)</f>
        <v>0.14351663562007863</v>
      </c>
      <c r="F502">
        <v>0</v>
      </c>
      <c r="G502">
        <v>0</v>
      </c>
      <c r="H502">
        <v>0.83617834394904456</v>
      </c>
      <c r="I502">
        <v>0.29889231477181327</v>
      </c>
      <c r="J502" s="1" t="s">
        <v>1020</v>
      </c>
    </row>
    <row r="503" spans="1:10" x14ac:dyDescent="0.25">
      <c r="A503" s="1" t="s">
        <v>1021</v>
      </c>
      <c r="B503" s="1" t="s">
        <v>1022</v>
      </c>
      <c r="C503">
        <v>0.701128246569234</v>
      </c>
      <c r="D503">
        <v>0.71859363217390848</v>
      </c>
      <c r="E503">
        <f>-LOG(BioPlanet_2019_table[[#This Row],[Adjusted P-value]],10)</f>
        <v>0.14351663562007863</v>
      </c>
      <c r="F503">
        <v>0</v>
      </c>
      <c r="G503">
        <v>0</v>
      </c>
      <c r="H503">
        <v>0.86166589305910579</v>
      </c>
      <c r="I503">
        <v>0.30594693557970948</v>
      </c>
      <c r="J503" s="1" t="s">
        <v>1023</v>
      </c>
    </row>
    <row r="504" spans="1:10" x14ac:dyDescent="0.25">
      <c r="A504" s="1" t="s">
        <v>1024</v>
      </c>
      <c r="B504" s="1" t="s">
        <v>1025</v>
      </c>
      <c r="C504">
        <v>0.70184970288053583</v>
      </c>
      <c r="D504">
        <v>0.71859363217390848</v>
      </c>
      <c r="E504">
        <f>-LOG(BioPlanet_2019_table[[#This Row],[Adjusted P-value]],10)</f>
        <v>0.14351663562007863</v>
      </c>
      <c r="F504">
        <v>0</v>
      </c>
      <c r="G504">
        <v>0</v>
      </c>
      <c r="H504">
        <v>0.83059855738811317</v>
      </c>
      <c r="I504">
        <v>0.29406178782300912</v>
      </c>
      <c r="J504" s="1" t="s">
        <v>543</v>
      </c>
    </row>
    <row r="505" spans="1:10" x14ac:dyDescent="0.25">
      <c r="A505" s="1" t="s">
        <v>1026</v>
      </c>
      <c r="B505" s="1" t="s">
        <v>1027</v>
      </c>
      <c r="C505">
        <v>0.70891376811090712</v>
      </c>
      <c r="D505">
        <v>0.72438609241491492</v>
      </c>
      <c r="E505">
        <f>-LOG(BioPlanet_2019_table[[#This Row],[Adjusted P-value]],10)</f>
        <v>0.14002989635554952</v>
      </c>
      <c r="F505">
        <v>0</v>
      </c>
      <c r="G505">
        <v>0</v>
      </c>
      <c r="H505">
        <v>0.81429398626850857</v>
      </c>
      <c r="I505">
        <v>0.28013454455764425</v>
      </c>
      <c r="J505" s="1" t="s">
        <v>1028</v>
      </c>
    </row>
    <row r="506" spans="1:10" x14ac:dyDescent="0.25">
      <c r="A506" s="1" t="s">
        <v>1029</v>
      </c>
      <c r="B506" s="1" t="s">
        <v>1030</v>
      </c>
      <c r="C506">
        <v>0.72912343003899616</v>
      </c>
      <c r="D506">
        <v>0.74356151776254065</v>
      </c>
      <c r="E506">
        <f>-LOG(BioPlanet_2019_table[[#This Row],[Adjusted P-value]],10)</f>
        <v>0.12868309476867651</v>
      </c>
      <c r="F506">
        <v>0</v>
      </c>
      <c r="G506">
        <v>0</v>
      </c>
      <c r="H506">
        <v>0.76898128248212261</v>
      </c>
      <c r="I506">
        <v>0.24293060494450833</v>
      </c>
      <c r="J506" s="1" t="s">
        <v>508</v>
      </c>
    </row>
    <row r="507" spans="1:10" x14ac:dyDescent="0.25">
      <c r="A507" s="1" t="s">
        <v>1031</v>
      </c>
      <c r="B507" s="1" t="s">
        <v>1032</v>
      </c>
      <c r="C507">
        <v>0.75782366102104348</v>
      </c>
      <c r="D507">
        <v>0.77130273799572602</v>
      </c>
      <c r="E507">
        <f>-LOG(BioPlanet_2019_table[[#This Row],[Adjusted P-value]],10)</f>
        <v>0.11277512696196194</v>
      </c>
      <c r="F507">
        <v>0</v>
      </c>
      <c r="G507">
        <v>0</v>
      </c>
      <c r="H507">
        <v>0.70765410774047288</v>
      </c>
      <c r="I507">
        <v>0.19623570926621334</v>
      </c>
      <c r="J507" s="1" t="s">
        <v>386</v>
      </c>
    </row>
    <row r="508" spans="1:10" x14ac:dyDescent="0.25">
      <c r="A508" s="1" t="s">
        <v>1033</v>
      </c>
      <c r="B508" s="1" t="s">
        <v>1034</v>
      </c>
      <c r="C508">
        <v>0.76917886917988187</v>
      </c>
      <c r="D508">
        <v>0.78131581386122129</v>
      </c>
      <c r="E508">
        <f>-LOG(BioPlanet_2019_table[[#This Row],[Adjusted P-value]],10)</f>
        <v>0.1071733854649501</v>
      </c>
      <c r="F508">
        <v>0</v>
      </c>
      <c r="G508">
        <v>0</v>
      </c>
      <c r="H508">
        <v>0.68424350005220846</v>
      </c>
      <c r="I508">
        <v>0.17956721011955307</v>
      </c>
      <c r="J508" s="1" t="s">
        <v>921</v>
      </c>
    </row>
    <row r="509" spans="1:10" x14ac:dyDescent="0.25">
      <c r="A509" s="1" t="s">
        <v>1035</v>
      </c>
      <c r="B509" s="1" t="s">
        <v>1036</v>
      </c>
      <c r="C509">
        <v>0.78216495815742737</v>
      </c>
      <c r="D509">
        <v>0.79273594866261254</v>
      </c>
      <c r="E509">
        <f>-LOG(BioPlanet_2019_table[[#This Row],[Adjusted P-value]],10)</f>
        <v>0.10087144715312653</v>
      </c>
      <c r="F509">
        <v>0</v>
      </c>
      <c r="G509">
        <v>0</v>
      </c>
      <c r="H509">
        <v>0.77470182733340631</v>
      </c>
      <c r="I509">
        <v>0.19033619505077651</v>
      </c>
      <c r="J509" s="1" t="s">
        <v>1037</v>
      </c>
    </row>
    <row r="510" spans="1:10" x14ac:dyDescent="0.25">
      <c r="A510" s="1" t="s">
        <v>1038</v>
      </c>
      <c r="B510" s="1" t="s">
        <v>1039</v>
      </c>
      <c r="C510">
        <v>0.783500190037417</v>
      </c>
      <c r="D510">
        <v>0.79273594866261254</v>
      </c>
      <c r="E510">
        <f>-LOG(BioPlanet_2019_table[[#This Row],[Adjusted P-value]],10)</f>
        <v>0.10087144715312653</v>
      </c>
      <c r="F510">
        <v>0</v>
      </c>
      <c r="G510">
        <v>0</v>
      </c>
      <c r="H510">
        <v>0.65531730416513823</v>
      </c>
      <c r="I510">
        <v>0.15988692051844347</v>
      </c>
      <c r="J510" s="1" t="s">
        <v>364</v>
      </c>
    </row>
    <row r="511" spans="1:10" x14ac:dyDescent="0.25">
      <c r="A511" s="1" t="s">
        <v>1040</v>
      </c>
      <c r="B511" s="1" t="s">
        <v>1041</v>
      </c>
      <c r="C511">
        <v>0.7953048799094008</v>
      </c>
      <c r="D511">
        <v>0.80310198657517917</v>
      </c>
      <c r="E511">
        <f>-LOG(BioPlanet_2019_table[[#This Row],[Adjusted P-value]],10)</f>
        <v>9.5229299809291942E-2</v>
      </c>
      <c r="F511">
        <v>0</v>
      </c>
      <c r="G511">
        <v>0</v>
      </c>
      <c r="H511">
        <v>0.63192433893070832</v>
      </c>
      <c r="I511">
        <v>0.1447294677416692</v>
      </c>
      <c r="J511" s="1" t="s">
        <v>364</v>
      </c>
    </row>
    <row r="512" spans="1:10" x14ac:dyDescent="0.25">
      <c r="A512" s="1" t="s">
        <v>1042</v>
      </c>
      <c r="B512" s="1" t="s">
        <v>1043</v>
      </c>
      <c r="C512">
        <v>0.8351438877757893</v>
      </c>
      <c r="D512">
        <v>0.84168121762139236</v>
      </c>
      <c r="E512">
        <f>-LOG(BioPlanet_2019_table[[#This Row],[Adjusted P-value]],10)</f>
        <v>7.4852364132643193E-2</v>
      </c>
      <c r="F512">
        <v>0</v>
      </c>
      <c r="G512">
        <v>0</v>
      </c>
      <c r="H512">
        <v>0.55532908704883233</v>
      </c>
      <c r="I512">
        <v>0.10004322824204838</v>
      </c>
      <c r="J512" s="1" t="s">
        <v>445</v>
      </c>
    </row>
    <row r="513" spans="1:10" x14ac:dyDescent="0.25">
      <c r="A513" s="1" t="s">
        <v>1044</v>
      </c>
      <c r="B513" s="1" t="s">
        <v>1045</v>
      </c>
      <c r="C513">
        <v>0.84162629332484551</v>
      </c>
      <c r="D513">
        <v>0.8465576973872958</v>
      </c>
      <c r="E513">
        <f>-LOG(BioPlanet_2019_table[[#This Row],[Adjusted P-value]],10)</f>
        <v>7.2343437078971007E-2</v>
      </c>
      <c r="F513">
        <v>0</v>
      </c>
      <c r="G513">
        <v>0</v>
      </c>
      <c r="H513">
        <v>0.54311824979230128</v>
      </c>
      <c r="I513">
        <v>9.3644011646140293E-2</v>
      </c>
      <c r="J513" s="1" t="s">
        <v>336</v>
      </c>
    </row>
    <row r="514" spans="1:10" x14ac:dyDescent="0.25">
      <c r="A514" s="1" t="s">
        <v>1046</v>
      </c>
      <c r="B514" s="1" t="s">
        <v>1047</v>
      </c>
      <c r="C514">
        <v>0.91874837016456656</v>
      </c>
      <c r="D514">
        <v>0.92233023515546164</v>
      </c>
      <c r="E514">
        <f>-LOG(BioPlanet_2019_table[[#This Row],[Adjusted P-value]],10)</f>
        <v>3.5113554404673758E-2</v>
      </c>
      <c r="F514">
        <v>0</v>
      </c>
      <c r="G514">
        <v>0</v>
      </c>
      <c r="H514">
        <v>0.39740746016564582</v>
      </c>
      <c r="I514">
        <v>3.3677501361406265E-2</v>
      </c>
      <c r="J514" s="1" t="s">
        <v>299</v>
      </c>
    </row>
    <row r="515" spans="1:10" x14ac:dyDescent="0.25">
      <c r="A515" s="1" t="s">
        <v>1048</v>
      </c>
      <c r="B515" s="1" t="s">
        <v>1049</v>
      </c>
      <c r="C515">
        <v>0.96258409676130574</v>
      </c>
      <c r="D515">
        <v>0.96445682846706704</v>
      </c>
      <c r="E515">
        <f>-LOG(BioPlanet_2019_table[[#This Row],[Adjusted P-value]],10)</f>
        <v>1.5717207707138432E-2</v>
      </c>
      <c r="F515">
        <v>0</v>
      </c>
      <c r="G515">
        <v>0</v>
      </c>
      <c r="H515">
        <v>0.3026334231386168</v>
      </c>
      <c r="I515">
        <v>1.1540575559073117E-2</v>
      </c>
      <c r="J515" s="1" t="s">
        <v>364</v>
      </c>
    </row>
    <row r="516" spans="1:10" x14ac:dyDescent="0.25">
      <c r="A516" s="1" t="s">
        <v>1050</v>
      </c>
      <c r="B516" s="1" t="s">
        <v>1051</v>
      </c>
      <c r="C516">
        <v>0.98496940278054657</v>
      </c>
      <c r="D516">
        <v>0.98496940278054657</v>
      </c>
      <c r="E516">
        <f>-LOG(BioPlanet_2019_table[[#This Row],[Adjusted P-value]],10)</f>
        <v>6.5772602739226091E-3</v>
      </c>
      <c r="F516">
        <v>0</v>
      </c>
      <c r="G516">
        <v>0</v>
      </c>
      <c r="H516">
        <v>0.37493541763264226</v>
      </c>
      <c r="I516">
        <v>5.6782849666303708E-3</v>
      </c>
      <c r="J516" s="1" t="s">
        <v>1052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790-736D-439E-90E8-6126BAB35901}">
  <dimension ref="A1:J206"/>
  <sheetViews>
    <sheetView workbookViewId="0">
      <selection activeCell="E1" sqref="E1"/>
    </sheetView>
  </sheetViews>
  <sheetFormatPr baseColWidth="10" defaultRowHeight="15" x14ac:dyDescent="0.25"/>
  <cols>
    <col min="1" max="1" width="50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60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3758</v>
      </c>
      <c r="B2" s="1" t="s">
        <v>3759</v>
      </c>
      <c r="C2">
        <v>1.7647193759051144E-5</v>
      </c>
      <c r="D2">
        <v>3.6176747206054845E-3</v>
      </c>
      <c r="E2">
        <f>-LOG(KEGG_2021_Human_table[[#This Row],[Adjusted P-value]],10)</f>
        <v>2.4415704848495774</v>
      </c>
      <c r="F2">
        <v>0</v>
      </c>
      <c r="G2">
        <v>0</v>
      </c>
      <c r="H2">
        <v>9.5351821192052988</v>
      </c>
      <c r="I2">
        <v>104.36193688492817</v>
      </c>
      <c r="J2" s="1" t="s">
        <v>3760</v>
      </c>
    </row>
    <row r="3" spans="1:10" x14ac:dyDescent="0.25">
      <c r="A3" s="1" t="s">
        <v>35</v>
      </c>
      <c r="B3" s="1" t="s">
        <v>3761</v>
      </c>
      <c r="C3">
        <v>3.7588970409281706E-5</v>
      </c>
      <c r="D3">
        <v>3.8528694669513748E-3</v>
      </c>
      <c r="E3">
        <f>-LOG(KEGG_2021_Human_table[[#This Row],[Adjusted P-value]],10)</f>
        <v>2.4142157043903265</v>
      </c>
      <c r="F3">
        <v>0</v>
      </c>
      <c r="G3">
        <v>0</v>
      </c>
      <c r="H3">
        <v>15.047119623043015</v>
      </c>
      <c r="I3">
        <v>153.31209077181049</v>
      </c>
      <c r="J3" s="1" t="s">
        <v>37</v>
      </c>
    </row>
    <row r="4" spans="1:10" x14ac:dyDescent="0.25">
      <c r="A4" s="1" t="s">
        <v>46</v>
      </c>
      <c r="B4" s="1" t="s">
        <v>3762</v>
      </c>
      <c r="C4">
        <v>1.4455588284748155E-4</v>
      </c>
      <c r="D4">
        <v>9.8779853279112387E-3</v>
      </c>
      <c r="E4">
        <f>-LOG(KEGG_2021_Human_table[[#This Row],[Adjusted P-value]],10)</f>
        <v>2.0053316232455294</v>
      </c>
      <c r="F4">
        <v>0</v>
      </c>
      <c r="G4">
        <v>0</v>
      </c>
      <c r="H4">
        <v>17.153246753246755</v>
      </c>
      <c r="I4">
        <v>151.66633862119406</v>
      </c>
      <c r="J4" s="1" t="s">
        <v>48</v>
      </c>
    </row>
    <row r="5" spans="1:10" x14ac:dyDescent="0.25">
      <c r="A5" s="1" t="s">
        <v>3763</v>
      </c>
      <c r="B5" s="1" t="s">
        <v>3764</v>
      </c>
      <c r="C5">
        <v>3.640184005452328E-4</v>
      </c>
      <c r="D5">
        <v>1.749953597497507E-2</v>
      </c>
      <c r="E5">
        <f>-LOG(KEGG_2021_Human_table[[#This Row],[Adjusted P-value]],10)</f>
        <v>1.7569734670953974</v>
      </c>
      <c r="F5">
        <v>0</v>
      </c>
      <c r="G5">
        <v>0</v>
      </c>
      <c r="H5">
        <v>13.188811188811188</v>
      </c>
      <c r="I5">
        <v>104.43304462432606</v>
      </c>
      <c r="J5" s="1" t="s">
        <v>60</v>
      </c>
    </row>
    <row r="6" spans="1:10" x14ac:dyDescent="0.25">
      <c r="A6" s="1" t="s">
        <v>3765</v>
      </c>
      <c r="B6" s="1" t="s">
        <v>3766</v>
      </c>
      <c r="C6">
        <v>4.2681795060914806E-4</v>
      </c>
      <c r="D6">
        <v>1.749953597497507E-2</v>
      </c>
      <c r="E6">
        <f>-LOG(KEGG_2021_Human_table[[#This Row],[Adjusted P-value]],10)</f>
        <v>1.7569734670953974</v>
      </c>
      <c r="F6">
        <v>0</v>
      </c>
      <c r="G6">
        <v>0</v>
      </c>
      <c r="H6">
        <v>5.5623485705055726</v>
      </c>
      <c r="I6">
        <v>43.159113491221731</v>
      </c>
      <c r="J6" s="1" t="s">
        <v>63</v>
      </c>
    </row>
    <row r="7" spans="1:10" x14ac:dyDescent="0.25">
      <c r="A7" s="1" t="s">
        <v>67</v>
      </c>
      <c r="B7" s="1" t="s">
        <v>3767</v>
      </c>
      <c r="C7">
        <v>5.4248052812609757E-4</v>
      </c>
      <c r="D7">
        <v>1.8534751377641667E-2</v>
      </c>
      <c r="E7">
        <f>-LOG(KEGG_2021_Human_table[[#This Row],[Adjusted P-value]],10)</f>
        <v>1.7320132351559971</v>
      </c>
      <c r="F7">
        <v>0</v>
      </c>
      <c r="G7">
        <v>0</v>
      </c>
      <c r="H7">
        <v>6.3805004314063849</v>
      </c>
      <c r="I7">
        <v>47.977269298474489</v>
      </c>
      <c r="J7" s="1" t="s">
        <v>69</v>
      </c>
    </row>
    <row r="8" spans="1:10" x14ac:dyDescent="0.25">
      <c r="A8" s="1" t="s">
        <v>43</v>
      </c>
      <c r="B8" s="1" t="s">
        <v>3768</v>
      </c>
      <c r="C8">
        <v>6.67453459874368E-4</v>
      </c>
      <c r="D8">
        <v>1.9546851324892204E-2</v>
      </c>
      <c r="E8">
        <f>-LOG(KEGG_2021_Human_table[[#This Row],[Adjusted P-value]],10)</f>
        <v>1.708923190306769</v>
      </c>
      <c r="F8">
        <v>0</v>
      </c>
      <c r="G8">
        <v>0</v>
      </c>
      <c r="H8">
        <v>7.7797464367273017</v>
      </c>
      <c r="I8">
        <v>56.885824083729169</v>
      </c>
      <c r="J8" s="1" t="s">
        <v>3769</v>
      </c>
    </row>
    <row r="9" spans="1:10" x14ac:dyDescent="0.25">
      <c r="A9" s="1" t="s">
        <v>73</v>
      </c>
      <c r="B9" s="1" t="s">
        <v>3770</v>
      </c>
      <c r="C9">
        <v>1.1080730619387421E-3</v>
      </c>
      <c r="D9">
        <v>2.8394372212180267E-2</v>
      </c>
      <c r="E9">
        <f>-LOG(KEGG_2021_Human_table[[#This Row],[Adjusted P-value]],10)</f>
        <v>1.5467677289456538</v>
      </c>
      <c r="F9">
        <v>0</v>
      </c>
      <c r="G9">
        <v>0</v>
      </c>
      <c r="H9">
        <v>4.6950228715777973</v>
      </c>
      <c r="I9">
        <v>31.950253916890428</v>
      </c>
      <c r="J9" s="1" t="s">
        <v>3771</v>
      </c>
    </row>
    <row r="10" spans="1:10" x14ac:dyDescent="0.25">
      <c r="A10" s="1" t="s">
        <v>3772</v>
      </c>
      <c r="B10" s="1" t="s">
        <v>3773</v>
      </c>
      <c r="C10">
        <v>1.298309000049428E-3</v>
      </c>
      <c r="D10">
        <v>2.9572593890014751E-2</v>
      </c>
      <c r="E10">
        <f>-LOG(KEGG_2021_Human_table[[#This Row],[Adjusted P-value]],10)</f>
        <v>1.5291105806915366</v>
      </c>
      <c r="F10">
        <v>0</v>
      </c>
      <c r="G10">
        <v>0</v>
      </c>
      <c r="H10">
        <v>3.6616782692067198</v>
      </c>
      <c r="I10">
        <v>24.338049966985889</v>
      </c>
      <c r="J10" s="1" t="s">
        <v>3774</v>
      </c>
    </row>
    <row r="11" spans="1:10" x14ac:dyDescent="0.25">
      <c r="A11" s="1" t="s">
        <v>3775</v>
      </c>
      <c r="B11" s="1" t="s">
        <v>1163</v>
      </c>
      <c r="C11">
        <v>1.679280957681793E-3</v>
      </c>
      <c r="D11">
        <v>3.4425259632476758E-2</v>
      </c>
      <c r="E11">
        <f>-LOG(KEGG_2021_Human_table[[#This Row],[Adjusted P-value]],10)</f>
        <v>1.4631227756454241</v>
      </c>
      <c r="F11">
        <v>0</v>
      </c>
      <c r="G11">
        <v>0</v>
      </c>
      <c r="H11">
        <v>14.204301075268818</v>
      </c>
      <c r="I11">
        <v>90.75681326113056</v>
      </c>
      <c r="J11" s="1" t="s">
        <v>136</v>
      </c>
    </row>
    <row r="12" spans="1:10" x14ac:dyDescent="0.25">
      <c r="A12" s="1" t="s">
        <v>3776</v>
      </c>
      <c r="B12" s="1" t="s">
        <v>3777</v>
      </c>
      <c r="C12">
        <v>2.0545351105029602E-3</v>
      </c>
      <c r="D12">
        <v>3.8289063423009716E-2</v>
      </c>
      <c r="E12">
        <f>-LOG(KEGG_2021_Human_table[[#This Row],[Adjusted P-value]],10)</f>
        <v>1.4169252566659818</v>
      </c>
      <c r="F12">
        <v>0</v>
      </c>
      <c r="G12">
        <v>0</v>
      </c>
      <c r="H12">
        <v>3.4135395389553547</v>
      </c>
      <c r="I12">
        <v>21.121977994869713</v>
      </c>
      <c r="J12" s="1" t="s">
        <v>3778</v>
      </c>
    </row>
    <row r="13" spans="1:10" x14ac:dyDescent="0.25">
      <c r="A13" s="1" t="s">
        <v>229</v>
      </c>
      <c r="B13" s="1" t="s">
        <v>3779</v>
      </c>
      <c r="C13">
        <v>2.6301439066097479E-3</v>
      </c>
      <c r="D13">
        <v>4.4931625071249856E-2</v>
      </c>
      <c r="E13">
        <f>-LOG(KEGG_2021_Human_table[[#This Row],[Adjusted P-value]],10)</f>
        <v>1.3474478737124824</v>
      </c>
      <c r="F13">
        <v>0</v>
      </c>
      <c r="G13">
        <v>0</v>
      </c>
      <c r="H13">
        <v>11.981854838709678</v>
      </c>
      <c r="I13">
        <v>71.180805340358404</v>
      </c>
      <c r="J13" s="1" t="s">
        <v>3780</v>
      </c>
    </row>
    <row r="14" spans="1:10" x14ac:dyDescent="0.25">
      <c r="A14" s="1" t="s">
        <v>3781</v>
      </c>
      <c r="B14" s="1" t="s">
        <v>3782</v>
      </c>
      <c r="C14">
        <v>8.2347276679988063E-3</v>
      </c>
      <c r="D14">
        <v>0.12985532091844273</v>
      </c>
      <c r="E14">
        <f>-LOG(KEGG_2021_Human_table[[#This Row],[Adjusted P-value]],10)</f>
        <v>0.88654025013037829</v>
      </c>
      <c r="F14">
        <v>0</v>
      </c>
      <c r="G14">
        <v>0</v>
      </c>
      <c r="H14">
        <v>4.2333161334709324</v>
      </c>
      <c r="I14">
        <v>20.317356224990608</v>
      </c>
      <c r="J14" s="1" t="s">
        <v>3783</v>
      </c>
    </row>
    <row r="15" spans="1:10" x14ac:dyDescent="0.25">
      <c r="A15" s="1" t="s">
        <v>198</v>
      </c>
      <c r="B15" s="1" t="s">
        <v>194</v>
      </c>
      <c r="C15">
        <v>9.7096917585614007E-3</v>
      </c>
      <c r="D15">
        <v>0.14217762932179193</v>
      </c>
      <c r="E15">
        <f>-LOG(KEGG_2021_Human_table[[#This Row],[Adjusted P-value]],10)</f>
        <v>0.84716873149931071</v>
      </c>
      <c r="F15">
        <v>0</v>
      </c>
      <c r="G15">
        <v>0</v>
      </c>
      <c r="H15">
        <v>14.950980392156863</v>
      </c>
      <c r="I15">
        <v>69.292273347395195</v>
      </c>
      <c r="J15" s="1" t="s">
        <v>199</v>
      </c>
    </row>
    <row r="16" spans="1:10" x14ac:dyDescent="0.25">
      <c r="A16" s="1" t="s">
        <v>3784</v>
      </c>
      <c r="B16" s="1" t="s">
        <v>201</v>
      </c>
      <c r="C16">
        <v>1.0733038379510151E-2</v>
      </c>
      <c r="D16">
        <v>0.1466848578533054</v>
      </c>
      <c r="E16">
        <f>-LOG(KEGG_2021_Human_table[[#This Row],[Adjusted P-value]],10)</f>
        <v>0.83361471567387502</v>
      </c>
      <c r="F16">
        <v>0</v>
      </c>
      <c r="G16">
        <v>0</v>
      </c>
      <c r="H16">
        <v>14.119658119658119</v>
      </c>
      <c r="I16">
        <v>64.024581538541824</v>
      </c>
      <c r="J16" s="1" t="s">
        <v>267</v>
      </c>
    </row>
    <row r="17" spans="1:10" x14ac:dyDescent="0.25">
      <c r="A17" s="1" t="s">
        <v>3785</v>
      </c>
      <c r="B17" s="1" t="s">
        <v>219</v>
      </c>
      <c r="C17">
        <v>1.2414195458890403E-2</v>
      </c>
      <c r="D17">
        <v>0.15905687931703327</v>
      </c>
      <c r="E17">
        <f>-LOG(KEGG_2021_Human_table[[#This Row],[Adjusted P-value]],10)</f>
        <v>0.79844754262189932</v>
      </c>
      <c r="F17">
        <v>0</v>
      </c>
      <c r="G17">
        <v>0</v>
      </c>
      <c r="H17">
        <v>4.7022518765638033</v>
      </c>
      <c r="I17">
        <v>20.637782224641512</v>
      </c>
      <c r="J17" s="1" t="s">
        <v>3786</v>
      </c>
    </row>
    <row r="18" spans="1:10" x14ac:dyDescent="0.25">
      <c r="A18" s="1" t="s">
        <v>533</v>
      </c>
      <c r="B18" s="1" t="s">
        <v>1303</v>
      </c>
      <c r="C18">
        <v>1.4072697568895213E-2</v>
      </c>
      <c r="D18">
        <v>0.16970017656608932</v>
      </c>
      <c r="E18">
        <f>-LOG(KEGG_2021_Human_table[[#This Row],[Adjusted P-value]],10)</f>
        <v>0.77031770581645265</v>
      </c>
      <c r="F18">
        <v>0</v>
      </c>
      <c r="G18">
        <v>0</v>
      </c>
      <c r="H18">
        <v>12.1007326007326</v>
      </c>
      <c r="I18">
        <v>51.591699743434873</v>
      </c>
      <c r="J18" s="1" t="s">
        <v>3787</v>
      </c>
    </row>
    <row r="19" spans="1:10" x14ac:dyDescent="0.25">
      <c r="A19" s="1" t="s">
        <v>3788</v>
      </c>
      <c r="B19" s="1" t="s">
        <v>1347</v>
      </c>
      <c r="C19">
        <v>1.9126444363907501E-2</v>
      </c>
      <c r="D19">
        <v>0.20803793795669626</v>
      </c>
      <c r="E19">
        <f>-LOG(KEGG_2021_Human_table[[#This Row],[Adjusted P-value]],10)</f>
        <v>0.68185745954278543</v>
      </c>
      <c r="F19">
        <v>0</v>
      </c>
      <c r="G19">
        <v>0</v>
      </c>
      <c r="H19">
        <v>10.162564102564103</v>
      </c>
      <c r="I19">
        <v>40.210048481025467</v>
      </c>
      <c r="J19" s="1" t="s">
        <v>84</v>
      </c>
    </row>
    <row r="20" spans="1:10" x14ac:dyDescent="0.25">
      <c r="A20" s="1" t="s">
        <v>221</v>
      </c>
      <c r="B20" s="1" t="s">
        <v>3789</v>
      </c>
      <c r="C20">
        <v>1.9281564981352337E-2</v>
      </c>
      <c r="D20">
        <v>0.20803793795669626</v>
      </c>
      <c r="E20">
        <f>-LOG(KEGG_2021_Human_table[[#This Row],[Adjusted P-value]],10)</f>
        <v>0.68185745954278543</v>
      </c>
      <c r="F20">
        <v>0</v>
      </c>
      <c r="G20">
        <v>0</v>
      </c>
      <c r="H20">
        <v>4.0970389610389608</v>
      </c>
      <c r="I20">
        <v>16.177591893953782</v>
      </c>
      <c r="J20" s="1" t="s">
        <v>222</v>
      </c>
    </row>
    <row r="21" spans="1:10" x14ac:dyDescent="0.25">
      <c r="A21" s="1" t="s">
        <v>3790</v>
      </c>
      <c r="B21" s="1" t="s">
        <v>3791</v>
      </c>
      <c r="C21">
        <v>2.3553813883554597E-2</v>
      </c>
      <c r="D21">
        <v>0.24142659230643462</v>
      </c>
      <c r="E21">
        <f>-LOG(KEGG_2021_Human_table[[#This Row],[Adjusted P-value]],10)</f>
        <v>0.61721489556473841</v>
      </c>
      <c r="F21">
        <v>0</v>
      </c>
      <c r="G21">
        <v>0</v>
      </c>
      <c r="H21">
        <v>3.2094771241830067</v>
      </c>
      <c r="I21">
        <v>12.03062076672826</v>
      </c>
      <c r="J21" s="1" t="s">
        <v>3792</v>
      </c>
    </row>
    <row r="22" spans="1:10" x14ac:dyDescent="0.25">
      <c r="A22" s="1" t="s">
        <v>965</v>
      </c>
      <c r="B22" s="1" t="s">
        <v>3793</v>
      </c>
      <c r="C22">
        <v>2.6305240918505109E-2</v>
      </c>
      <c r="D22">
        <v>0.25678925658540702</v>
      </c>
      <c r="E22">
        <f>-LOG(KEGG_2021_Human_table[[#This Row],[Adjusted P-value]],10)</f>
        <v>0.59042315000846435</v>
      </c>
      <c r="F22">
        <v>0</v>
      </c>
      <c r="G22">
        <v>0</v>
      </c>
      <c r="H22">
        <v>3.7086391869000566</v>
      </c>
      <c r="I22">
        <v>13.491981465546221</v>
      </c>
      <c r="J22" s="1" t="s">
        <v>3794</v>
      </c>
    </row>
    <row r="23" spans="1:10" x14ac:dyDescent="0.25">
      <c r="A23" s="1" t="s">
        <v>238</v>
      </c>
      <c r="B23" s="1" t="s">
        <v>3795</v>
      </c>
      <c r="C23">
        <v>3.1298599808960638E-2</v>
      </c>
      <c r="D23">
        <v>0.29164604367440594</v>
      </c>
      <c r="E23">
        <f>-LOG(KEGG_2021_Human_table[[#This Row],[Adjusted P-value]],10)</f>
        <v>0.53514391061757027</v>
      </c>
      <c r="F23">
        <v>0</v>
      </c>
      <c r="G23">
        <v>0</v>
      </c>
      <c r="H23">
        <v>3.5040028464685999</v>
      </c>
      <c r="I23">
        <v>12.138503297764217</v>
      </c>
      <c r="J23" s="1" t="s">
        <v>240</v>
      </c>
    </row>
    <row r="24" spans="1:10" x14ac:dyDescent="0.25">
      <c r="A24" s="1" t="s">
        <v>300</v>
      </c>
      <c r="B24" s="1" t="s">
        <v>283</v>
      </c>
      <c r="C24">
        <v>3.2783850710532025E-2</v>
      </c>
      <c r="D24">
        <v>0.29220388676778541</v>
      </c>
      <c r="E24">
        <f>-LOG(KEGG_2021_Human_table[[#This Row],[Adjusted P-value]],10)</f>
        <v>0.53431401156881619</v>
      </c>
      <c r="F24">
        <v>0</v>
      </c>
      <c r="G24">
        <v>0</v>
      </c>
      <c r="H24">
        <v>7.4690799396681751</v>
      </c>
      <c r="I24">
        <v>25.527965132049008</v>
      </c>
      <c r="J24" s="1" t="s">
        <v>302</v>
      </c>
    </row>
    <row r="25" spans="1:10" x14ac:dyDescent="0.25">
      <c r="A25" s="1" t="s">
        <v>907</v>
      </c>
      <c r="B25" s="1" t="s">
        <v>304</v>
      </c>
      <c r="C25">
        <v>4.1623185293572736E-2</v>
      </c>
      <c r="D25">
        <v>0.35553137438260041</v>
      </c>
      <c r="E25">
        <f>-LOG(KEGG_2021_Human_table[[#This Row],[Adjusted P-value]],10)</f>
        <v>0.4491220682956551</v>
      </c>
      <c r="F25">
        <v>0</v>
      </c>
      <c r="G25">
        <v>0</v>
      </c>
      <c r="H25">
        <v>4.066163349347975</v>
      </c>
      <c r="I25">
        <v>12.926731479564541</v>
      </c>
      <c r="J25" s="1" t="s">
        <v>3796</v>
      </c>
    </row>
    <row r="26" spans="1:10" x14ac:dyDescent="0.25">
      <c r="A26" s="1" t="s">
        <v>374</v>
      </c>
      <c r="B26" s="1" t="s">
        <v>1589</v>
      </c>
      <c r="C26">
        <v>5.9369972253050816E-2</v>
      </c>
      <c r="D26">
        <v>0.43626651106634051</v>
      </c>
      <c r="E26">
        <f>-LOG(KEGG_2021_Human_table[[#This Row],[Adjusted P-value]],10)</f>
        <v>0.3602481232893624</v>
      </c>
      <c r="F26">
        <v>0</v>
      </c>
      <c r="G26">
        <v>0</v>
      </c>
      <c r="H26">
        <v>5.2868589743589745</v>
      </c>
      <c r="I26">
        <v>14.929913680908546</v>
      </c>
      <c r="J26" s="1" t="s">
        <v>376</v>
      </c>
    </row>
    <row r="27" spans="1:10" x14ac:dyDescent="0.25">
      <c r="A27" s="1" t="s">
        <v>3797</v>
      </c>
      <c r="B27" s="1" t="s">
        <v>1589</v>
      </c>
      <c r="C27">
        <v>5.9369972253050816E-2</v>
      </c>
      <c r="D27">
        <v>0.43626651106634051</v>
      </c>
      <c r="E27">
        <f>-LOG(KEGG_2021_Human_table[[#This Row],[Adjusted P-value]],10)</f>
        <v>0.3602481232893624</v>
      </c>
      <c r="F27">
        <v>0</v>
      </c>
      <c r="G27">
        <v>0</v>
      </c>
      <c r="H27">
        <v>5.2868589743589745</v>
      </c>
      <c r="I27">
        <v>14.929913680908546</v>
      </c>
      <c r="J27" s="1" t="s">
        <v>339</v>
      </c>
    </row>
    <row r="28" spans="1:10" x14ac:dyDescent="0.25">
      <c r="A28" s="1" t="s">
        <v>3798</v>
      </c>
      <c r="B28" s="1" t="s">
        <v>345</v>
      </c>
      <c r="C28">
        <v>6.1481667915908686E-2</v>
      </c>
      <c r="D28">
        <v>0.43626651106634051</v>
      </c>
      <c r="E28">
        <f>-LOG(KEGG_2021_Human_table[[#This Row],[Adjusted P-value]],10)</f>
        <v>0.3602481232893624</v>
      </c>
      <c r="F28">
        <v>0</v>
      </c>
      <c r="G28">
        <v>0</v>
      </c>
      <c r="H28">
        <v>5.1787022501308213</v>
      </c>
      <c r="I28">
        <v>14.443484632546348</v>
      </c>
      <c r="J28" s="1" t="s">
        <v>3799</v>
      </c>
    </row>
    <row r="29" spans="1:10" x14ac:dyDescent="0.25">
      <c r="A29" s="1" t="s">
        <v>175</v>
      </c>
      <c r="B29" s="1" t="s">
        <v>352</v>
      </c>
      <c r="C29">
        <v>6.1490064457543681E-2</v>
      </c>
      <c r="D29">
        <v>0.43626651106634051</v>
      </c>
      <c r="E29">
        <f>-LOG(KEGG_2021_Human_table[[#This Row],[Adjusted P-value]],10)</f>
        <v>0.3602481232893624</v>
      </c>
      <c r="F29">
        <v>0</v>
      </c>
      <c r="G29">
        <v>0</v>
      </c>
      <c r="H29">
        <v>18.048225659690626</v>
      </c>
      <c r="I29">
        <v>50.334329635540946</v>
      </c>
      <c r="J29" s="1" t="s">
        <v>508</v>
      </c>
    </row>
    <row r="30" spans="1:10" x14ac:dyDescent="0.25">
      <c r="A30" s="1" t="s">
        <v>3800</v>
      </c>
      <c r="B30" s="1" t="s">
        <v>1631</v>
      </c>
      <c r="C30">
        <v>6.1715750345970127E-2</v>
      </c>
      <c r="D30">
        <v>0.43626651106634051</v>
      </c>
      <c r="E30">
        <f>-LOG(KEGG_2021_Human_table[[#This Row],[Adjusted P-value]],10)</f>
        <v>0.3602481232893624</v>
      </c>
      <c r="F30">
        <v>0</v>
      </c>
      <c r="G30">
        <v>0</v>
      </c>
      <c r="H30">
        <v>3.4404533565823887</v>
      </c>
      <c r="I30">
        <v>9.5824061062585919</v>
      </c>
      <c r="J30" s="1" t="s">
        <v>3801</v>
      </c>
    </row>
    <row r="31" spans="1:10" x14ac:dyDescent="0.25">
      <c r="A31" s="1" t="s">
        <v>3802</v>
      </c>
      <c r="B31" s="1" t="s">
        <v>395</v>
      </c>
      <c r="C31">
        <v>7.0177117116477047E-2</v>
      </c>
      <c r="D31">
        <v>0.44106690727794828</v>
      </c>
      <c r="E31">
        <f>-LOG(KEGG_2021_Human_table[[#This Row],[Adjusted P-value]],10)</f>
        <v>0.35549552559434527</v>
      </c>
      <c r="F31">
        <v>0</v>
      </c>
      <c r="G31">
        <v>0</v>
      </c>
      <c r="H31">
        <v>4.7868892114175132</v>
      </c>
      <c r="I31">
        <v>12.717486478309411</v>
      </c>
      <c r="J31" s="1" t="s">
        <v>103</v>
      </c>
    </row>
    <row r="32" spans="1:10" x14ac:dyDescent="0.25">
      <c r="A32" s="1" t="s">
        <v>953</v>
      </c>
      <c r="B32" s="1" t="s">
        <v>398</v>
      </c>
      <c r="C32">
        <v>7.2410560147530723E-2</v>
      </c>
      <c r="D32">
        <v>0.44106690727794828</v>
      </c>
      <c r="E32">
        <f>-LOG(KEGG_2021_Human_table[[#This Row],[Adjusted P-value]],10)</f>
        <v>0.35549552559434527</v>
      </c>
      <c r="F32">
        <v>0</v>
      </c>
      <c r="G32">
        <v>0</v>
      </c>
      <c r="H32">
        <v>4.6980056980056979</v>
      </c>
      <c r="I32">
        <v>12.334158872924991</v>
      </c>
      <c r="J32" s="1" t="s">
        <v>3803</v>
      </c>
    </row>
    <row r="33" spans="1:10" x14ac:dyDescent="0.25">
      <c r="A33" s="1" t="s">
        <v>3804</v>
      </c>
      <c r="B33" s="1" t="s">
        <v>3805</v>
      </c>
      <c r="C33">
        <v>7.2968827494372834E-2</v>
      </c>
      <c r="D33">
        <v>0.44106690727794828</v>
      </c>
      <c r="E33">
        <f>-LOG(KEGG_2021_Human_table[[#This Row],[Adjusted P-value]],10)</f>
        <v>0.35549552559434527</v>
      </c>
      <c r="F33">
        <v>0</v>
      </c>
      <c r="G33">
        <v>0</v>
      </c>
      <c r="H33">
        <v>2.1182035667681602</v>
      </c>
      <c r="I33">
        <v>5.5448700887765421</v>
      </c>
      <c r="J33" s="1" t="s">
        <v>3806</v>
      </c>
    </row>
    <row r="34" spans="1:10" x14ac:dyDescent="0.25">
      <c r="A34" s="1" t="s">
        <v>347</v>
      </c>
      <c r="B34" s="1" t="s">
        <v>401</v>
      </c>
      <c r="C34">
        <v>7.4666823930237269E-2</v>
      </c>
      <c r="D34">
        <v>0.44106690727794828</v>
      </c>
      <c r="E34">
        <f>-LOG(KEGG_2021_Human_table[[#This Row],[Adjusted P-value]],10)</f>
        <v>0.35549552559434527</v>
      </c>
      <c r="F34">
        <v>0</v>
      </c>
      <c r="G34">
        <v>0</v>
      </c>
      <c r="H34">
        <v>4.612354312354312</v>
      </c>
      <c r="I34">
        <v>11.96776525816675</v>
      </c>
      <c r="J34" s="1" t="s">
        <v>348</v>
      </c>
    </row>
    <row r="35" spans="1:10" x14ac:dyDescent="0.25">
      <c r="A35" s="1" t="s">
        <v>3807</v>
      </c>
      <c r="B35" s="1" t="s">
        <v>3808</v>
      </c>
      <c r="C35">
        <v>7.5280954727465821E-2</v>
      </c>
      <c r="D35">
        <v>0.44106690727794828</v>
      </c>
      <c r="E35">
        <f>-LOG(KEGG_2021_Human_table[[#This Row],[Adjusted P-value]],10)</f>
        <v>0.35549552559434527</v>
      </c>
      <c r="F35">
        <v>0</v>
      </c>
      <c r="G35">
        <v>0</v>
      </c>
      <c r="H35">
        <v>3.1545187949880034</v>
      </c>
      <c r="I35">
        <v>8.159251509736098</v>
      </c>
      <c r="J35" s="1" t="s">
        <v>3809</v>
      </c>
    </row>
    <row r="36" spans="1:10" x14ac:dyDescent="0.25">
      <c r="A36" s="1" t="s">
        <v>3810</v>
      </c>
      <c r="B36" s="1" t="s">
        <v>404</v>
      </c>
      <c r="C36">
        <v>7.6266174297817235E-2</v>
      </c>
      <c r="D36">
        <v>0.44106690727794828</v>
      </c>
      <c r="E36">
        <f>-LOG(KEGG_2021_Human_table[[#This Row],[Adjusted P-value]],10)</f>
        <v>0.35549552559434527</v>
      </c>
      <c r="F36">
        <v>0</v>
      </c>
      <c r="G36">
        <v>0</v>
      </c>
      <c r="H36">
        <v>14.036093418259023</v>
      </c>
      <c r="I36">
        <v>36.122248038512147</v>
      </c>
      <c r="J36" s="1" t="s">
        <v>1476</v>
      </c>
    </row>
    <row r="37" spans="1:10" x14ac:dyDescent="0.25">
      <c r="A37" s="1" t="s">
        <v>483</v>
      </c>
      <c r="B37" s="1" t="s">
        <v>417</v>
      </c>
      <c r="C37">
        <v>8.1567625723589998E-2</v>
      </c>
      <c r="D37">
        <v>0.44106690727794828</v>
      </c>
      <c r="E37">
        <f>-LOG(KEGG_2021_Human_table[[#This Row],[Adjusted P-value]],10)</f>
        <v>0.35549552559434527</v>
      </c>
      <c r="F37">
        <v>0</v>
      </c>
      <c r="G37">
        <v>0</v>
      </c>
      <c r="H37">
        <v>4.3731211317418213</v>
      </c>
      <c r="I37">
        <v>10.960453371593472</v>
      </c>
      <c r="J37" s="1" t="s">
        <v>484</v>
      </c>
    </row>
    <row r="38" spans="1:10" x14ac:dyDescent="0.25">
      <c r="A38" s="1" t="s">
        <v>403</v>
      </c>
      <c r="B38" s="1" t="s">
        <v>423</v>
      </c>
      <c r="C38">
        <v>8.3567308479273725E-2</v>
      </c>
      <c r="D38">
        <v>0.44106690727794828</v>
      </c>
      <c r="E38">
        <f>-LOG(KEGG_2021_Human_table[[#This Row],[Adjusted P-value]],10)</f>
        <v>0.35549552559434527</v>
      </c>
      <c r="F38">
        <v>0</v>
      </c>
      <c r="G38">
        <v>0</v>
      </c>
      <c r="H38">
        <v>12.631847133757962</v>
      </c>
      <c r="I38">
        <v>31.35354417908075</v>
      </c>
      <c r="J38" s="1" t="s">
        <v>331</v>
      </c>
    </row>
    <row r="39" spans="1:10" x14ac:dyDescent="0.25">
      <c r="A39" s="1" t="s">
        <v>203</v>
      </c>
      <c r="B39" s="1" t="s">
        <v>435</v>
      </c>
      <c r="C39">
        <v>8.3910289677268213E-2</v>
      </c>
      <c r="D39">
        <v>0.44106690727794828</v>
      </c>
      <c r="E39">
        <f>-LOG(KEGG_2021_Human_table[[#This Row],[Adjusted P-value]],10)</f>
        <v>0.35549552559434527</v>
      </c>
      <c r="F39">
        <v>0</v>
      </c>
      <c r="G39">
        <v>0</v>
      </c>
      <c r="H39">
        <v>4.2987831377661889</v>
      </c>
      <c r="I39">
        <v>10.652414839563072</v>
      </c>
      <c r="J39" s="1" t="s">
        <v>103</v>
      </c>
    </row>
    <row r="40" spans="1:10" x14ac:dyDescent="0.25">
      <c r="A40" s="1" t="s">
        <v>397</v>
      </c>
      <c r="B40" s="1" t="s">
        <v>435</v>
      </c>
      <c r="C40">
        <v>8.3910289677268213E-2</v>
      </c>
      <c r="D40">
        <v>0.44106690727794828</v>
      </c>
      <c r="E40">
        <f>-LOG(KEGG_2021_Human_table[[#This Row],[Adjusted P-value]],10)</f>
        <v>0.35549552559434527</v>
      </c>
      <c r="F40">
        <v>0</v>
      </c>
      <c r="G40">
        <v>0</v>
      </c>
      <c r="H40">
        <v>4.2987831377661889</v>
      </c>
      <c r="I40">
        <v>10.652414839563072</v>
      </c>
      <c r="J40" s="1" t="s">
        <v>399</v>
      </c>
    </row>
    <row r="41" spans="1:10" x14ac:dyDescent="0.25">
      <c r="A41" s="1" t="s">
        <v>3811</v>
      </c>
      <c r="B41" s="1" t="s">
        <v>3812</v>
      </c>
      <c r="C41">
        <v>8.6997505930847208E-2</v>
      </c>
      <c r="D41">
        <v>0.44586221789559194</v>
      </c>
      <c r="E41">
        <f>-LOG(KEGG_2021_Human_table[[#This Row],[Adjusted P-value]],10)</f>
        <v>0.35079932795240065</v>
      </c>
      <c r="F41">
        <v>0</v>
      </c>
      <c r="G41">
        <v>0</v>
      </c>
      <c r="H41">
        <v>2.957689422355589</v>
      </c>
      <c r="I41">
        <v>7.2223103077729309</v>
      </c>
      <c r="J41" s="1" t="s">
        <v>3813</v>
      </c>
    </row>
    <row r="42" spans="1:10" x14ac:dyDescent="0.25">
      <c r="A42" s="1" t="s">
        <v>3814</v>
      </c>
      <c r="B42" s="1" t="s">
        <v>3815</v>
      </c>
      <c r="C42">
        <v>9.468829294952151E-2</v>
      </c>
      <c r="D42">
        <v>0.4605733426872427</v>
      </c>
      <c r="E42">
        <f>-LOG(KEGG_2021_Human_table[[#This Row],[Adjusted P-value]],10)</f>
        <v>0.33670120197504411</v>
      </c>
      <c r="F42">
        <v>0</v>
      </c>
      <c r="G42">
        <v>0</v>
      </c>
      <c r="H42">
        <v>2.8466056812710638</v>
      </c>
      <c r="I42">
        <v>6.7099190214504452</v>
      </c>
      <c r="J42" s="1" t="s">
        <v>3816</v>
      </c>
    </row>
    <row r="43" spans="1:10" x14ac:dyDescent="0.25">
      <c r="A43" s="1" t="s">
        <v>3817</v>
      </c>
      <c r="B43" s="1" t="s">
        <v>462</v>
      </c>
      <c r="C43">
        <v>9.799798996937642E-2</v>
      </c>
      <c r="D43">
        <v>0.4605733426872427</v>
      </c>
      <c r="E43">
        <f>-LOG(KEGG_2021_Human_table[[#This Row],[Adjusted P-value]],10)</f>
        <v>0.33670120197504411</v>
      </c>
      <c r="F43">
        <v>0</v>
      </c>
      <c r="G43">
        <v>0</v>
      </c>
      <c r="H43">
        <v>10.52547770700637</v>
      </c>
      <c r="I43">
        <v>24.448667095484595</v>
      </c>
      <c r="J43" s="1" t="s">
        <v>293</v>
      </c>
    </row>
    <row r="44" spans="1:10" x14ac:dyDescent="0.25">
      <c r="A44" s="1" t="s">
        <v>485</v>
      </c>
      <c r="B44" s="1" t="s">
        <v>3818</v>
      </c>
      <c r="C44">
        <v>9.8378867668597075E-2</v>
      </c>
      <c r="D44">
        <v>0.4605733426872427</v>
      </c>
      <c r="E44">
        <f>-LOG(KEGG_2021_Human_table[[#This Row],[Adjusted P-value]],10)</f>
        <v>0.33670120197504411</v>
      </c>
      <c r="F44">
        <v>0</v>
      </c>
      <c r="G44">
        <v>0</v>
      </c>
      <c r="H44">
        <v>3.9007889546351087</v>
      </c>
      <c r="I44">
        <v>9.0456536340548936</v>
      </c>
      <c r="J44" s="1" t="s">
        <v>486</v>
      </c>
    </row>
    <row r="45" spans="1:10" x14ac:dyDescent="0.25">
      <c r="A45" s="1" t="s">
        <v>3819</v>
      </c>
      <c r="B45" s="1" t="s">
        <v>3820</v>
      </c>
      <c r="C45">
        <v>0.10324793606238039</v>
      </c>
      <c r="D45">
        <v>0.4605733426872427</v>
      </c>
      <c r="E45">
        <f>-LOG(KEGG_2021_Human_table[[#This Row],[Adjusted P-value]],10)</f>
        <v>0.33670120197504411</v>
      </c>
      <c r="F45">
        <v>0</v>
      </c>
      <c r="G45">
        <v>0</v>
      </c>
      <c r="H45">
        <v>2.3060468942821886</v>
      </c>
      <c r="I45">
        <v>5.2361608966310627</v>
      </c>
      <c r="J45" s="1" t="s">
        <v>3821</v>
      </c>
    </row>
    <row r="46" spans="1:10" x14ac:dyDescent="0.25">
      <c r="A46" s="1" t="s">
        <v>480</v>
      </c>
      <c r="B46" s="1" t="s">
        <v>472</v>
      </c>
      <c r="C46">
        <v>0.10334816470055203</v>
      </c>
      <c r="D46">
        <v>0.4605733426872427</v>
      </c>
      <c r="E46">
        <f>-LOG(KEGG_2021_Human_table[[#This Row],[Adjusted P-value]],10)</f>
        <v>0.33670120197504411</v>
      </c>
      <c r="F46">
        <v>0</v>
      </c>
      <c r="G46">
        <v>0</v>
      </c>
      <c r="H46">
        <v>3.7839647914274779</v>
      </c>
      <c r="I46">
        <v>8.5882823150028198</v>
      </c>
      <c r="J46" s="1" t="s">
        <v>482</v>
      </c>
    </row>
    <row r="47" spans="1:10" x14ac:dyDescent="0.25">
      <c r="A47" s="1" t="s">
        <v>3822</v>
      </c>
      <c r="B47" s="1" t="s">
        <v>472</v>
      </c>
      <c r="C47">
        <v>0.10334816470055203</v>
      </c>
      <c r="D47">
        <v>0.4605733426872427</v>
      </c>
      <c r="E47">
        <f>-LOG(KEGG_2021_Human_table[[#This Row],[Adjusted P-value]],10)</f>
        <v>0.33670120197504411</v>
      </c>
      <c r="F47">
        <v>0</v>
      </c>
      <c r="G47">
        <v>0</v>
      </c>
      <c r="H47">
        <v>3.7839647914274779</v>
      </c>
      <c r="I47">
        <v>8.5882823150028198</v>
      </c>
      <c r="J47" s="1" t="s">
        <v>3823</v>
      </c>
    </row>
    <row r="48" spans="1:10" x14ac:dyDescent="0.25">
      <c r="A48" s="1" t="s">
        <v>3824</v>
      </c>
      <c r="B48" s="1" t="s">
        <v>3825</v>
      </c>
      <c r="C48">
        <v>0.11214514387190692</v>
      </c>
      <c r="D48">
        <v>0.47478763501083626</v>
      </c>
      <c r="E48">
        <f>-LOG(KEGG_2021_Human_table[[#This Row],[Adjusted P-value]],10)</f>
        <v>0.32350059998806263</v>
      </c>
      <c r="F48">
        <v>0</v>
      </c>
      <c r="G48">
        <v>0</v>
      </c>
      <c r="H48">
        <v>2.2344497607655502</v>
      </c>
      <c r="I48">
        <v>4.8888896463590514</v>
      </c>
      <c r="J48" s="1" t="s">
        <v>3826</v>
      </c>
    </row>
    <row r="49" spans="1:10" x14ac:dyDescent="0.25">
      <c r="A49" s="1" t="s">
        <v>3827</v>
      </c>
      <c r="B49" s="1" t="s">
        <v>3828</v>
      </c>
      <c r="C49">
        <v>0.11253751484807058</v>
      </c>
      <c r="D49">
        <v>0.47478763501083626</v>
      </c>
      <c r="E49">
        <f>-LOG(KEGG_2021_Human_table[[#This Row],[Adjusted P-value]],10)</f>
        <v>0.32350059998806263</v>
      </c>
      <c r="F49">
        <v>0</v>
      </c>
      <c r="G49">
        <v>0</v>
      </c>
      <c r="H49">
        <v>2.6291879866518353</v>
      </c>
      <c r="I49">
        <v>5.7433787255103246</v>
      </c>
      <c r="J49" s="1" t="s">
        <v>3829</v>
      </c>
    </row>
    <row r="50" spans="1:10" x14ac:dyDescent="0.25">
      <c r="A50" s="1" t="s">
        <v>458</v>
      </c>
      <c r="B50" s="1" t="s">
        <v>501</v>
      </c>
      <c r="C50">
        <v>0.11348582495380964</v>
      </c>
      <c r="D50">
        <v>0.47478763501083626</v>
      </c>
      <c r="E50">
        <f>-LOG(KEGG_2021_Human_table[[#This Row],[Adjusted P-value]],10)</f>
        <v>0.32350059998806263</v>
      </c>
      <c r="F50">
        <v>0</v>
      </c>
      <c r="G50">
        <v>0</v>
      </c>
      <c r="H50">
        <v>3.5700613940050561</v>
      </c>
      <c r="I50">
        <v>7.7687297023849027</v>
      </c>
      <c r="J50" s="1" t="s">
        <v>3830</v>
      </c>
    </row>
    <row r="51" spans="1:10" x14ac:dyDescent="0.25">
      <c r="A51" s="1" t="s">
        <v>473</v>
      </c>
      <c r="B51" s="1" t="s">
        <v>1937</v>
      </c>
      <c r="C51">
        <v>0.11605931494066371</v>
      </c>
      <c r="D51">
        <v>0.4758431912567212</v>
      </c>
      <c r="E51">
        <f>-LOG(KEGG_2021_Human_table[[#This Row],[Adjusted P-value]],10)</f>
        <v>0.32253614053932483</v>
      </c>
      <c r="F51">
        <v>0</v>
      </c>
      <c r="G51">
        <v>0</v>
      </c>
      <c r="H51">
        <v>3.5202991452991452</v>
      </c>
      <c r="I51">
        <v>7.5815059231302087</v>
      </c>
      <c r="J51" s="1" t="s">
        <v>474</v>
      </c>
    </row>
    <row r="52" spans="1:10" x14ac:dyDescent="0.25">
      <c r="A52" s="1" t="s">
        <v>3831</v>
      </c>
      <c r="B52" s="1" t="s">
        <v>1955</v>
      </c>
      <c r="C52">
        <v>0.12125039271232141</v>
      </c>
      <c r="D52">
        <v>0.48401825271356108</v>
      </c>
      <c r="E52">
        <f>-LOG(KEGG_2021_Human_table[[#This Row],[Adjusted P-value]],10)</f>
        <v>0.31513826045618726</v>
      </c>
      <c r="F52">
        <v>0</v>
      </c>
      <c r="G52">
        <v>0</v>
      </c>
      <c r="H52">
        <v>3.4248094248094247</v>
      </c>
      <c r="I52">
        <v>7.225996878675474</v>
      </c>
      <c r="J52" s="1" t="s">
        <v>106</v>
      </c>
    </row>
    <row r="53" spans="1:10" x14ac:dyDescent="0.25">
      <c r="A53" s="1" t="s">
        <v>3832</v>
      </c>
      <c r="B53" s="1" t="s">
        <v>1962</v>
      </c>
      <c r="C53">
        <v>0.12277536166392768</v>
      </c>
      <c r="D53">
        <v>0.48401825271356108</v>
      </c>
      <c r="E53">
        <f>-LOG(KEGG_2021_Human_table[[#This Row],[Adjusted P-value]],10)</f>
        <v>0.31513826045618726</v>
      </c>
      <c r="F53">
        <v>0</v>
      </c>
      <c r="G53">
        <v>0</v>
      </c>
      <c r="H53">
        <v>2.523947874385815</v>
      </c>
      <c r="I53">
        <v>5.2937255491932893</v>
      </c>
      <c r="J53" s="1" t="s">
        <v>3833</v>
      </c>
    </row>
    <row r="54" spans="1:10" x14ac:dyDescent="0.25">
      <c r="A54" s="1" t="s">
        <v>528</v>
      </c>
      <c r="B54" s="1" t="s">
        <v>529</v>
      </c>
      <c r="C54">
        <v>0.12618541387632468</v>
      </c>
      <c r="D54">
        <v>0.48807565744616144</v>
      </c>
      <c r="E54">
        <f>-LOG(KEGG_2021_Human_table[[#This Row],[Adjusted P-value]],10)</f>
        <v>0.31151285204525286</v>
      </c>
      <c r="F54">
        <v>0</v>
      </c>
      <c r="G54">
        <v>0</v>
      </c>
      <c r="H54">
        <v>7.8925159235668794</v>
      </c>
      <c r="I54">
        <v>16.337530968323282</v>
      </c>
      <c r="J54" s="1" t="s">
        <v>530</v>
      </c>
    </row>
    <row r="55" spans="1:10" x14ac:dyDescent="0.25">
      <c r="A55" s="1" t="s">
        <v>523</v>
      </c>
      <c r="B55" s="1" t="s">
        <v>552</v>
      </c>
      <c r="C55">
        <v>0.13309441119210802</v>
      </c>
      <c r="D55">
        <v>0.50526582026633604</v>
      </c>
      <c r="E55">
        <f>-LOG(KEGG_2021_Human_table[[#This Row],[Adjusted P-value]],10)</f>
        <v>0.29648007950131133</v>
      </c>
      <c r="F55">
        <v>0</v>
      </c>
      <c r="G55">
        <v>0</v>
      </c>
      <c r="H55">
        <v>7.4278756088422631</v>
      </c>
      <c r="I55">
        <v>14.979771069640405</v>
      </c>
      <c r="J55" s="1" t="s">
        <v>524</v>
      </c>
    </row>
    <row r="56" spans="1:10" x14ac:dyDescent="0.25">
      <c r="A56" s="1" t="s">
        <v>545</v>
      </c>
      <c r="B56" s="1" t="s">
        <v>3834</v>
      </c>
      <c r="C56">
        <v>0.1371489041551153</v>
      </c>
      <c r="D56">
        <v>0.50787863293019242</v>
      </c>
      <c r="E56">
        <f>-LOG(KEGG_2021_Human_table[[#This Row],[Adjusted P-value]],10)</f>
        <v>0.29424005808243037</v>
      </c>
      <c r="F56">
        <v>0</v>
      </c>
      <c r="G56">
        <v>0</v>
      </c>
      <c r="H56">
        <v>3.1669871794871796</v>
      </c>
      <c r="I56">
        <v>6.291815589532332</v>
      </c>
      <c r="J56" s="1" t="s">
        <v>202</v>
      </c>
    </row>
    <row r="57" spans="1:10" x14ac:dyDescent="0.25">
      <c r="A57" s="1" t="s">
        <v>3835</v>
      </c>
      <c r="B57" s="1" t="s">
        <v>3836</v>
      </c>
      <c r="C57">
        <v>0.13873757777605256</v>
      </c>
      <c r="D57">
        <v>0.50787863293019242</v>
      </c>
      <c r="E57">
        <f>-LOG(KEGG_2021_Human_table[[#This Row],[Adjusted P-value]],10)</f>
        <v>0.29424005808243037</v>
      </c>
      <c r="F57">
        <v>0</v>
      </c>
      <c r="G57">
        <v>0</v>
      </c>
      <c r="H57">
        <v>2.3808870967741935</v>
      </c>
      <c r="I57">
        <v>4.7026592904509679</v>
      </c>
      <c r="J57" s="1" t="s">
        <v>3837</v>
      </c>
    </row>
    <row r="58" spans="1:10" x14ac:dyDescent="0.25">
      <c r="A58" s="1" t="s">
        <v>235</v>
      </c>
      <c r="B58" s="1" t="s">
        <v>576</v>
      </c>
      <c r="C58">
        <v>0.14674997685019039</v>
      </c>
      <c r="D58">
        <v>0.52386260236943516</v>
      </c>
      <c r="E58">
        <f>-LOG(KEGG_2021_Human_table[[#This Row],[Adjusted P-value]],10)</f>
        <v>0.28078260396531174</v>
      </c>
      <c r="F58">
        <v>0</v>
      </c>
      <c r="G58">
        <v>0</v>
      </c>
      <c r="H58">
        <v>6.6453234998323838</v>
      </c>
      <c r="I58">
        <v>12.752541783227706</v>
      </c>
      <c r="J58" s="1" t="s">
        <v>621</v>
      </c>
    </row>
    <row r="59" spans="1:10" x14ac:dyDescent="0.25">
      <c r="A59" s="1" t="s">
        <v>506</v>
      </c>
      <c r="B59" s="1" t="s">
        <v>584</v>
      </c>
      <c r="C59">
        <v>0.15349738949805034</v>
      </c>
      <c r="D59">
        <v>0.52386260236943516</v>
      </c>
      <c r="E59">
        <f>-LOG(KEGG_2021_Human_table[[#This Row],[Adjusted P-value]],10)</f>
        <v>0.28078260396531174</v>
      </c>
      <c r="F59">
        <v>0</v>
      </c>
      <c r="G59">
        <v>0</v>
      </c>
      <c r="H59">
        <v>6.312738853503185</v>
      </c>
      <c r="I59">
        <v>11.83052535242725</v>
      </c>
      <c r="J59" s="1" t="s">
        <v>508</v>
      </c>
    </row>
    <row r="60" spans="1:10" x14ac:dyDescent="0.25">
      <c r="A60" s="1" t="s">
        <v>3838</v>
      </c>
      <c r="B60" s="1" t="s">
        <v>2099</v>
      </c>
      <c r="C60">
        <v>0.15623145750013359</v>
      </c>
      <c r="D60">
        <v>0.52386260236943516</v>
      </c>
      <c r="E60">
        <f>-LOG(KEGG_2021_Human_table[[#This Row],[Adjusted P-value]],10)</f>
        <v>0.28078260396531174</v>
      </c>
      <c r="F60">
        <v>0</v>
      </c>
      <c r="G60">
        <v>0</v>
      </c>
      <c r="H60">
        <v>2.9111405835543764</v>
      </c>
      <c r="I60">
        <v>5.4042899062971292</v>
      </c>
      <c r="J60" s="1" t="s">
        <v>168</v>
      </c>
    </row>
    <row r="61" spans="1:10" x14ac:dyDescent="0.25">
      <c r="A61" s="1" t="s">
        <v>3839</v>
      </c>
      <c r="B61" s="1" t="s">
        <v>596</v>
      </c>
      <c r="C61">
        <v>0.16019177944615487</v>
      </c>
      <c r="D61">
        <v>0.52386260236943516</v>
      </c>
      <c r="E61">
        <f>-LOG(KEGG_2021_Human_table[[#This Row],[Adjusted P-value]],10)</f>
        <v>0.28078260396531174</v>
      </c>
      <c r="F61">
        <v>0</v>
      </c>
      <c r="G61">
        <v>0</v>
      </c>
      <c r="H61">
        <v>6.0118289353958145</v>
      </c>
      <c r="I61">
        <v>11.009964677714818</v>
      </c>
      <c r="J61" s="1" t="s">
        <v>3840</v>
      </c>
    </row>
    <row r="62" spans="1:10" x14ac:dyDescent="0.25">
      <c r="A62" s="1" t="s">
        <v>3841</v>
      </c>
      <c r="B62" s="1" t="s">
        <v>3842</v>
      </c>
      <c r="C62">
        <v>0.16188275731648319</v>
      </c>
      <c r="D62">
        <v>0.52386260236943516</v>
      </c>
      <c r="E62">
        <f>-LOG(KEGG_2021_Human_table[[#This Row],[Adjusted P-value]],10)</f>
        <v>0.28078260396531174</v>
      </c>
      <c r="F62">
        <v>0</v>
      </c>
      <c r="G62">
        <v>0</v>
      </c>
      <c r="H62">
        <v>1.7735357838585759</v>
      </c>
      <c r="I62">
        <v>3.2294010275318668</v>
      </c>
      <c r="J62" s="1" t="s">
        <v>3843</v>
      </c>
    </row>
    <row r="63" spans="1:10" x14ac:dyDescent="0.25">
      <c r="A63" s="1" t="s">
        <v>567</v>
      </c>
      <c r="B63" s="1" t="s">
        <v>2129</v>
      </c>
      <c r="C63">
        <v>0.16455858001591747</v>
      </c>
      <c r="D63">
        <v>0.52386260236943516</v>
      </c>
      <c r="E63">
        <f>-LOG(KEGG_2021_Human_table[[#This Row],[Adjusted P-value]],10)</f>
        <v>0.28078260396531174</v>
      </c>
      <c r="F63">
        <v>0</v>
      </c>
      <c r="G63">
        <v>0</v>
      </c>
      <c r="H63">
        <v>2.8136752136752139</v>
      </c>
      <c r="I63">
        <v>5.0772450234545543</v>
      </c>
      <c r="J63" s="1" t="s">
        <v>569</v>
      </c>
    </row>
    <row r="64" spans="1:10" x14ac:dyDescent="0.25">
      <c r="A64" s="1" t="s">
        <v>3844</v>
      </c>
      <c r="B64" s="1" t="s">
        <v>603</v>
      </c>
      <c r="C64">
        <v>0.16683356069462071</v>
      </c>
      <c r="D64">
        <v>0.52386260236943516</v>
      </c>
      <c r="E64">
        <f>-LOG(KEGG_2021_Human_table[[#This Row],[Adjusted P-value]],10)</f>
        <v>0.28078260396531174</v>
      </c>
      <c r="F64">
        <v>0</v>
      </c>
      <c r="G64">
        <v>0</v>
      </c>
      <c r="H64">
        <v>5.7382744643891144</v>
      </c>
      <c r="I64">
        <v>10.27586438121692</v>
      </c>
      <c r="J64" s="1" t="s">
        <v>1603</v>
      </c>
    </row>
    <row r="65" spans="1:10" x14ac:dyDescent="0.25">
      <c r="A65" s="1" t="s">
        <v>607</v>
      </c>
      <c r="B65" s="1" t="s">
        <v>603</v>
      </c>
      <c r="C65">
        <v>0.16683356069462071</v>
      </c>
      <c r="D65">
        <v>0.52386260236943516</v>
      </c>
      <c r="E65">
        <f>-LOG(KEGG_2021_Human_table[[#This Row],[Adjusted P-value]],10)</f>
        <v>0.28078260396531174</v>
      </c>
      <c r="F65">
        <v>0</v>
      </c>
      <c r="G65">
        <v>0</v>
      </c>
      <c r="H65">
        <v>5.7382744643891144</v>
      </c>
      <c r="I65">
        <v>10.27586438121692</v>
      </c>
      <c r="J65" s="1" t="s">
        <v>478</v>
      </c>
    </row>
    <row r="66" spans="1:10" x14ac:dyDescent="0.25">
      <c r="A66" s="1" t="s">
        <v>3845</v>
      </c>
      <c r="B66" s="1" t="s">
        <v>609</v>
      </c>
      <c r="C66">
        <v>0.17015322020880044</v>
      </c>
      <c r="D66">
        <v>0.52386260236943516</v>
      </c>
      <c r="E66">
        <f>-LOG(KEGG_2021_Human_table[[#This Row],[Adjusted P-value]],10)</f>
        <v>0.28078260396531174</v>
      </c>
      <c r="F66">
        <v>0</v>
      </c>
      <c r="G66">
        <v>0</v>
      </c>
      <c r="H66">
        <v>2.7522296544035676</v>
      </c>
      <c r="I66">
        <v>4.8743527121025512</v>
      </c>
      <c r="J66" s="1" t="s">
        <v>3846</v>
      </c>
    </row>
    <row r="67" spans="1:10" x14ac:dyDescent="0.25">
      <c r="A67" s="1" t="s">
        <v>3847</v>
      </c>
      <c r="B67" s="1" t="s">
        <v>3848</v>
      </c>
      <c r="C67">
        <v>0.17256945448905917</v>
      </c>
      <c r="D67">
        <v>0.52386260236943516</v>
      </c>
      <c r="E67">
        <f>-LOG(KEGG_2021_Human_table[[#This Row],[Adjusted P-value]],10)</f>
        <v>0.28078260396531174</v>
      </c>
      <c r="F67">
        <v>0</v>
      </c>
      <c r="G67">
        <v>0</v>
      </c>
      <c r="H67">
        <v>2.1381660021747009</v>
      </c>
      <c r="I67">
        <v>3.7566624935444373</v>
      </c>
      <c r="J67" s="1" t="s">
        <v>3849</v>
      </c>
    </row>
    <row r="68" spans="1:10" x14ac:dyDescent="0.25">
      <c r="A68" s="1" t="s">
        <v>3850</v>
      </c>
      <c r="B68" s="1" t="s">
        <v>616</v>
      </c>
      <c r="C68">
        <v>0.17342314405961179</v>
      </c>
      <c r="D68">
        <v>0.52386260236943516</v>
      </c>
      <c r="E68">
        <f>-LOG(KEGG_2021_Human_table[[#This Row],[Adjusted P-value]],10)</f>
        <v>0.28078260396531174</v>
      </c>
      <c r="F68">
        <v>0</v>
      </c>
      <c r="G68">
        <v>0</v>
      </c>
      <c r="H68">
        <v>5.4885073386873442</v>
      </c>
      <c r="I68">
        <v>9.6159787519036133</v>
      </c>
      <c r="J68" s="1" t="s">
        <v>683</v>
      </c>
    </row>
    <row r="69" spans="1:10" x14ac:dyDescent="0.25">
      <c r="A69" s="1" t="s">
        <v>3851</v>
      </c>
      <c r="B69" s="1" t="s">
        <v>3852</v>
      </c>
      <c r="C69">
        <v>0.17454327928340646</v>
      </c>
      <c r="D69">
        <v>0.52386260236943516</v>
      </c>
      <c r="E69">
        <f>-LOG(KEGG_2021_Human_table[[#This Row],[Adjusted P-value]],10)</f>
        <v>0.28078260396531174</v>
      </c>
      <c r="F69">
        <v>0</v>
      </c>
      <c r="G69">
        <v>0</v>
      </c>
      <c r="H69">
        <v>1.6305409045000561</v>
      </c>
      <c r="I69">
        <v>2.8462437487746239</v>
      </c>
      <c r="J69" s="1" t="s">
        <v>3853</v>
      </c>
    </row>
    <row r="70" spans="1:10" x14ac:dyDescent="0.25">
      <c r="A70" s="1" t="s">
        <v>3854</v>
      </c>
      <c r="B70" s="1" t="s">
        <v>629</v>
      </c>
      <c r="C70">
        <v>0.17996093715293365</v>
      </c>
      <c r="D70">
        <v>0.52386260236943516</v>
      </c>
      <c r="E70">
        <f>-LOG(KEGG_2021_Human_table[[#This Row],[Adjusted P-value]],10)</f>
        <v>0.28078260396531174</v>
      </c>
      <c r="F70">
        <v>0</v>
      </c>
      <c r="G70">
        <v>0</v>
      </c>
      <c r="H70">
        <v>5.2595541401273884</v>
      </c>
      <c r="I70">
        <v>9.0202167022633386</v>
      </c>
      <c r="J70" s="1" t="s">
        <v>314</v>
      </c>
    </row>
    <row r="71" spans="1:10" x14ac:dyDescent="0.25">
      <c r="A71" s="1" t="s">
        <v>3855</v>
      </c>
      <c r="B71" s="1" t="s">
        <v>2192</v>
      </c>
      <c r="C71">
        <v>0.18143534033282877</v>
      </c>
      <c r="D71">
        <v>0.52386260236943516</v>
      </c>
      <c r="E71">
        <f>-LOG(KEGG_2021_Human_table[[#This Row],[Adjusted P-value]],10)</f>
        <v>0.28078260396531174</v>
      </c>
      <c r="F71">
        <v>0</v>
      </c>
      <c r="G71">
        <v>0</v>
      </c>
      <c r="H71">
        <v>2.6370192307692308</v>
      </c>
      <c r="I71">
        <v>4.5010119388811498</v>
      </c>
      <c r="J71" s="1" t="s">
        <v>486</v>
      </c>
    </row>
    <row r="72" spans="1:10" x14ac:dyDescent="0.25">
      <c r="A72" s="1" t="s">
        <v>3856</v>
      </c>
      <c r="B72" s="1" t="s">
        <v>2192</v>
      </c>
      <c r="C72">
        <v>0.18143534033282877</v>
      </c>
      <c r="D72">
        <v>0.52386260236943516</v>
      </c>
      <c r="E72">
        <f>-LOG(KEGG_2021_Human_table[[#This Row],[Adjusted P-value]],10)</f>
        <v>0.28078260396531174</v>
      </c>
      <c r="F72">
        <v>0</v>
      </c>
      <c r="G72">
        <v>0</v>
      </c>
      <c r="H72">
        <v>2.6370192307692308</v>
      </c>
      <c r="I72">
        <v>4.5010119388811498</v>
      </c>
      <c r="J72" s="1" t="s">
        <v>3857</v>
      </c>
    </row>
    <row r="73" spans="1:10" x14ac:dyDescent="0.25">
      <c r="A73" s="1" t="s">
        <v>428</v>
      </c>
      <c r="B73" s="1" t="s">
        <v>642</v>
      </c>
      <c r="C73">
        <v>0.18644734444168432</v>
      </c>
      <c r="D73">
        <v>0.53051764637928389</v>
      </c>
      <c r="E73">
        <f>-LOG(KEGG_2021_Human_table[[#This Row],[Adjusted P-value]],10)</f>
        <v>0.27530016577265071</v>
      </c>
      <c r="F73">
        <v>0</v>
      </c>
      <c r="G73">
        <v>0</v>
      </c>
      <c r="H73">
        <v>5.0489171974522291</v>
      </c>
      <c r="I73">
        <v>8.480193714632895</v>
      </c>
      <c r="J73" s="1" t="s">
        <v>406</v>
      </c>
    </row>
    <row r="74" spans="1:10" x14ac:dyDescent="0.25">
      <c r="A74" s="1" t="s">
        <v>659</v>
      </c>
      <c r="B74" s="1" t="s">
        <v>2219</v>
      </c>
      <c r="C74">
        <v>0.19282581671194399</v>
      </c>
      <c r="D74">
        <v>0.53051764637928389</v>
      </c>
      <c r="E74">
        <f>-LOG(KEGG_2021_Human_table[[#This Row],[Adjusted P-value]],10)</f>
        <v>0.27530016577265071</v>
      </c>
      <c r="F74">
        <v>0</v>
      </c>
      <c r="G74">
        <v>0</v>
      </c>
      <c r="H74">
        <v>2.5310256410256411</v>
      </c>
      <c r="I74">
        <v>4.1659872165154042</v>
      </c>
      <c r="J74" s="1" t="s">
        <v>402</v>
      </c>
    </row>
    <row r="75" spans="1:10" x14ac:dyDescent="0.25">
      <c r="A75" s="1" t="s">
        <v>209</v>
      </c>
      <c r="B75" s="1" t="s">
        <v>647</v>
      </c>
      <c r="C75">
        <v>0.1928827672603341</v>
      </c>
      <c r="D75">
        <v>0.53051764637928389</v>
      </c>
      <c r="E75">
        <f>-LOG(KEGG_2021_Human_table[[#This Row],[Adjusted P-value]],10)</f>
        <v>0.27530016577265071</v>
      </c>
      <c r="F75">
        <v>0</v>
      </c>
      <c r="G75">
        <v>0</v>
      </c>
      <c r="H75">
        <v>4.8544830965213128</v>
      </c>
      <c r="I75">
        <v>7.9888902956012497</v>
      </c>
      <c r="J75" s="1" t="s">
        <v>314</v>
      </c>
    </row>
    <row r="76" spans="1:10" x14ac:dyDescent="0.25">
      <c r="A76" s="1" t="s">
        <v>3858</v>
      </c>
      <c r="B76" s="1" t="s">
        <v>3859</v>
      </c>
      <c r="C76">
        <v>0.19630021088368799</v>
      </c>
      <c r="D76">
        <v>0.53051764637928389</v>
      </c>
      <c r="E76">
        <f>-LOG(KEGG_2021_Human_table[[#This Row],[Adjusted P-value]],10)</f>
        <v>0.27530016577265071</v>
      </c>
      <c r="F76">
        <v>0</v>
      </c>
      <c r="G76">
        <v>0</v>
      </c>
      <c r="H76">
        <v>2.0019015280135823</v>
      </c>
      <c r="I76">
        <v>3.2593161037857077</v>
      </c>
      <c r="J76" s="1" t="s">
        <v>3860</v>
      </c>
    </row>
    <row r="77" spans="1:10" x14ac:dyDescent="0.25">
      <c r="A77" s="1" t="s">
        <v>3861</v>
      </c>
      <c r="B77" s="1" t="s">
        <v>660</v>
      </c>
      <c r="C77">
        <v>0.19855614299746471</v>
      </c>
      <c r="D77">
        <v>0.53051764637928389</v>
      </c>
      <c r="E77">
        <f>-LOG(KEGG_2021_Human_table[[#This Row],[Adjusted P-value]],10)</f>
        <v>0.27530016577265071</v>
      </c>
      <c r="F77">
        <v>0</v>
      </c>
      <c r="G77">
        <v>0</v>
      </c>
      <c r="H77">
        <v>2.4811463046757165</v>
      </c>
      <c r="I77">
        <v>4.0112280005345324</v>
      </c>
      <c r="J77" s="1" t="s">
        <v>3862</v>
      </c>
    </row>
    <row r="78" spans="1:10" x14ac:dyDescent="0.25">
      <c r="A78" s="1" t="s">
        <v>690</v>
      </c>
      <c r="B78" s="1" t="s">
        <v>662</v>
      </c>
      <c r="C78">
        <v>0.19926760376197492</v>
      </c>
      <c r="D78">
        <v>0.53051764637928389</v>
      </c>
      <c r="E78">
        <f>-LOG(KEGG_2021_Human_table[[#This Row],[Adjusted P-value]],10)</f>
        <v>0.27530016577265071</v>
      </c>
      <c r="F78">
        <v>0</v>
      </c>
      <c r="G78">
        <v>0</v>
      </c>
      <c r="H78">
        <v>4.6744515215852793</v>
      </c>
      <c r="I78">
        <v>7.5403886713943002</v>
      </c>
      <c r="J78" s="1" t="s">
        <v>598</v>
      </c>
    </row>
    <row r="79" spans="1:10" x14ac:dyDescent="0.25">
      <c r="A79" s="1" t="s">
        <v>3863</v>
      </c>
      <c r="B79" s="1" t="s">
        <v>2286</v>
      </c>
      <c r="C79">
        <v>0.21007642269428375</v>
      </c>
      <c r="D79">
        <v>0.53625746351224102</v>
      </c>
      <c r="E79">
        <f>-LOG(KEGG_2021_Human_table[[#This Row],[Adjusted P-value]],10)</f>
        <v>0.27062665035104122</v>
      </c>
      <c r="F79">
        <v>0</v>
      </c>
      <c r="G79">
        <v>0</v>
      </c>
      <c r="H79">
        <v>2.3870343492985002</v>
      </c>
      <c r="I79">
        <v>3.7244512564974355</v>
      </c>
      <c r="J79" s="1" t="s">
        <v>3864</v>
      </c>
    </row>
    <row r="80" spans="1:10" x14ac:dyDescent="0.25">
      <c r="A80" s="1" t="s">
        <v>517</v>
      </c>
      <c r="B80" s="1" t="s">
        <v>689</v>
      </c>
      <c r="C80">
        <v>0.21188709533898303</v>
      </c>
      <c r="D80">
        <v>0.53625746351224102</v>
      </c>
      <c r="E80">
        <f>-LOG(KEGG_2021_Human_table[[#This Row],[Adjusted P-value]],10)</f>
        <v>0.27062665035104122</v>
      </c>
      <c r="F80">
        <v>0</v>
      </c>
      <c r="G80">
        <v>0</v>
      </c>
      <c r="H80">
        <v>4.3516362837689435</v>
      </c>
      <c r="I80">
        <v>6.7524414860217092</v>
      </c>
      <c r="J80" s="1" t="s">
        <v>1623</v>
      </c>
    </row>
    <row r="81" spans="1:10" x14ac:dyDescent="0.25">
      <c r="A81" s="1" t="s">
        <v>646</v>
      </c>
      <c r="B81" s="1" t="s">
        <v>689</v>
      </c>
      <c r="C81">
        <v>0.21188709533898303</v>
      </c>
      <c r="D81">
        <v>0.53625746351224102</v>
      </c>
      <c r="E81">
        <f>-LOG(KEGG_2021_Human_table[[#This Row],[Adjusted P-value]],10)</f>
        <v>0.27062665035104122</v>
      </c>
      <c r="F81">
        <v>0</v>
      </c>
      <c r="G81">
        <v>0</v>
      </c>
      <c r="H81">
        <v>4.3516362837689435</v>
      </c>
      <c r="I81">
        <v>6.7524414860217092</v>
      </c>
      <c r="J81" s="1" t="s">
        <v>648</v>
      </c>
    </row>
    <row r="82" spans="1:10" x14ac:dyDescent="0.25">
      <c r="A82" s="1" t="s">
        <v>3865</v>
      </c>
      <c r="B82" s="1" t="s">
        <v>689</v>
      </c>
      <c r="C82">
        <v>0.21188709533898303</v>
      </c>
      <c r="D82">
        <v>0.53625746351224102</v>
      </c>
      <c r="E82">
        <f>-LOG(KEGG_2021_Human_table[[#This Row],[Adjusted P-value]],10)</f>
        <v>0.27062665035104122</v>
      </c>
      <c r="F82">
        <v>0</v>
      </c>
      <c r="G82">
        <v>0</v>
      </c>
      <c r="H82">
        <v>4.3516362837689435</v>
      </c>
      <c r="I82">
        <v>6.7524414860217092</v>
      </c>
      <c r="J82" s="1" t="s">
        <v>598</v>
      </c>
    </row>
    <row r="83" spans="1:10" x14ac:dyDescent="0.25">
      <c r="A83" s="1" t="s">
        <v>3866</v>
      </c>
      <c r="B83" s="1" t="s">
        <v>695</v>
      </c>
      <c r="C83">
        <v>0.21664963359211967</v>
      </c>
      <c r="D83">
        <v>0.54162408398029915</v>
      </c>
      <c r="E83">
        <f>-LOG(KEGG_2021_Human_table[[#This Row],[Adjusted P-value]],10)</f>
        <v>0.26630203245586148</v>
      </c>
      <c r="F83">
        <v>0</v>
      </c>
      <c r="G83">
        <v>0</v>
      </c>
      <c r="H83">
        <v>1.9008387096774193</v>
      </c>
      <c r="I83">
        <v>2.9072830463738777</v>
      </c>
      <c r="J83" s="1" t="s">
        <v>3867</v>
      </c>
    </row>
    <row r="84" spans="1:10" x14ac:dyDescent="0.25">
      <c r="A84" s="1" t="s">
        <v>3868</v>
      </c>
      <c r="B84" s="1" t="s">
        <v>702</v>
      </c>
      <c r="C84">
        <v>0.22166283339265896</v>
      </c>
      <c r="D84">
        <v>0.54748049211439864</v>
      </c>
      <c r="E84">
        <f>-LOG(KEGG_2021_Human_table[[#This Row],[Adjusted P-value]],10)</f>
        <v>0.26163135104128521</v>
      </c>
      <c r="F84">
        <v>0</v>
      </c>
      <c r="G84">
        <v>0</v>
      </c>
      <c r="H84">
        <v>2.2997668997668996</v>
      </c>
      <c r="I84">
        <v>3.4648237979484855</v>
      </c>
      <c r="J84" s="1" t="s">
        <v>3869</v>
      </c>
    </row>
    <row r="85" spans="1:10" x14ac:dyDescent="0.25">
      <c r="A85" s="1" t="s">
        <v>3870</v>
      </c>
      <c r="B85" s="1" t="s">
        <v>3871</v>
      </c>
      <c r="C85">
        <v>0.23532602522408405</v>
      </c>
      <c r="D85">
        <v>0.57255340453168002</v>
      </c>
      <c r="E85">
        <f>-LOG(KEGG_2021_Human_table[[#This Row],[Adjusted P-value]],10)</f>
        <v>0.24218399857459971</v>
      </c>
      <c r="F85">
        <v>0</v>
      </c>
      <c r="G85">
        <v>0</v>
      </c>
      <c r="H85">
        <v>1.8181509492205588</v>
      </c>
      <c r="I85">
        <v>2.6304705846230014</v>
      </c>
      <c r="J85" s="1" t="s">
        <v>3872</v>
      </c>
    </row>
    <row r="86" spans="1:10" x14ac:dyDescent="0.25">
      <c r="A86" s="1" t="s">
        <v>3873</v>
      </c>
      <c r="B86" s="1" t="s">
        <v>3874</v>
      </c>
      <c r="C86">
        <v>0.24161554261864948</v>
      </c>
      <c r="D86">
        <v>0.57255340453168002</v>
      </c>
      <c r="E86">
        <f>-LOG(KEGG_2021_Human_table[[#This Row],[Adjusted P-value]],10)</f>
        <v>0.24218399857459971</v>
      </c>
      <c r="F86">
        <v>0</v>
      </c>
      <c r="G86">
        <v>0</v>
      </c>
      <c r="H86">
        <v>1.7921485088253195</v>
      </c>
      <c r="I86">
        <v>2.5455811525108381</v>
      </c>
      <c r="J86" s="1" t="s">
        <v>3875</v>
      </c>
    </row>
    <row r="87" spans="1:10" x14ac:dyDescent="0.25">
      <c r="A87" s="1" t="s">
        <v>3876</v>
      </c>
      <c r="B87" s="1" t="s">
        <v>3877</v>
      </c>
      <c r="C87">
        <v>0.24205281503905401</v>
      </c>
      <c r="D87">
        <v>0.57255340453168002</v>
      </c>
      <c r="E87">
        <f>-LOG(KEGG_2021_Human_table[[#This Row],[Adjusted P-value]],10)</f>
        <v>0.24218399857459971</v>
      </c>
      <c r="F87">
        <v>0</v>
      </c>
      <c r="G87">
        <v>0</v>
      </c>
      <c r="H87">
        <v>2.1614069690992768</v>
      </c>
      <c r="I87">
        <v>3.0661704840015274</v>
      </c>
      <c r="J87" s="1" t="s">
        <v>1679</v>
      </c>
    </row>
    <row r="88" spans="1:10" x14ac:dyDescent="0.25">
      <c r="A88" s="1" t="s">
        <v>306</v>
      </c>
      <c r="B88" s="1" t="s">
        <v>3878</v>
      </c>
      <c r="C88">
        <v>0.24368898820526874</v>
      </c>
      <c r="D88">
        <v>0.57255340453168002</v>
      </c>
      <c r="E88">
        <f>-LOG(KEGG_2021_Human_table[[#This Row],[Adjusted P-value]],10)</f>
        <v>0.24218399857459971</v>
      </c>
      <c r="F88">
        <v>0</v>
      </c>
      <c r="G88">
        <v>0</v>
      </c>
      <c r="H88">
        <v>1.4524060150375939</v>
      </c>
      <c r="I88">
        <v>2.0505975950087105</v>
      </c>
      <c r="J88" s="1" t="s">
        <v>308</v>
      </c>
    </row>
    <row r="89" spans="1:10" x14ac:dyDescent="0.25">
      <c r="A89" s="1" t="s">
        <v>419</v>
      </c>
      <c r="B89" s="1" t="s">
        <v>731</v>
      </c>
      <c r="C89">
        <v>0.24857196586985131</v>
      </c>
      <c r="D89">
        <v>0.57255340453168002</v>
      </c>
      <c r="E89">
        <f>-LOG(KEGG_2021_Human_table[[#This Row],[Adjusted P-value]],10)</f>
        <v>0.24218399857459971</v>
      </c>
      <c r="F89">
        <v>0</v>
      </c>
      <c r="G89">
        <v>0</v>
      </c>
      <c r="H89">
        <v>3.6045495905368519</v>
      </c>
      <c r="I89">
        <v>5.0176154815249303</v>
      </c>
      <c r="J89" s="1" t="s">
        <v>478</v>
      </c>
    </row>
    <row r="90" spans="1:10" x14ac:dyDescent="0.25">
      <c r="A90" s="1" t="s">
        <v>831</v>
      </c>
      <c r="B90" s="1" t="s">
        <v>731</v>
      </c>
      <c r="C90">
        <v>0.24857196586985131</v>
      </c>
      <c r="D90">
        <v>0.57255340453168002</v>
      </c>
      <c r="E90">
        <f>-LOG(KEGG_2021_Human_table[[#This Row],[Adjusted P-value]],10)</f>
        <v>0.24218399857459971</v>
      </c>
      <c r="F90">
        <v>0</v>
      </c>
      <c r="G90">
        <v>0</v>
      </c>
      <c r="H90">
        <v>3.6045495905368519</v>
      </c>
      <c r="I90">
        <v>5.0176154815249303</v>
      </c>
      <c r="J90" s="1" t="s">
        <v>508</v>
      </c>
    </row>
    <row r="91" spans="1:10" x14ac:dyDescent="0.25">
      <c r="A91" s="1" t="s">
        <v>3879</v>
      </c>
      <c r="B91" s="1" t="s">
        <v>738</v>
      </c>
      <c r="C91">
        <v>0.25451894314205969</v>
      </c>
      <c r="D91">
        <v>0.57336684993540921</v>
      </c>
      <c r="E91">
        <f>-LOG(KEGG_2021_Human_table[[#This Row],[Adjusted P-value]],10)</f>
        <v>0.24156742005069123</v>
      </c>
      <c r="F91">
        <v>0</v>
      </c>
      <c r="G91">
        <v>0</v>
      </c>
      <c r="H91">
        <v>3.5042462845010616</v>
      </c>
      <c r="I91">
        <v>4.7951405762822814</v>
      </c>
      <c r="J91" s="1" t="s">
        <v>299</v>
      </c>
    </row>
    <row r="92" spans="1:10" x14ac:dyDescent="0.25">
      <c r="A92" s="1" t="s">
        <v>704</v>
      </c>
      <c r="B92" s="1" t="s">
        <v>738</v>
      </c>
      <c r="C92">
        <v>0.25451894314205969</v>
      </c>
      <c r="D92">
        <v>0.57336684993540921</v>
      </c>
      <c r="E92">
        <f>-LOG(KEGG_2021_Human_table[[#This Row],[Adjusted P-value]],10)</f>
        <v>0.24156742005069123</v>
      </c>
      <c r="F92">
        <v>0</v>
      </c>
      <c r="G92">
        <v>0</v>
      </c>
      <c r="H92">
        <v>3.5042462845010616</v>
      </c>
      <c r="I92">
        <v>4.7951405762822814</v>
      </c>
      <c r="J92" s="1" t="s">
        <v>297</v>
      </c>
    </row>
    <row r="93" spans="1:10" x14ac:dyDescent="0.25">
      <c r="A93" s="1" t="s">
        <v>737</v>
      </c>
      <c r="B93" s="1" t="s">
        <v>744</v>
      </c>
      <c r="C93">
        <v>0.26041915015158601</v>
      </c>
      <c r="D93">
        <v>0.58028180196820789</v>
      </c>
      <c r="E93">
        <f>-LOG(KEGG_2021_Human_table[[#This Row],[Adjusted P-value]],10)</f>
        <v>0.23636104899210242</v>
      </c>
      <c r="F93">
        <v>0</v>
      </c>
      <c r="G93">
        <v>0</v>
      </c>
      <c r="H93">
        <v>3.4093647787915304</v>
      </c>
      <c r="I93">
        <v>4.5871735839900278</v>
      </c>
      <c r="J93" s="1" t="s">
        <v>299</v>
      </c>
    </row>
    <row r="94" spans="1:10" x14ac:dyDescent="0.25">
      <c r="A94" s="1" t="s">
        <v>3880</v>
      </c>
      <c r="B94" s="1" t="s">
        <v>759</v>
      </c>
      <c r="C94">
        <v>0.27130469900983145</v>
      </c>
      <c r="D94">
        <v>0.59292421538610485</v>
      </c>
      <c r="E94">
        <f>-LOG(KEGG_2021_Human_table[[#This Row],[Adjusted P-value]],10)</f>
        <v>0.22700081244166598</v>
      </c>
      <c r="F94">
        <v>0</v>
      </c>
      <c r="G94">
        <v>0</v>
      </c>
      <c r="H94">
        <v>1.9902079547748839</v>
      </c>
      <c r="I94">
        <v>2.5962516305045589</v>
      </c>
      <c r="J94" s="1" t="s">
        <v>3881</v>
      </c>
    </row>
    <row r="95" spans="1:10" x14ac:dyDescent="0.25">
      <c r="A95" s="1" t="s">
        <v>768</v>
      </c>
      <c r="B95" s="1" t="s">
        <v>763</v>
      </c>
      <c r="C95">
        <v>0.27784279029456199</v>
      </c>
      <c r="D95">
        <v>0.59292421538610485</v>
      </c>
      <c r="E95">
        <f>-LOG(KEGG_2021_Human_table[[#This Row],[Adjusted P-value]],10)</f>
        <v>0.22700081244166598</v>
      </c>
      <c r="F95">
        <v>0</v>
      </c>
      <c r="G95">
        <v>0</v>
      </c>
      <c r="H95">
        <v>3.1531847133757962</v>
      </c>
      <c r="I95">
        <v>4.0382831193975575</v>
      </c>
      <c r="J95" s="1" t="s">
        <v>543</v>
      </c>
    </row>
    <row r="96" spans="1:10" x14ac:dyDescent="0.25">
      <c r="A96" s="1" t="s">
        <v>3882</v>
      </c>
      <c r="B96" s="1" t="s">
        <v>763</v>
      </c>
      <c r="C96">
        <v>0.27784279029456199</v>
      </c>
      <c r="D96">
        <v>0.59292421538610485</v>
      </c>
      <c r="E96">
        <f>-LOG(KEGG_2021_Human_table[[#This Row],[Adjusted P-value]],10)</f>
        <v>0.22700081244166598</v>
      </c>
      <c r="F96">
        <v>0</v>
      </c>
      <c r="G96">
        <v>0</v>
      </c>
      <c r="H96">
        <v>3.1531847133757962</v>
      </c>
      <c r="I96">
        <v>4.0382831193975575</v>
      </c>
      <c r="J96" s="1" t="s">
        <v>1799</v>
      </c>
    </row>
    <row r="97" spans="1:10" x14ac:dyDescent="0.25">
      <c r="A97" s="1" t="s">
        <v>714</v>
      </c>
      <c r="B97" s="1" t="s">
        <v>766</v>
      </c>
      <c r="C97">
        <v>0.28300779359123374</v>
      </c>
      <c r="D97">
        <v>0.59292421538610485</v>
      </c>
      <c r="E97">
        <f>-LOG(KEGG_2021_Human_table[[#This Row],[Adjusted P-value]],10)</f>
        <v>0.22700081244166598</v>
      </c>
      <c r="F97">
        <v>0</v>
      </c>
      <c r="G97">
        <v>0</v>
      </c>
      <c r="H97">
        <v>1.9290467801918183</v>
      </c>
      <c r="I97">
        <v>2.4349987949734784</v>
      </c>
      <c r="J97" s="1" t="s">
        <v>486</v>
      </c>
    </row>
    <row r="98" spans="1:10" x14ac:dyDescent="0.25">
      <c r="A98" s="1" t="s">
        <v>764</v>
      </c>
      <c r="B98" s="1" t="s">
        <v>769</v>
      </c>
      <c r="C98">
        <v>0.28355954287543106</v>
      </c>
      <c r="D98">
        <v>0.59292421538610485</v>
      </c>
      <c r="E98">
        <f>-LOG(KEGG_2021_Human_table[[#This Row],[Adjusted P-value]],10)</f>
        <v>0.22700081244166598</v>
      </c>
      <c r="F98">
        <v>0</v>
      </c>
      <c r="G98">
        <v>0</v>
      </c>
      <c r="H98">
        <v>3.076122417275128</v>
      </c>
      <c r="I98">
        <v>3.8769390562199937</v>
      </c>
      <c r="J98" s="1" t="s">
        <v>299</v>
      </c>
    </row>
    <row r="99" spans="1:10" x14ac:dyDescent="0.25">
      <c r="A99" s="1" t="s">
        <v>849</v>
      </c>
      <c r="B99" s="1" t="s">
        <v>769</v>
      </c>
      <c r="C99">
        <v>0.28355954287543106</v>
      </c>
      <c r="D99">
        <v>0.59292421538610485</v>
      </c>
      <c r="E99">
        <f>-LOG(KEGG_2021_Human_table[[#This Row],[Adjusted P-value]],10)</f>
        <v>0.22700081244166598</v>
      </c>
      <c r="F99">
        <v>0</v>
      </c>
      <c r="G99">
        <v>0</v>
      </c>
      <c r="H99">
        <v>3.076122417275128</v>
      </c>
      <c r="I99">
        <v>3.8769390562199937</v>
      </c>
      <c r="J99" s="1" t="s">
        <v>598</v>
      </c>
    </row>
    <row r="100" spans="1:10" x14ac:dyDescent="0.25">
      <c r="A100" s="1" t="s">
        <v>3883</v>
      </c>
      <c r="B100" s="1" t="s">
        <v>775</v>
      </c>
      <c r="C100">
        <v>0.28923132457858775</v>
      </c>
      <c r="D100">
        <v>0.59292421538610485</v>
      </c>
      <c r="E100">
        <f>-LOG(KEGG_2021_Human_table[[#This Row],[Adjusted P-value]],10)</f>
        <v>0.22700081244166598</v>
      </c>
      <c r="F100">
        <v>0</v>
      </c>
      <c r="G100">
        <v>0</v>
      </c>
      <c r="H100">
        <v>3.002729754322111</v>
      </c>
      <c r="I100">
        <v>3.7249717779080185</v>
      </c>
      <c r="J100" s="1" t="s">
        <v>683</v>
      </c>
    </row>
    <row r="101" spans="1:10" x14ac:dyDescent="0.25">
      <c r="A101" s="1" t="s">
        <v>3884</v>
      </c>
      <c r="B101" s="1" t="s">
        <v>775</v>
      </c>
      <c r="C101">
        <v>0.28923132457858775</v>
      </c>
      <c r="D101">
        <v>0.59292421538610485</v>
      </c>
      <c r="E101">
        <f>-LOG(KEGG_2021_Human_table[[#This Row],[Adjusted P-value]],10)</f>
        <v>0.22700081244166598</v>
      </c>
      <c r="F101">
        <v>0</v>
      </c>
      <c r="G101">
        <v>0</v>
      </c>
      <c r="H101">
        <v>3.002729754322111</v>
      </c>
      <c r="I101">
        <v>3.7249717779080185</v>
      </c>
      <c r="J101" s="1" t="s">
        <v>299</v>
      </c>
    </row>
    <row r="102" spans="1:10" x14ac:dyDescent="0.25">
      <c r="A102" s="1" t="s">
        <v>854</v>
      </c>
      <c r="B102" s="1" t="s">
        <v>3885</v>
      </c>
      <c r="C102">
        <v>0.29469522116752878</v>
      </c>
      <c r="D102">
        <v>0.59814376573607331</v>
      </c>
      <c r="E102">
        <f>-LOG(KEGG_2021_Human_table[[#This Row],[Adjusted P-value]],10)</f>
        <v>0.22319441941988741</v>
      </c>
      <c r="F102">
        <v>0</v>
      </c>
      <c r="G102">
        <v>0</v>
      </c>
      <c r="H102">
        <v>1.8715099715099714</v>
      </c>
      <c r="I102">
        <v>2.2866363456321031</v>
      </c>
      <c r="J102" s="1" t="s">
        <v>3886</v>
      </c>
    </row>
    <row r="103" spans="1:10" x14ac:dyDescent="0.25">
      <c r="A103" s="1" t="s">
        <v>3887</v>
      </c>
      <c r="B103" s="1" t="s">
        <v>2510</v>
      </c>
      <c r="C103">
        <v>0.30052979070672997</v>
      </c>
      <c r="D103">
        <v>0.6040059519105847</v>
      </c>
      <c r="E103">
        <f>-LOG(KEGG_2021_Human_table[[#This Row],[Adjusted P-value]],10)</f>
        <v>0.21895878179411998</v>
      </c>
      <c r="F103">
        <v>0</v>
      </c>
      <c r="G103">
        <v>0</v>
      </c>
      <c r="H103">
        <v>1.8440014972861689</v>
      </c>
      <c r="I103">
        <v>2.2168740763610537</v>
      </c>
      <c r="J103" s="1" t="s">
        <v>3888</v>
      </c>
    </row>
    <row r="104" spans="1:10" x14ac:dyDescent="0.25">
      <c r="A104" s="1" t="s">
        <v>3889</v>
      </c>
      <c r="B104" s="1" t="s">
        <v>795</v>
      </c>
      <c r="C104">
        <v>0.30598034557670961</v>
      </c>
      <c r="D104">
        <v>0.60811928540159754</v>
      </c>
      <c r="E104">
        <f>-LOG(KEGG_2021_Human_table[[#This Row],[Adjusted P-value]],10)</f>
        <v>0.21601122350611507</v>
      </c>
      <c r="F104">
        <v>0</v>
      </c>
      <c r="G104">
        <v>0</v>
      </c>
      <c r="H104">
        <v>2.8021231422505308</v>
      </c>
      <c r="I104">
        <v>3.3183706439641787</v>
      </c>
      <c r="J104" s="1" t="s">
        <v>848</v>
      </c>
    </row>
    <row r="105" spans="1:10" x14ac:dyDescent="0.25">
      <c r="A105" s="1" t="s">
        <v>851</v>
      </c>
      <c r="B105" s="1" t="s">
        <v>797</v>
      </c>
      <c r="C105">
        <v>0.31147573154715974</v>
      </c>
      <c r="D105">
        <v>0.60811928540159754</v>
      </c>
      <c r="E105">
        <f>-LOG(KEGG_2021_Human_table[[#This Row],[Adjusted P-value]],10)</f>
        <v>0.21601122350611507</v>
      </c>
      <c r="F105">
        <v>0</v>
      </c>
      <c r="G105">
        <v>0</v>
      </c>
      <c r="H105">
        <v>2.7410689559678758</v>
      </c>
      <c r="I105">
        <v>3.1972756213059719</v>
      </c>
      <c r="J105" s="1" t="s">
        <v>478</v>
      </c>
    </row>
    <row r="106" spans="1:10" x14ac:dyDescent="0.25">
      <c r="A106" s="1" t="s">
        <v>3890</v>
      </c>
      <c r="B106" s="1" t="s">
        <v>797</v>
      </c>
      <c r="C106">
        <v>0.31147573154715974</v>
      </c>
      <c r="D106">
        <v>0.60811928540159754</v>
      </c>
      <c r="E106">
        <f>-LOG(KEGG_2021_Human_table[[#This Row],[Adjusted P-value]],10)</f>
        <v>0.21601122350611507</v>
      </c>
      <c r="F106">
        <v>0</v>
      </c>
      <c r="G106">
        <v>0</v>
      </c>
      <c r="H106">
        <v>2.7410689559678758</v>
      </c>
      <c r="I106">
        <v>3.1972756213059719</v>
      </c>
      <c r="J106" s="1" t="s">
        <v>1568</v>
      </c>
    </row>
    <row r="107" spans="1:10" x14ac:dyDescent="0.25">
      <c r="A107" s="1" t="s">
        <v>318</v>
      </c>
      <c r="B107" s="1" t="s">
        <v>803</v>
      </c>
      <c r="C107">
        <v>0.31692787717713145</v>
      </c>
      <c r="D107">
        <v>0.61072071232116432</v>
      </c>
      <c r="E107">
        <f>-LOG(KEGG_2021_Human_table[[#This Row],[Adjusted P-value]],10)</f>
        <v>0.2141573508502905</v>
      </c>
      <c r="F107">
        <v>0</v>
      </c>
      <c r="G107">
        <v>0</v>
      </c>
      <c r="H107">
        <v>2.6826128201653341</v>
      </c>
      <c r="I107">
        <v>3.0825395501893067</v>
      </c>
      <c r="J107" s="1" t="s">
        <v>297</v>
      </c>
    </row>
    <row r="108" spans="1:10" x14ac:dyDescent="0.25">
      <c r="A108" s="1" t="s">
        <v>725</v>
      </c>
      <c r="B108" s="1" t="s">
        <v>809</v>
      </c>
      <c r="C108">
        <v>0.32233712043307461</v>
      </c>
      <c r="D108">
        <v>0.61072071232116432</v>
      </c>
      <c r="E108">
        <f>-LOG(KEGG_2021_Human_table[[#This Row],[Adjusted P-value]],10)</f>
        <v>0.2141573508502905</v>
      </c>
      <c r="F108">
        <v>0</v>
      </c>
      <c r="G108">
        <v>0</v>
      </c>
      <c r="H108">
        <v>2.6265923566878979</v>
      </c>
      <c r="I108">
        <v>2.9737157718145633</v>
      </c>
      <c r="J108" s="1" t="s">
        <v>624</v>
      </c>
    </row>
    <row r="109" spans="1:10" x14ac:dyDescent="0.25">
      <c r="A109" s="1" t="s">
        <v>892</v>
      </c>
      <c r="B109" s="1" t="s">
        <v>809</v>
      </c>
      <c r="C109">
        <v>0.32233712043307461</v>
      </c>
      <c r="D109">
        <v>0.61072071232116432</v>
      </c>
      <c r="E109">
        <f>-LOG(KEGG_2021_Human_table[[#This Row],[Adjusted P-value]],10)</f>
        <v>0.2141573508502905</v>
      </c>
      <c r="F109">
        <v>0</v>
      </c>
      <c r="G109">
        <v>0</v>
      </c>
      <c r="H109">
        <v>2.6265923566878979</v>
      </c>
      <c r="I109">
        <v>2.9737157718145633</v>
      </c>
      <c r="J109" s="1" t="s">
        <v>619</v>
      </c>
    </row>
    <row r="110" spans="1:10" x14ac:dyDescent="0.25">
      <c r="A110" s="1" t="s">
        <v>3891</v>
      </c>
      <c r="B110" s="1" t="s">
        <v>816</v>
      </c>
      <c r="C110">
        <v>0.32770379685525891</v>
      </c>
      <c r="D110">
        <v>0.61072071232116432</v>
      </c>
      <c r="E110">
        <f>-LOG(KEGG_2021_Human_table[[#This Row],[Adjusted P-value]],10)</f>
        <v>0.2141573508502905</v>
      </c>
      <c r="F110">
        <v>0</v>
      </c>
      <c r="G110">
        <v>0</v>
      </c>
      <c r="H110">
        <v>2.5728584427401535</v>
      </c>
      <c r="I110">
        <v>2.8703970097526006</v>
      </c>
      <c r="J110" s="1" t="s">
        <v>683</v>
      </c>
    </row>
    <row r="111" spans="1:10" x14ac:dyDescent="0.25">
      <c r="A111" s="1" t="s">
        <v>818</v>
      </c>
      <c r="B111" s="1" t="s">
        <v>816</v>
      </c>
      <c r="C111">
        <v>0.32770379685525891</v>
      </c>
      <c r="D111">
        <v>0.61072071232116432</v>
      </c>
      <c r="E111">
        <f>-LOG(KEGG_2021_Human_table[[#This Row],[Adjusted P-value]],10)</f>
        <v>0.2141573508502905</v>
      </c>
      <c r="F111">
        <v>0</v>
      </c>
      <c r="G111">
        <v>0</v>
      </c>
      <c r="H111">
        <v>2.5728584427401535</v>
      </c>
      <c r="I111">
        <v>2.8703970097526006</v>
      </c>
      <c r="J111" s="1" t="s">
        <v>355</v>
      </c>
    </row>
    <row r="112" spans="1:10" x14ac:dyDescent="0.25">
      <c r="A112" s="1" t="s">
        <v>3892</v>
      </c>
      <c r="B112" s="1" t="s">
        <v>2577</v>
      </c>
      <c r="C112">
        <v>0.3324501364057541</v>
      </c>
      <c r="D112">
        <v>0.61398448615477108</v>
      </c>
      <c r="E112">
        <f>-LOG(KEGG_2021_Human_table[[#This Row],[Adjusted P-value]],10)</f>
        <v>0.21184260225051979</v>
      </c>
      <c r="F112">
        <v>0</v>
      </c>
      <c r="G112">
        <v>0</v>
      </c>
      <c r="H112">
        <v>1.705994455994456</v>
      </c>
      <c r="I112">
        <v>1.8787526598631346</v>
      </c>
      <c r="J112" s="1" t="s">
        <v>3857</v>
      </c>
    </row>
    <row r="113" spans="1:10" x14ac:dyDescent="0.25">
      <c r="A113" s="1" t="s">
        <v>834</v>
      </c>
      <c r="B113" s="1" t="s">
        <v>824</v>
      </c>
      <c r="C113">
        <v>0.33821395167429891</v>
      </c>
      <c r="D113">
        <v>0.61799736966480978</v>
      </c>
      <c r="E113">
        <f>-LOG(KEGG_2021_Human_table[[#This Row],[Adjusted P-value]],10)</f>
        <v>0.20901337336181472</v>
      </c>
      <c r="F113">
        <v>0</v>
      </c>
      <c r="G113">
        <v>0</v>
      </c>
      <c r="H113">
        <v>1.6830769230769231</v>
      </c>
      <c r="I113">
        <v>1.8245842925465736</v>
      </c>
      <c r="J113" s="1" t="s">
        <v>836</v>
      </c>
    </row>
    <row r="114" spans="1:10" x14ac:dyDescent="0.25">
      <c r="A114" s="1" t="s">
        <v>826</v>
      </c>
      <c r="B114" s="1" t="s">
        <v>832</v>
      </c>
      <c r="C114">
        <v>0.34355174062682331</v>
      </c>
      <c r="D114">
        <v>0.61799736966480978</v>
      </c>
      <c r="E114">
        <f>-LOG(KEGG_2021_Human_table[[#This Row],[Adjusted P-value]],10)</f>
        <v>0.20901337336181472</v>
      </c>
      <c r="F114">
        <v>0</v>
      </c>
      <c r="G114">
        <v>0</v>
      </c>
      <c r="H114">
        <v>2.4240568348848606</v>
      </c>
      <c r="I114">
        <v>2.5899048668388964</v>
      </c>
      <c r="J114" s="1" t="s">
        <v>299</v>
      </c>
    </row>
    <row r="115" spans="1:10" x14ac:dyDescent="0.25">
      <c r="A115" s="1" t="s">
        <v>3893</v>
      </c>
      <c r="B115" s="1" t="s">
        <v>3894</v>
      </c>
      <c r="C115">
        <v>0.34683152886584184</v>
      </c>
      <c r="D115">
        <v>0.61799736966480978</v>
      </c>
      <c r="E115">
        <f>-LOG(KEGG_2021_Human_table[[#This Row],[Adjusted P-value]],10)</f>
        <v>0.20901337336181472</v>
      </c>
      <c r="F115">
        <v>0</v>
      </c>
      <c r="G115">
        <v>0</v>
      </c>
      <c r="H115">
        <v>1.6498240321769733</v>
      </c>
      <c r="I115">
        <v>1.7470252702985478</v>
      </c>
      <c r="J115" s="1" t="s">
        <v>3895</v>
      </c>
    </row>
    <row r="116" spans="1:10" x14ac:dyDescent="0.25">
      <c r="A116" s="1" t="s">
        <v>3896</v>
      </c>
      <c r="B116" s="1" t="s">
        <v>3894</v>
      </c>
      <c r="C116">
        <v>0.34683152886584184</v>
      </c>
      <c r="D116">
        <v>0.61799736966480978</v>
      </c>
      <c r="E116">
        <f>-LOG(KEGG_2021_Human_table[[#This Row],[Adjusted P-value]],10)</f>
        <v>0.20901337336181472</v>
      </c>
      <c r="F116">
        <v>0</v>
      </c>
      <c r="G116">
        <v>0</v>
      </c>
      <c r="H116">
        <v>1.6498240321769733</v>
      </c>
      <c r="I116">
        <v>1.7470252702985478</v>
      </c>
      <c r="J116" s="1" t="s">
        <v>3897</v>
      </c>
    </row>
    <row r="117" spans="1:10" x14ac:dyDescent="0.25">
      <c r="A117" s="1" t="s">
        <v>3898</v>
      </c>
      <c r="B117" s="1" t="s">
        <v>2618</v>
      </c>
      <c r="C117">
        <v>0.3496960725908192</v>
      </c>
      <c r="D117">
        <v>0.61799736966480978</v>
      </c>
      <c r="E117">
        <f>-LOG(KEGG_2021_Human_table[[#This Row],[Adjusted P-value]],10)</f>
        <v>0.20901337336181472</v>
      </c>
      <c r="F117">
        <v>0</v>
      </c>
      <c r="G117">
        <v>0</v>
      </c>
      <c r="H117">
        <v>1.639027639027639</v>
      </c>
      <c r="I117">
        <v>1.7221113690731331</v>
      </c>
      <c r="J117" s="1" t="s">
        <v>486</v>
      </c>
    </row>
    <row r="118" spans="1:10" x14ac:dyDescent="0.25">
      <c r="A118" s="1" t="s">
        <v>3899</v>
      </c>
      <c r="B118" s="1" t="s">
        <v>2627</v>
      </c>
      <c r="C118">
        <v>0.35541249733399294</v>
      </c>
      <c r="D118">
        <v>0.62273129874759447</v>
      </c>
      <c r="E118">
        <f>-LOG(KEGG_2021_Human_table[[#This Row],[Adjusted P-value]],10)</f>
        <v>0.20569930589932722</v>
      </c>
      <c r="F118">
        <v>0</v>
      </c>
      <c r="G118">
        <v>0</v>
      </c>
      <c r="H118">
        <v>1.6178500986193294</v>
      </c>
      <c r="I118">
        <v>1.6736274217746376</v>
      </c>
      <c r="J118" s="1" t="s">
        <v>3900</v>
      </c>
    </row>
    <row r="119" spans="1:10" x14ac:dyDescent="0.25">
      <c r="A119" s="1" t="s">
        <v>3901</v>
      </c>
      <c r="B119" s="1" t="s">
        <v>843</v>
      </c>
      <c r="C119">
        <v>0.36410629622567958</v>
      </c>
      <c r="D119">
        <v>0.63186791462634317</v>
      </c>
      <c r="E119">
        <f>-LOG(KEGG_2021_Human_table[[#This Row],[Adjusted P-value]],10)</f>
        <v>0.19937369694572904</v>
      </c>
      <c r="F119">
        <v>0</v>
      </c>
      <c r="G119">
        <v>0</v>
      </c>
      <c r="H119">
        <v>2.2504549590536853</v>
      </c>
      <c r="I119">
        <v>2.2736558700225982</v>
      </c>
      <c r="J119" s="1" t="s">
        <v>1453</v>
      </c>
    </row>
    <row r="120" spans="1:10" x14ac:dyDescent="0.25">
      <c r="A120" s="1" t="s">
        <v>3902</v>
      </c>
      <c r="B120" s="1" t="s">
        <v>3903</v>
      </c>
      <c r="C120">
        <v>0.36679161873431626</v>
      </c>
      <c r="D120">
        <v>0.63186791462634317</v>
      </c>
      <c r="E120">
        <f>-LOG(KEGG_2021_Human_table[[#This Row],[Adjusted P-value]],10)</f>
        <v>0.19937369694572904</v>
      </c>
      <c r="F120">
        <v>0</v>
      </c>
      <c r="G120">
        <v>0</v>
      </c>
      <c r="H120">
        <v>1.5770833333333334</v>
      </c>
      <c r="I120">
        <v>1.5817536898578435</v>
      </c>
      <c r="J120" s="1" t="s">
        <v>3904</v>
      </c>
    </row>
    <row r="121" spans="1:10" x14ac:dyDescent="0.25">
      <c r="A121" s="1" t="s">
        <v>983</v>
      </c>
      <c r="B121" s="1" t="s">
        <v>853</v>
      </c>
      <c r="C121">
        <v>0.37414245272936575</v>
      </c>
      <c r="D121">
        <v>0.63387770916958652</v>
      </c>
      <c r="E121">
        <f>-LOG(KEGG_2021_Human_table[[#This Row],[Adjusted P-value]],10)</f>
        <v>0.19799452028175504</v>
      </c>
      <c r="F121">
        <v>0</v>
      </c>
      <c r="G121">
        <v>0</v>
      </c>
      <c r="H121">
        <v>2.1726334285086755</v>
      </c>
      <c r="I121">
        <v>2.1359564745465063</v>
      </c>
      <c r="J121" s="1" t="s">
        <v>985</v>
      </c>
    </row>
    <row r="122" spans="1:10" x14ac:dyDescent="0.25">
      <c r="A122" s="1" t="s">
        <v>906</v>
      </c>
      <c r="B122" s="1" t="s">
        <v>853</v>
      </c>
      <c r="C122">
        <v>0.37414245272936575</v>
      </c>
      <c r="D122">
        <v>0.63387770916958652</v>
      </c>
      <c r="E122">
        <f>-LOG(KEGG_2021_Human_table[[#This Row],[Adjusted P-value]],10)</f>
        <v>0.19799452028175504</v>
      </c>
      <c r="F122">
        <v>0</v>
      </c>
      <c r="G122">
        <v>0</v>
      </c>
      <c r="H122">
        <v>2.1726334285086755</v>
      </c>
      <c r="I122">
        <v>2.1359564745465063</v>
      </c>
      <c r="J122" s="1" t="s">
        <v>585</v>
      </c>
    </row>
    <row r="123" spans="1:10" x14ac:dyDescent="0.25">
      <c r="A123" s="1" t="s">
        <v>3905</v>
      </c>
      <c r="B123" s="1" t="s">
        <v>3906</v>
      </c>
      <c r="C123">
        <v>0.38090619653085178</v>
      </c>
      <c r="D123">
        <v>0.64004729744938205</v>
      </c>
      <c r="E123">
        <f>-LOG(KEGG_2021_Human_table[[#This Row],[Adjusted P-value]],10)</f>
        <v>0.19378793185627199</v>
      </c>
      <c r="F123">
        <v>0</v>
      </c>
      <c r="G123">
        <v>0</v>
      </c>
      <c r="H123">
        <v>1.5289044289044289</v>
      </c>
      <c r="I123">
        <v>1.4757018228110828</v>
      </c>
      <c r="J123" s="1" t="s">
        <v>486</v>
      </c>
    </row>
    <row r="124" spans="1:10" x14ac:dyDescent="0.25">
      <c r="A124" s="1" t="s">
        <v>3907</v>
      </c>
      <c r="B124" s="1" t="s">
        <v>864</v>
      </c>
      <c r="C124">
        <v>0.39374498374484918</v>
      </c>
      <c r="D124">
        <v>0.64761638130943344</v>
      </c>
      <c r="E124">
        <f>-LOG(KEGG_2021_Human_table[[#This Row],[Adjusted P-value]],10)</f>
        <v>0.18868217439933854</v>
      </c>
      <c r="F124">
        <v>0</v>
      </c>
      <c r="G124">
        <v>0</v>
      </c>
      <c r="H124">
        <v>2.0320525991370455</v>
      </c>
      <c r="I124">
        <v>1.8939783408758091</v>
      </c>
      <c r="J124" s="1" t="s">
        <v>1842</v>
      </c>
    </row>
    <row r="125" spans="1:10" x14ac:dyDescent="0.25">
      <c r="A125" s="1" t="s">
        <v>787</v>
      </c>
      <c r="B125" s="1" t="s">
        <v>864</v>
      </c>
      <c r="C125">
        <v>0.39374498374484918</v>
      </c>
      <c r="D125">
        <v>0.64761638130943344</v>
      </c>
      <c r="E125">
        <f>-LOG(KEGG_2021_Human_table[[#This Row],[Adjusted P-value]],10)</f>
        <v>0.18868217439933854</v>
      </c>
      <c r="F125">
        <v>0</v>
      </c>
      <c r="G125">
        <v>0</v>
      </c>
      <c r="H125">
        <v>2.0320525991370455</v>
      </c>
      <c r="I125">
        <v>1.8939783408758091</v>
      </c>
      <c r="J125" s="1" t="s">
        <v>598</v>
      </c>
    </row>
    <row r="126" spans="1:10" x14ac:dyDescent="0.25">
      <c r="A126" s="1" t="s">
        <v>3908</v>
      </c>
      <c r="B126" s="1" t="s">
        <v>2687</v>
      </c>
      <c r="C126">
        <v>0.39488803738380091</v>
      </c>
      <c r="D126">
        <v>0.64761638130943344</v>
      </c>
      <c r="E126">
        <f>-LOG(KEGG_2021_Human_table[[#This Row],[Adjusted P-value]],10)</f>
        <v>0.18868217439933854</v>
      </c>
      <c r="F126">
        <v>0</v>
      </c>
      <c r="G126">
        <v>0</v>
      </c>
      <c r="H126">
        <v>1.4835595776772248</v>
      </c>
      <c r="I126">
        <v>1.3784538380956417</v>
      </c>
      <c r="J126" s="1" t="s">
        <v>3888</v>
      </c>
    </row>
    <row r="127" spans="1:10" x14ac:dyDescent="0.25">
      <c r="A127" s="1" t="s">
        <v>3909</v>
      </c>
      <c r="B127" s="1" t="s">
        <v>866</v>
      </c>
      <c r="C127">
        <v>0.39854952385882469</v>
      </c>
      <c r="D127">
        <v>0.64843374913538943</v>
      </c>
      <c r="E127">
        <f>-LOG(KEGG_2021_Human_table[[#This Row],[Adjusted P-value]],10)</f>
        <v>0.18813438944068372</v>
      </c>
      <c r="F127">
        <v>0</v>
      </c>
      <c r="G127">
        <v>0</v>
      </c>
      <c r="H127">
        <v>1.9996966939642098</v>
      </c>
      <c r="I127">
        <v>1.8395680072312748</v>
      </c>
      <c r="J127" s="1" t="s">
        <v>386</v>
      </c>
    </row>
    <row r="128" spans="1:10" x14ac:dyDescent="0.25">
      <c r="A128" s="1" t="s">
        <v>3910</v>
      </c>
      <c r="B128" s="1" t="s">
        <v>870</v>
      </c>
      <c r="C128">
        <v>0.40331622723795235</v>
      </c>
      <c r="D128">
        <v>0.65102225656519863</v>
      </c>
      <c r="E128">
        <f>-LOG(KEGG_2021_Human_table[[#This Row],[Adjusted P-value]],10)</f>
        <v>0.1864041639076523</v>
      </c>
      <c r="F128">
        <v>0</v>
      </c>
      <c r="G128">
        <v>0</v>
      </c>
      <c r="H128">
        <v>1.9683519108280254</v>
      </c>
      <c r="I128">
        <v>1.7873311317117788</v>
      </c>
      <c r="J128" s="1" t="s">
        <v>386</v>
      </c>
    </row>
    <row r="129" spans="1:10" x14ac:dyDescent="0.25">
      <c r="A129" s="1" t="s">
        <v>3911</v>
      </c>
      <c r="B129" s="1" t="s">
        <v>872</v>
      </c>
      <c r="C129">
        <v>0.40804538991901312</v>
      </c>
      <c r="D129">
        <v>0.65351019479216943</v>
      </c>
      <c r="E129">
        <f>-LOG(KEGG_2021_Human_table[[#This Row],[Adjusted P-value]],10)</f>
        <v>0.18474763301465613</v>
      </c>
      <c r="F129">
        <v>0</v>
      </c>
      <c r="G129">
        <v>0</v>
      </c>
      <c r="H129">
        <v>1.9379715825575698</v>
      </c>
      <c r="I129">
        <v>1.7371528838109185</v>
      </c>
      <c r="J129" s="1" t="s">
        <v>591</v>
      </c>
    </row>
    <row r="130" spans="1:10" x14ac:dyDescent="0.25">
      <c r="A130" s="1" t="s">
        <v>3912</v>
      </c>
      <c r="B130" s="1" t="s">
        <v>2728</v>
      </c>
      <c r="C130">
        <v>0.42201056062375808</v>
      </c>
      <c r="D130">
        <v>0.65667575493313135</v>
      </c>
      <c r="E130">
        <f>-LOG(KEGG_2021_Human_table[[#This Row],[Adjusted P-value]],10)</f>
        <v>0.18264901796416674</v>
      </c>
      <c r="F130">
        <v>0</v>
      </c>
      <c r="G130">
        <v>0</v>
      </c>
      <c r="H130">
        <v>1.8521918321468716</v>
      </c>
      <c r="I130">
        <v>1.5979320874138498</v>
      </c>
      <c r="J130" s="1" t="s">
        <v>445</v>
      </c>
    </row>
    <row r="131" spans="1:10" x14ac:dyDescent="0.25">
      <c r="A131" s="1" t="s">
        <v>3913</v>
      </c>
      <c r="B131" s="1" t="s">
        <v>881</v>
      </c>
      <c r="C131">
        <v>0.42659247588323851</v>
      </c>
      <c r="D131">
        <v>0.65667575493313135</v>
      </c>
      <c r="E131">
        <f>-LOG(KEGG_2021_Human_table[[#This Row],[Adjusted P-value]],10)</f>
        <v>0.18264901796416674</v>
      </c>
      <c r="F131">
        <v>0</v>
      </c>
      <c r="G131">
        <v>0</v>
      </c>
      <c r="H131">
        <v>1.8252561617280532</v>
      </c>
      <c r="I131">
        <v>1.5549833825361414</v>
      </c>
      <c r="J131" s="1" t="s">
        <v>355</v>
      </c>
    </row>
    <row r="132" spans="1:10" x14ac:dyDescent="0.25">
      <c r="A132" s="1" t="s">
        <v>879</v>
      </c>
      <c r="B132" s="1" t="s">
        <v>881</v>
      </c>
      <c r="C132">
        <v>0.42659247588323851</v>
      </c>
      <c r="D132">
        <v>0.65667575493313135</v>
      </c>
      <c r="E132">
        <f>-LOG(KEGG_2021_Human_table[[#This Row],[Adjusted P-value]],10)</f>
        <v>0.18264901796416674</v>
      </c>
      <c r="F132">
        <v>0</v>
      </c>
      <c r="G132">
        <v>0</v>
      </c>
      <c r="H132">
        <v>1.8252561617280532</v>
      </c>
      <c r="I132">
        <v>1.5549833825361414</v>
      </c>
      <c r="J132" s="1" t="s">
        <v>355</v>
      </c>
    </row>
    <row r="133" spans="1:10" x14ac:dyDescent="0.25">
      <c r="A133" s="1" t="s">
        <v>3914</v>
      </c>
      <c r="B133" s="1" t="s">
        <v>881</v>
      </c>
      <c r="C133">
        <v>0.42659247588323851</v>
      </c>
      <c r="D133">
        <v>0.65667575493313135</v>
      </c>
      <c r="E133">
        <f>-LOG(KEGG_2021_Human_table[[#This Row],[Adjusted P-value]],10)</f>
        <v>0.18264901796416674</v>
      </c>
      <c r="F133">
        <v>0</v>
      </c>
      <c r="G133">
        <v>0</v>
      </c>
      <c r="H133">
        <v>1.8252561617280532</v>
      </c>
      <c r="I133">
        <v>1.5549833825361414</v>
      </c>
      <c r="J133" s="1" t="s">
        <v>1842</v>
      </c>
    </row>
    <row r="134" spans="1:10" x14ac:dyDescent="0.25">
      <c r="A134" s="1" t="s">
        <v>3915</v>
      </c>
      <c r="B134" s="1" t="s">
        <v>890</v>
      </c>
      <c r="C134">
        <v>0.4311382967353416</v>
      </c>
      <c r="D134">
        <v>0.65667575493313135</v>
      </c>
      <c r="E134">
        <f>-LOG(KEGG_2021_Human_table[[#This Row],[Adjusted P-value]],10)</f>
        <v>0.18264901796416674</v>
      </c>
      <c r="F134">
        <v>0</v>
      </c>
      <c r="G134">
        <v>0</v>
      </c>
      <c r="H134">
        <v>1.7990900818926296</v>
      </c>
      <c r="I134">
        <v>1.5136219211579331</v>
      </c>
      <c r="J134" s="1" t="s">
        <v>355</v>
      </c>
    </row>
    <row r="135" spans="1:10" x14ac:dyDescent="0.25">
      <c r="A135" s="1" t="s">
        <v>3916</v>
      </c>
      <c r="B135" s="1" t="s">
        <v>3917</v>
      </c>
      <c r="C135">
        <v>0.43324123170070628</v>
      </c>
      <c r="D135">
        <v>0.65667575493313135</v>
      </c>
      <c r="E135">
        <f>-LOG(KEGG_2021_Human_table[[#This Row],[Adjusted P-value]],10)</f>
        <v>0.18264901796416674</v>
      </c>
      <c r="F135">
        <v>0</v>
      </c>
      <c r="G135">
        <v>0</v>
      </c>
      <c r="H135">
        <v>1.3697045707915274</v>
      </c>
      <c r="I135">
        <v>1.1457038920677476</v>
      </c>
      <c r="J135" s="1" t="s">
        <v>3918</v>
      </c>
    </row>
    <row r="136" spans="1:10" x14ac:dyDescent="0.25">
      <c r="A136" s="1" t="s">
        <v>891</v>
      </c>
      <c r="B136" s="1" t="s">
        <v>893</v>
      </c>
      <c r="C136">
        <v>0.43564830571173591</v>
      </c>
      <c r="D136">
        <v>0.65667575493313135</v>
      </c>
      <c r="E136">
        <f>-LOG(KEGG_2021_Human_table[[#This Row],[Adjusted P-value]],10)</f>
        <v>0.18264901796416674</v>
      </c>
      <c r="F136">
        <v>0</v>
      </c>
      <c r="G136">
        <v>0</v>
      </c>
      <c r="H136">
        <v>1.7736610747286266</v>
      </c>
      <c r="I136">
        <v>1.4737704591788421</v>
      </c>
      <c r="J136" s="1" t="s">
        <v>355</v>
      </c>
    </row>
    <row r="137" spans="1:10" x14ac:dyDescent="0.25">
      <c r="A137" s="1" t="s">
        <v>3919</v>
      </c>
      <c r="B137" s="1" t="s">
        <v>893</v>
      </c>
      <c r="C137">
        <v>0.43564830571173591</v>
      </c>
      <c r="D137">
        <v>0.65667575493313135</v>
      </c>
      <c r="E137">
        <f>-LOG(KEGG_2021_Human_table[[#This Row],[Adjusted P-value]],10)</f>
        <v>0.18264901796416674</v>
      </c>
      <c r="F137">
        <v>0</v>
      </c>
      <c r="G137">
        <v>0</v>
      </c>
      <c r="H137">
        <v>1.7736610747286266</v>
      </c>
      <c r="I137">
        <v>1.4737704591788421</v>
      </c>
      <c r="J137" s="1" t="s">
        <v>355</v>
      </c>
    </row>
    <row r="138" spans="1:10" x14ac:dyDescent="0.25">
      <c r="A138" s="1" t="s">
        <v>3920</v>
      </c>
      <c r="B138" s="1" t="s">
        <v>2750</v>
      </c>
      <c r="C138">
        <v>0.44012278319703707</v>
      </c>
      <c r="D138">
        <v>0.65835738609920968</v>
      </c>
      <c r="E138">
        <f>-LOG(KEGG_2021_Human_table[[#This Row],[Adjusted P-value]],10)</f>
        <v>0.18153828773033856</v>
      </c>
      <c r="F138">
        <v>0</v>
      </c>
      <c r="G138">
        <v>0</v>
      </c>
      <c r="H138">
        <v>1.7489384288747345</v>
      </c>
      <c r="I138">
        <v>1.435356458929709</v>
      </c>
      <c r="J138" s="1" t="s">
        <v>360</v>
      </c>
    </row>
    <row r="139" spans="1:10" x14ac:dyDescent="0.25">
      <c r="A139" s="1" t="s">
        <v>3921</v>
      </c>
      <c r="B139" s="1" t="s">
        <v>3922</v>
      </c>
      <c r="C139">
        <v>0.44439446457030296</v>
      </c>
      <c r="D139">
        <v>0.65835738609920968</v>
      </c>
      <c r="E139">
        <f>-LOG(KEGG_2021_Human_table[[#This Row],[Adjusted P-value]],10)</f>
        <v>0.18153828773033856</v>
      </c>
      <c r="F139">
        <v>0</v>
      </c>
      <c r="G139">
        <v>0</v>
      </c>
      <c r="H139">
        <v>1.2315855836923399</v>
      </c>
      <c r="I139">
        <v>0.99886846906853277</v>
      </c>
      <c r="J139" s="1" t="s">
        <v>3923</v>
      </c>
    </row>
    <row r="140" spans="1:10" x14ac:dyDescent="0.25">
      <c r="A140" s="1" t="s">
        <v>3924</v>
      </c>
      <c r="B140" s="1" t="s">
        <v>2765</v>
      </c>
      <c r="C140">
        <v>0.4489662541693597</v>
      </c>
      <c r="D140">
        <v>0.65835738609920968</v>
      </c>
      <c r="E140">
        <f>-LOG(KEGG_2021_Human_table[[#This Row],[Adjusted P-value]],10)</f>
        <v>0.18153828773033856</v>
      </c>
      <c r="F140">
        <v>0</v>
      </c>
      <c r="G140">
        <v>0</v>
      </c>
      <c r="H140">
        <v>1.7014976760199689</v>
      </c>
      <c r="I140">
        <v>1.3625721883547621</v>
      </c>
      <c r="J140" s="1" t="s">
        <v>386</v>
      </c>
    </row>
    <row r="141" spans="1:10" x14ac:dyDescent="0.25">
      <c r="A141" s="1" t="s">
        <v>903</v>
      </c>
      <c r="B141" s="1" t="s">
        <v>905</v>
      </c>
      <c r="C141">
        <v>0.45333579748731484</v>
      </c>
      <c r="D141">
        <v>0.65835738609920968</v>
      </c>
      <c r="E141">
        <f>-LOG(KEGG_2021_Human_table[[#This Row],[Adjusted P-value]],10)</f>
        <v>0.18153828773033856</v>
      </c>
      <c r="F141">
        <v>0</v>
      </c>
      <c r="G141">
        <v>0</v>
      </c>
      <c r="H141">
        <v>1.6787261146496815</v>
      </c>
      <c r="I141">
        <v>1.3280774186245112</v>
      </c>
      <c r="J141" s="1" t="s">
        <v>386</v>
      </c>
    </row>
    <row r="142" spans="1:10" x14ac:dyDescent="0.25">
      <c r="A142" s="1" t="s">
        <v>889</v>
      </c>
      <c r="B142" s="1" t="s">
        <v>2777</v>
      </c>
      <c r="C142">
        <v>0.45767090900898466</v>
      </c>
      <c r="D142">
        <v>0.65835738609920968</v>
      </c>
      <c r="E142">
        <f>-LOG(KEGG_2021_Human_table[[#This Row],[Adjusted P-value]],10)</f>
        <v>0.18153828773033856</v>
      </c>
      <c r="F142">
        <v>0</v>
      </c>
      <c r="G142">
        <v>0</v>
      </c>
      <c r="H142">
        <v>1.6565538048944015</v>
      </c>
      <c r="I142">
        <v>1.2947705584669389</v>
      </c>
      <c r="J142" s="1" t="s">
        <v>355</v>
      </c>
    </row>
    <row r="143" spans="1:10" x14ac:dyDescent="0.25">
      <c r="A143" s="1" t="s">
        <v>896</v>
      </c>
      <c r="B143" s="1" t="s">
        <v>2777</v>
      </c>
      <c r="C143">
        <v>0.45767090900898466</v>
      </c>
      <c r="D143">
        <v>0.65835738609920968</v>
      </c>
      <c r="E143">
        <f>-LOG(KEGG_2021_Human_table[[#This Row],[Adjusted P-value]],10)</f>
        <v>0.18153828773033856</v>
      </c>
      <c r="F143">
        <v>0</v>
      </c>
      <c r="G143">
        <v>0</v>
      </c>
      <c r="H143">
        <v>1.6565538048944015</v>
      </c>
      <c r="I143">
        <v>1.2947705584669389</v>
      </c>
      <c r="J143" s="1" t="s">
        <v>585</v>
      </c>
    </row>
    <row r="144" spans="1:10" x14ac:dyDescent="0.25">
      <c r="A144" s="1" t="s">
        <v>917</v>
      </c>
      <c r="B144" s="1" t="s">
        <v>908</v>
      </c>
      <c r="C144">
        <v>0.46197185834929533</v>
      </c>
      <c r="D144">
        <v>0.65835738609920968</v>
      </c>
      <c r="E144">
        <f>-LOG(KEGG_2021_Human_table[[#This Row],[Adjusted P-value]],10)</f>
        <v>0.18153828773033856</v>
      </c>
      <c r="F144">
        <v>0</v>
      </c>
      <c r="G144">
        <v>0</v>
      </c>
      <c r="H144">
        <v>1.6349573992886095</v>
      </c>
      <c r="I144">
        <v>1.2625979810010481</v>
      </c>
      <c r="J144" s="1" t="s">
        <v>919</v>
      </c>
    </row>
    <row r="145" spans="1:10" x14ac:dyDescent="0.25">
      <c r="A145" s="1" t="s">
        <v>842</v>
      </c>
      <c r="B145" s="1" t="s">
        <v>3925</v>
      </c>
      <c r="C145">
        <v>0.46245591999163999</v>
      </c>
      <c r="D145">
        <v>0.65835738609920968</v>
      </c>
      <c r="E145">
        <f>-LOG(KEGG_2021_Human_table[[#This Row],[Adjusted P-value]],10)</f>
        <v>0.18153828773033856</v>
      </c>
      <c r="F145">
        <v>0</v>
      </c>
      <c r="G145">
        <v>0</v>
      </c>
      <c r="H145">
        <v>1.291715976331361</v>
      </c>
      <c r="I145">
        <v>0.99617657263054615</v>
      </c>
      <c r="J145" s="1" t="s">
        <v>3926</v>
      </c>
    </row>
    <row r="146" spans="1:10" x14ac:dyDescent="0.25">
      <c r="A146" s="1" t="s">
        <v>3927</v>
      </c>
      <c r="B146" s="1" t="s">
        <v>931</v>
      </c>
      <c r="C146">
        <v>0.49114417354742945</v>
      </c>
      <c r="D146">
        <v>0.69055893208703734</v>
      </c>
      <c r="E146">
        <f>-LOG(KEGG_2021_Human_table[[#This Row],[Adjusted P-value]],10)</f>
        <v>0.1607992529461908</v>
      </c>
      <c r="F146">
        <v>0</v>
      </c>
      <c r="G146">
        <v>0</v>
      </c>
      <c r="H146">
        <v>1.4981801637852594</v>
      </c>
      <c r="I146">
        <v>1.0652324072062613</v>
      </c>
      <c r="J146" s="1" t="s">
        <v>362</v>
      </c>
    </row>
    <row r="147" spans="1:10" x14ac:dyDescent="0.25">
      <c r="A147" s="1" t="s">
        <v>3928</v>
      </c>
      <c r="B147" s="1" t="s">
        <v>934</v>
      </c>
      <c r="C147">
        <v>0.49518128300875364</v>
      </c>
      <c r="D147">
        <v>0.69055893208703734</v>
      </c>
      <c r="E147">
        <f>-LOG(KEGG_2021_Human_table[[#This Row],[Adjusted P-value]],10)</f>
        <v>0.1607992529461908</v>
      </c>
      <c r="F147">
        <v>0</v>
      </c>
      <c r="G147">
        <v>0</v>
      </c>
      <c r="H147">
        <v>1.4804795803671786</v>
      </c>
      <c r="I147">
        <v>1.0405274697534328</v>
      </c>
      <c r="J147" s="1" t="s">
        <v>386</v>
      </c>
    </row>
    <row r="148" spans="1:10" x14ac:dyDescent="0.25">
      <c r="A148" s="1" t="s">
        <v>828</v>
      </c>
      <c r="B148" s="1" t="s">
        <v>934</v>
      </c>
      <c r="C148">
        <v>0.49518128300875364</v>
      </c>
      <c r="D148">
        <v>0.69055893208703734</v>
      </c>
      <c r="E148">
        <f>-LOG(KEGG_2021_Human_table[[#This Row],[Adjusted P-value]],10)</f>
        <v>0.1607992529461908</v>
      </c>
      <c r="F148">
        <v>0</v>
      </c>
      <c r="G148">
        <v>0</v>
      </c>
      <c r="H148">
        <v>1.4804795803671786</v>
      </c>
      <c r="I148">
        <v>1.0405274697534328</v>
      </c>
      <c r="J148" s="1" t="s">
        <v>386</v>
      </c>
    </row>
    <row r="149" spans="1:10" x14ac:dyDescent="0.25">
      <c r="A149" s="1" t="s">
        <v>3929</v>
      </c>
      <c r="B149" s="1" t="s">
        <v>941</v>
      </c>
      <c r="C149">
        <v>0.50316026667628289</v>
      </c>
      <c r="D149">
        <v>0.69694496397728367</v>
      </c>
      <c r="E149">
        <f>-LOG(KEGG_2021_Human_table[[#This Row],[Adjusted P-value]],10)</f>
        <v>0.15680151571071571</v>
      </c>
      <c r="F149">
        <v>0</v>
      </c>
      <c r="G149">
        <v>0</v>
      </c>
      <c r="H149">
        <v>1.4462991434219197</v>
      </c>
      <c r="I149">
        <v>0.99338555958423425</v>
      </c>
      <c r="J149" s="1" t="s">
        <v>386</v>
      </c>
    </row>
    <row r="150" spans="1:10" x14ac:dyDescent="0.25">
      <c r="A150" s="1" t="s">
        <v>3930</v>
      </c>
      <c r="B150" s="1" t="s">
        <v>948</v>
      </c>
      <c r="C150">
        <v>0.51101392258272849</v>
      </c>
      <c r="D150">
        <v>0.70307284650643842</v>
      </c>
      <c r="E150">
        <f>-LOG(KEGG_2021_Human_table[[#This Row],[Adjusted P-value]],10)</f>
        <v>0.15299967470031281</v>
      </c>
      <c r="F150">
        <v>0</v>
      </c>
      <c r="G150">
        <v>0</v>
      </c>
      <c r="H150">
        <v>1.4136549058899306</v>
      </c>
      <c r="I150">
        <v>0.94906915711007045</v>
      </c>
      <c r="J150" s="1" t="s">
        <v>353</v>
      </c>
    </row>
    <row r="151" spans="1:10" x14ac:dyDescent="0.25">
      <c r="A151" s="1" t="s">
        <v>958</v>
      </c>
      <c r="B151" s="1" t="s">
        <v>2862</v>
      </c>
      <c r="C151">
        <v>0.52256368801341879</v>
      </c>
      <c r="D151">
        <v>0.70477339501809766</v>
      </c>
      <c r="E151">
        <f>-LOG(KEGG_2021_Human_table[[#This Row],[Adjusted P-value]],10)</f>
        <v>0.15195049877154207</v>
      </c>
      <c r="F151">
        <v>0</v>
      </c>
      <c r="G151">
        <v>0</v>
      </c>
      <c r="H151">
        <v>1.3673497646081418</v>
      </c>
      <c r="I151">
        <v>0.88742149887986488</v>
      </c>
      <c r="J151" s="1" t="s">
        <v>386</v>
      </c>
    </row>
    <row r="152" spans="1:10" x14ac:dyDescent="0.25">
      <c r="A152" s="1" t="s">
        <v>3931</v>
      </c>
      <c r="B152" s="1" t="s">
        <v>2862</v>
      </c>
      <c r="C152">
        <v>0.52256368801341879</v>
      </c>
      <c r="D152">
        <v>0.70477339501809766</v>
      </c>
      <c r="E152">
        <f>-LOG(KEGG_2021_Human_table[[#This Row],[Adjusted P-value]],10)</f>
        <v>0.15195049877154207</v>
      </c>
      <c r="F152">
        <v>0</v>
      </c>
      <c r="G152">
        <v>0</v>
      </c>
      <c r="H152">
        <v>1.3673497646081418</v>
      </c>
      <c r="I152">
        <v>0.88742149887986488</v>
      </c>
      <c r="J152" s="1" t="s">
        <v>543</v>
      </c>
    </row>
    <row r="153" spans="1:10" x14ac:dyDescent="0.25">
      <c r="A153" s="1" t="s">
        <v>945</v>
      </c>
      <c r="B153" s="1" t="s">
        <v>2862</v>
      </c>
      <c r="C153">
        <v>0.52256368801341879</v>
      </c>
      <c r="D153">
        <v>0.70477339501809766</v>
      </c>
      <c r="E153">
        <f>-LOG(KEGG_2021_Human_table[[#This Row],[Adjusted P-value]],10)</f>
        <v>0.15195049877154207</v>
      </c>
      <c r="F153">
        <v>0</v>
      </c>
      <c r="G153">
        <v>0</v>
      </c>
      <c r="H153">
        <v>1.3673497646081418</v>
      </c>
      <c r="I153">
        <v>0.88742149887986488</v>
      </c>
      <c r="J153" s="1" t="s">
        <v>386</v>
      </c>
    </row>
    <row r="154" spans="1:10" x14ac:dyDescent="0.25">
      <c r="A154" s="1" t="s">
        <v>886</v>
      </c>
      <c r="B154" s="1" t="s">
        <v>2870</v>
      </c>
      <c r="C154">
        <v>0.52635304587518228</v>
      </c>
      <c r="D154">
        <v>0.70524427715302196</v>
      </c>
      <c r="E154">
        <f>-LOG(KEGG_2021_Human_table[[#This Row],[Adjusted P-value]],10)</f>
        <v>0.15166042932849466</v>
      </c>
      <c r="F154">
        <v>0</v>
      </c>
      <c r="G154">
        <v>0</v>
      </c>
      <c r="H154">
        <v>1.3525785905074994</v>
      </c>
      <c r="I154">
        <v>0.86806208285847564</v>
      </c>
      <c r="J154" s="1" t="s">
        <v>336</v>
      </c>
    </row>
    <row r="155" spans="1:10" x14ac:dyDescent="0.25">
      <c r="A155" s="1" t="s">
        <v>3932</v>
      </c>
      <c r="B155" s="1" t="s">
        <v>2883</v>
      </c>
      <c r="C155">
        <v>0.5375427329511886</v>
      </c>
      <c r="D155">
        <v>0.70745554246015496</v>
      </c>
      <c r="E155">
        <f>-LOG(KEGG_2021_Human_table[[#This Row],[Adjusted P-value]],10)</f>
        <v>0.15030084664590804</v>
      </c>
      <c r="F155">
        <v>0</v>
      </c>
      <c r="G155">
        <v>0</v>
      </c>
      <c r="H155">
        <v>1.3101114649681529</v>
      </c>
      <c r="I155">
        <v>0.81324778640464057</v>
      </c>
      <c r="J155" s="1" t="s">
        <v>386</v>
      </c>
    </row>
    <row r="156" spans="1:10" x14ac:dyDescent="0.25">
      <c r="A156" s="1" t="s">
        <v>3933</v>
      </c>
      <c r="B156" s="1" t="s">
        <v>2883</v>
      </c>
      <c r="C156">
        <v>0.5375427329511886</v>
      </c>
      <c r="D156">
        <v>0.70745554246015496</v>
      </c>
      <c r="E156">
        <f>-LOG(KEGG_2021_Human_table[[#This Row],[Adjusted P-value]],10)</f>
        <v>0.15030084664590804</v>
      </c>
      <c r="F156">
        <v>0</v>
      </c>
      <c r="G156">
        <v>0</v>
      </c>
      <c r="H156">
        <v>1.3101114649681529</v>
      </c>
      <c r="I156">
        <v>0.81324778640464057</v>
      </c>
      <c r="J156" s="1" t="s">
        <v>540</v>
      </c>
    </row>
    <row r="157" spans="1:10" x14ac:dyDescent="0.25">
      <c r="A157" s="1" t="s">
        <v>3934</v>
      </c>
      <c r="B157" s="1" t="s">
        <v>951</v>
      </c>
      <c r="C157">
        <v>0.54121394110854537</v>
      </c>
      <c r="D157">
        <v>0.70745554246015496</v>
      </c>
      <c r="E157">
        <f>-LOG(KEGG_2021_Human_table[[#This Row],[Adjusted P-value]],10)</f>
        <v>0.15030084664590804</v>
      </c>
      <c r="F157">
        <v>0</v>
      </c>
      <c r="G157">
        <v>0</v>
      </c>
      <c r="H157">
        <v>1.2965394970122792</v>
      </c>
      <c r="I157">
        <v>0.7959982670496375</v>
      </c>
      <c r="J157" s="1" t="s">
        <v>386</v>
      </c>
    </row>
    <row r="158" spans="1:10" x14ac:dyDescent="0.25">
      <c r="A158" s="1" t="s">
        <v>944</v>
      </c>
      <c r="B158" s="1" t="s">
        <v>2887</v>
      </c>
      <c r="C158">
        <v>0.54485618841001215</v>
      </c>
      <c r="D158">
        <v>0.70745554246015496</v>
      </c>
      <c r="E158">
        <f>-LOG(KEGG_2021_Human_table[[#This Row],[Adjusted P-value]],10)</f>
        <v>0.15030084664590804</v>
      </c>
      <c r="F158">
        <v>0</v>
      </c>
      <c r="G158">
        <v>0</v>
      </c>
      <c r="H158">
        <v>1.2832445079942805</v>
      </c>
      <c r="I158">
        <v>0.77922891742965505</v>
      </c>
      <c r="J158" s="1" t="s">
        <v>329</v>
      </c>
    </row>
    <row r="159" spans="1:10" x14ac:dyDescent="0.25">
      <c r="A159" s="1" t="s">
        <v>3935</v>
      </c>
      <c r="B159" s="1" t="s">
        <v>954</v>
      </c>
      <c r="C159">
        <v>0.54846970178642129</v>
      </c>
      <c r="D159">
        <v>0.70745554246015496</v>
      </c>
      <c r="E159">
        <f>-LOG(KEGG_2021_Human_table[[#This Row],[Adjusted P-value]],10)</f>
        <v>0.15030084664590804</v>
      </c>
      <c r="F159">
        <v>0</v>
      </c>
      <c r="G159">
        <v>0</v>
      </c>
      <c r="H159">
        <v>1.270218104613009</v>
      </c>
      <c r="I159">
        <v>0.76292251236061848</v>
      </c>
      <c r="J159" s="1" t="s">
        <v>464</v>
      </c>
    </row>
    <row r="160" spans="1:10" x14ac:dyDescent="0.25">
      <c r="A160" s="1" t="s">
        <v>321</v>
      </c>
      <c r="B160" s="1" t="s">
        <v>960</v>
      </c>
      <c r="C160">
        <v>0.55561142602968261</v>
      </c>
      <c r="D160">
        <v>0.70745554246015496</v>
      </c>
      <c r="E160">
        <f>-LOG(KEGG_2021_Human_table[[#This Row],[Adjusted P-value]],10)</f>
        <v>0.15030084664590804</v>
      </c>
      <c r="F160">
        <v>0</v>
      </c>
      <c r="G160">
        <v>0</v>
      </c>
      <c r="H160">
        <v>1.2449391435958883</v>
      </c>
      <c r="I160">
        <v>0.73163343390298929</v>
      </c>
      <c r="J160" s="1" t="s">
        <v>464</v>
      </c>
    </row>
    <row r="161" spans="1:10" x14ac:dyDescent="0.25">
      <c r="A161" s="1" t="s">
        <v>3936</v>
      </c>
      <c r="B161" s="1" t="s">
        <v>960</v>
      </c>
      <c r="C161">
        <v>0.55561142602968261</v>
      </c>
      <c r="D161">
        <v>0.70745554246015496</v>
      </c>
      <c r="E161">
        <f>-LOG(KEGG_2021_Human_table[[#This Row],[Adjusted P-value]],10)</f>
        <v>0.15030084664590804</v>
      </c>
      <c r="F161">
        <v>0</v>
      </c>
      <c r="G161">
        <v>0</v>
      </c>
      <c r="H161">
        <v>1.2449391435958883</v>
      </c>
      <c r="I161">
        <v>0.73163343390298929</v>
      </c>
      <c r="J161" s="1" t="s">
        <v>1551</v>
      </c>
    </row>
    <row r="162" spans="1:10" x14ac:dyDescent="0.25">
      <c r="A162" s="1" t="s">
        <v>955</v>
      </c>
      <c r="B162" s="1" t="s">
        <v>960</v>
      </c>
      <c r="C162">
        <v>0.55561142602968261</v>
      </c>
      <c r="D162">
        <v>0.70745554246015496</v>
      </c>
      <c r="E162">
        <f>-LOG(KEGG_2021_Human_table[[#This Row],[Adjusted P-value]],10)</f>
        <v>0.15030084664590804</v>
      </c>
      <c r="F162">
        <v>0</v>
      </c>
      <c r="G162">
        <v>0</v>
      </c>
      <c r="H162">
        <v>1.2449391435958883</v>
      </c>
      <c r="I162">
        <v>0.73163343390298929</v>
      </c>
      <c r="J162" s="1" t="s">
        <v>386</v>
      </c>
    </row>
    <row r="163" spans="1:10" x14ac:dyDescent="0.25">
      <c r="A163" s="1" t="s">
        <v>3937</v>
      </c>
      <c r="B163" s="1" t="s">
        <v>2901</v>
      </c>
      <c r="C163">
        <v>0.56264089499100023</v>
      </c>
      <c r="D163">
        <v>0.70759386628814369</v>
      </c>
      <c r="E163">
        <f>-LOG(KEGG_2021_Human_table[[#This Row],[Adjusted P-value]],10)</f>
        <v>0.15021594038746761</v>
      </c>
      <c r="F163">
        <v>0</v>
      </c>
      <c r="G163">
        <v>0</v>
      </c>
      <c r="H163">
        <v>1.2206418898027334</v>
      </c>
      <c r="I163">
        <v>0.7020078690840682</v>
      </c>
      <c r="J163" s="1" t="s">
        <v>585</v>
      </c>
    </row>
    <row r="164" spans="1:10" x14ac:dyDescent="0.25">
      <c r="A164" s="1" t="s">
        <v>3938</v>
      </c>
      <c r="B164" s="1" t="s">
        <v>3939</v>
      </c>
      <c r="C164">
        <v>0.5653837343803636</v>
      </c>
      <c r="D164">
        <v>0.70759386628814369</v>
      </c>
      <c r="E164">
        <f>-LOG(KEGG_2021_Human_table[[#This Row],[Adjusted P-value]],10)</f>
        <v>0.15021594038746761</v>
      </c>
      <c r="F164">
        <v>0</v>
      </c>
      <c r="G164">
        <v>0</v>
      </c>
      <c r="H164">
        <v>1.0605322947095099</v>
      </c>
      <c r="I164">
        <v>0.60476918000422053</v>
      </c>
      <c r="J164" s="1" t="s">
        <v>3940</v>
      </c>
    </row>
    <row r="165" spans="1:10" x14ac:dyDescent="0.25">
      <c r="A165" s="1" t="s">
        <v>1031</v>
      </c>
      <c r="B165" s="1" t="s">
        <v>2909</v>
      </c>
      <c r="C165">
        <v>0.56765671363366799</v>
      </c>
      <c r="D165">
        <v>0.70759386628814369</v>
      </c>
      <c r="E165">
        <f>-LOG(KEGG_2021_Human_table[[#This Row],[Adjusted P-value]],10)</f>
        <v>0.15021594038746761</v>
      </c>
      <c r="F165">
        <v>0</v>
      </c>
      <c r="G165">
        <v>0</v>
      </c>
      <c r="H165">
        <v>1.0560224089635855</v>
      </c>
      <c r="I165">
        <v>0.59796046073335174</v>
      </c>
      <c r="J165" s="1" t="s">
        <v>3941</v>
      </c>
    </row>
    <row r="166" spans="1:10" x14ac:dyDescent="0.25">
      <c r="A166" s="1" t="s">
        <v>3942</v>
      </c>
      <c r="B166" s="1" t="s">
        <v>2912</v>
      </c>
      <c r="C166">
        <v>0.5695598620528467</v>
      </c>
      <c r="D166">
        <v>0.70759386628814369</v>
      </c>
      <c r="E166">
        <f>-LOG(KEGG_2021_Human_table[[#This Row],[Adjusted P-value]],10)</f>
        <v>0.15021594038746761</v>
      </c>
      <c r="F166">
        <v>0</v>
      </c>
      <c r="G166">
        <v>0</v>
      </c>
      <c r="H166">
        <v>1.197270245677889</v>
      </c>
      <c r="I166">
        <v>0.67393311072265372</v>
      </c>
      <c r="J166" s="1" t="s">
        <v>386</v>
      </c>
    </row>
    <row r="167" spans="1:10" x14ac:dyDescent="0.25">
      <c r="A167" s="1" t="s">
        <v>3943</v>
      </c>
      <c r="B167" s="1" t="s">
        <v>2917</v>
      </c>
      <c r="C167">
        <v>0.57297844782356999</v>
      </c>
      <c r="D167">
        <v>0.70759386628814369</v>
      </c>
      <c r="E167">
        <f>-LOG(KEGG_2021_Human_table[[#This Row],[Adjusted P-value]],10)</f>
        <v>0.15021594038746761</v>
      </c>
      <c r="F167">
        <v>0</v>
      </c>
      <c r="G167">
        <v>0</v>
      </c>
      <c r="H167">
        <v>1.1859151544285542</v>
      </c>
      <c r="I167">
        <v>0.66044465944830522</v>
      </c>
      <c r="J167" s="1" t="s">
        <v>386</v>
      </c>
    </row>
    <row r="168" spans="1:10" x14ac:dyDescent="0.25">
      <c r="A168" s="1" t="s">
        <v>3944</v>
      </c>
      <c r="B168" s="1" t="s">
        <v>2920</v>
      </c>
      <c r="C168">
        <v>0.57973489018536961</v>
      </c>
      <c r="D168">
        <v>0.70909942814376958</v>
      </c>
      <c r="E168">
        <f>-LOG(KEGG_2021_Human_table[[#This Row],[Adjusted P-value]],10)</f>
        <v>0.14929286486394172</v>
      </c>
      <c r="F168">
        <v>0</v>
      </c>
      <c r="G168">
        <v>0</v>
      </c>
      <c r="H168">
        <v>1.1638358103326256</v>
      </c>
      <c r="I168">
        <v>0.63450508818010953</v>
      </c>
      <c r="J168" s="1" t="s">
        <v>1551</v>
      </c>
    </row>
    <row r="169" spans="1:10" x14ac:dyDescent="0.25">
      <c r="A169" s="1" t="s">
        <v>3945</v>
      </c>
      <c r="B169" s="1" t="s">
        <v>3946</v>
      </c>
      <c r="C169">
        <v>0.58111562891782087</v>
      </c>
      <c r="D169">
        <v>0.70909942814376958</v>
      </c>
      <c r="E169">
        <f>-LOG(KEGG_2021_Human_table[[#This Row],[Adjusted P-value]],10)</f>
        <v>0.14929286486394172</v>
      </c>
      <c r="F169">
        <v>0</v>
      </c>
      <c r="G169">
        <v>0</v>
      </c>
      <c r="H169">
        <v>1.0297393862967634</v>
      </c>
      <c r="I169">
        <v>0.55894822804910183</v>
      </c>
      <c r="J169" s="1" t="s">
        <v>3296</v>
      </c>
    </row>
    <row r="170" spans="1:10" x14ac:dyDescent="0.25">
      <c r="A170" s="1" t="s">
        <v>3947</v>
      </c>
      <c r="B170" s="1" t="s">
        <v>3948</v>
      </c>
      <c r="C170">
        <v>0.58772975753557977</v>
      </c>
      <c r="D170">
        <v>0.71242516573948611</v>
      </c>
      <c r="E170">
        <f>-LOG(KEGG_2021_Human_table[[#This Row],[Adjusted P-value]],10)</f>
        <v>0.1472607478994801</v>
      </c>
      <c r="F170">
        <v>0</v>
      </c>
      <c r="G170">
        <v>0</v>
      </c>
      <c r="H170">
        <v>1.0170767154572822</v>
      </c>
      <c r="I170">
        <v>0.54056410266242128</v>
      </c>
      <c r="J170" s="1" t="s">
        <v>3949</v>
      </c>
    </row>
    <row r="171" spans="1:10" x14ac:dyDescent="0.25">
      <c r="A171" s="1" t="s">
        <v>3950</v>
      </c>
      <c r="B171" s="1" t="s">
        <v>2931</v>
      </c>
      <c r="C171">
        <v>0.59293072501106259</v>
      </c>
      <c r="D171">
        <v>0.71242516573948611</v>
      </c>
      <c r="E171">
        <f>-LOG(KEGG_2021_Human_table[[#This Row],[Adjusted P-value]],10)</f>
        <v>0.1472607478994801</v>
      </c>
      <c r="F171">
        <v>0</v>
      </c>
      <c r="G171">
        <v>0</v>
      </c>
      <c r="H171">
        <v>1.1220427661510464</v>
      </c>
      <c r="I171">
        <v>0.58646674133219934</v>
      </c>
      <c r="J171" s="1" t="s">
        <v>386</v>
      </c>
    </row>
    <row r="172" spans="1:10" x14ac:dyDescent="0.25">
      <c r="A172" s="1" t="s">
        <v>915</v>
      </c>
      <c r="B172" s="1" t="s">
        <v>3951</v>
      </c>
      <c r="C172">
        <v>0.59426684556805909</v>
      </c>
      <c r="D172">
        <v>0.71242516573948611</v>
      </c>
      <c r="E172">
        <f>-LOG(KEGG_2021_Human_table[[#This Row],[Adjusted P-value]],10)</f>
        <v>0.1472607478994801</v>
      </c>
      <c r="F172">
        <v>0</v>
      </c>
      <c r="G172">
        <v>0</v>
      </c>
      <c r="H172">
        <v>1.0047179487179487</v>
      </c>
      <c r="I172">
        <v>0.52288217260655145</v>
      </c>
      <c r="J172" s="1" t="s">
        <v>3952</v>
      </c>
    </row>
    <row r="173" spans="1:10" x14ac:dyDescent="0.25">
      <c r="A173" s="1" t="s">
        <v>3953</v>
      </c>
      <c r="B173" s="1" t="s">
        <v>982</v>
      </c>
      <c r="C173">
        <v>0.61195636781300267</v>
      </c>
      <c r="D173">
        <v>0.72822100571605675</v>
      </c>
      <c r="E173">
        <f>-LOG(KEGG_2021_Human_table[[#This Row],[Adjusted P-value]],10)</f>
        <v>0.13773679788903215</v>
      </c>
      <c r="F173">
        <v>0</v>
      </c>
      <c r="G173">
        <v>0</v>
      </c>
      <c r="H173">
        <v>1.0646658749865054</v>
      </c>
      <c r="I173">
        <v>0.52285133562040409</v>
      </c>
      <c r="J173" s="1" t="s">
        <v>386</v>
      </c>
    </row>
    <row r="174" spans="1:10" x14ac:dyDescent="0.25">
      <c r="A174" s="1" t="s">
        <v>3954</v>
      </c>
      <c r="B174" s="1" t="s">
        <v>2954</v>
      </c>
      <c r="C174">
        <v>0.61504025151431208</v>
      </c>
      <c r="D174">
        <v>0.72822100571605675</v>
      </c>
      <c r="E174">
        <f>-LOG(KEGG_2021_Human_table[[#This Row],[Adjusted P-value]],10)</f>
        <v>0.13773679788903215</v>
      </c>
      <c r="F174">
        <v>0</v>
      </c>
      <c r="G174">
        <v>0</v>
      </c>
      <c r="H174">
        <v>1.055665578333244</v>
      </c>
      <c r="I174">
        <v>0.51312479574300829</v>
      </c>
      <c r="J174" s="1" t="s">
        <v>336</v>
      </c>
    </row>
    <row r="175" spans="1:10" x14ac:dyDescent="0.25">
      <c r="A175" s="1" t="s">
        <v>3955</v>
      </c>
      <c r="B175" s="1" t="s">
        <v>984</v>
      </c>
      <c r="C175">
        <v>0.61809978046143355</v>
      </c>
      <c r="D175">
        <v>0.72822100571605675</v>
      </c>
      <c r="E175">
        <f>-LOG(KEGG_2021_Human_table[[#This Row],[Adjusted P-value]],10)</f>
        <v>0.13773679788903215</v>
      </c>
      <c r="F175">
        <v>0</v>
      </c>
      <c r="G175">
        <v>0</v>
      </c>
      <c r="H175">
        <v>1.0468152866242038</v>
      </c>
      <c r="I175">
        <v>0.50362846364400182</v>
      </c>
      <c r="J175" s="1" t="s">
        <v>1572</v>
      </c>
    </row>
    <row r="176" spans="1:10" x14ac:dyDescent="0.25">
      <c r="A176" s="1" t="s">
        <v>580</v>
      </c>
      <c r="B176" s="1" t="s">
        <v>2965</v>
      </c>
      <c r="C176">
        <v>0.62713414338660323</v>
      </c>
      <c r="D176">
        <v>0.73464285368144955</v>
      </c>
      <c r="E176">
        <f>-LOG(KEGG_2021_Human_table[[#This Row],[Adjusted P-value]],10)</f>
        <v>0.13392374169375512</v>
      </c>
      <c r="F176">
        <v>0</v>
      </c>
      <c r="G176">
        <v>0</v>
      </c>
      <c r="H176">
        <v>1.0211278545906479</v>
      </c>
      <c r="I176">
        <v>0.47645296387134917</v>
      </c>
      <c r="J176" s="1" t="s">
        <v>589</v>
      </c>
    </row>
    <row r="177" spans="1:10" x14ac:dyDescent="0.25">
      <c r="A177" s="1" t="s">
        <v>3956</v>
      </c>
      <c r="B177" s="1" t="s">
        <v>3957</v>
      </c>
      <c r="C177">
        <v>0.63595610612137154</v>
      </c>
      <c r="D177">
        <v>0.73877597879362467</v>
      </c>
      <c r="E177">
        <f>-LOG(KEGG_2021_Human_table[[#This Row],[Adjusted P-value]],10)</f>
        <v>0.13148723403171189</v>
      </c>
      <c r="F177">
        <v>0</v>
      </c>
      <c r="G177">
        <v>0</v>
      </c>
      <c r="H177">
        <v>0.99666363360630872</v>
      </c>
      <c r="I177">
        <v>0.45111560826977448</v>
      </c>
      <c r="J177" s="1" t="s">
        <v>605</v>
      </c>
    </row>
    <row r="178" spans="1:10" x14ac:dyDescent="0.25">
      <c r="A178" s="1" t="s">
        <v>3958</v>
      </c>
      <c r="B178" s="1" t="s">
        <v>3959</v>
      </c>
      <c r="C178">
        <v>0.63786999144620271</v>
      </c>
      <c r="D178">
        <v>0.73877597879362467</v>
      </c>
      <c r="E178">
        <f>-LOG(KEGG_2021_Human_table[[#This Row],[Adjusted P-value]],10)</f>
        <v>0.13148723403171189</v>
      </c>
      <c r="F178">
        <v>0</v>
      </c>
      <c r="G178">
        <v>0</v>
      </c>
      <c r="H178">
        <v>0.92586810483489446</v>
      </c>
      <c r="I178">
        <v>0.41628955018066854</v>
      </c>
      <c r="J178" s="1" t="s">
        <v>3949</v>
      </c>
    </row>
    <row r="179" spans="1:10" x14ac:dyDescent="0.25">
      <c r="A179" s="1" t="s">
        <v>1029</v>
      </c>
      <c r="B179" s="1" t="s">
        <v>995</v>
      </c>
      <c r="C179">
        <v>0.64172186991001134</v>
      </c>
      <c r="D179">
        <v>0.73906170410984451</v>
      </c>
      <c r="E179">
        <f>-LOG(KEGG_2021_Human_table[[#This Row],[Adjusted P-value]],10)</f>
        <v>0.13131930093438188</v>
      </c>
      <c r="F179">
        <v>0</v>
      </c>
      <c r="G179">
        <v>0</v>
      </c>
      <c r="H179">
        <v>0.98099124203821653</v>
      </c>
      <c r="I179">
        <v>0.43516800298740688</v>
      </c>
      <c r="J179" s="1" t="s">
        <v>508</v>
      </c>
    </row>
    <row r="180" spans="1:10" x14ac:dyDescent="0.25">
      <c r="A180" s="1" t="s">
        <v>3960</v>
      </c>
      <c r="B180" s="1" t="s">
        <v>997</v>
      </c>
      <c r="C180">
        <v>0.64739688337810786</v>
      </c>
      <c r="D180">
        <v>0.74143218487436935</v>
      </c>
      <c r="E180">
        <f>-LOG(KEGG_2021_Human_table[[#This Row],[Adjusted P-value]],10)</f>
        <v>0.12992856558194033</v>
      </c>
      <c r="F180">
        <v>0</v>
      </c>
      <c r="G180">
        <v>0</v>
      </c>
      <c r="H180">
        <v>0.96580107790298875</v>
      </c>
      <c r="I180">
        <v>0.41992620552499144</v>
      </c>
      <c r="J180" s="1" t="s">
        <v>299</v>
      </c>
    </row>
    <row r="181" spans="1:10" x14ac:dyDescent="0.25">
      <c r="A181" s="1" t="s">
        <v>1004</v>
      </c>
      <c r="B181" s="1" t="s">
        <v>999</v>
      </c>
      <c r="C181">
        <v>0.65298256596010895</v>
      </c>
      <c r="D181">
        <v>0.74367458901012407</v>
      </c>
      <c r="E181">
        <f>-LOG(KEGG_2021_Human_table[[#This Row],[Adjusted P-value]],10)</f>
        <v>0.12861705788487793</v>
      </c>
      <c r="F181">
        <v>0</v>
      </c>
      <c r="G181">
        <v>0</v>
      </c>
      <c r="H181">
        <v>0.95107122177185877</v>
      </c>
      <c r="I181">
        <v>0.40535116592965575</v>
      </c>
      <c r="J181" s="1" t="s">
        <v>921</v>
      </c>
    </row>
    <row r="182" spans="1:10" x14ac:dyDescent="0.25">
      <c r="A182" s="1" t="s">
        <v>3961</v>
      </c>
      <c r="B182" s="1" t="s">
        <v>1007</v>
      </c>
      <c r="C182">
        <v>0.66389150597348889</v>
      </c>
      <c r="D182">
        <v>0.74778988310200667</v>
      </c>
      <c r="E182">
        <f>-LOG(KEGG_2021_Human_table[[#This Row],[Adjusted P-value]],10)</f>
        <v>0.12622041474036266</v>
      </c>
      <c r="F182">
        <v>0</v>
      </c>
      <c r="G182">
        <v>0</v>
      </c>
      <c r="H182">
        <v>0.9229112026976396</v>
      </c>
      <c r="I182">
        <v>0.37805814946930083</v>
      </c>
      <c r="J182" s="1" t="s">
        <v>386</v>
      </c>
    </row>
    <row r="183" spans="1:10" x14ac:dyDescent="0.25">
      <c r="A183" s="1" t="s">
        <v>3962</v>
      </c>
      <c r="B183" s="1" t="s">
        <v>1007</v>
      </c>
      <c r="C183">
        <v>0.66389150597348889</v>
      </c>
      <c r="D183">
        <v>0.74778988310200667</v>
      </c>
      <c r="E183">
        <f>-LOG(KEGG_2021_Human_table[[#This Row],[Adjusted P-value]],10)</f>
        <v>0.12622041474036266</v>
      </c>
      <c r="F183">
        <v>0</v>
      </c>
      <c r="G183">
        <v>0</v>
      </c>
      <c r="H183">
        <v>0.9229112026976396</v>
      </c>
      <c r="I183">
        <v>0.37805814946930083</v>
      </c>
      <c r="J183" s="1" t="s">
        <v>386</v>
      </c>
    </row>
    <row r="184" spans="1:10" x14ac:dyDescent="0.25">
      <c r="A184" s="1" t="s">
        <v>3963</v>
      </c>
      <c r="B184" s="1" t="s">
        <v>3964</v>
      </c>
      <c r="C184">
        <v>0.66921749323675761</v>
      </c>
      <c r="D184">
        <v>0.74966986947287051</v>
      </c>
      <c r="E184">
        <f>-LOG(KEGG_2021_Human_table[[#This Row],[Adjusted P-value]],10)</f>
        <v>0.1251299438486061</v>
      </c>
      <c r="F184">
        <v>0</v>
      </c>
      <c r="G184">
        <v>0</v>
      </c>
      <c r="H184">
        <v>0.9094433674882304</v>
      </c>
      <c r="I184">
        <v>0.36527444510159512</v>
      </c>
      <c r="J184" s="1" t="s">
        <v>381</v>
      </c>
    </row>
    <row r="185" spans="1:10" x14ac:dyDescent="0.25">
      <c r="A185" s="1" t="s">
        <v>1046</v>
      </c>
      <c r="B185" s="1" t="s">
        <v>3965</v>
      </c>
      <c r="C185">
        <v>0.677738566735128</v>
      </c>
      <c r="D185">
        <v>0.75309151139270991</v>
      </c>
      <c r="E185">
        <f>-LOG(KEGG_2021_Human_table[[#This Row],[Adjusted P-value]],10)</f>
        <v>0.12315224759993373</v>
      </c>
      <c r="F185">
        <v>0</v>
      </c>
      <c r="G185">
        <v>0</v>
      </c>
      <c r="H185">
        <v>0.85835967685282755</v>
      </c>
      <c r="I185">
        <v>0.33389647245717702</v>
      </c>
      <c r="J185" s="1" t="s">
        <v>988</v>
      </c>
    </row>
    <row r="186" spans="1:10" x14ac:dyDescent="0.25">
      <c r="A186" s="1" t="s">
        <v>3966</v>
      </c>
      <c r="B186" s="1" t="s">
        <v>3714</v>
      </c>
      <c r="C186">
        <v>0.67961916881781137</v>
      </c>
      <c r="D186">
        <v>0.75309151139270991</v>
      </c>
      <c r="E186">
        <f>-LOG(KEGG_2021_Human_table[[#This Row],[Adjusted P-value]],10)</f>
        <v>0.12315224759993373</v>
      </c>
      <c r="F186">
        <v>0</v>
      </c>
      <c r="G186">
        <v>0</v>
      </c>
      <c r="H186">
        <v>0.8836458239885171</v>
      </c>
      <c r="I186">
        <v>0.34128406145071905</v>
      </c>
      <c r="J186" s="1" t="s">
        <v>386</v>
      </c>
    </row>
    <row r="187" spans="1:10" x14ac:dyDescent="0.25">
      <c r="A187" s="1" t="s">
        <v>3967</v>
      </c>
      <c r="B187" s="1" t="s">
        <v>3002</v>
      </c>
      <c r="C187">
        <v>0.69216530407581789</v>
      </c>
      <c r="D187">
        <v>0.76147668467139806</v>
      </c>
      <c r="E187">
        <f>-LOG(KEGG_2021_Human_table[[#This Row],[Adjusted P-value]],10)</f>
        <v>0.11834338960117764</v>
      </c>
      <c r="F187">
        <v>0</v>
      </c>
      <c r="G187">
        <v>0</v>
      </c>
      <c r="H187">
        <v>0.8533731964123229</v>
      </c>
      <c r="I187">
        <v>0.31398200394586995</v>
      </c>
      <c r="J187" s="1" t="s">
        <v>974</v>
      </c>
    </row>
    <row r="188" spans="1:10" x14ac:dyDescent="0.25">
      <c r="A188" s="1" t="s">
        <v>3968</v>
      </c>
      <c r="B188" s="1" t="s">
        <v>3005</v>
      </c>
      <c r="C188">
        <v>0.69461531723683634</v>
      </c>
      <c r="D188">
        <v>0.76147668467139806</v>
      </c>
      <c r="E188">
        <f>-LOG(KEGG_2021_Human_table[[#This Row],[Adjusted P-value]],10)</f>
        <v>0.11834338960117764</v>
      </c>
      <c r="F188">
        <v>0</v>
      </c>
      <c r="G188">
        <v>0</v>
      </c>
      <c r="H188">
        <v>0.84756412463418829</v>
      </c>
      <c r="I188">
        <v>0.30884989809111835</v>
      </c>
      <c r="J188" s="1" t="s">
        <v>355</v>
      </c>
    </row>
    <row r="189" spans="1:10" x14ac:dyDescent="0.25">
      <c r="A189" s="1" t="s">
        <v>218</v>
      </c>
      <c r="B189" s="1" t="s">
        <v>3969</v>
      </c>
      <c r="C189">
        <v>0.70657775625499941</v>
      </c>
      <c r="D189">
        <v>0.77047042570358981</v>
      </c>
      <c r="E189">
        <f>-LOG(KEGG_2021_Human_table[[#This Row],[Adjusted P-value]],10)</f>
        <v>0.11324402690044802</v>
      </c>
      <c r="F189">
        <v>0</v>
      </c>
      <c r="G189">
        <v>0</v>
      </c>
      <c r="H189">
        <v>0.81965779942550265</v>
      </c>
      <c r="I189">
        <v>0.28468520631011252</v>
      </c>
      <c r="J189" s="1" t="s">
        <v>1551</v>
      </c>
    </row>
    <row r="190" spans="1:10" x14ac:dyDescent="0.25">
      <c r="A190" s="1" t="s">
        <v>3970</v>
      </c>
      <c r="B190" s="1" t="s">
        <v>3030</v>
      </c>
      <c r="C190">
        <v>0.71807445318792551</v>
      </c>
      <c r="D190">
        <v>0.77886382488637418</v>
      </c>
      <c r="E190">
        <f>-LOG(KEGG_2021_Human_table[[#This Row],[Adjusted P-value]],10)</f>
        <v>0.10853846693602599</v>
      </c>
      <c r="F190">
        <v>0</v>
      </c>
      <c r="G190">
        <v>0</v>
      </c>
      <c r="H190">
        <v>0.79351769733129085</v>
      </c>
      <c r="I190">
        <v>0.26279879395719208</v>
      </c>
      <c r="J190" s="1" t="s">
        <v>299</v>
      </c>
    </row>
    <row r="191" spans="1:10" x14ac:dyDescent="0.25">
      <c r="A191" s="1" t="s">
        <v>3971</v>
      </c>
      <c r="B191" s="1" t="s">
        <v>3972</v>
      </c>
      <c r="C191">
        <v>0.73765192081691522</v>
      </c>
      <c r="D191">
        <v>0.79396394370293411</v>
      </c>
      <c r="E191">
        <f>-LOG(KEGG_2021_Human_table[[#This Row],[Adjusted P-value]],10)</f>
        <v>0.10019921974722433</v>
      </c>
      <c r="F191">
        <v>0</v>
      </c>
      <c r="G191">
        <v>0</v>
      </c>
      <c r="H191">
        <v>0.75041000800945878</v>
      </c>
      <c r="I191">
        <v>0.22833717179692695</v>
      </c>
      <c r="J191" s="1" t="s">
        <v>355</v>
      </c>
    </row>
    <row r="192" spans="1:10" x14ac:dyDescent="0.25">
      <c r="A192" s="1" t="s">
        <v>1000</v>
      </c>
      <c r="B192" s="1" t="s">
        <v>3973</v>
      </c>
      <c r="C192">
        <v>0.73974201584029475</v>
      </c>
      <c r="D192">
        <v>0.79396394370293411</v>
      </c>
      <c r="E192">
        <f>-LOG(KEGG_2021_Human_table[[#This Row],[Adjusted P-value]],10)</f>
        <v>0.10019921974722433</v>
      </c>
      <c r="F192">
        <v>0</v>
      </c>
      <c r="G192">
        <v>0</v>
      </c>
      <c r="H192">
        <v>0.74590536851683353</v>
      </c>
      <c r="I192">
        <v>0.22485599346689891</v>
      </c>
      <c r="J192" s="1" t="s">
        <v>336</v>
      </c>
    </row>
    <row r="193" spans="1:10" x14ac:dyDescent="0.25">
      <c r="A193" s="1" t="s">
        <v>3974</v>
      </c>
      <c r="B193" s="1" t="s">
        <v>3975</v>
      </c>
      <c r="C193">
        <v>0.75693238262855189</v>
      </c>
      <c r="D193">
        <v>0.80818301270236004</v>
      </c>
      <c r="E193">
        <f>-LOG(KEGG_2021_Human_table[[#This Row],[Adjusted P-value]],10)</f>
        <v>9.2490282286294676E-2</v>
      </c>
      <c r="F193">
        <v>0</v>
      </c>
      <c r="G193">
        <v>0</v>
      </c>
      <c r="H193">
        <v>0.75648093841642228</v>
      </c>
      <c r="I193">
        <v>0.21066583475709638</v>
      </c>
      <c r="J193" s="1" t="s">
        <v>3976</v>
      </c>
    </row>
    <row r="194" spans="1:10" x14ac:dyDescent="0.25">
      <c r="A194" s="1" t="s">
        <v>3977</v>
      </c>
      <c r="B194" s="1" t="s">
        <v>3978</v>
      </c>
      <c r="C194">
        <v>0.76166909362289192</v>
      </c>
      <c r="D194">
        <v>0.80885586797673781</v>
      </c>
      <c r="E194">
        <f>-LOG(KEGG_2021_Human_table[[#This Row],[Adjusted P-value]],10)</f>
        <v>9.2128859499077495E-2</v>
      </c>
      <c r="F194">
        <v>0</v>
      </c>
      <c r="G194">
        <v>0</v>
      </c>
      <c r="H194">
        <v>0.69967619115396928</v>
      </c>
      <c r="I194">
        <v>0.19048199984894984</v>
      </c>
      <c r="J194" s="1" t="s">
        <v>3979</v>
      </c>
    </row>
    <row r="195" spans="1:10" x14ac:dyDescent="0.25">
      <c r="A195" s="1" t="s">
        <v>144</v>
      </c>
      <c r="B195" s="1" t="s">
        <v>3392</v>
      </c>
      <c r="C195">
        <v>0.7654538457926201</v>
      </c>
      <c r="D195">
        <v>0.80885586797673781</v>
      </c>
      <c r="E195">
        <f>-LOG(KEGG_2021_Human_table[[#This Row],[Adjusted P-value]],10)</f>
        <v>9.2128859499077495E-2</v>
      </c>
      <c r="F195">
        <v>0</v>
      </c>
      <c r="G195">
        <v>0</v>
      </c>
      <c r="H195">
        <v>0.69187458211633879</v>
      </c>
      <c r="I195">
        <v>0.18492863765637546</v>
      </c>
      <c r="J195" s="1" t="s">
        <v>355</v>
      </c>
    </row>
    <row r="196" spans="1:10" x14ac:dyDescent="0.25">
      <c r="A196" s="1" t="s">
        <v>3980</v>
      </c>
      <c r="B196" s="1" t="s">
        <v>3981</v>
      </c>
      <c r="C196">
        <v>0.77284510034480691</v>
      </c>
      <c r="D196">
        <v>0.81247818241377145</v>
      </c>
      <c r="E196">
        <f>-LOG(KEGG_2021_Human_table[[#This Row],[Adjusted P-value]],10)</f>
        <v>9.018829236081298E-2</v>
      </c>
      <c r="F196">
        <v>0</v>
      </c>
      <c r="G196">
        <v>0</v>
      </c>
      <c r="H196">
        <v>0.6767774143570322</v>
      </c>
      <c r="I196">
        <v>0.17438972889197851</v>
      </c>
      <c r="J196" s="1" t="s">
        <v>445</v>
      </c>
    </row>
    <row r="197" spans="1:10" x14ac:dyDescent="0.25">
      <c r="A197" s="1" t="s">
        <v>3982</v>
      </c>
      <c r="B197" s="1" t="s">
        <v>1039</v>
      </c>
      <c r="C197">
        <v>0.783500190037417</v>
      </c>
      <c r="D197">
        <v>0.81947723957995144</v>
      </c>
      <c r="E197">
        <f>-LOG(KEGG_2021_Human_table[[#This Row],[Adjusted P-value]],10)</f>
        <v>8.6463104158280582E-2</v>
      </c>
      <c r="F197">
        <v>0</v>
      </c>
      <c r="G197">
        <v>0</v>
      </c>
      <c r="H197">
        <v>0.65531730416513823</v>
      </c>
      <c r="I197">
        <v>0.15988692051844347</v>
      </c>
      <c r="J197" s="1" t="s">
        <v>355</v>
      </c>
    </row>
    <row r="198" spans="1:10" x14ac:dyDescent="0.25">
      <c r="A198" s="1" t="s">
        <v>3983</v>
      </c>
      <c r="B198" s="1" t="s">
        <v>3069</v>
      </c>
      <c r="C198">
        <v>0.80016612019243116</v>
      </c>
      <c r="D198">
        <v>0.83010598500311183</v>
      </c>
      <c r="E198">
        <f>-LOG(KEGG_2021_Human_table[[#This Row],[Adjusted P-value]],10)</f>
        <v>8.086645489681793E-2</v>
      </c>
      <c r="F198">
        <v>0</v>
      </c>
      <c r="G198">
        <v>0</v>
      </c>
      <c r="H198">
        <v>0.62239756630858445</v>
      </c>
      <c r="I198">
        <v>0.13875477568766958</v>
      </c>
      <c r="J198" s="1" t="s">
        <v>299</v>
      </c>
    </row>
    <row r="199" spans="1:10" x14ac:dyDescent="0.25">
      <c r="A199" s="1" t="s">
        <v>3984</v>
      </c>
      <c r="B199" s="1" t="s">
        <v>3985</v>
      </c>
      <c r="C199">
        <v>0.80176090258837152</v>
      </c>
      <c r="D199">
        <v>0.83010598500311183</v>
      </c>
      <c r="E199">
        <f>-LOG(KEGG_2021_Human_table[[#This Row],[Adjusted P-value]],10)</f>
        <v>8.086645489681793E-2</v>
      </c>
      <c r="F199">
        <v>0</v>
      </c>
      <c r="G199">
        <v>0</v>
      </c>
      <c r="H199">
        <v>0.61928485842214798</v>
      </c>
      <c r="I199">
        <v>0.13682779520485278</v>
      </c>
      <c r="J199" s="1" t="s">
        <v>589</v>
      </c>
    </row>
    <row r="200" spans="1:10" x14ac:dyDescent="0.25">
      <c r="A200" s="1" t="s">
        <v>3986</v>
      </c>
      <c r="B200" s="1" t="s">
        <v>3987</v>
      </c>
      <c r="C200">
        <v>0.81257577782439072</v>
      </c>
      <c r="D200">
        <v>0.83707555002010092</v>
      </c>
      <c r="E200">
        <f>-LOG(KEGG_2021_Human_table[[#This Row],[Adjusted P-value]],10)</f>
        <v>7.723534311053798E-2</v>
      </c>
      <c r="F200">
        <v>0</v>
      </c>
      <c r="G200">
        <v>0</v>
      </c>
      <c r="H200">
        <v>0.59832993021058722</v>
      </c>
      <c r="I200">
        <v>0.12418104598912386</v>
      </c>
      <c r="J200" s="1" t="s">
        <v>355</v>
      </c>
    </row>
    <row r="201" spans="1:10" x14ac:dyDescent="0.25">
      <c r="A201" s="1" t="s">
        <v>3988</v>
      </c>
      <c r="B201" s="1" t="s">
        <v>3989</v>
      </c>
      <c r="C201">
        <v>0.82137766573263815</v>
      </c>
      <c r="D201">
        <v>0.84062173970396425</v>
      </c>
      <c r="E201">
        <f>-LOG(KEGG_2021_Human_table[[#This Row],[Adjusted P-value]],10)</f>
        <v>7.5399382696767561E-2</v>
      </c>
      <c r="F201">
        <v>0</v>
      </c>
      <c r="G201">
        <v>0</v>
      </c>
      <c r="H201">
        <v>0.58145459931861943</v>
      </c>
      <c r="I201">
        <v>0.11441414043184595</v>
      </c>
      <c r="J201" s="1" t="s">
        <v>445</v>
      </c>
    </row>
    <row r="202" spans="1:10" x14ac:dyDescent="0.25">
      <c r="A202" s="1" t="s">
        <v>3990</v>
      </c>
      <c r="B202" s="1" t="s">
        <v>3991</v>
      </c>
      <c r="C202">
        <v>0.82421936429510645</v>
      </c>
      <c r="D202">
        <v>0.84062173970396425</v>
      </c>
      <c r="E202">
        <f>-LOG(KEGG_2021_Human_table[[#This Row],[Adjusted P-value]],10)</f>
        <v>7.5399382696767561E-2</v>
      </c>
      <c r="F202">
        <v>0</v>
      </c>
      <c r="G202">
        <v>0</v>
      </c>
      <c r="H202">
        <v>0.57603686635944695</v>
      </c>
      <c r="I202">
        <v>0.11135862079369963</v>
      </c>
      <c r="J202" s="1" t="s">
        <v>445</v>
      </c>
    </row>
    <row r="203" spans="1:10" x14ac:dyDescent="0.25">
      <c r="A203" s="1" t="s">
        <v>3992</v>
      </c>
      <c r="B203" s="1" t="s">
        <v>3735</v>
      </c>
      <c r="C203">
        <v>0.84289205170544035</v>
      </c>
      <c r="D203">
        <v>0.85119640689465648</v>
      </c>
      <c r="E203">
        <f>-LOG(KEGG_2021_Human_table[[#This Row],[Adjusted P-value]],10)</f>
        <v>6.9970218306918408E-2</v>
      </c>
      <c r="F203">
        <v>0</v>
      </c>
      <c r="G203">
        <v>0</v>
      </c>
      <c r="H203">
        <v>0.5407395152618083</v>
      </c>
      <c r="I203">
        <v>9.2421241403559617E-2</v>
      </c>
      <c r="J203" s="1" t="s">
        <v>355</v>
      </c>
    </row>
    <row r="204" spans="1:10" x14ac:dyDescent="0.25">
      <c r="A204" s="1" t="s">
        <v>3993</v>
      </c>
      <c r="B204" s="1" t="s">
        <v>3735</v>
      </c>
      <c r="C204">
        <v>0.84289205170544035</v>
      </c>
      <c r="D204">
        <v>0.85119640689465648</v>
      </c>
      <c r="E204">
        <f>-LOG(KEGG_2021_Human_table[[#This Row],[Adjusted P-value]],10)</f>
        <v>6.9970218306918408E-2</v>
      </c>
      <c r="F204">
        <v>0</v>
      </c>
      <c r="G204">
        <v>0</v>
      </c>
      <c r="H204">
        <v>0.5407395152618083</v>
      </c>
      <c r="I204">
        <v>9.2421241403559617E-2</v>
      </c>
      <c r="J204" s="1" t="s">
        <v>921</v>
      </c>
    </row>
    <row r="205" spans="1:10" x14ac:dyDescent="0.25">
      <c r="A205" s="1" t="s">
        <v>986</v>
      </c>
      <c r="B205" s="1" t="s">
        <v>3994</v>
      </c>
      <c r="C205">
        <v>0.90531279655891761</v>
      </c>
      <c r="D205">
        <v>0.90975060438518685</v>
      </c>
      <c r="E205">
        <f>-LOG(KEGG_2021_Human_table[[#This Row],[Adjusted P-value]],10)</f>
        <v>4.1077647221733127E-2</v>
      </c>
      <c r="F205">
        <v>0</v>
      </c>
      <c r="G205">
        <v>0</v>
      </c>
      <c r="H205">
        <v>0.42350188483036527</v>
      </c>
      <c r="I205">
        <v>4.2127749810836071E-2</v>
      </c>
      <c r="J205" s="1" t="s">
        <v>299</v>
      </c>
    </row>
    <row r="206" spans="1:10" x14ac:dyDescent="0.25">
      <c r="A206" s="1" t="s">
        <v>3995</v>
      </c>
      <c r="B206" s="1" t="s">
        <v>3102</v>
      </c>
      <c r="C206">
        <v>0.91333919499122507</v>
      </c>
      <c r="D206">
        <v>0.91333919499122507</v>
      </c>
      <c r="E206">
        <f>-LOG(KEGG_2021_Human_table[[#This Row],[Adjusted P-value]],10)</f>
        <v>3.9367904661126725E-2</v>
      </c>
      <c r="F206">
        <v>0</v>
      </c>
      <c r="G206">
        <v>0</v>
      </c>
      <c r="H206">
        <v>0.40799832933068808</v>
      </c>
      <c r="I206">
        <v>3.6984212326620504E-2</v>
      </c>
      <c r="J206" s="1" t="s">
        <v>921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DDDF-27D0-4A7F-AB66-B5E789956846}">
  <dimension ref="A1:J43"/>
  <sheetViews>
    <sheetView workbookViewId="0">
      <selection activeCell="E2" sqref="E2"/>
    </sheetView>
  </sheetViews>
  <sheetFormatPr baseColWidth="10" defaultRowHeight="15" x14ac:dyDescent="0.25"/>
  <cols>
    <col min="1" max="1" width="32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7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3996</v>
      </c>
      <c r="B2" s="1" t="s">
        <v>3997</v>
      </c>
      <c r="C2">
        <v>6.6106657181955102E-8</v>
      </c>
      <c r="D2">
        <v>2.7764796016421141E-6</v>
      </c>
      <c r="E2">
        <f>-LOG(MSigDB_Hallmark_2020_table[[#This Row],[Adjusted P-value]],10)</f>
        <v>5.5565055128727803</v>
      </c>
      <c r="F2">
        <v>0</v>
      </c>
      <c r="G2">
        <v>0</v>
      </c>
      <c r="H2">
        <v>8.5925386184785779</v>
      </c>
      <c r="I2">
        <v>142.0518173474137</v>
      </c>
      <c r="J2" s="1" t="s">
        <v>3998</v>
      </c>
    </row>
    <row r="3" spans="1:10" x14ac:dyDescent="0.25">
      <c r="A3" s="1" t="s">
        <v>3999</v>
      </c>
      <c r="B3" s="1" t="s">
        <v>4000</v>
      </c>
      <c r="C3">
        <v>3.1047256856933085E-5</v>
      </c>
      <c r="D3">
        <v>3.9412161371137934E-4</v>
      </c>
      <c r="E3">
        <f>-LOG(MSigDB_Hallmark_2020_table[[#This Row],[Adjusted P-value]],10)</f>
        <v>3.4043697476814758</v>
      </c>
      <c r="F3">
        <v>0</v>
      </c>
      <c r="G3">
        <v>0</v>
      </c>
      <c r="H3">
        <v>6.2145191327875189</v>
      </c>
      <c r="I3">
        <v>64.50670921655491</v>
      </c>
      <c r="J3" s="1" t="s">
        <v>4001</v>
      </c>
    </row>
    <row r="4" spans="1:10" x14ac:dyDescent="0.25">
      <c r="A4" s="1" t="s">
        <v>654</v>
      </c>
      <c r="B4" s="1" t="s">
        <v>4000</v>
      </c>
      <c r="C4">
        <v>3.1047256856933085E-5</v>
      </c>
      <c r="D4">
        <v>3.9412161371137934E-4</v>
      </c>
      <c r="E4">
        <f>-LOG(MSigDB_Hallmark_2020_table[[#This Row],[Adjusted P-value]],10)</f>
        <v>3.4043697476814758</v>
      </c>
      <c r="F4">
        <v>0</v>
      </c>
      <c r="G4">
        <v>0</v>
      </c>
      <c r="H4">
        <v>6.2145191327875189</v>
      </c>
      <c r="I4">
        <v>64.50670921655491</v>
      </c>
      <c r="J4" s="1" t="s">
        <v>4002</v>
      </c>
    </row>
    <row r="5" spans="1:10" x14ac:dyDescent="0.25">
      <c r="A5" s="1" t="s">
        <v>4003</v>
      </c>
      <c r="B5" s="1" t="s">
        <v>4004</v>
      </c>
      <c r="C5">
        <v>3.7535391782036127E-5</v>
      </c>
      <c r="D5">
        <v>3.9412161371137934E-4</v>
      </c>
      <c r="E5">
        <f>-LOG(MSigDB_Hallmark_2020_table[[#This Row],[Adjusted P-value]],10)</f>
        <v>3.4043697476814758</v>
      </c>
      <c r="F5">
        <v>0</v>
      </c>
      <c r="G5">
        <v>0</v>
      </c>
      <c r="H5">
        <v>7.0015999999999998</v>
      </c>
      <c r="I5">
        <v>71.347888386565955</v>
      </c>
      <c r="J5" s="1" t="s">
        <v>4005</v>
      </c>
    </row>
    <row r="6" spans="1:10" x14ac:dyDescent="0.25">
      <c r="A6" s="1" t="s">
        <v>4006</v>
      </c>
      <c r="B6" s="1" t="s">
        <v>4007</v>
      </c>
      <c r="C6">
        <v>1.045624654472185E-3</v>
      </c>
      <c r="D6">
        <v>5.6515875001007972E-3</v>
      </c>
      <c r="E6">
        <f>-LOG(MSigDB_Hallmark_2020_table[[#This Row],[Adjusted P-value]],10)</f>
        <v>2.2478295440930558</v>
      </c>
      <c r="F6">
        <v>0</v>
      </c>
      <c r="G6">
        <v>0</v>
      </c>
      <c r="H6">
        <v>4.7444122516556293</v>
      </c>
      <c r="I6">
        <v>32.561569375467037</v>
      </c>
      <c r="J6" s="1" t="s">
        <v>4008</v>
      </c>
    </row>
    <row r="7" spans="1:10" x14ac:dyDescent="0.25">
      <c r="A7" s="1" t="s">
        <v>4009</v>
      </c>
      <c r="B7" s="1" t="s">
        <v>4010</v>
      </c>
      <c r="C7">
        <v>1.0764928571620567E-3</v>
      </c>
      <c r="D7">
        <v>5.6515875001007972E-3</v>
      </c>
      <c r="E7">
        <f>-LOG(MSigDB_Hallmark_2020_table[[#This Row],[Adjusted P-value]],10)</f>
        <v>2.2478295440930558</v>
      </c>
      <c r="F7">
        <v>0</v>
      </c>
      <c r="G7">
        <v>0</v>
      </c>
      <c r="H7">
        <v>4.7195896098548538</v>
      </c>
      <c r="I7">
        <v>32.253896631230809</v>
      </c>
      <c r="J7" s="1" t="s">
        <v>4011</v>
      </c>
    </row>
    <row r="8" spans="1:10" x14ac:dyDescent="0.25">
      <c r="A8" s="1" t="s">
        <v>4012</v>
      </c>
      <c r="B8" s="1" t="s">
        <v>4010</v>
      </c>
      <c r="C8">
        <v>1.0764928571620567E-3</v>
      </c>
      <c r="D8">
        <v>5.6515875001007972E-3</v>
      </c>
      <c r="E8">
        <f>-LOG(MSigDB_Hallmark_2020_table[[#This Row],[Adjusted P-value]],10)</f>
        <v>2.2478295440930558</v>
      </c>
      <c r="F8">
        <v>0</v>
      </c>
      <c r="G8">
        <v>0</v>
      </c>
      <c r="H8">
        <v>4.7195896098548538</v>
      </c>
      <c r="I8">
        <v>32.253896631230809</v>
      </c>
      <c r="J8" s="1" t="s">
        <v>4013</v>
      </c>
    </row>
    <row r="9" spans="1:10" x14ac:dyDescent="0.25">
      <c r="A9" s="1" t="s">
        <v>4014</v>
      </c>
      <c r="B9" s="1" t="s">
        <v>4010</v>
      </c>
      <c r="C9">
        <v>1.0764928571620567E-3</v>
      </c>
      <c r="D9">
        <v>5.6515875001007972E-3</v>
      </c>
      <c r="E9">
        <f>-LOG(MSigDB_Hallmark_2020_table[[#This Row],[Adjusted P-value]],10)</f>
        <v>2.2478295440930558</v>
      </c>
      <c r="F9">
        <v>0</v>
      </c>
      <c r="G9">
        <v>0</v>
      </c>
      <c r="H9">
        <v>4.7195896098548538</v>
      </c>
      <c r="I9">
        <v>32.253896631230809</v>
      </c>
      <c r="J9" s="1" t="s">
        <v>4015</v>
      </c>
    </row>
    <row r="10" spans="1:10" x14ac:dyDescent="0.25">
      <c r="A10" s="1" t="s">
        <v>4016</v>
      </c>
      <c r="B10" s="1" t="s">
        <v>4017</v>
      </c>
      <c r="C10">
        <v>4.8220583753059033E-3</v>
      </c>
      <c r="D10">
        <v>1.8165884215276724E-2</v>
      </c>
      <c r="E10">
        <f>-LOG(MSigDB_Hallmark_2020_table[[#This Row],[Adjusted P-value]],10)</f>
        <v>1.740743458221327</v>
      </c>
      <c r="F10">
        <v>0</v>
      </c>
      <c r="G10">
        <v>0</v>
      </c>
      <c r="H10">
        <v>4.8427441151899355</v>
      </c>
      <c r="I10">
        <v>25.833881895122278</v>
      </c>
      <c r="J10" s="1" t="s">
        <v>4018</v>
      </c>
    </row>
    <row r="11" spans="1:10" x14ac:dyDescent="0.25">
      <c r="A11" s="1" t="s">
        <v>4019</v>
      </c>
      <c r="B11" s="1" t="s">
        <v>4020</v>
      </c>
      <c r="C11">
        <v>5.1902526329362072E-3</v>
      </c>
      <c r="D11">
        <v>1.8165884215276724E-2</v>
      </c>
      <c r="E11">
        <f>-LOG(MSigDB_Hallmark_2020_table[[#This Row],[Adjusted P-value]],10)</f>
        <v>1.740743458221327</v>
      </c>
      <c r="F11">
        <v>0</v>
      </c>
      <c r="G11">
        <v>0</v>
      </c>
      <c r="H11">
        <v>3.997829625610418</v>
      </c>
      <c r="I11">
        <v>21.032473343631061</v>
      </c>
      <c r="J11" s="1" t="s">
        <v>4021</v>
      </c>
    </row>
    <row r="12" spans="1:10" x14ac:dyDescent="0.25">
      <c r="A12" s="1" t="s">
        <v>4022</v>
      </c>
      <c r="B12" s="1" t="s">
        <v>4020</v>
      </c>
      <c r="C12">
        <v>5.1902526329362072E-3</v>
      </c>
      <c r="D12">
        <v>1.8165884215276724E-2</v>
      </c>
      <c r="E12">
        <f>-LOG(MSigDB_Hallmark_2020_table[[#This Row],[Adjusted P-value]],10)</f>
        <v>1.740743458221327</v>
      </c>
      <c r="F12">
        <v>0</v>
      </c>
      <c r="G12">
        <v>0</v>
      </c>
      <c r="H12">
        <v>3.997829625610418</v>
      </c>
      <c r="I12">
        <v>21.032473343631061</v>
      </c>
      <c r="J12" s="1" t="s">
        <v>4023</v>
      </c>
    </row>
    <row r="13" spans="1:10" x14ac:dyDescent="0.25">
      <c r="A13" s="1" t="s">
        <v>4024</v>
      </c>
      <c r="B13" s="1" t="s">
        <v>4020</v>
      </c>
      <c r="C13">
        <v>5.1902526329362072E-3</v>
      </c>
      <c r="D13">
        <v>1.8165884215276724E-2</v>
      </c>
      <c r="E13">
        <f>-LOG(MSigDB_Hallmark_2020_table[[#This Row],[Adjusted P-value]],10)</f>
        <v>1.740743458221327</v>
      </c>
      <c r="F13">
        <v>0</v>
      </c>
      <c r="G13">
        <v>0</v>
      </c>
      <c r="H13">
        <v>3.997829625610418</v>
      </c>
      <c r="I13">
        <v>21.032473343631061</v>
      </c>
      <c r="J13" s="1" t="s">
        <v>4025</v>
      </c>
    </row>
    <row r="14" spans="1:10" x14ac:dyDescent="0.25">
      <c r="A14" s="1" t="s">
        <v>4026</v>
      </c>
      <c r="B14" s="1" t="s">
        <v>184</v>
      </c>
      <c r="C14">
        <v>7.3573083520541895E-3</v>
      </c>
      <c r="D14">
        <v>2.3769765445098151E-2</v>
      </c>
      <c r="E14">
        <f>-LOG(MSigDB_Hallmark_2020_table[[#This Row],[Adjusted P-value]],10)</f>
        <v>1.6239751037746455</v>
      </c>
      <c r="F14">
        <v>0</v>
      </c>
      <c r="G14">
        <v>0</v>
      </c>
      <c r="H14">
        <v>5.5157100963552574</v>
      </c>
      <c r="I14">
        <v>27.093505147512332</v>
      </c>
      <c r="J14" s="1" t="s">
        <v>4027</v>
      </c>
    </row>
    <row r="15" spans="1:10" x14ac:dyDescent="0.25">
      <c r="A15" s="1" t="s">
        <v>4028</v>
      </c>
      <c r="B15" s="1" t="s">
        <v>4029</v>
      </c>
      <c r="C15">
        <v>2.0840254379497651E-2</v>
      </c>
      <c r="D15">
        <v>5.0038769671610528E-2</v>
      </c>
      <c r="E15">
        <f>-LOG(MSigDB_Hallmark_2020_table[[#This Row],[Adjusted P-value]],10)</f>
        <v>1.3006933770641347</v>
      </c>
      <c r="F15">
        <v>0</v>
      </c>
      <c r="G15">
        <v>0</v>
      </c>
      <c r="H15">
        <v>5.3896410722398906</v>
      </c>
      <c r="I15">
        <v>20.862593770805908</v>
      </c>
      <c r="J15" s="1" t="s">
        <v>4030</v>
      </c>
    </row>
    <row r="16" spans="1:10" x14ac:dyDescent="0.25">
      <c r="A16" s="1" t="s">
        <v>765</v>
      </c>
      <c r="B16" s="1" t="s">
        <v>4031</v>
      </c>
      <c r="C16">
        <v>2.1445187002118796E-2</v>
      </c>
      <c r="D16">
        <v>5.0038769671610528E-2</v>
      </c>
      <c r="E16">
        <f>-LOG(MSigDB_Hallmark_2020_table[[#This Row],[Adjusted P-value]],10)</f>
        <v>1.3006933770641347</v>
      </c>
      <c r="F16">
        <v>0</v>
      </c>
      <c r="G16">
        <v>0</v>
      </c>
      <c r="H16">
        <v>3.2926093514328807</v>
      </c>
      <c r="I16">
        <v>12.651044878491781</v>
      </c>
      <c r="J16" s="1" t="s">
        <v>4032</v>
      </c>
    </row>
    <row r="17" spans="1:10" x14ac:dyDescent="0.25">
      <c r="A17" s="1" t="s">
        <v>4033</v>
      </c>
      <c r="B17" s="1" t="s">
        <v>4031</v>
      </c>
      <c r="C17">
        <v>2.1445187002118796E-2</v>
      </c>
      <c r="D17">
        <v>5.0038769671610528E-2</v>
      </c>
      <c r="E17">
        <f>-LOG(MSigDB_Hallmark_2020_table[[#This Row],[Adjusted P-value]],10)</f>
        <v>1.3006933770641347</v>
      </c>
      <c r="F17">
        <v>0</v>
      </c>
      <c r="G17">
        <v>0</v>
      </c>
      <c r="H17">
        <v>3.2926093514328807</v>
      </c>
      <c r="I17">
        <v>12.651044878491781</v>
      </c>
      <c r="J17" s="1" t="s">
        <v>4034</v>
      </c>
    </row>
    <row r="18" spans="1:10" x14ac:dyDescent="0.25">
      <c r="A18" s="1" t="s">
        <v>4035</v>
      </c>
      <c r="B18" s="1" t="s">
        <v>4031</v>
      </c>
      <c r="C18">
        <v>2.1445187002118796E-2</v>
      </c>
      <c r="D18">
        <v>5.0038769671610528E-2</v>
      </c>
      <c r="E18">
        <f>-LOG(MSigDB_Hallmark_2020_table[[#This Row],[Adjusted P-value]],10)</f>
        <v>1.3006933770641347</v>
      </c>
      <c r="F18">
        <v>0</v>
      </c>
      <c r="G18">
        <v>0</v>
      </c>
      <c r="H18">
        <v>3.2926093514328807</v>
      </c>
      <c r="I18">
        <v>12.651044878491781</v>
      </c>
      <c r="J18" s="1" t="s">
        <v>4036</v>
      </c>
    </row>
    <row r="19" spans="1:10" x14ac:dyDescent="0.25">
      <c r="A19" s="1" t="s">
        <v>4037</v>
      </c>
      <c r="B19" s="1" t="s">
        <v>4031</v>
      </c>
      <c r="C19">
        <v>2.1445187002118796E-2</v>
      </c>
      <c r="D19">
        <v>5.0038769671610528E-2</v>
      </c>
      <c r="E19">
        <f>-LOG(MSigDB_Hallmark_2020_table[[#This Row],[Adjusted P-value]],10)</f>
        <v>1.3006933770641347</v>
      </c>
      <c r="F19">
        <v>0</v>
      </c>
      <c r="G19">
        <v>0</v>
      </c>
      <c r="H19">
        <v>3.2926093514328807</v>
      </c>
      <c r="I19">
        <v>12.651044878491781</v>
      </c>
      <c r="J19" s="1" t="s">
        <v>4038</v>
      </c>
    </row>
    <row r="20" spans="1:10" x14ac:dyDescent="0.25">
      <c r="A20" s="1" t="s">
        <v>4039</v>
      </c>
      <c r="B20" s="1" t="s">
        <v>283</v>
      </c>
      <c r="C20">
        <v>3.2783850710532025E-2</v>
      </c>
      <c r="D20">
        <v>7.2469564728544489E-2</v>
      </c>
      <c r="E20">
        <f>-LOG(MSigDB_Hallmark_2020_table[[#This Row],[Adjusted P-value]],10)</f>
        <v>1.139844347161906</v>
      </c>
      <c r="F20">
        <v>0</v>
      </c>
      <c r="G20">
        <v>0</v>
      </c>
      <c r="H20">
        <v>7.4690799396681751</v>
      </c>
      <c r="I20">
        <v>25.527965132049008</v>
      </c>
      <c r="J20" s="1" t="s">
        <v>4040</v>
      </c>
    </row>
    <row r="21" spans="1:10" x14ac:dyDescent="0.25">
      <c r="A21" s="1" t="s">
        <v>4041</v>
      </c>
      <c r="B21" s="1" t="s">
        <v>4042</v>
      </c>
      <c r="C21">
        <v>6.0428187583617336E-2</v>
      </c>
      <c r="D21">
        <v>0.1268991939255964</v>
      </c>
      <c r="E21">
        <f>-LOG(MSigDB_Hallmark_2020_table[[#This Row],[Adjusted P-value]],10)</f>
        <v>0.89654113657178325</v>
      </c>
      <c r="F21">
        <v>0</v>
      </c>
      <c r="G21">
        <v>0</v>
      </c>
      <c r="H21">
        <v>3.4719061583577711</v>
      </c>
      <c r="I21">
        <v>9.7432088671015613</v>
      </c>
      <c r="J21" s="1" t="s">
        <v>4043</v>
      </c>
    </row>
    <row r="22" spans="1:10" x14ac:dyDescent="0.25">
      <c r="A22" s="1" t="s">
        <v>4044</v>
      </c>
      <c r="B22" s="1" t="s">
        <v>4045</v>
      </c>
      <c r="C22">
        <v>7.4347712186758536E-2</v>
      </c>
      <c r="D22">
        <v>0.14869542437351707</v>
      </c>
      <c r="E22">
        <f>-LOG(MSigDB_Hallmark_2020_table[[#This Row],[Adjusted P-value]],10)</f>
        <v>0.82770239529719081</v>
      </c>
      <c r="F22">
        <v>0</v>
      </c>
      <c r="G22">
        <v>0</v>
      </c>
      <c r="H22">
        <v>2.6034985422740524</v>
      </c>
      <c r="I22">
        <v>6.766498900945197</v>
      </c>
      <c r="J22" s="1" t="s">
        <v>4046</v>
      </c>
    </row>
    <row r="23" spans="1:10" x14ac:dyDescent="0.25">
      <c r="A23" s="1" t="s">
        <v>4047</v>
      </c>
      <c r="B23" s="1" t="s">
        <v>4048</v>
      </c>
      <c r="C23">
        <v>0.10590446981003464</v>
      </c>
      <c r="D23">
        <v>0.20218126054642976</v>
      </c>
      <c r="E23">
        <f>-LOG(MSigDB_Hallmark_2020_table[[#This Row],[Adjusted P-value]],10)</f>
        <v>0.69425910007256075</v>
      </c>
      <c r="F23">
        <v>0</v>
      </c>
      <c r="G23">
        <v>0</v>
      </c>
      <c r="H23">
        <v>2.7043239533287577</v>
      </c>
      <c r="I23">
        <v>6.071796329518599</v>
      </c>
      <c r="J23" s="1" t="s">
        <v>4049</v>
      </c>
    </row>
    <row r="24" spans="1:10" x14ac:dyDescent="0.25">
      <c r="A24" s="1" t="s">
        <v>4050</v>
      </c>
      <c r="B24" s="1" t="s">
        <v>4051</v>
      </c>
      <c r="C24">
        <v>0.12978337032305454</v>
      </c>
      <c r="D24">
        <v>0.23647875182411127</v>
      </c>
      <c r="E24">
        <f>-LOG(MSigDB_Hallmark_2020_table[[#This Row],[Adjusted P-value]],10)</f>
        <v>0.62620787556085811</v>
      </c>
      <c r="F24">
        <v>0</v>
      </c>
      <c r="G24">
        <v>0</v>
      </c>
      <c r="H24">
        <v>2.4583142559833506</v>
      </c>
      <c r="I24">
        <v>5.0196038560240996</v>
      </c>
      <c r="J24" s="1" t="s">
        <v>4052</v>
      </c>
    </row>
    <row r="25" spans="1:10" x14ac:dyDescent="0.25">
      <c r="A25" s="1" t="s">
        <v>965</v>
      </c>
      <c r="B25" s="1" t="s">
        <v>2023</v>
      </c>
      <c r="C25">
        <v>0.13513071532806359</v>
      </c>
      <c r="D25">
        <v>0.23647875182411127</v>
      </c>
      <c r="E25">
        <f>-LOG(MSigDB_Hallmark_2020_table[[#This Row],[Adjusted P-value]],10)</f>
        <v>0.62620787556085811</v>
      </c>
      <c r="F25">
        <v>0</v>
      </c>
      <c r="G25">
        <v>0</v>
      </c>
      <c r="H25">
        <v>2.4112699060841161</v>
      </c>
      <c r="I25">
        <v>4.8261873577992116</v>
      </c>
      <c r="J25" s="1" t="s">
        <v>4053</v>
      </c>
    </row>
    <row r="26" spans="1:10" x14ac:dyDescent="0.25">
      <c r="A26" s="1" t="s">
        <v>4054</v>
      </c>
      <c r="B26" s="1" t="s">
        <v>3319</v>
      </c>
      <c r="C26">
        <v>0.18711815886392233</v>
      </c>
      <c r="D26">
        <v>0.3143585068913895</v>
      </c>
      <c r="E26">
        <f>-LOG(MSigDB_Hallmark_2020_table[[#This Row],[Adjusted P-value]],10)</f>
        <v>0.50257478266229194</v>
      </c>
      <c r="F26">
        <v>0</v>
      </c>
      <c r="G26">
        <v>0</v>
      </c>
      <c r="H26">
        <v>2.5829408686551543</v>
      </c>
      <c r="I26">
        <v>4.3290476298748191</v>
      </c>
      <c r="J26" s="1" t="s">
        <v>4055</v>
      </c>
    </row>
    <row r="27" spans="1:10" x14ac:dyDescent="0.25">
      <c r="A27" s="1" t="s">
        <v>4056</v>
      </c>
      <c r="B27" s="1" t="s">
        <v>4057</v>
      </c>
      <c r="C27">
        <v>0.20845420484099814</v>
      </c>
      <c r="D27">
        <v>0.31574465409558189</v>
      </c>
      <c r="E27">
        <f>-LOG(MSigDB_Hallmark_2020_table[[#This Row],[Adjusted P-value]],10)</f>
        <v>0.50066399379383164</v>
      </c>
      <c r="F27">
        <v>0</v>
      </c>
      <c r="G27">
        <v>0</v>
      </c>
      <c r="H27">
        <v>1.9400263331138907</v>
      </c>
      <c r="I27">
        <v>3.0420309429294745</v>
      </c>
      <c r="J27" s="1" t="s">
        <v>4058</v>
      </c>
    </row>
    <row r="28" spans="1:10" x14ac:dyDescent="0.25">
      <c r="A28" s="1" t="s">
        <v>4059</v>
      </c>
      <c r="B28" s="1" t="s">
        <v>686</v>
      </c>
      <c r="C28">
        <v>0.21049643606372126</v>
      </c>
      <c r="D28">
        <v>0.31574465409558189</v>
      </c>
      <c r="E28">
        <f>-LOG(MSigDB_Hallmark_2020_table[[#This Row],[Adjusted P-value]],10)</f>
        <v>0.50066399379383164</v>
      </c>
      <c r="F28">
        <v>0</v>
      </c>
      <c r="G28">
        <v>0</v>
      </c>
      <c r="H28">
        <v>1.9300802357949893</v>
      </c>
      <c r="I28">
        <v>3.0076180850169472</v>
      </c>
      <c r="J28" s="1" t="s">
        <v>163</v>
      </c>
    </row>
    <row r="29" spans="1:10" x14ac:dyDescent="0.25">
      <c r="A29" s="1" t="s">
        <v>4060</v>
      </c>
      <c r="B29" s="1" t="s">
        <v>686</v>
      </c>
      <c r="C29">
        <v>0.21049643606372126</v>
      </c>
      <c r="D29">
        <v>0.31574465409558189</v>
      </c>
      <c r="E29">
        <f>-LOG(MSigDB_Hallmark_2020_table[[#This Row],[Adjusted P-value]],10)</f>
        <v>0.50066399379383164</v>
      </c>
      <c r="F29">
        <v>0</v>
      </c>
      <c r="G29">
        <v>0</v>
      </c>
      <c r="H29">
        <v>1.9300802357949893</v>
      </c>
      <c r="I29">
        <v>3.0076180850169472</v>
      </c>
      <c r="J29" s="1" t="s">
        <v>4061</v>
      </c>
    </row>
    <row r="30" spans="1:10" x14ac:dyDescent="0.25">
      <c r="A30" s="1" t="s">
        <v>4062</v>
      </c>
      <c r="B30" s="1" t="s">
        <v>784</v>
      </c>
      <c r="C30">
        <v>0.29485848681640675</v>
      </c>
      <c r="D30">
        <v>0.42703642918238222</v>
      </c>
      <c r="E30">
        <f>-LOG(MSigDB_Hallmark_2020_table[[#This Row],[Adjusted P-value]],10)</f>
        <v>0.36953507504980232</v>
      </c>
      <c r="F30">
        <v>0</v>
      </c>
      <c r="G30">
        <v>0</v>
      </c>
      <c r="H30">
        <v>2.9327507035994667</v>
      </c>
      <c r="I30">
        <v>3.5816503718660431</v>
      </c>
      <c r="J30" s="1" t="s">
        <v>364</v>
      </c>
    </row>
    <row r="31" spans="1:10" x14ac:dyDescent="0.25">
      <c r="A31" s="1" t="s">
        <v>4063</v>
      </c>
      <c r="B31" s="1" t="s">
        <v>809</v>
      </c>
      <c r="C31">
        <v>0.32233712043307461</v>
      </c>
      <c r="D31">
        <v>0.45041631384005393</v>
      </c>
      <c r="E31">
        <f>-LOG(MSigDB_Hallmark_2020_table[[#This Row],[Adjusted P-value]],10)</f>
        <v>0.34638588795598885</v>
      </c>
      <c r="F31">
        <v>0</v>
      </c>
      <c r="G31">
        <v>0</v>
      </c>
      <c r="H31">
        <v>2.6265923566878979</v>
      </c>
      <c r="I31">
        <v>2.9737157718145633</v>
      </c>
      <c r="J31" s="1" t="s">
        <v>1908</v>
      </c>
    </row>
    <row r="32" spans="1:10" x14ac:dyDescent="0.25">
      <c r="A32" s="1" t="s">
        <v>4064</v>
      </c>
      <c r="B32" s="1" t="s">
        <v>2577</v>
      </c>
      <c r="C32">
        <v>0.3324501364057541</v>
      </c>
      <c r="D32">
        <v>0.45041631384005393</v>
      </c>
      <c r="E32">
        <f>-LOG(MSigDB_Hallmark_2020_table[[#This Row],[Adjusted P-value]],10)</f>
        <v>0.34638588795598885</v>
      </c>
      <c r="F32">
        <v>0</v>
      </c>
      <c r="G32">
        <v>0</v>
      </c>
      <c r="H32">
        <v>1.705994455994456</v>
      </c>
      <c r="I32">
        <v>1.8787526598631346</v>
      </c>
      <c r="J32" s="1" t="s">
        <v>4065</v>
      </c>
    </row>
    <row r="33" spans="1:10" x14ac:dyDescent="0.25">
      <c r="A33" s="1" t="s">
        <v>4066</v>
      </c>
      <c r="B33" s="1" t="s">
        <v>838</v>
      </c>
      <c r="C33">
        <v>0.34875145239079136</v>
      </c>
      <c r="D33">
        <v>0.45773628126291366</v>
      </c>
      <c r="E33">
        <f>-LOG(MSigDB_Hallmark_2020_table[[#This Row],[Adjusted P-value]],10)</f>
        <v>0.33938466299807818</v>
      </c>
      <c r="F33">
        <v>0</v>
      </c>
      <c r="G33">
        <v>0</v>
      </c>
      <c r="H33">
        <v>2.378199735608701</v>
      </c>
      <c r="I33">
        <v>2.5051855685642948</v>
      </c>
      <c r="J33" s="1" t="s">
        <v>424</v>
      </c>
    </row>
    <row r="34" spans="1:10" x14ac:dyDescent="0.25">
      <c r="A34" s="1" t="s">
        <v>4067</v>
      </c>
      <c r="B34" s="1" t="s">
        <v>2793</v>
      </c>
      <c r="C34">
        <v>0.47027153649091902</v>
      </c>
      <c r="D34">
        <v>0.53382174412482697</v>
      </c>
      <c r="E34">
        <f>-LOG(MSigDB_Hallmark_2020_table[[#This Row],[Adjusted P-value]],10)</f>
        <v>0.27260374010059835</v>
      </c>
      <c r="F34">
        <v>0</v>
      </c>
      <c r="G34">
        <v>0</v>
      </c>
      <c r="H34">
        <v>1.271950271950272</v>
      </c>
      <c r="I34">
        <v>0.9596165405879008</v>
      </c>
      <c r="J34" s="1" t="s">
        <v>4068</v>
      </c>
    </row>
    <row r="35" spans="1:10" x14ac:dyDescent="0.25">
      <c r="A35" s="1" t="s">
        <v>4069</v>
      </c>
      <c r="B35" s="1" t="s">
        <v>2793</v>
      </c>
      <c r="C35">
        <v>0.47027153649091902</v>
      </c>
      <c r="D35">
        <v>0.53382174412482697</v>
      </c>
      <c r="E35">
        <f>-LOG(MSigDB_Hallmark_2020_table[[#This Row],[Adjusted P-value]],10)</f>
        <v>0.27260374010059835</v>
      </c>
      <c r="F35">
        <v>0</v>
      </c>
      <c r="G35">
        <v>0</v>
      </c>
      <c r="H35">
        <v>1.271950271950272</v>
      </c>
      <c r="I35">
        <v>0.9596165405879008</v>
      </c>
      <c r="J35" s="1" t="s">
        <v>4070</v>
      </c>
    </row>
    <row r="36" spans="1:10" x14ac:dyDescent="0.25">
      <c r="A36" s="1" t="s">
        <v>4071</v>
      </c>
      <c r="B36" s="1" t="s">
        <v>2793</v>
      </c>
      <c r="C36">
        <v>0.47027153649091902</v>
      </c>
      <c r="D36">
        <v>0.53382174412482697</v>
      </c>
      <c r="E36">
        <f>-LOG(MSigDB_Hallmark_2020_table[[#This Row],[Adjusted P-value]],10)</f>
        <v>0.27260374010059835</v>
      </c>
      <c r="F36">
        <v>0</v>
      </c>
      <c r="G36">
        <v>0</v>
      </c>
      <c r="H36">
        <v>1.271950271950272</v>
      </c>
      <c r="I36">
        <v>0.9596165405879008</v>
      </c>
      <c r="J36" s="1" t="s">
        <v>4072</v>
      </c>
    </row>
    <row r="37" spans="1:10" x14ac:dyDescent="0.25">
      <c r="A37" s="1" t="s">
        <v>4073</v>
      </c>
      <c r="B37" s="1" t="s">
        <v>2793</v>
      </c>
      <c r="C37">
        <v>0.47027153649091902</v>
      </c>
      <c r="D37">
        <v>0.53382174412482697</v>
      </c>
      <c r="E37">
        <f>-LOG(MSigDB_Hallmark_2020_table[[#This Row],[Adjusted P-value]],10)</f>
        <v>0.27260374010059835</v>
      </c>
      <c r="F37">
        <v>0</v>
      </c>
      <c r="G37">
        <v>0</v>
      </c>
      <c r="H37">
        <v>1.271950271950272</v>
      </c>
      <c r="I37">
        <v>0.9596165405879008</v>
      </c>
      <c r="J37" s="1" t="s">
        <v>967</v>
      </c>
    </row>
    <row r="38" spans="1:10" x14ac:dyDescent="0.25">
      <c r="A38" s="1" t="s">
        <v>4074</v>
      </c>
      <c r="B38" s="1" t="s">
        <v>2793</v>
      </c>
      <c r="C38">
        <v>0.47027153649091902</v>
      </c>
      <c r="D38">
        <v>0.53382174412482697</v>
      </c>
      <c r="E38">
        <f>-LOG(MSigDB_Hallmark_2020_table[[#This Row],[Adjusted P-value]],10)</f>
        <v>0.27260374010059835</v>
      </c>
      <c r="F38">
        <v>0</v>
      </c>
      <c r="G38">
        <v>0</v>
      </c>
      <c r="H38">
        <v>1.271950271950272</v>
      </c>
      <c r="I38">
        <v>0.9596165405879008</v>
      </c>
      <c r="J38" s="1" t="s">
        <v>4075</v>
      </c>
    </row>
    <row r="39" spans="1:10" x14ac:dyDescent="0.25">
      <c r="A39" s="1" t="s">
        <v>4076</v>
      </c>
      <c r="B39" s="1" t="s">
        <v>939</v>
      </c>
      <c r="C39">
        <v>0.49918656425632879</v>
      </c>
      <c r="D39">
        <v>0.55173251838857396</v>
      </c>
      <c r="E39">
        <f>-LOG(MSigDB_Hallmark_2020_table[[#This Row],[Adjusted P-value]],10)</f>
        <v>0.2582714185426635</v>
      </c>
      <c r="F39">
        <v>0</v>
      </c>
      <c r="G39">
        <v>0</v>
      </c>
      <c r="H39">
        <v>1.4631906384239373</v>
      </c>
      <c r="I39">
        <v>1.0165888271993788</v>
      </c>
      <c r="J39" s="1" t="s">
        <v>299</v>
      </c>
    </row>
    <row r="40" spans="1:10" x14ac:dyDescent="0.25">
      <c r="A40" s="1" t="s">
        <v>4077</v>
      </c>
      <c r="B40" s="1" t="s">
        <v>2881</v>
      </c>
      <c r="C40">
        <v>0.53384233499684763</v>
      </c>
      <c r="D40">
        <v>0.57490712999660509</v>
      </c>
      <c r="E40">
        <f>-LOG(MSigDB_Hallmark_2020_table[[#This Row],[Adjusted P-value]],10)</f>
        <v>0.2404023052016856</v>
      </c>
      <c r="F40">
        <v>0</v>
      </c>
      <c r="G40">
        <v>0</v>
      </c>
      <c r="H40">
        <v>1.3239691585652029</v>
      </c>
      <c r="I40">
        <v>0.83099551326403831</v>
      </c>
      <c r="J40" s="1" t="s">
        <v>2048</v>
      </c>
    </row>
    <row r="41" spans="1:10" x14ac:dyDescent="0.25">
      <c r="A41" s="1" t="s">
        <v>4078</v>
      </c>
      <c r="B41" s="1" t="s">
        <v>2901</v>
      </c>
      <c r="C41">
        <v>0.56264089499100023</v>
      </c>
      <c r="D41">
        <v>0.59077293974055023</v>
      </c>
      <c r="E41">
        <f>-LOG(MSigDB_Hallmark_2020_table[[#This Row],[Adjusted P-value]],10)</f>
        <v>0.22857940569337484</v>
      </c>
      <c r="F41">
        <v>0</v>
      </c>
      <c r="G41">
        <v>0</v>
      </c>
      <c r="H41">
        <v>1.2206418898027334</v>
      </c>
      <c r="I41">
        <v>0.7020078690840682</v>
      </c>
      <c r="J41" s="1" t="s">
        <v>314</v>
      </c>
    </row>
    <row r="42" spans="1:10" x14ac:dyDescent="0.25">
      <c r="A42" s="1" t="s">
        <v>4079</v>
      </c>
      <c r="B42" s="1" t="s">
        <v>4080</v>
      </c>
      <c r="C42">
        <v>0.65848031490260783</v>
      </c>
      <c r="D42">
        <v>0.67454081038803726</v>
      </c>
      <c r="E42">
        <f>-LOG(MSigDB_Hallmark_2020_table[[#This Row],[Adjusted P-value]],10)</f>
        <v>0.17099176995031773</v>
      </c>
      <c r="F42">
        <v>0</v>
      </c>
      <c r="G42">
        <v>0</v>
      </c>
      <c r="H42">
        <v>0.93678106283867291</v>
      </c>
      <c r="I42">
        <v>0.39140647454206284</v>
      </c>
      <c r="J42" s="1" t="s">
        <v>648</v>
      </c>
    </row>
    <row r="43" spans="1:10" x14ac:dyDescent="0.25">
      <c r="A43" s="1" t="s">
        <v>4081</v>
      </c>
      <c r="B43" s="1" t="s">
        <v>4082</v>
      </c>
      <c r="C43">
        <v>0.79693821052295766</v>
      </c>
      <c r="D43">
        <v>0.79693821052295766</v>
      </c>
      <c r="E43">
        <f>-LOG(MSigDB_Hallmark_2020_table[[#This Row],[Adjusted P-value]],10)</f>
        <v>9.857534970701505E-2</v>
      </c>
      <c r="F43">
        <v>0</v>
      </c>
      <c r="G43">
        <v>0</v>
      </c>
      <c r="H43">
        <v>0.62871683257049582</v>
      </c>
      <c r="I43">
        <v>0.14270497144177371</v>
      </c>
      <c r="J43" s="1" t="s">
        <v>585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DAF7-2D4D-4E08-A3E1-6EF9DEE979F5}">
  <dimension ref="A1:J200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4083</v>
      </c>
      <c r="B2" s="1" t="s">
        <v>4084</v>
      </c>
      <c r="C2">
        <v>8.8503511919767091E-6</v>
      </c>
      <c r="D2">
        <v>1.6282551362019318E-3</v>
      </c>
      <c r="E2">
        <f>-LOG(WikiPathway_2021_Human_table[[#This Row],[Adjusted P-value]],10)</f>
        <v>2.7882775432041553</v>
      </c>
      <c r="F2">
        <v>0</v>
      </c>
      <c r="G2">
        <v>0</v>
      </c>
      <c r="H2">
        <v>4.5178096757044122</v>
      </c>
      <c r="I2">
        <v>52.56495690476212</v>
      </c>
      <c r="J2" s="1" t="s">
        <v>4085</v>
      </c>
    </row>
    <row r="3" spans="1:10" x14ac:dyDescent="0.25">
      <c r="A3" s="1" t="s">
        <v>4086</v>
      </c>
      <c r="B3" s="1" t="s">
        <v>4087</v>
      </c>
      <c r="C3">
        <v>1.6541549928499578E-5</v>
      </c>
      <c r="D3">
        <v>1.6282551362019318E-3</v>
      </c>
      <c r="E3">
        <f>-LOG(WikiPathway_2021_Human_table[[#This Row],[Adjusted P-value]],10)</f>
        <v>2.7882775432041553</v>
      </c>
      <c r="F3">
        <v>0</v>
      </c>
      <c r="G3">
        <v>0</v>
      </c>
      <c r="H3">
        <v>95.990322580645156</v>
      </c>
      <c r="I3">
        <v>1056.8184309709993</v>
      </c>
      <c r="J3" s="1" t="s">
        <v>136</v>
      </c>
    </row>
    <row r="4" spans="1:10" x14ac:dyDescent="0.25">
      <c r="A4" s="1" t="s">
        <v>4088</v>
      </c>
      <c r="B4" s="1" t="s">
        <v>4089</v>
      </c>
      <c r="C4">
        <v>2.4546559842240178E-5</v>
      </c>
      <c r="D4">
        <v>1.6282551362019318E-3</v>
      </c>
      <c r="E4">
        <f>-LOG(WikiPathway_2021_Human_table[[#This Row],[Adjusted P-value]],10)</f>
        <v>2.7882775432041553</v>
      </c>
      <c r="F4">
        <v>0</v>
      </c>
      <c r="G4">
        <v>0</v>
      </c>
      <c r="H4">
        <v>28.606060606060606</v>
      </c>
      <c r="I4">
        <v>303.65158384869409</v>
      </c>
      <c r="J4" s="1" t="s">
        <v>66</v>
      </c>
    </row>
    <row r="5" spans="1:10" x14ac:dyDescent="0.25">
      <c r="A5" s="1" t="s">
        <v>4090</v>
      </c>
      <c r="B5" s="1" t="s">
        <v>4091</v>
      </c>
      <c r="C5">
        <v>3.617810855349489E-4</v>
      </c>
      <c r="D5">
        <v>1.7998609005363708E-2</v>
      </c>
      <c r="E5">
        <f>-LOG(WikiPathway_2021_Human_table[[#This Row],[Adjusted P-value]],10)</f>
        <v>1.7447610573765724</v>
      </c>
      <c r="F5">
        <v>0</v>
      </c>
      <c r="G5">
        <v>0</v>
      </c>
      <c r="H5">
        <v>25.583225806451612</v>
      </c>
      <c r="I5">
        <v>202.73353777323413</v>
      </c>
      <c r="J5" s="1" t="s">
        <v>136</v>
      </c>
    </row>
    <row r="6" spans="1:10" x14ac:dyDescent="0.25">
      <c r="A6" s="1" t="s">
        <v>4092</v>
      </c>
      <c r="B6" s="1" t="s">
        <v>86</v>
      </c>
      <c r="C6">
        <v>7.6276831089413502E-4</v>
      </c>
      <c r="D6">
        <v>2.5785341158703477E-2</v>
      </c>
      <c r="E6">
        <f>-LOG(WikiPathway_2021_Human_table[[#This Row],[Adjusted P-value]],10)</f>
        <v>1.5886271181893115</v>
      </c>
      <c r="F6">
        <v>0</v>
      </c>
      <c r="G6">
        <v>0</v>
      </c>
      <c r="H6">
        <v>19.182580645161291</v>
      </c>
      <c r="I6">
        <v>137.70323376402351</v>
      </c>
      <c r="J6" s="1" t="s">
        <v>4093</v>
      </c>
    </row>
    <row r="7" spans="1:10" x14ac:dyDescent="0.25">
      <c r="A7" s="1" t="s">
        <v>4094</v>
      </c>
      <c r="B7" s="1" t="s">
        <v>4095</v>
      </c>
      <c r="C7">
        <v>7.7744747212171294E-4</v>
      </c>
      <c r="D7">
        <v>2.5785341158703477E-2</v>
      </c>
      <c r="E7">
        <f>-LOG(WikiPathway_2021_Human_table[[#This Row],[Adjusted P-value]],10)</f>
        <v>1.5886271181893115</v>
      </c>
      <c r="F7">
        <v>0</v>
      </c>
      <c r="G7">
        <v>0</v>
      </c>
      <c r="H7">
        <v>7.5072199422404617</v>
      </c>
      <c r="I7">
        <v>53.747899707828083</v>
      </c>
      <c r="J7" s="1" t="s">
        <v>4096</v>
      </c>
    </row>
    <row r="8" spans="1:10" x14ac:dyDescent="0.25">
      <c r="A8" s="1" t="s">
        <v>4097</v>
      </c>
      <c r="B8" s="1" t="s">
        <v>1163</v>
      </c>
      <c r="C8">
        <v>1.679280957681793E-3</v>
      </c>
      <c r="D8">
        <v>4.3754778363091003E-2</v>
      </c>
      <c r="E8">
        <f>-LOG(WikiPathway_2021_Human_table[[#This Row],[Adjusted P-value]],10)</f>
        <v>1.3589745117067216</v>
      </c>
      <c r="F8">
        <v>0</v>
      </c>
      <c r="G8">
        <v>0</v>
      </c>
      <c r="H8">
        <v>14.204301075268818</v>
      </c>
      <c r="I8">
        <v>90.75681326113056</v>
      </c>
      <c r="J8" s="1" t="s">
        <v>4098</v>
      </c>
    </row>
    <row r="9" spans="1:10" x14ac:dyDescent="0.25">
      <c r="A9" s="1" t="s">
        <v>4099</v>
      </c>
      <c r="B9" s="1" t="s">
        <v>105</v>
      </c>
      <c r="C9">
        <v>2.1527378072179896E-3</v>
      </c>
      <c r="D9">
        <v>4.3754778363091003E-2</v>
      </c>
      <c r="E9">
        <f>-LOG(WikiPathway_2021_Human_table[[#This Row],[Adjusted P-value]],10)</f>
        <v>1.3589745117067216</v>
      </c>
      <c r="F9">
        <v>0</v>
      </c>
      <c r="G9">
        <v>0</v>
      </c>
      <c r="H9">
        <v>36.327838827838825</v>
      </c>
      <c r="I9">
        <v>223.0897976455384</v>
      </c>
      <c r="J9" s="1" t="s">
        <v>106</v>
      </c>
    </row>
    <row r="10" spans="1:10" x14ac:dyDescent="0.25">
      <c r="A10" s="1" t="s">
        <v>4100</v>
      </c>
      <c r="B10" s="1" t="s">
        <v>105</v>
      </c>
      <c r="C10">
        <v>2.1527378072179896E-3</v>
      </c>
      <c r="D10">
        <v>4.3754778363091003E-2</v>
      </c>
      <c r="E10">
        <f>-LOG(WikiPathway_2021_Human_table[[#This Row],[Adjusted P-value]],10)</f>
        <v>1.3589745117067216</v>
      </c>
      <c r="F10">
        <v>0</v>
      </c>
      <c r="G10">
        <v>0</v>
      </c>
      <c r="H10">
        <v>36.327838827838825</v>
      </c>
      <c r="I10">
        <v>223.0897976455384</v>
      </c>
      <c r="J10" s="1" t="s">
        <v>1188</v>
      </c>
    </row>
    <row r="11" spans="1:10" x14ac:dyDescent="0.25">
      <c r="A11" s="1" t="s">
        <v>4101</v>
      </c>
      <c r="B11" s="1" t="s">
        <v>4102</v>
      </c>
      <c r="C11">
        <v>2.2179535617162273E-3</v>
      </c>
      <c r="D11">
        <v>4.3754778363091003E-2</v>
      </c>
      <c r="E11">
        <f>-LOG(WikiPathway_2021_Human_table[[#This Row],[Adjusted P-value]],10)</f>
        <v>1.3589745117067216</v>
      </c>
      <c r="F11">
        <v>0</v>
      </c>
      <c r="G11">
        <v>0</v>
      </c>
      <c r="H11">
        <v>12.781935483870967</v>
      </c>
      <c r="I11">
        <v>78.112584854254379</v>
      </c>
      <c r="J11" s="1" t="s">
        <v>1077</v>
      </c>
    </row>
    <row r="12" spans="1:10" x14ac:dyDescent="0.25">
      <c r="A12" s="1" t="s">
        <v>4103</v>
      </c>
      <c r="B12" s="1" t="s">
        <v>115</v>
      </c>
      <c r="C12">
        <v>2.4186058391658344E-3</v>
      </c>
      <c r="D12">
        <v>4.3754778363091003E-2</v>
      </c>
      <c r="E12">
        <f>-LOG(WikiPathway_2021_Human_table[[#This Row],[Adjusted P-value]],10)</f>
        <v>1.3589745117067216</v>
      </c>
      <c r="F12">
        <v>0</v>
      </c>
      <c r="G12">
        <v>0</v>
      </c>
      <c r="H12">
        <v>12.368990634755463</v>
      </c>
      <c r="I12">
        <v>74.517775748177229</v>
      </c>
      <c r="J12" s="1" t="s">
        <v>25</v>
      </c>
    </row>
    <row r="13" spans="1:10" x14ac:dyDescent="0.25">
      <c r="A13" s="1" t="s">
        <v>4104</v>
      </c>
      <c r="B13" s="1" t="s">
        <v>117</v>
      </c>
      <c r="C13">
        <v>2.6769918643785493E-3</v>
      </c>
      <c r="D13">
        <v>4.4393448417610941E-2</v>
      </c>
      <c r="E13">
        <f>-LOG(WikiPathway_2021_Human_table[[#This Row],[Adjusted P-value]],10)</f>
        <v>1.3526811183093612</v>
      </c>
      <c r="F13">
        <v>0</v>
      </c>
      <c r="G13">
        <v>0</v>
      </c>
      <c r="H13">
        <v>31.785256410256409</v>
      </c>
      <c r="I13">
        <v>188.26603021268724</v>
      </c>
      <c r="J13" s="1" t="s">
        <v>103</v>
      </c>
    </row>
    <row r="14" spans="1:10" x14ac:dyDescent="0.25">
      <c r="A14" s="1" t="s">
        <v>4105</v>
      </c>
      <c r="B14" s="1" t="s">
        <v>4106</v>
      </c>
      <c r="C14">
        <v>4.4311067402378309E-3</v>
      </c>
      <c r="D14">
        <v>6.4938160842047524E-2</v>
      </c>
      <c r="E14">
        <f>-LOG(WikiPathway_2021_Human_table[[#This Row],[Adjusted P-value]],10)</f>
        <v>1.1875000154861302</v>
      </c>
      <c r="F14">
        <v>0</v>
      </c>
      <c r="G14">
        <v>0</v>
      </c>
      <c r="H14">
        <v>9.8277915632754347</v>
      </c>
      <c r="I14">
        <v>53.257843221233209</v>
      </c>
      <c r="J14" s="1" t="s">
        <v>4107</v>
      </c>
    </row>
    <row r="15" spans="1:10" x14ac:dyDescent="0.25">
      <c r="A15" s="1" t="s">
        <v>4108</v>
      </c>
      <c r="B15" s="1" t="s">
        <v>148</v>
      </c>
      <c r="C15">
        <v>4.5685138280837454E-3</v>
      </c>
      <c r="D15">
        <v>6.4938160842047524E-2</v>
      </c>
      <c r="E15">
        <f>-LOG(WikiPathway_2021_Human_table[[#This Row],[Adjusted P-value]],10)</f>
        <v>1.1875000154861302</v>
      </c>
      <c r="F15">
        <v>0</v>
      </c>
      <c r="G15">
        <v>0</v>
      </c>
      <c r="H15">
        <v>23.113053613053612</v>
      </c>
      <c r="I15">
        <v>124.54624556574124</v>
      </c>
      <c r="J15" s="1" t="s">
        <v>84</v>
      </c>
    </row>
    <row r="16" spans="1:10" x14ac:dyDescent="0.25">
      <c r="A16" s="1" t="s">
        <v>4109</v>
      </c>
      <c r="B16" s="1" t="s">
        <v>1220</v>
      </c>
      <c r="C16">
        <v>5.383527876826933E-3</v>
      </c>
      <c r="D16">
        <v>7.1108704489458552E-2</v>
      </c>
      <c r="E16">
        <f>-LOG(WikiPathway_2021_Human_table[[#This Row],[Adjusted P-value]],10)</f>
        <v>1.1480772335831129</v>
      </c>
      <c r="F16">
        <v>0</v>
      </c>
      <c r="G16">
        <v>0</v>
      </c>
      <c r="H16">
        <v>9.1244239631336406</v>
      </c>
      <c r="I16">
        <v>47.669744393723846</v>
      </c>
      <c r="J16" s="1" t="s">
        <v>4110</v>
      </c>
    </row>
    <row r="17" spans="1:10" x14ac:dyDescent="0.25">
      <c r="A17" s="1" t="s">
        <v>4111</v>
      </c>
      <c r="B17" s="1" t="s">
        <v>4112</v>
      </c>
      <c r="C17">
        <v>5.717282773021793E-3</v>
      </c>
      <c r="D17">
        <v>7.1108704489458552E-2</v>
      </c>
      <c r="E17">
        <f>-LOG(WikiPathway_2021_Human_table[[#This Row],[Adjusted P-value]],10)</f>
        <v>1.1480772335831129</v>
      </c>
      <c r="F17">
        <v>0</v>
      </c>
      <c r="G17">
        <v>0</v>
      </c>
      <c r="H17">
        <v>3.134136546184739</v>
      </c>
      <c r="I17">
        <v>16.185501096541763</v>
      </c>
      <c r="J17" s="1" t="s">
        <v>4113</v>
      </c>
    </row>
    <row r="18" spans="1:10" x14ac:dyDescent="0.25">
      <c r="A18" s="1" t="s">
        <v>4114</v>
      </c>
      <c r="B18" s="1" t="s">
        <v>3435</v>
      </c>
      <c r="C18">
        <v>6.8312585379152451E-3</v>
      </c>
      <c r="D18">
        <v>7.3937839803234956E-2</v>
      </c>
      <c r="E18">
        <f>-LOG(WikiPathway_2021_Human_table[[#This Row],[Adjusted P-value]],10)</f>
        <v>1.1311332420945268</v>
      </c>
      <c r="F18">
        <v>0</v>
      </c>
      <c r="G18">
        <v>0</v>
      </c>
      <c r="H18">
        <v>8.3293127629733519</v>
      </c>
      <c r="I18">
        <v>41.532005414093902</v>
      </c>
      <c r="J18" s="1" t="s">
        <v>4115</v>
      </c>
    </row>
    <row r="19" spans="1:10" x14ac:dyDescent="0.25">
      <c r="A19" s="1" t="s">
        <v>4116</v>
      </c>
      <c r="B19" s="1" t="s">
        <v>176</v>
      </c>
      <c r="C19">
        <v>6.9202182190362194E-3</v>
      </c>
      <c r="D19">
        <v>7.3937839803234956E-2</v>
      </c>
      <c r="E19">
        <f>-LOG(WikiPathway_2021_Human_table[[#This Row],[Adjusted P-value]],10)</f>
        <v>1.1311332420945268</v>
      </c>
      <c r="F19">
        <v>0</v>
      </c>
      <c r="G19">
        <v>0</v>
      </c>
      <c r="H19">
        <v>18.157509157509157</v>
      </c>
      <c r="I19">
        <v>90.302885104749379</v>
      </c>
      <c r="J19" s="1" t="s">
        <v>4117</v>
      </c>
    </row>
    <row r="20" spans="1:10" x14ac:dyDescent="0.25">
      <c r="A20" s="1" t="s">
        <v>4118</v>
      </c>
      <c r="B20" s="1" t="s">
        <v>187</v>
      </c>
      <c r="C20">
        <v>7.8024856073765532E-3</v>
      </c>
      <c r="D20">
        <v>7.3937839803234956E-2</v>
      </c>
      <c r="E20">
        <f>-LOG(WikiPathway_2021_Human_table[[#This Row],[Adjusted P-value]],10)</f>
        <v>1.1311332420945268</v>
      </c>
      <c r="F20">
        <v>0</v>
      </c>
      <c r="G20">
        <v>0</v>
      </c>
      <c r="H20">
        <v>16.946153846153845</v>
      </c>
      <c r="I20">
        <v>82.244987548836988</v>
      </c>
      <c r="J20" s="1" t="s">
        <v>486</v>
      </c>
    </row>
    <row r="21" spans="1:10" x14ac:dyDescent="0.25">
      <c r="A21" s="1" t="s">
        <v>4119</v>
      </c>
      <c r="B21" s="1" t="s">
        <v>187</v>
      </c>
      <c r="C21">
        <v>7.8024856073765532E-3</v>
      </c>
      <c r="D21">
        <v>7.3937839803234956E-2</v>
      </c>
      <c r="E21">
        <f>-LOG(WikiPathway_2021_Human_table[[#This Row],[Adjusted P-value]],10)</f>
        <v>1.1311332420945268</v>
      </c>
      <c r="F21">
        <v>0</v>
      </c>
      <c r="G21">
        <v>0</v>
      </c>
      <c r="H21">
        <v>16.946153846153845</v>
      </c>
      <c r="I21">
        <v>82.244987548836988</v>
      </c>
      <c r="J21" s="1" t="s">
        <v>199</v>
      </c>
    </row>
    <row r="22" spans="1:10" x14ac:dyDescent="0.25">
      <c r="A22" s="1" t="s">
        <v>4120</v>
      </c>
      <c r="B22" s="1" t="s">
        <v>187</v>
      </c>
      <c r="C22">
        <v>7.8024856073765532E-3</v>
      </c>
      <c r="D22">
        <v>7.3937839803234956E-2</v>
      </c>
      <c r="E22">
        <f>-LOG(WikiPathway_2021_Human_table[[#This Row],[Adjusted P-value]],10)</f>
        <v>1.1311332420945268</v>
      </c>
      <c r="F22">
        <v>0</v>
      </c>
      <c r="G22">
        <v>0</v>
      </c>
      <c r="H22">
        <v>16.946153846153845</v>
      </c>
      <c r="I22">
        <v>82.244987548836988</v>
      </c>
      <c r="J22" s="1" t="s">
        <v>4121</v>
      </c>
    </row>
    <row r="23" spans="1:10" x14ac:dyDescent="0.25">
      <c r="A23" s="1" t="s">
        <v>4122</v>
      </c>
      <c r="B23" s="1" t="s">
        <v>194</v>
      </c>
      <c r="C23">
        <v>9.7096917585614007E-3</v>
      </c>
      <c r="D23">
        <v>8.7828575452441757E-2</v>
      </c>
      <c r="E23">
        <f>-LOG(WikiPathway_2021_Human_table[[#This Row],[Adjusted P-value]],10)</f>
        <v>1.0563641612893266</v>
      </c>
      <c r="F23">
        <v>0</v>
      </c>
      <c r="G23">
        <v>0</v>
      </c>
      <c r="H23">
        <v>14.950980392156863</v>
      </c>
      <c r="I23">
        <v>69.292273347395195</v>
      </c>
      <c r="J23" s="1" t="s">
        <v>103</v>
      </c>
    </row>
    <row r="24" spans="1:10" x14ac:dyDescent="0.25">
      <c r="A24" s="1" t="s">
        <v>4123</v>
      </c>
      <c r="B24" s="1" t="s">
        <v>4124</v>
      </c>
      <c r="C24">
        <v>1.0470429168488601E-2</v>
      </c>
      <c r="D24">
        <v>9.0591974109966597E-2</v>
      </c>
      <c r="E24">
        <f>-LOG(WikiPathway_2021_Human_table[[#This Row],[Adjusted P-value]],10)</f>
        <v>1.0429102764308096</v>
      </c>
      <c r="F24">
        <v>0</v>
      </c>
      <c r="G24">
        <v>0</v>
      </c>
      <c r="H24">
        <v>3.0611687846787183</v>
      </c>
      <c r="I24">
        <v>13.956481533200302</v>
      </c>
      <c r="J24" s="1" t="s">
        <v>4125</v>
      </c>
    </row>
    <row r="25" spans="1:10" x14ac:dyDescent="0.25">
      <c r="A25" s="1" t="s">
        <v>4126</v>
      </c>
      <c r="B25" s="1" t="s">
        <v>1308</v>
      </c>
      <c r="C25">
        <v>1.4178654811116055E-2</v>
      </c>
      <c r="D25">
        <v>0.10988721183894688</v>
      </c>
      <c r="E25">
        <f>-LOG(WikiPathway_2021_Human_table[[#This Row],[Adjusted P-value]],10)</f>
        <v>0.95905284580153938</v>
      </c>
      <c r="F25">
        <v>0</v>
      </c>
      <c r="G25">
        <v>0</v>
      </c>
      <c r="H25">
        <v>6.2763617133791643</v>
      </c>
      <c r="I25">
        <v>26.712306089352303</v>
      </c>
      <c r="J25" s="1" t="s">
        <v>234</v>
      </c>
    </row>
    <row r="26" spans="1:10" x14ac:dyDescent="0.25">
      <c r="A26" s="1" t="s">
        <v>4127</v>
      </c>
      <c r="B26" s="1" t="s">
        <v>1308</v>
      </c>
      <c r="C26">
        <v>1.4178654811116055E-2</v>
      </c>
      <c r="D26">
        <v>0.10988721183894688</v>
      </c>
      <c r="E26">
        <f>-LOG(WikiPathway_2021_Human_table[[#This Row],[Adjusted P-value]],10)</f>
        <v>0.95905284580153938</v>
      </c>
      <c r="F26">
        <v>0</v>
      </c>
      <c r="G26">
        <v>0</v>
      </c>
      <c r="H26">
        <v>6.2763617133791643</v>
      </c>
      <c r="I26">
        <v>26.712306089352303</v>
      </c>
      <c r="J26" s="1" t="s">
        <v>234</v>
      </c>
    </row>
    <row r="27" spans="1:10" x14ac:dyDescent="0.25">
      <c r="A27" s="1" t="s">
        <v>4128</v>
      </c>
      <c r="B27" s="1" t="s">
        <v>4129</v>
      </c>
      <c r="C27">
        <v>1.4357123154837281E-2</v>
      </c>
      <c r="D27">
        <v>0.10988721183894688</v>
      </c>
      <c r="E27">
        <f>-LOG(WikiPathway_2021_Human_table[[#This Row],[Adjusted P-value]],10)</f>
        <v>0.95905284580153938</v>
      </c>
      <c r="F27">
        <v>0</v>
      </c>
      <c r="G27">
        <v>0</v>
      </c>
      <c r="H27">
        <v>4.4948735475051267</v>
      </c>
      <c r="I27">
        <v>19.074036680102711</v>
      </c>
      <c r="J27" s="1" t="s">
        <v>4130</v>
      </c>
    </row>
    <row r="28" spans="1:10" x14ac:dyDescent="0.25">
      <c r="A28" s="1" t="s">
        <v>4131</v>
      </c>
      <c r="B28" s="1" t="s">
        <v>1319</v>
      </c>
      <c r="C28">
        <v>1.6516209165871584E-2</v>
      </c>
      <c r="D28">
        <v>0.1173830580003016</v>
      </c>
      <c r="E28">
        <f>-LOG(WikiPathway_2021_Human_table[[#This Row],[Adjusted P-value]],10)</f>
        <v>0.93039458066877867</v>
      </c>
      <c r="F28">
        <v>0</v>
      </c>
      <c r="G28">
        <v>0</v>
      </c>
      <c r="H28">
        <v>11.047380156075809</v>
      </c>
      <c r="I28">
        <v>45.331963421292507</v>
      </c>
      <c r="J28" s="1" t="s">
        <v>339</v>
      </c>
    </row>
    <row r="29" spans="1:10" x14ac:dyDescent="0.25">
      <c r="A29" s="1" t="s">
        <v>4132</v>
      </c>
      <c r="B29" s="1" t="s">
        <v>1319</v>
      </c>
      <c r="C29">
        <v>1.6516209165871584E-2</v>
      </c>
      <c r="D29">
        <v>0.1173830580003016</v>
      </c>
      <c r="E29">
        <f>-LOG(WikiPathway_2021_Human_table[[#This Row],[Adjusted P-value]],10)</f>
        <v>0.93039458066877867</v>
      </c>
      <c r="F29">
        <v>0</v>
      </c>
      <c r="G29">
        <v>0</v>
      </c>
      <c r="H29">
        <v>11.047380156075809</v>
      </c>
      <c r="I29">
        <v>45.331963421292507</v>
      </c>
      <c r="J29" s="1" t="s">
        <v>3846</v>
      </c>
    </row>
    <row r="30" spans="1:10" x14ac:dyDescent="0.25">
      <c r="A30" s="1" t="s">
        <v>4133</v>
      </c>
      <c r="B30" s="1" t="s">
        <v>1347</v>
      </c>
      <c r="C30">
        <v>1.9126444363907501E-2</v>
      </c>
      <c r="D30">
        <v>0.1312469802902618</v>
      </c>
      <c r="E30">
        <f>-LOG(WikiPathway_2021_Human_table[[#This Row],[Adjusted P-value]],10)</f>
        <v>0.88191067998572259</v>
      </c>
      <c r="F30">
        <v>0</v>
      </c>
      <c r="G30">
        <v>0</v>
      </c>
      <c r="H30">
        <v>10.162564102564103</v>
      </c>
      <c r="I30">
        <v>40.210048481025467</v>
      </c>
      <c r="J30" s="1" t="s">
        <v>103</v>
      </c>
    </row>
    <row r="31" spans="1:10" x14ac:dyDescent="0.25">
      <c r="A31" s="1" t="s">
        <v>4134</v>
      </c>
      <c r="B31" s="1" t="s">
        <v>4135</v>
      </c>
      <c r="C31">
        <v>2.0637506513993559E-2</v>
      </c>
      <c r="D31">
        <v>0.13342356489158927</v>
      </c>
      <c r="E31">
        <f>-LOG(WikiPathway_2021_Human_table[[#This Row],[Adjusted P-value]],10)</f>
        <v>0.87476745978549986</v>
      </c>
      <c r="F31">
        <v>0</v>
      </c>
      <c r="G31">
        <v>0</v>
      </c>
      <c r="H31">
        <v>3.3270683057333468</v>
      </c>
      <c r="I31">
        <v>12.911171497994646</v>
      </c>
      <c r="J31" s="1" t="s">
        <v>4136</v>
      </c>
    </row>
    <row r="32" spans="1:10" x14ac:dyDescent="0.25">
      <c r="A32" s="1" t="s">
        <v>4137</v>
      </c>
      <c r="B32" s="1" t="s">
        <v>4138</v>
      </c>
      <c r="C32">
        <v>2.0784575435373206E-2</v>
      </c>
      <c r="D32">
        <v>0.13342356489158927</v>
      </c>
      <c r="E32">
        <f>-LOG(WikiPathway_2021_Human_table[[#This Row],[Adjusted P-value]],10)</f>
        <v>0.87476745978549986</v>
      </c>
      <c r="F32">
        <v>0</v>
      </c>
      <c r="G32">
        <v>0</v>
      </c>
      <c r="H32">
        <v>4.0004058441558445</v>
      </c>
      <c r="I32">
        <v>15.495748587159602</v>
      </c>
      <c r="J32" s="1" t="s">
        <v>4139</v>
      </c>
    </row>
    <row r="33" spans="1:10" x14ac:dyDescent="0.25">
      <c r="A33" s="1" t="s">
        <v>4140</v>
      </c>
      <c r="B33" s="1" t="s">
        <v>257</v>
      </c>
      <c r="C33">
        <v>2.334178988768363E-2</v>
      </c>
      <c r="D33">
        <v>0.14075806629239523</v>
      </c>
      <c r="E33">
        <f>-LOG(WikiPathway_2021_Human_table[[#This Row],[Adjusted P-value]],10)</f>
        <v>0.85152670805104613</v>
      </c>
      <c r="F33">
        <v>0</v>
      </c>
      <c r="G33">
        <v>0</v>
      </c>
      <c r="H33">
        <v>9.072344322344323</v>
      </c>
      <c r="I33">
        <v>34.089424219824814</v>
      </c>
      <c r="J33" s="1" t="s">
        <v>1679</v>
      </c>
    </row>
    <row r="34" spans="1:10" x14ac:dyDescent="0.25">
      <c r="A34" s="1" t="s">
        <v>4141</v>
      </c>
      <c r="B34" s="1" t="s">
        <v>257</v>
      </c>
      <c r="C34">
        <v>2.334178988768363E-2</v>
      </c>
      <c r="D34">
        <v>0.14075806629239523</v>
      </c>
      <c r="E34">
        <f>-LOG(WikiPathway_2021_Human_table[[#This Row],[Adjusted P-value]],10)</f>
        <v>0.85152670805104613</v>
      </c>
      <c r="F34">
        <v>0</v>
      </c>
      <c r="G34">
        <v>0</v>
      </c>
      <c r="H34">
        <v>9.072344322344323</v>
      </c>
      <c r="I34">
        <v>34.089424219824814</v>
      </c>
      <c r="J34" s="1" t="s">
        <v>4142</v>
      </c>
    </row>
    <row r="35" spans="1:10" x14ac:dyDescent="0.25">
      <c r="A35" s="1" t="s">
        <v>4143</v>
      </c>
      <c r="B35" s="1" t="s">
        <v>1392</v>
      </c>
      <c r="C35">
        <v>2.8069934910566769E-2</v>
      </c>
      <c r="D35">
        <v>0.1642916778589055</v>
      </c>
      <c r="E35">
        <f>-LOG(WikiPathway_2021_Human_table[[#This Row],[Adjusted P-value]],10)</f>
        <v>0.78438443505241839</v>
      </c>
      <c r="F35">
        <v>0</v>
      </c>
      <c r="G35">
        <v>0</v>
      </c>
      <c r="H35">
        <v>4.7811290322580646</v>
      </c>
      <c r="I35">
        <v>17.083242767264956</v>
      </c>
      <c r="J35" s="1" t="s">
        <v>4144</v>
      </c>
    </row>
    <row r="36" spans="1:10" x14ac:dyDescent="0.25">
      <c r="A36" s="1" t="s">
        <v>4145</v>
      </c>
      <c r="B36" s="1" t="s">
        <v>1399</v>
      </c>
      <c r="C36">
        <v>2.8945389574441451E-2</v>
      </c>
      <c r="D36">
        <v>0.1645752150089671</v>
      </c>
      <c r="E36">
        <f>-LOG(WikiPathway_2021_Human_table[[#This Row],[Adjusted P-value]],10)</f>
        <v>0.7836355688523382</v>
      </c>
      <c r="F36">
        <v>0</v>
      </c>
      <c r="G36">
        <v>0</v>
      </c>
      <c r="H36">
        <v>4.7218637992831543</v>
      </c>
      <c r="I36">
        <v>16.726467515041961</v>
      </c>
      <c r="J36" s="1" t="s">
        <v>4146</v>
      </c>
    </row>
    <row r="37" spans="1:10" x14ac:dyDescent="0.25">
      <c r="A37" s="1" t="s">
        <v>4147</v>
      </c>
      <c r="B37" s="1" t="s">
        <v>1409</v>
      </c>
      <c r="C37">
        <v>3.1121009196543516E-2</v>
      </c>
      <c r="D37">
        <v>0.1720300230586711</v>
      </c>
      <c r="E37">
        <f>-LOG(WikiPathway_2021_Human_table[[#This Row],[Adjusted P-value]],10)</f>
        <v>0.7643957524479148</v>
      </c>
      <c r="F37">
        <v>0</v>
      </c>
      <c r="G37">
        <v>0</v>
      </c>
      <c r="H37">
        <v>7.6958041958041958</v>
      </c>
      <c r="I37">
        <v>26.703456658592387</v>
      </c>
      <c r="J37" s="1" t="s">
        <v>3846</v>
      </c>
    </row>
    <row r="38" spans="1:10" x14ac:dyDescent="0.25">
      <c r="A38" s="1" t="s">
        <v>4148</v>
      </c>
      <c r="B38" s="1" t="s">
        <v>4149</v>
      </c>
      <c r="C38">
        <v>3.3537744893553059E-2</v>
      </c>
      <c r="D38">
        <v>0.18037868199505563</v>
      </c>
      <c r="E38">
        <f>-LOG(WikiPathway_2021_Human_table[[#This Row],[Adjusted P-value]],10)</f>
        <v>0.74381479073523726</v>
      </c>
      <c r="F38">
        <v>0</v>
      </c>
      <c r="G38">
        <v>0</v>
      </c>
      <c r="H38">
        <v>4.4462115528882222</v>
      </c>
      <c r="I38">
        <v>15.095260641962644</v>
      </c>
      <c r="J38" s="1" t="s">
        <v>214</v>
      </c>
    </row>
    <row r="39" spans="1:10" x14ac:dyDescent="0.25">
      <c r="A39" s="1" t="s">
        <v>4150</v>
      </c>
      <c r="B39" s="1" t="s">
        <v>313</v>
      </c>
      <c r="C39">
        <v>4.6479119185675176E-2</v>
      </c>
      <c r="D39">
        <v>0.2371626850756246</v>
      </c>
      <c r="E39">
        <f>-LOG(WikiPathway_2021_Human_table[[#This Row],[Adjusted P-value]],10)</f>
        <v>0.6249536413641541</v>
      </c>
      <c r="F39">
        <v>0</v>
      </c>
      <c r="G39">
        <v>0</v>
      </c>
      <c r="H39">
        <v>25.270063694267517</v>
      </c>
      <c r="I39">
        <v>77.547561458818947</v>
      </c>
      <c r="J39" s="1" t="s">
        <v>353</v>
      </c>
    </row>
    <row r="40" spans="1:10" x14ac:dyDescent="0.25">
      <c r="A40" s="1" t="s">
        <v>4151</v>
      </c>
      <c r="B40" s="1" t="s">
        <v>313</v>
      </c>
      <c r="C40">
        <v>4.6479119185675176E-2</v>
      </c>
      <c r="D40">
        <v>0.2371626850756246</v>
      </c>
      <c r="E40">
        <f>-LOG(WikiPathway_2021_Human_table[[#This Row],[Adjusted P-value]],10)</f>
        <v>0.6249536413641541</v>
      </c>
      <c r="F40">
        <v>0</v>
      </c>
      <c r="G40">
        <v>0</v>
      </c>
      <c r="H40">
        <v>25.270063694267517</v>
      </c>
      <c r="I40">
        <v>77.547561458818947</v>
      </c>
      <c r="J40" s="1" t="s">
        <v>585</v>
      </c>
    </row>
    <row r="41" spans="1:10" x14ac:dyDescent="0.25">
      <c r="A41" s="1" t="s">
        <v>4152</v>
      </c>
      <c r="B41" s="1" t="s">
        <v>328</v>
      </c>
      <c r="C41">
        <v>5.4014176507312557E-2</v>
      </c>
      <c r="D41">
        <v>0.24997258430128372</v>
      </c>
      <c r="E41">
        <f>-LOG(WikiPathway_2021_Human_table[[#This Row],[Adjusted P-value]],10)</f>
        <v>0.60210761988623052</v>
      </c>
      <c r="F41">
        <v>0</v>
      </c>
      <c r="G41">
        <v>0</v>
      </c>
      <c r="H41">
        <v>21.057324840764331</v>
      </c>
      <c r="I41">
        <v>61.455986566871019</v>
      </c>
      <c r="J41" s="1" t="s">
        <v>353</v>
      </c>
    </row>
    <row r="42" spans="1:10" x14ac:dyDescent="0.25">
      <c r="A42" s="1" t="s">
        <v>4153</v>
      </c>
      <c r="B42" s="1" t="s">
        <v>328</v>
      </c>
      <c r="C42">
        <v>5.4014176507312557E-2</v>
      </c>
      <c r="D42">
        <v>0.24997258430128372</v>
      </c>
      <c r="E42">
        <f>-LOG(WikiPathway_2021_Human_table[[#This Row],[Adjusted P-value]],10)</f>
        <v>0.60210761988623052</v>
      </c>
      <c r="F42">
        <v>0</v>
      </c>
      <c r="G42">
        <v>0</v>
      </c>
      <c r="H42">
        <v>21.057324840764331</v>
      </c>
      <c r="I42">
        <v>61.455986566871019</v>
      </c>
      <c r="J42" s="1" t="s">
        <v>621</v>
      </c>
    </row>
    <row r="43" spans="1:10" x14ac:dyDescent="0.25">
      <c r="A43" s="1" t="s">
        <v>4154</v>
      </c>
      <c r="B43" s="1" t="s">
        <v>328</v>
      </c>
      <c r="C43">
        <v>5.4014176507312557E-2</v>
      </c>
      <c r="D43">
        <v>0.24997258430128372</v>
      </c>
      <c r="E43">
        <f>-LOG(WikiPathway_2021_Human_table[[#This Row],[Adjusted P-value]],10)</f>
        <v>0.60210761988623052</v>
      </c>
      <c r="F43">
        <v>0</v>
      </c>
      <c r="G43">
        <v>0</v>
      </c>
      <c r="H43">
        <v>21.057324840764331</v>
      </c>
      <c r="I43">
        <v>61.455986566871019</v>
      </c>
      <c r="J43" s="1" t="s">
        <v>919</v>
      </c>
    </row>
    <row r="44" spans="1:10" x14ac:dyDescent="0.25">
      <c r="A44" s="1" t="s">
        <v>4155</v>
      </c>
      <c r="B44" s="1" t="s">
        <v>328</v>
      </c>
      <c r="C44">
        <v>5.4014176507312557E-2</v>
      </c>
      <c r="D44">
        <v>0.24997258430128372</v>
      </c>
      <c r="E44">
        <f>-LOG(WikiPathway_2021_Human_table[[#This Row],[Adjusted P-value]],10)</f>
        <v>0.60210761988623052</v>
      </c>
      <c r="F44">
        <v>0</v>
      </c>
      <c r="G44">
        <v>0</v>
      </c>
      <c r="H44">
        <v>21.057324840764331</v>
      </c>
      <c r="I44">
        <v>61.455986566871019</v>
      </c>
      <c r="J44" s="1" t="s">
        <v>648</v>
      </c>
    </row>
    <row r="45" spans="1:10" x14ac:dyDescent="0.25">
      <c r="A45" s="1" t="s">
        <v>4156</v>
      </c>
      <c r="B45" s="1" t="s">
        <v>343</v>
      </c>
      <c r="C45">
        <v>5.7284200822720045E-2</v>
      </c>
      <c r="D45">
        <v>0.25908081735730198</v>
      </c>
      <c r="E45">
        <f>-LOG(WikiPathway_2021_Human_table[[#This Row],[Adjusted P-value]],10)</f>
        <v>0.5865647414884313</v>
      </c>
      <c r="F45">
        <v>0</v>
      </c>
      <c r="G45">
        <v>0</v>
      </c>
      <c r="H45">
        <v>5.3996181123840694</v>
      </c>
      <c r="I45">
        <v>15.441452175787814</v>
      </c>
      <c r="J45" s="1" t="s">
        <v>1322</v>
      </c>
    </row>
    <row r="46" spans="1:10" x14ac:dyDescent="0.25">
      <c r="A46" s="1" t="s">
        <v>4157</v>
      </c>
      <c r="B46" s="1" t="s">
        <v>4158</v>
      </c>
      <c r="C46">
        <v>6.5001403554356615E-2</v>
      </c>
      <c r="D46">
        <v>0.28745065127371039</v>
      </c>
      <c r="E46">
        <f>-LOG(WikiPathway_2021_Human_table[[#This Row],[Adjusted P-value]],10)</f>
        <v>0.5414367030407643</v>
      </c>
      <c r="F46">
        <v>0</v>
      </c>
      <c r="G46">
        <v>0</v>
      </c>
      <c r="H46">
        <v>2.3959021810971581</v>
      </c>
      <c r="I46">
        <v>6.5488306402094141</v>
      </c>
      <c r="J46" s="1" t="s">
        <v>4159</v>
      </c>
    </row>
    <row r="47" spans="1:10" x14ac:dyDescent="0.25">
      <c r="A47" s="1" t="s">
        <v>4160</v>
      </c>
      <c r="B47" s="1" t="s">
        <v>378</v>
      </c>
      <c r="C47">
        <v>6.8907244430395656E-2</v>
      </c>
      <c r="D47">
        <v>0.2917562051414625</v>
      </c>
      <c r="E47">
        <f>-LOG(WikiPathway_2021_Human_table[[#This Row],[Adjusted P-value]],10)</f>
        <v>0.53497989850439531</v>
      </c>
      <c r="F47">
        <v>0</v>
      </c>
      <c r="G47">
        <v>0</v>
      </c>
      <c r="H47">
        <v>15.79140127388535</v>
      </c>
      <c r="I47">
        <v>42.241903064880837</v>
      </c>
      <c r="J47" s="1" t="s">
        <v>683</v>
      </c>
    </row>
    <row r="48" spans="1:10" x14ac:dyDescent="0.25">
      <c r="A48" s="1" t="s">
        <v>4161</v>
      </c>
      <c r="B48" s="1" t="s">
        <v>378</v>
      </c>
      <c r="C48">
        <v>6.8907244430395656E-2</v>
      </c>
      <c r="D48">
        <v>0.2917562051414625</v>
      </c>
      <c r="E48">
        <f>-LOG(WikiPathway_2021_Human_table[[#This Row],[Adjusted P-value]],10)</f>
        <v>0.53497989850439531</v>
      </c>
      <c r="F48">
        <v>0</v>
      </c>
      <c r="G48">
        <v>0</v>
      </c>
      <c r="H48">
        <v>15.79140127388535</v>
      </c>
      <c r="I48">
        <v>42.241903064880837</v>
      </c>
      <c r="J48" s="1" t="s">
        <v>433</v>
      </c>
    </row>
    <row r="49" spans="1:10" x14ac:dyDescent="0.25">
      <c r="A49" s="1" t="s">
        <v>4162</v>
      </c>
      <c r="B49" s="1" t="s">
        <v>4163</v>
      </c>
      <c r="C49">
        <v>7.5413521396799188E-2</v>
      </c>
      <c r="D49">
        <v>0.29186478240895442</v>
      </c>
      <c r="E49">
        <f>-LOG(WikiPathway_2021_Human_table[[#This Row],[Adjusted P-value]],10)</f>
        <v>0.53481830558816446</v>
      </c>
      <c r="F49">
        <v>0</v>
      </c>
      <c r="G49">
        <v>0</v>
      </c>
      <c r="H49">
        <v>2.5901509657854835</v>
      </c>
      <c r="I49">
        <v>6.6949411217808477</v>
      </c>
      <c r="J49" s="1" t="s">
        <v>4164</v>
      </c>
    </row>
    <row r="50" spans="1:10" x14ac:dyDescent="0.25">
      <c r="A50" s="1" t="s">
        <v>4165</v>
      </c>
      <c r="B50" s="1" t="s">
        <v>404</v>
      </c>
      <c r="C50">
        <v>7.6266174297817235E-2</v>
      </c>
      <c r="D50">
        <v>0.29186478240895442</v>
      </c>
      <c r="E50">
        <f>-LOG(WikiPathway_2021_Human_table[[#This Row],[Adjusted P-value]],10)</f>
        <v>0.53481830558816446</v>
      </c>
      <c r="F50">
        <v>0</v>
      </c>
      <c r="G50">
        <v>0</v>
      </c>
      <c r="H50">
        <v>14.036093418259023</v>
      </c>
      <c r="I50">
        <v>36.122248038512147</v>
      </c>
      <c r="J50" s="1" t="s">
        <v>1662</v>
      </c>
    </row>
    <row r="51" spans="1:10" x14ac:dyDescent="0.25">
      <c r="A51" s="1" t="s">
        <v>4166</v>
      </c>
      <c r="B51" s="1" t="s">
        <v>404</v>
      </c>
      <c r="C51">
        <v>7.6266174297817235E-2</v>
      </c>
      <c r="D51">
        <v>0.29186478240895442</v>
      </c>
      <c r="E51">
        <f>-LOG(WikiPathway_2021_Human_table[[#This Row],[Adjusted P-value]],10)</f>
        <v>0.53481830558816446</v>
      </c>
      <c r="F51">
        <v>0</v>
      </c>
      <c r="G51">
        <v>0</v>
      </c>
      <c r="H51">
        <v>14.036093418259023</v>
      </c>
      <c r="I51">
        <v>36.122248038512147</v>
      </c>
      <c r="J51" s="1" t="s">
        <v>1568</v>
      </c>
    </row>
    <row r="52" spans="1:10" x14ac:dyDescent="0.25">
      <c r="A52" s="1" t="s">
        <v>4167</v>
      </c>
      <c r="B52" s="1" t="s">
        <v>404</v>
      </c>
      <c r="C52">
        <v>7.6266174297817235E-2</v>
      </c>
      <c r="D52">
        <v>0.29186478240895442</v>
      </c>
      <c r="E52">
        <f>-LOG(WikiPathway_2021_Human_table[[#This Row],[Adjusted P-value]],10)</f>
        <v>0.53481830558816446</v>
      </c>
      <c r="F52">
        <v>0</v>
      </c>
      <c r="G52">
        <v>0</v>
      </c>
      <c r="H52">
        <v>14.036093418259023</v>
      </c>
      <c r="I52">
        <v>36.122248038512147</v>
      </c>
      <c r="J52" s="1" t="s">
        <v>621</v>
      </c>
    </row>
    <row r="53" spans="1:10" x14ac:dyDescent="0.25">
      <c r="A53" s="1" t="s">
        <v>4168</v>
      </c>
      <c r="B53" s="1" t="s">
        <v>404</v>
      </c>
      <c r="C53">
        <v>7.6266174297817235E-2</v>
      </c>
      <c r="D53">
        <v>0.29186478240895442</v>
      </c>
      <c r="E53">
        <f>-LOG(WikiPathway_2021_Human_table[[#This Row],[Adjusted P-value]],10)</f>
        <v>0.53481830558816446</v>
      </c>
      <c r="F53">
        <v>0</v>
      </c>
      <c r="G53">
        <v>0</v>
      </c>
      <c r="H53">
        <v>14.036093418259023</v>
      </c>
      <c r="I53">
        <v>36.122248038512147</v>
      </c>
      <c r="J53" s="1" t="s">
        <v>293</v>
      </c>
    </row>
    <row r="54" spans="1:10" x14ac:dyDescent="0.25">
      <c r="A54" s="1" t="s">
        <v>4169</v>
      </c>
      <c r="B54" s="1" t="s">
        <v>4170</v>
      </c>
      <c r="C54">
        <v>8.2517047421904494E-2</v>
      </c>
      <c r="D54">
        <v>0.30982815918790552</v>
      </c>
      <c r="E54">
        <f>-LOG(WikiPathway_2021_Human_table[[#This Row],[Adjusted P-value]],10)</f>
        <v>0.50887911329029623</v>
      </c>
      <c r="F54">
        <v>0</v>
      </c>
      <c r="G54">
        <v>0</v>
      </c>
      <c r="H54">
        <v>3.0285714285714285</v>
      </c>
      <c r="I54">
        <v>7.5555296967567802</v>
      </c>
      <c r="J54" s="1" t="s">
        <v>4171</v>
      </c>
    </row>
    <row r="55" spans="1:10" x14ac:dyDescent="0.25">
      <c r="A55" s="1" t="s">
        <v>4172</v>
      </c>
      <c r="B55" s="1" t="s">
        <v>441</v>
      </c>
      <c r="C55">
        <v>9.081109788077972E-2</v>
      </c>
      <c r="D55">
        <v>0.32628991110084699</v>
      </c>
      <c r="E55">
        <f>-LOG(WikiPathway_2021_Human_table[[#This Row],[Adjusted P-value]],10)</f>
        <v>0.48639635441000689</v>
      </c>
      <c r="F55">
        <v>0</v>
      </c>
      <c r="G55">
        <v>0</v>
      </c>
      <c r="H55">
        <v>11.48291835552982</v>
      </c>
      <c r="I55">
        <v>27.547220023939616</v>
      </c>
      <c r="J55" s="1" t="s">
        <v>448</v>
      </c>
    </row>
    <row r="56" spans="1:10" x14ac:dyDescent="0.25">
      <c r="A56" s="1" t="s">
        <v>4173</v>
      </c>
      <c r="B56" s="1" t="s">
        <v>450</v>
      </c>
      <c r="C56">
        <v>9.5920579117651394E-2</v>
      </c>
      <c r="D56">
        <v>0.32628991110084699</v>
      </c>
      <c r="E56">
        <f>-LOG(WikiPathway_2021_Human_table[[#This Row],[Adjusted P-value]],10)</f>
        <v>0.48639635441000689</v>
      </c>
      <c r="F56">
        <v>0</v>
      </c>
      <c r="G56">
        <v>0</v>
      </c>
      <c r="H56">
        <v>3.9619391025641026</v>
      </c>
      <c r="I56">
        <v>9.2877152454435823</v>
      </c>
      <c r="J56" s="1" t="s">
        <v>4174</v>
      </c>
    </row>
    <row r="57" spans="1:10" x14ac:dyDescent="0.25">
      <c r="A57" s="1" t="s">
        <v>4175</v>
      </c>
      <c r="B57" s="1" t="s">
        <v>462</v>
      </c>
      <c r="C57">
        <v>9.799798996937642E-2</v>
      </c>
      <c r="D57">
        <v>0.32628991110084699</v>
      </c>
      <c r="E57">
        <f>-LOG(WikiPathway_2021_Human_table[[#This Row],[Adjusted P-value]],10)</f>
        <v>0.48639635441000689</v>
      </c>
      <c r="F57">
        <v>0</v>
      </c>
      <c r="G57">
        <v>0</v>
      </c>
      <c r="H57">
        <v>10.52547770700637</v>
      </c>
      <c r="I57">
        <v>24.448667095484595</v>
      </c>
      <c r="J57" s="1" t="s">
        <v>299</v>
      </c>
    </row>
    <row r="58" spans="1:10" x14ac:dyDescent="0.25">
      <c r="A58" s="1" t="s">
        <v>4176</v>
      </c>
      <c r="B58" s="1" t="s">
        <v>462</v>
      </c>
      <c r="C58">
        <v>9.799798996937642E-2</v>
      </c>
      <c r="D58">
        <v>0.32628991110084699</v>
      </c>
      <c r="E58">
        <f>-LOG(WikiPathway_2021_Human_table[[#This Row],[Adjusted P-value]],10)</f>
        <v>0.48639635441000689</v>
      </c>
      <c r="F58">
        <v>0</v>
      </c>
      <c r="G58">
        <v>0</v>
      </c>
      <c r="H58">
        <v>10.52547770700637</v>
      </c>
      <c r="I58">
        <v>24.448667095484595</v>
      </c>
      <c r="J58" s="1" t="s">
        <v>336</v>
      </c>
    </row>
    <row r="59" spans="1:10" x14ac:dyDescent="0.25">
      <c r="A59" s="1" t="s">
        <v>4177</v>
      </c>
      <c r="B59" s="1" t="s">
        <v>462</v>
      </c>
      <c r="C59">
        <v>9.799798996937642E-2</v>
      </c>
      <c r="D59">
        <v>0.32628991110084699</v>
      </c>
      <c r="E59">
        <f>-LOG(WikiPathway_2021_Human_table[[#This Row],[Adjusted P-value]],10)</f>
        <v>0.48639635441000689</v>
      </c>
      <c r="F59">
        <v>0</v>
      </c>
      <c r="G59">
        <v>0</v>
      </c>
      <c r="H59">
        <v>10.52547770700637</v>
      </c>
      <c r="I59">
        <v>24.448667095484595</v>
      </c>
      <c r="J59" s="1" t="s">
        <v>386</v>
      </c>
    </row>
    <row r="60" spans="1:10" x14ac:dyDescent="0.25">
      <c r="A60" s="1" t="s">
        <v>4178</v>
      </c>
      <c r="B60" s="1" t="s">
        <v>3818</v>
      </c>
      <c r="C60">
        <v>9.8378867668597075E-2</v>
      </c>
      <c r="D60">
        <v>0.32628991110084699</v>
      </c>
      <c r="E60">
        <f>-LOG(WikiPathway_2021_Human_table[[#This Row],[Adjusted P-value]],10)</f>
        <v>0.48639635441000689</v>
      </c>
      <c r="F60">
        <v>0</v>
      </c>
      <c r="G60">
        <v>0</v>
      </c>
      <c r="H60">
        <v>3.9007889546351087</v>
      </c>
      <c r="I60">
        <v>9.0456536340548936</v>
      </c>
      <c r="J60" s="1" t="s">
        <v>3830</v>
      </c>
    </row>
    <row r="61" spans="1:10" x14ac:dyDescent="0.25">
      <c r="A61" s="1" t="s">
        <v>4179</v>
      </c>
      <c r="B61" s="1" t="s">
        <v>3818</v>
      </c>
      <c r="C61">
        <v>9.8378867668597075E-2</v>
      </c>
      <c r="D61">
        <v>0.32628991110084699</v>
      </c>
      <c r="E61">
        <f>-LOG(WikiPathway_2021_Human_table[[#This Row],[Adjusted P-value]],10)</f>
        <v>0.48639635441000689</v>
      </c>
      <c r="F61">
        <v>0</v>
      </c>
      <c r="G61">
        <v>0</v>
      </c>
      <c r="H61">
        <v>3.9007889546351087</v>
      </c>
      <c r="I61">
        <v>9.0456536340548936</v>
      </c>
      <c r="J61" s="1" t="s">
        <v>474</v>
      </c>
    </row>
    <row r="62" spans="1:10" x14ac:dyDescent="0.25">
      <c r="A62" s="1" t="s">
        <v>4180</v>
      </c>
      <c r="B62" s="1" t="s">
        <v>472</v>
      </c>
      <c r="C62">
        <v>0.10334816470055203</v>
      </c>
      <c r="D62">
        <v>0.33325922533283303</v>
      </c>
      <c r="E62">
        <f>-LOG(WikiPathway_2021_Human_table[[#This Row],[Adjusted P-value]],10)</f>
        <v>0.47721781954144549</v>
      </c>
      <c r="F62">
        <v>0</v>
      </c>
      <c r="G62">
        <v>0</v>
      </c>
      <c r="H62">
        <v>3.7839647914274779</v>
      </c>
      <c r="I62">
        <v>8.5882823150028198</v>
      </c>
      <c r="J62" s="1" t="s">
        <v>439</v>
      </c>
    </row>
    <row r="63" spans="1:10" x14ac:dyDescent="0.25">
      <c r="A63" s="1" t="s">
        <v>4181</v>
      </c>
      <c r="B63" s="1" t="s">
        <v>476</v>
      </c>
      <c r="C63">
        <v>0.10512842873384214</v>
      </c>
      <c r="D63">
        <v>0.33325922533283303</v>
      </c>
      <c r="E63">
        <f>-LOG(WikiPathway_2021_Human_table[[#This Row],[Adjusted P-value]],10)</f>
        <v>0.47721781954144549</v>
      </c>
      <c r="F63">
        <v>0</v>
      </c>
      <c r="G63">
        <v>0</v>
      </c>
      <c r="H63">
        <v>9.7153356197942209</v>
      </c>
      <c r="I63">
        <v>21.884498286895393</v>
      </c>
      <c r="J63" s="1" t="s">
        <v>336</v>
      </c>
    </row>
    <row r="64" spans="1:10" x14ac:dyDescent="0.25">
      <c r="A64" s="1" t="s">
        <v>4182</v>
      </c>
      <c r="B64" s="1" t="s">
        <v>481</v>
      </c>
      <c r="C64">
        <v>0.1058583210736402</v>
      </c>
      <c r="D64">
        <v>0.33325922533283303</v>
      </c>
      <c r="E64">
        <f>-LOG(WikiPathway_2021_Human_table[[#This Row],[Adjusted P-value]],10)</f>
        <v>0.47721781954144549</v>
      </c>
      <c r="F64">
        <v>0</v>
      </c>
      <c r="G64">
        <v>0</v>
      </c>
      <c r="H64">
        <v>3.7281297134238311</v>
      </c>
      <c r="I64">
        <v>8.3720881827041591</v>
      </c>
      <c r="J64" s="1" t="s">
        <v>4183</v>
      </c>
    </row>
    <row r="65" spans="1:10" x14ac:dyDescent="0.25">
      <c r="A65" s="1" t="s">
        <v>4184</v>
      </c>
      <c r="B65" s="1" t="s">
        <v>491</v>
      </c>
      <c r="C65">
        <v>0.1109275607490741</v>
      </c>
      <c r="D65">
        <v>0.33325922533283303</v>
      </c>
      <c r="E65">
        <f>-LOG(WikiPathway_2021_Human_table[[#This Row],[Adjusted P-value]],10)</f>
        <v>0.47721781954144549</v>
      </c>
      <c r="F65">
        <v>0</v>
      </c>
      <c r="G65">
        <v>0</v>
      </c>
      <c r="H65">
        <v>3.6212454212454213</v>
      </c>
      <c r="I65">
        <v>7.962676514845997</v>
      </c>
      <c r="J65" s="1" t="s">
        <v>4185</v>
      </c>
    </row>
    <row r="66" spans="1:10" x14ac:dyDescent="0.25">
      <c r="A66" s="1" t="s">
        <v>4186</v>
      </c>
      <c r="B66" s="1" t="s">
        <v>494</v>
      </c>
      <c r="C66">
        <v>0.11220285476030056</v>
      </c>
      <c r="D66">
        <v>0.33325922533283303</v>
      </c>
      <c r="E66">
        <f>-LOG(WikiPathway_2021_Human_table[[#This Row],[Adjusted P-value]],10)</f>
        <v>0.47721781954144549</v>
      </c>
      <c r="F66">
        <v>0</v>
      </c>
      <c r="G66">
        <v>0</v>
      </c>
      <c r="H66">
        <v>9.0209281164695181</v>
      </c>
      <c r="I66">
        <v>19.732800726782376</v>
      </c>
      <c r="J66" s="1" t="s">
        <v>621</v>
      </c>
    </row>
    <row r="67" spans="1:10" x14ac:dyDescent="0.25">
      <c r="A67" s="1" t="s">
        <v>4187</v>
      </c>
      <c r="B67" s="1" t="s">
        <v>494</v>
      </c>
      <c r="C67">
        <v>0.11220285476030056</v>
      </c>
      <c r="D67">
        <v>0.33325922533283303</v>
      </c>
      <c r="E67">
        <f>-LOG(WikiPathway_2021_Human_table[[#This Row],[Adjusted P-value]],10)</f>
        <v>0.47721781954144549</v>
      </c>
      <c r="F67">
        <v>0</v>
      </c>
      <c r="G67">
        <v>0</v>
      </c>
      <c r="H67">
        <v>9.0209281164695181</v>
      </c>
      <c r="I67">
        <v>19.732800726782376</v>
      </c>
      <c r="J67" s="1" t="s">
        <v>1476</v>
      </c>
    </row>
    <row r="68" spans="1:10" x14ac:dyDescent="0.25">
      <c r="A68" s="1" t="s">
        <v>4188</v>
      </c>
      <c r="B68" s="1" t="s">
        <v>494</v>
      </c>
      <c r="C68">
        <v>0.11220285476030056</v>
      </c>
      <c r="D68">
        <v>0.33325922533283303</v>
      </c>
      <c r="E68">
        <f>-LOG(WikiPathway_2021_Human_table[[#This Row],[Adjusted P-value]],10)</f>
        <v>0.47721781954144549</v>
      </c>
      <c r="F68">
        <v>0</v>
      </c>
      <c r="G68">
        <v>0</v>
      </c>
      <c r="H68">
        <v>9.0209281164695181</v>
      </c>
      <c r="I68">
        <v>19.732800726782376</v>
      </c>
      <c r="J68" s="1" t="s">
        <v>386</v>
      </c>
    </row>
    <row r="69" spans="1:10" x14ac:dyDescent="0.25">
      <c r="A69" s="1" t="s">
        <v>4189</v>
      </c>
      <c r="B69" s="1" t="s">
        <v>4190</v>
      </c>
      <c r="C69">
        <v>0.1159124963161418</v>
      </c>
      <c r="D69">
        <v>0.33501418864694277</v>
      </c>
      <c r="E69">
        <f>-LOG(WikiPathway_2021_Human_table[[#This Row],[Adjusted P-value]],10)</f>
        <v>0.47493679917037168</v>
      </c>
      <c r="F69">
        <v>0</v>
      </c>
      <c r="G69">
        <v>0</v>
      </c>
      <c r="H69">
        <v>2.5931533903884136</v>
      </c>
      <c r="I69">
        <v>5.5880373640261958</v>
      </c>
      <c r="J69" s="1" t="s">
        <v>505</v>
      </c>
    </row>
    <row r="70" spans="1:10" x14ac:dyDescent="0.25">
      <c r="A70" s="1" t="s">
        <v>4191</v>
      </c>
      <c r="B70" s="1" t="s">
        <v>507</v>
      </c>
      <c r="C70">
        <v>0.11922170521767522</v>
      </c>
      <c r="D70">
        <v>0.33501418864694277</v>
      </c>
      <c r="E70">
        <f>-LOG(WikiPathway_2021_Human_table[[#This Row],[Adjusted P-value]],10)</f>
        <v>0.47493679917037168</v>
      </c>
      <c r="F70">
        <v>0</v>
      </c>
      <c r="G70">
        <v>0</v>
      </c>
      <c r="H70">
        <v>8.4191082802547772</v>
      </c>
      <c r="I70">
        <v>17.90551070727026</v>
      </c>
      <c r="J70" s="1" t="s">
        <v>367</v>
      </c>
    </row>
    <row r="71" spans="1:10" x14ac:dyDescent="0.25">
      <c r="A71" s="1" t="s">
        <v>4192</v>
      </c>
      <c r="B71" s="1" t="s">
        <v>507</v>
      </c>
      <c r="C71">
        <v>0.11922170521767522</v>
      </c>
      <c r="D71">
        <v>0.33501418864694277</v>
      </c>
      <c r="E71">
        <f>-LOG(WikiPathway_2021_Human_table[[#This Row],[Adjusted P-value]],10)</f>
        <v>0.47493679917037168</v>
      </c>
      <c r="F71">
        <v>0</v>
      </c>
      <c r="G71">
        <v>0</v>
      </c>
      <c r="H71">
        <v>8.4191082802547772</v>
      </c>
      <c r="I71">
        <v>17.90551070727026</v>
      </c>
      <c r="J71" s="1" t="s">
        <v>683</v>
      </c>
    </row>
    <row r="72" spans="1:10" x14ac:dyDescent="0.25">
      <c r="A72" s="1" t="s">
        <v>4193</v>
      </c>
      <c r="B72" s="1" t="s">
        <v>529</v>
      </c>
      <c r="C72">
        <v>0.12618541387632468</v>
      </c>
      <c r="D72">
        <v>0.33501418864694277</v>
      </c>
      <c r="E72">
        <f>-LOG(WikiPathway_2021_Human_table[[#This Row],[Adjusted P-value]],10)</f>
        <v>0.47493679917037168</v>
      </c>
      <c r="F72">
        <v>0</v>
      </c>
      <c r="G72">
        <v>0</v>
      </c>
      <c r="H72">
        <v>7.8925159235668794</v>
      </c>
      <c r="I72">
        <v>16.337530968323282</v>
      </c>
      <c r="J72" s="1" t="s">
        <v>630</v>
      </c>
    </row>
    <row r="73" spans="1:10" x14ac:dyDescent="0.25">
      <c r="A73" s="1" t="s">
        <v>4194</v>
      </c>
      <c r="B73" s="1" t="s">
        <v>529</v>
      </c>
      <c r="C73">
        <v>0.12618541387632468</v>
      </c>
      <c r="D73">
        <v>0.33501418864694277</v>
      </c>
      <c r="E73">
        <f>-LOG(WikiPathway_2021_Human_table[[#This Row],[Adjusted P-value]],10)</f>
        <v>0.47493679917037168</v>
      </c>
      <c r="F73">
        <v>0</v>
      </c>
      <c r="G73">
        <v>0</v>
      </c>
      <c r="H73">
        <v>7.8925159235668794</v>
      </c>
      <c r="I73">
        <v>16.337530968323282</v>
      </c>
      <c r="J73" s="1" t="s">
        <v>1459</v>
      </c>
    </row>
    <row r="74" spans="1:10" x14ac:dyDescent="0.25">
      <c r="A74" s="1" t="s">
        <v>4195</v>
      </c>
      <c r="B74" s="1" t="s">
        <v>529</v>
      </c>
      <c r="C74">
        <v>0.12618541387632468</v>
      </c>
      <c r="D74">
        <v>0.33501418864694277</v>
      </c>
      <c r="E74">
        <f>-LOG(WikiPathway_2021_Human_table[[#This Row],[Adjusted P-value]],10)</f>
        <v>0.47493679917037168</v>
      </c>
      <c r="F74">
        <v>0</v>
      </c>
      <c r="G74">
        <v>0</v>
      </c>
      <c r="H74">
        <v>7.8925159235668794</v>
      </c>
      <c r="I74">
        <v>16.337530968323282</v>
      </c>
      <c r="J74" s="1" t="s">
        <v>648</v>
      </c>
    </row>
    <row r="75" spans="1:10" x14ac:dyDescent="0.25">
      <c r="A75" s="1" t="s">
        <v>4196</v>
      </c>
      <c r="B75" s="1" t="s">
        <v>529</v>
      </c>
      <c r="C75">
        <v>0.12618541387632468</v>
      </c>
      <c r="D75">
        <v>0.33501418864694277</v>
      </c>
      <c r="E75">
        <f>-LOG(WikiPathway_2021_Human_table[[#This Row],[Adjusted P-value]],10)</f>
        <v>0.47493679917037168</v>
      </c>
      <c r="F75">
        <v>0</v>
      </c>
      <c r="G75">
        <v>0</v>
      </c>
      <c r="H75">
        <v>7.8925159235668794</v>
      </c>
      <c r="I75">
        <v>16.337530968323282</v>
      </c>
      <c r="J75" s="1" t="s">
        <v>2328</v>
      </c>
    </row>
    <row r="76" spans="1:10" x14ac:dyDescent="0.25">
      <c r="A76" s="1" t="s">
        <v>4197</v>
      </c>
      <c r="B76" s="1" t="s">
        <v>4198</v>
      </c>
      <c r="C76">
        <v>0.12626162888703873</v>
      </c>
      <c r="D76">
        <v>0.33501418864694277</v>
      </c>
      <c r="E76">
        <f>-LOG(WikiPathway_2021_Human_table[[#This Row],[Adjusted P-value]],10)</f>
        <v>0.47493679917037168</v>
      </c>
      <c r="F76">
        <v>0</v>
      </c>
      <c r="G76">
        <v>0</v>
      </c>
      <c r="H76">
        <v>2.4907020872865275</v>
      </c>
      <c r="I76">
        <v>5.1542566704321677</v>
      </c>
      <c r="J76" s="1" t="s">
        <v>527</v>
      </c>
    </row>
    <row r="77" spans="1:10" x14ac:dyDescent="0.25">
      <c r="A77" s="1" t="s">
        <v>4199</v>
      </c>
      <c r="B77" s="1" t="s">
        <v>4051</v>
      </c>
      <c r="C77">
        <v>0.12978337032305454</v>
      </c>
      <c r="D77">
        <v>0.33956138240037814</v>
      </c>
      <c r="E77">
        <f>-LOG(WikiPathway_2021_Human_table[[#This Row],[Adjusted P-value]],10)</f>
        <v>0.4690817070148709</v>
      </c>
      <c r="F77">
        <v>0</v>
      </c>
      <c r="G77">
        <v>0</v>
      </c>
      <c r="H77">
        <v>2.4583142559833506</v>
      </c>
      <c r="I77">
        <v>5.0196038560240996</v>
      </c>
      <c r="J77" s="1" t="s">
        <v>4200</v>
      </c>
    </row>
    <row r="78" spans="1:10" x14ac:dyDescent="0.25">
      <c r="A78" s="1" t="s">
        <v>4201</v>
      </c>
      <c r="B78" s="1" t="s">
        <v>552</v>
      </c>
      <c r="C78">
        <v>0.13309441119210802</v>
      </c>
      <c r="D78">
        <v>0.33956138240037814</v>
      </c>
      <c r="E78">
        <f>-LOG(WikiPathway_2021_Human_table[[#This Row],[Adjusted P-value]],10)</f>
        <v>0.4690817070148709</v>
      </c>
      <c r="F78">
        <v>0</v>
      </c>
      <c r="G78">
        <v>0</v>
      </c>
      <c r="H78">
        <v>7.4278756088422631</v>
      </c>
      <c r="I78">
        <v>14.979771069640405</v>
      </c>
      <c r="J78" s="1" t="s">
        <v>1459</v>
      </c>
    </row>
    <row r="79" spans="1:10" x14ac:dyDescent="0.25">
      <c r="A79" s="1" t="s">
        <v>4202</v>
      </c>
      <c r="B79" s="1" t="s">
        <v>552</v>
      </c>
      <c r="C79">
        <v>0.13309441119210802</v>
      </c>
      <c r="D79">
        <v>0.33956138240037814</v>
      </c>
      <c r="E79">
        <f>-LOG(WikiPathway_2021_Human_table[[#This Row],[Adjusted P-value]],10)</f>
        <v>0.4690817070148709</v>
      </c>
      <c r="F79">
        <v>0</v>
      </c>
      <c r="G79">
        <v>0</v>
      </c>
      <c r="H79">
        <v>7.4278756088422631</v>
      </c>
      <c r="I79">
        <v>14.979771069640405</v>
      </c>
      <c r="J79" s="1" t="s">
        <v>630</v>
      </c>
    </row>
    <row r="80" spans="1:10" x14ac:dyDescent="0.25">
      <c r="A80" s="1" t="s">
        <v>4203</v>
      </c>
      <c r="B80" s="1" t="s">
        <v>565</v>
      </c>
      <c r="C80">
        <v>0.13994912425114145</v>
      </c>
      <c r="D80">
        <v>0.34812344657471433</v>
      </c>
      <c r="E80">
        <f>-LOG(WikiPathway_2021_Human_table[[#This Row],[Adjusted P-value]],10)</f>
        <v>0.45826672542269092</v>
      </c>
      <c r="F80">
        <v>0</v>
      </c>
      <c r="G80">
        <v>0</v>
      </c>
      <c r="H80">
        <v>7.0148619957537157</v>
      </c>
      <c r="I80">
        <v>13.794560007095559</v>
      </c>
      <c r="J80" s="1" t="s">
        <v>299</v>
      </c>
    </row>
    <row r="81" spans="1:10" x14ac:dyDescent="0.25">
      <c r="A81" s="1" t="s">
        <v>4204</v>
      </c>
      <c r="B81" s="1" t="s">
        <v>565</v>
      </c>
      <c r="C81">
        <v>0.13994912425114145</v>
      </c>
      <c r="D81">
        <v>0.34812344657471433</v>
      </c>
      <c r="E81">
        <f>-LOG(WikiPathway_2021_Human_table[[#This Row],[Adjusted P-value]],10)</f>
        <v>0.45826672542269092</v>
      </c>
      <c r="F81">
        <v>0</v>
      </c>
      <c r="G81">
        <v>0</v>
      </c>
      <c r="H81">
        <v>7.0148619957537157</v>
      </c>
      <c r="I81">
        <v>13.794560007095559</v>
      </c>
      <c r="J81" s="1" t="s">
        <v>518</v>
      </c>
    </row>
    <row r="82" spans="1:10" x14ac:dyDescent="0.25">
      <c r="A82" s="1" t="s">
        <v>4205</v>
      </c>
      <c r="B82" s="1" t="s">
        <v>571</v>
      </c>
      <c r="C82">
        <v>0.14526296416862314</v>
      </c>
      <c r="D82">
        <v>0.35613713894131571</v>
      </c>
      <c r="E82">
        <f>-LOG(WikiPathway_2021_Human_table[[#This Row],[Adjusted P-value]],10)</f>
        <v>0.44838273456430933</v>
      </c>
      <c r="F82">
        <v>0</v>
      </c>
      <c r="G82">
        <v>0</v>
      </c>
      <c r="H82">
        <v>3.0520543713314798</v>
      </c>
      <c r="I82">
        <v>5.8880526937957818</v>
      </c>
      <c r="J82" s="1" t="s">
        <v>3803</v>
      </c>
    </row>
    <row r="83" spans="1:10" x14ac:dyDescent="0.25">
      <c r="A83" s="1" t="s">
        <v>4206</v>
      </c>
      <c r="B83" s="1" t="s">
        <v>576</v>
      </c>
      <c r="C83">
        <v>0.14674997685019039</v>
      </c>
      <c r="D83">
        <v>0.35613713894131571</v>
      </c>
      <c r="E83">
        <f>-LOG(WikiPathway_2021_Human_table[[#This Row],[Adjusted P-value]],10)</f>
        <v>0.44838273456430933</v>
      </c>
      <c r="F83">
        <v>0</v>
      </c>
      <c r="G83">
        <v>0</v>
      </c>
      <c r="H83">
        <v>6.6453234998323838</v>
      </c>
      <c r="I83">
        <v>12.752541783227706</v>
      </c>
      <c r="J83" s="1" t="s">
        <v>299</v>
      </c>
    </row>
    <row r="84" spans="1:10" x14ac:dyDescent="0.25">
      <c r="A84" s="1" t="s">
        <v>4207</v>
      </c>
      <c r="B84" s="1" t="s">
        <v>584</v>
      </c>
      <c r="C84">
        <v>0.15349738949805034</v>
      </c>
      <c r="D84">
        <v>0.35812226493433796</v>
      </c>
      <c r="E84">
        <f>-LOG(WikiPathway_2021_Human_table[[#This Row],[Adjusted P-value]],10)</f>
        <v>0.44596867748702834</v>
      </c>
      <c r="F84">
        <v>0</v>
      </c>
      <c r="G84">
        <v>0</v>
      </c>
      <c r="H84">
        <v>6.312738853503185</v>
      </c>
      <c r="I84">
        <v>11.83052535242725</v>
      </c>
      <c r="J84" s="1" t="s">
        <v>683</v>
      </c>
    </row>
    <row r="85" spans="1:10" x14ac:dyDescent="0.25">
      <c r="A85" s="1" t="s">
        <v>4208</v>
      </c>
      <c r="B85" s="1" t="s">
        <v>2106</v>
      </c>
      <c r="C85">
        <v>0.1589981048597473</v>
      </c>
      <c r="D85">
        <v>0.35812226493433796</v>
      </c>
      <c r="E85">
        <f>-LOG(WikiPathway_2021_Human_table[[#This Row],[Adjusted P-value]],10)</f>
        <v>0.44596867748702834</v>
      </c>
      <c r="F85">
        <v>0</v>
      </c>
      <c r="G85">
        <v>0</v>
      </c>
      <c r="H85">
        <v>2.8779137529137531</v>
      </c>
      <c r="I85">
        <v>5.2920891057802759</v>
      </c>
      <c r="J85" s="1" t="s">
        <v>1402</v>
      </c>
    </row>
    <row r="86" spans="1:10" x14ac:dyDescent="0.25">
      <c r="A86" s="1" t="s">
        <v>4209</v>
      </c>
      <c r="B86" s="1" t="s">
        <v>596</v>
      </c>
      <c r="C86">
        <v>0.16019177944615487</v>
      </c>
      <c r="D86">
        <v>0.35812226493433796</v>
      </c>
      <c r="E86">
        <f>-LOG(WikiPathway_2021_Human_table[[#This Row],[Adjusted P-value]],10)</f>
        <v>0.44596867748702834</v>
      </c>
      <c r="F86">
        <v>0</v>
      </c>
      <c r="G86">
        <v>0</v>
      </c>
      <c r="H86">
        <v>6.0118289353958145</v>
      </c>
      <c r="I86">
        <v>11.009964677714818</v>
      </c>
      <c r="J86" s="1" t="s">
        <v>508</v>
      </c>
    </row>
    <row r="87" spans="1:10" x14ac:dyDescent="0.25">
      <c r="A87" s="1" t="s">
        <v>4210</v>
      </c>
      <c r="B87" s="1" t="s">
        <v>596</v>
      </c>
      <c r="C87">
        <v>0.16019177944615487</v>
      </c>
      <c r="D87">
        <v>0.35812226493433796</v>
      </c>
      <c r="E87">
        <f>-LOG(WikiPathway_2021_Human_table[[#This Row],[Adjusted P-value]],10)</f>
        <v>0.44596867748702834</v>
      </c>
      <c r="F87">
        <v>0</v>
      </c>
      <c r="G87">
        <v>0</v>
      </c>
      <c r="H87">
        <v>6.0118289353958145</v>
      </c>
      <c r="I87">
        <v>11.009964677714818</v>
      </c>
      <c r="J87" s="1" t="s">
        <v>367</v>
      </c>
    </row>
    <row r="88" spans="1:10" x14ac:dyDescent="0.25">
      <c r="A88" s="1" t="s">
        <v>4211</v>
      </c>
      <c r="B88" s="1" t="s">
        <v>603</v>
      </c>
      <c r="C88">
        <v>0.16683356069462071</v>
      </c>
      <c r="D88">
        <v>0.35812226493433796</v>
      </c>
      <c r="E88">
        <f>-LOG(WikiPathway_2021_Human_table[[#This Row],[Adjusted P-value]],10)</f>
        <v>0.44596867748702834</v>
      </c>
      <c r="F88">
        <v>0</v>
      </c>
      <c r="G88">
        <v>0</v>
      </c>
      <c r="H88">
        <v>5.7382744643891144</v>
      </c>
      <c r="I88">
        <v>10.27586438121692</v>
      </c>
      <c r="J88" s="1" t="s">
        <v>362</v>
      </c>
    </row>
    <row r="89" spans="1:10" x14ac:dyDescent="0.25">
      <c r="A89" s="1" t="s">
        <v>4212</v>
      </c>
      <c r="B89" s="1" t="s">
        <v>603</v>
      </c>
      <c r="C89">
        <v>0.16683356069462071</v>
      </c>
      <c r="D89">
        <v>0.35812226493433796</v>
      </c>
      <c r="E89">
        <f>-LOG(WikiPathway_2021_Human_table[[#This Row],[Adjusted P-value]],10)</f>
        <v>0.44596867748702834</v>
      </c>
      <c r="F89">
        <v>0</v>
      </c>
      <c r="G89">
        <v>0</v>
      </c>
      <c r="H89">
        <v>5.7382744643891144</v>
      </c>
      <c r="I89">
        <v>10.27586438121692</v>
      </c>
      <c r="J89" s="1" t="s">
        <v>478</v>
      </c>
    </row>
    <row r="90" spans="1:10" x14ac:dyDescent="0.25">
      <c r="A90" s="1" t="s">
        <v>4213</v>
      </c>
      <c r="B90" s="1" t="s">
        <v>603</v>
      </c>
      <c r="C90">
        <v>0.16683356069462071</v>
      </c>
      <c r="D90">
        <v>0.35812226493433796</v>
      </c>
      <c r="E90">
        <f>-LOG(WikiPathway_2021_Human_table[[#This Row],[Adjusted P-value]],10)</f>
        <v>0.44596867748702834</v>
      </c>
      <c r="F90">
        <v>0</v>
      </c>
      <c r="G90">
        <v>0</v>
      </c>
      <c r="H90">
        <v>5.7382744643891144</v>
      </c>
      <c r="I90">
        <v>10.27586438121692</v>
      </c>
      <c r="J90" s="1" t="s">
        <v>329</v>
      </c>
    </row>
    <row r="91" spans="1:10" x14ac:dyDescent="0.25">
      <c r="A91" s="1" t="s">
        <v>4214</v>
      </c>
      <c r="B91" s="1" t="s">
        <v>603</v>
      </c>
      <c r="C91">
        <v>0.16683356069462071</v>
      </c>
      <c r="D91">
        <v>0.35812226493433796</v>
      </c>
      <c r="E91">
        <f>-LOG(WikiPathway_2021_Human_table[[#This Row],[Adjusted P-value]],10)</f>
        <v>0.44596867748702834</v>
      </c>
      <c r="F91">
        <v>0</v>
      </c>
      <c r="G91">
        <v>0</v>
      </c>
      <c r="H91">
        <v>5.7382744643891144</v>
      </c>
      <c r="I91">
        <v>10.27586438121692</v>
      </c>
      <c r="J91" s="1" t="s">
        <v>589</v>
      </c>
    </row>
    <row r="92" spans="1:10" x14ac:dyDescent="0.25">
      <c r="A92" s="1" t="s">
        <v>4215</v>
      </c>
      <c r="B92" s="1" t="s">
        <v>616</v>
      </c>
      <c r="C92">
        <v>0.17342314405961179</v>
      </c>
      <c r="D92">
        <v>0.35812226493433796</v>
      </c>
      <c r="E92">
        <f>-LOG(WikiPathway_2021_Human_table[[#This Row],[Adjusted P-value]],10)</f>
        <v>0.44596867748702834</v>
      </c>
      <c r="F92">
        <v>0</v>
      </c>
      <c r="G92">
        <v>0</v>
      </c>
      <c r="H92">
        <v>5.4885073386873442</v>
      </c>
      <c r="I92">
        <v>9.6159787519036133</v>
      </c>
      <c r="J92" s="1" t="s">
        <v>619</v>
      </c>
    </row>
    <row r="93" spans="1:10" x14ac:dyDescent="0.25">
      <c r="A93" s="1" t="s">
        <v>4216</v>
      </c>
      <c r="B93" s="1" t="s">
        <v>616</v>
      </c>
      <c r="C93">
        <v>0.17342314405961179</v>
      </c>
      <c r="D93">
        <v>0.35812226493433796</v>
      </c>
      <c r="E93">
        <f>-LOG(WikiPathway_2021_Human_table[[#This Row],[Adjusted P-value]],10)</f>
        <v>0.44596867748702834</v>
      </c>
      <c r="F93">
        <v>0</v>
      </c>
      <c r="G93">
        <v>0</v>
      </c>
      <c r="H93">
        <v>5.4885073386873442</v>
      </c>
      <c r="I93">
        <v>9.6159787519036133</v>
      </c>
      <c r="J93" s="1" t="s">
        <v>624</v>
      </c>
    </row>
    <row r="94" spans="1:10" x14ac:dyDescent="0.25">
      <c r="A94" s="1" t="s">
        <v>4217</v>
      </c>
      <c r="B94" s="1" t="s">
        <v>616</v>
      </c>
      <c r="C94">
        <v>0.17342314405961179</v>
      </c>
      <c r="D94">
        <v>0.35812226493433796</v>
      </c>
      <c r="E94">
        <f>-LOG(WikiPathway_2021_Human_table[[#This Row],[Adjusted P-value]],10)</f>
        <v>0.44596867748702834</v>
      </c>
      <c r="F94">
        <v>0</v>
      </c>
      <c r="G94">
        <v>0</v>
      </c>
      <c r="H94">
        <v>5.4885073386873442</v>
      </c>
      <c r="I94">
        <v>9.6159787519036133</v>
      </c>
      <c r="J94" s="1" t="s">
        <v>1568</v>
      </c>
    </row>
    <row r="95" spans="1:10" x14ac:dyDescent="0.25">
      <c r="A95" s="1" t="s">
        <v>4218</v>
      </c>
      <c r="B95" s="1" t="s">
        <v>616</v>
      </c>
      <c r="C95">
        <v>0.17342314405961179</v>
      </c>
      <c r="D95">
        <v>0.35812226493433796</v>
      </c>
      <c r="E95">
        <f>-LOG(WikiPathway_2021_Human_table[[#This Row],[Adjusted P-value]],10)</f>
        <v>0.44596867748702834</v>
      </c>
      <c r="F95">
        <v>0</v>
      </c>
      <c r="G95">
        <v>0</v>
      </c>
      <c r="H95">
        <v>5.4885073386873442</v>
      </c>
      <c r="I95">
        <v>9.6159787519036133</v>
      </c>
      <c r="J95" s="1" t="s">
        <v>2949</v>
      </c>
    </row>
    <row r="96" spans="1:10" x14ac:dyDescent="0.25">
      <c r="A96" s="1" t="s">
        <v>4219</v>
      </c>
      <c r="B96" s="1" t="s">
        <v>616</v>
      </c>
      <c r="C96">
        <v>0.17342314405961179</v>
      </c>
      <c r="D96">
        <v>0.35812226493433796</v>
      </c>
      <c r="E96">
        <f>-LOG(WikiPathway_2021_Human_table[[#This Row],[Adjusted P-value]],10)</f>
        <v>0.44596867748702834</v>
      </c>
      <c r="F96">
        <v>0</v>
      </c>
      <c r="G96">
        <v>0</v>
      </c>
      <c r="H96">
        <v>5.4885073386873442</v>
      </c>
      <c r="I96">
        <v>9.6159787519036133</v>
      </c>
      <c r="J96" s="1" t="s">
        <v>353</v>
      </c>
    </row>
    <row r="97" spans="1:10" x14ac:dyDescent="0.25">
      <c r="A97" s="1" t="s">
        <v>4220</v>
      </c>
      <c r="B97" s="1" t="s">
        <v>4221</v>
      </c>
      <c r="C97">
        <v>0.17451456778325092</v>
      </c>
      <c r="D97">
        <v>0.35812226493433796</v>
      </c>
      <c r="E97">
        <f>-LOG(WikiPathway_2021_Human_table[[#This Row],[Adjusted P-value]],10)</f>
        <v>0.44596867748702834</v>
      </c>
      <c r="F97">
        <v>0</v>
      </c>
      <c r="G97">
        <v>0</v>
      </c>
      <c r="H97">
        <v>2.1261128131194811</v>
      </c>
      <c r="I97">
        <v>3.7116551881086317</v>
      </c>
      <c r="J97" s="1" t="s">
        <v>4222</v>
      </c>
    </row>
    <row r="98" spans="1:10" x14ac:dyDescent="0.25">
      <c r="A98" s="1" t="s">
        <v>4223</v>
      </c>
      <c r="B98" s="1" t="s">
        <v>626</v>
      </c>
      <c r="C98">
        <v>0.17577959483456268</v>
      </c>
      <c r="D98">
        <v>0.35812226493433796</v>
      </c>
      <c r="E98">
        <f>-LOG(WikiPathway_2021_Human_table[[#This Row],[Adjusted P-value]],10)</f>
        <v>0.44596867748702834</v>
      </c>
      <c r="F98">
        <v>0</v>
      </c>
      <c r="G98">
        <v>0</v>
      </c>
      <c r="H98">
        <v>2.6933987997817783</v>
      </c>
      <c r="I98">
        <v>4.6825394537198193</v>
      </c>
      <c r="J98" s="1" t="s">
        <v>569</v>
      </c>
    </row>
    <row r="99" spans="1:10" x14ac:dyDescent="0.25">
      <c r="A99" s="1" t="s">
        <v>4224</v>
      </c>
      <c r="B99" s="1" t="s">
        <v>4225</v>
      </c>
      <c r="C99">
        <v>0.17646591140685852</v>
      </c>
      <c r="D99">
        <v>0.35812226493433796</v>
      </c>
      <c r="E99">
        <f>-LOG(WikiPathway_2021_Human_table[[#This Row],[Adjusted P-value]],10)</f>
        <v>0.44596867748702834</v>
      </c>
      <c r="F99">
        <v>0</v>
      </c>
      <c r="G99">
        <v>0</v>
      </c>
      <c r="H99">
        <v>2.1141935483870968</v>
      </c>
      <c r="I99">
        <v>3.6673383914856545</v>
      </c>
      <c r="J99" s="1" t="s">
        <v>594</v>
      </c>
    </row>
    <row r="100" spans="1:10" x14ac:dyDescent="0.25">
      <c r="A100" s="1" t="s">
        <v>4226</v>
      </c>
      <c r="B100" s="1" t="s">
        <v>629</v>
      </c>
      <c r="C100">
        <v>0.17996093715293365</v>
      </c>
      <c r="D100">
        <v>0.35812226493433796</v>
      </c>
      <c r="E100">
        <f>-LOG(WikiPathway_2021_Human_table[[#This Row],[Adjusted P-value]],10)</f>
        <v>0.44596867748702834</v>
      </c>
      <c r="F100">
        <v>0</v>
      </c>
      <c r="G100">
        <v>0</v>
      </c>
      <c r="H100">
        <v>5.2595541401273884</v>
      </c>
      <c r="I100">
        <v>9.0202167022633386</v>
      </c>
      <c r="J100" s="1" t="s">
        <v>619</v>
      </c>
    </row>
    <row r="101" spans="1:10" x14ac:dyDescent="0.25">
      <c r="A101" s="1" t="s">
        <v>4227</v>
      </c>
      <c r="B101" s="1" t="s">
        <v>629</v>
      </c>
      <c r="C101">
        <v>0.17996093715293365</v>
      </c>
      <c r="D101">
        <v>0.35812226493433796</v>
      </c>
      <c r="E101">
        <f>-LOG(WikiPathway_2021_Human_table[[#This Row],[Adjusted P-value]],10)</f>
        <v>0.44596867748702834</v>
      </c>
      <c r="F101">
        <v>0</v>
      </c>
      <c r="G101">
        <v>0</v>
      </c>
      <c r="H101">
        <v>5.2595541401273884</v>
      </c>
      <c r="I101">
        <v>9.0202167022633386</v>
      </c>
      <c r="J101" s="1" t="s">
        <v>619</v>
      </c>
    </row>
    <row r="102" spans="1:10" x14ac:dyDescent="0.25">
      <c r="A102" s="1" t="s">
        <v>4228</v>
      </c>
      <c r="B102" s="1" t="s">
        <v>642</v>
      </c>
      <c r="C102">
        <v>0.18644734444168432</v>
      </c>
      <c r="D102">
        <v>0.36735664894945719</v>
      </c>
      <c r="E102">
        <f>-LOG(WikiPathway_2021_Human_table[[#This Row],[Adjusted P-value]],10)</f>
        <v>0.4349120952617509</v>
      </c>
      <c r="F102">
        <v>0</v>
      </c>
      <c r="G102">
        <v>0</v>
      </c>
      <c r="H102">
        <v>5.0489171974522291</v>
      </c>
      <c r="I102">
        <v>8.480193714632895</v>
      </c>
      <c r="J102" s="1" t="s">
        <v>314</v>
      </c>
    </row>
    <row r="103" spans="1:10" x14ac:dyDescent="0.25">
      <c r="A103" s="1" t="s">
        <v>4229</v>
      </c>
      <c r="B103" s="1" t="s">
        <v>647</v>
      </c>
      <c r="C103">
        <v>0.1928827672603341</v>
      </c>
      <c r="D103">
        <v>0.36907375658467778</v>
      </c>
      <c r="E103">
        <f>-LOG(WikiPathway_2021_Human_table[[#This Row],[Adjusted P-value]],10)</f>
        <v>0.43288683471673162</v>
      </c>
      <c r="F103">
        <v>0</v>
      </c>
      <c r="G103">
        <v>0</v>
      </c>
      <c r="H103">
        <v>4.8544830965213128</v>
      </c>
      <c r="I103">
        <v>7.9888902956012497</v>
      </c>
      <c r="J103" s="1" t="s">
        <v>621</v>
      </c>
    </row>
    <row r="104" spans="1:10" x14ac:dyDescent="0.25">
      <c r="A104" s="1" t="s">
        <v>4230</v>
      </c>
      <c r="B104" s="1" t="s">
        <v>647</v>
      </c>
      <c r="C104">
        <v>0.1928827672603341</v>
      </c>
      <c r="D104">
        <v>0.36907375658467778</v>
      </c>
      <c r="E104">
        <f>-LOG(WikiPathway_2021_Human_table[[#This Row],[Adjusted P-value]],10)</f>
        <v>0.43288683471673162</v>
      </c>
      <c r="F104">
        <v>0</v>
      </c>
      <c r="G104">
        <v>0</v>
      </c>
      <c r="H104">
        <v>4.8544830965213128</v>
      </c>
      <c r="I104">
        <v>7.9888902956012497</v>
      </c>
      <c r="J104" s="1" t="s">
        <v>336</v>
      </c>
    </row>
    <row r="105" spans="1:10" x14ac:dyDescent="0.25">
      <c r="A105" s="1" t="s">
        <v>4231</v>
      </c>
      <c r="B105" s="1" t="s">
        <v>647</v>
      </c>
      <c r="C105">
        <v>0.1928827672603341</v>
      </c>
      <c r="D105">
        <v>0.36907375658467778</v>
      </c>
      <c r="E105">
        <f>-LOG(WikiPathway_2021_Human_table[[#This Row],[Adjusted P-value]],10)</f>
        <v>0.43288683471673162</v>
      </c>
      <c r="F105">
        <v>0</v>
      </c>
      <c r="G105">
        <v>0</v>
      </c>
      <c r="H105">
        <v>4.8544830965213128</v>
      </c>
      <c r="I105">
        <v>7.9888902956012497</v>
      </c>
      <c r="J105" s="1" t="s">
        <v>4232</v>
      </c>
    </row>
    <row r="106" spans="1:10" x14ac:dyDescent="0.25">
      <c r="A106" s="1" t="s">
        <v>4233</v>
      </c>
      <c r="B106" s="1" t="s">
        <v>660</v>
      </c>
      <c r="C106">
        <v>0.19855614299746471</v>
      </c>
      <c r="D106">
        <v>0.37631116625233785</v>
      </c>
      <c r="E106">
        <f>-LOG(WikiPathway_2021_Human_table[[#This Row],[Adjusted P-value]],10)</f>
        <v>0.4244528947021271</v>
      </c>
      <c r="F106">
        <v>0</v>
      </c>
      <c r="G106">
        <v>0</v>
      </c>
      <c r="H106">
        <v>2.4811463046757165</v>
      </c>
      <c r="I106">
        <v>4.0112280005345324</v>
      </c>
      <c r="J106" s="1" t="s">
        <v>4234</v>
      </c>
    </row>
    <row r="107" spans="1:10" x14ac:dyDescent="0.25">
      <c r="A107" s="1" t="s">
        <v>4235</v>
      </c>
      <c r="B107" s="1" t="s">
        <v>667</v>
      </c>
      <c r="C107">
        <v>0.20142914522681041</v>
      </c>
      <c r="D107">
        <v>0.37815471603901196</v>
      </c>
      <c r="E107">
        <f>-LOG(WikiPathway_2021_Human_table[[#This Row],[Adjusted P-value]],10)</f>
        <v>0.42233047906544557</v>
      </c>
      <c r="F107">
        <v>0</v>
      </c>
      <c r="G107">
        <v>0</v>
      </c>
      <c r="H107">
        <v>2.4569330346029377</v>
      </c>
      <c r="I107">
        <v>3.9367870336007491</v>
      </c>
      <c r="J107" s="1" t="s">
        <v>640</v>
      </c>
    </row>
    <row r="108" spans="1:10" x14ac:dyDescent="0.25">
      <c r="A108" s="1" t="s">
        <v>4236</v>
      </c>
      <c r="B108" s="1" t="s">
        <v>676</v>
      </c>
      <c r="C108">
        <v>0.20560224910713873</v>
      </c>
      <c r="D108">
        <v>0.37884118122519078</v>
      </c>
      <c r="E108">
        <f>-LOG(WikiPathway_2021_Human_table[[#This Row],[Adjusted P-value]],10)</f>
        <v>0.42154281792970039</v>
      </c>
      <c r="F108">
        <v>0</v>
      </c>
      <c r="G108">
        <v>0</v>
      </c>
      <c r="H108">
        <v>4.5072793448589623</v>
      </c>
      <c r="I108">
        <v>7.1296676816470494</v>
      </c>
      <c r="J108" s="1" t="s">
        <v>683</v>
      </c>
    </row>
    <row r="109" spans="1:10" x14ac:dyDescent="0.25">
      <c r="A109" s="1" t="s">
        <v>4237</v>
      </c>
      <c r="B109" s="1" t="s">
        <v>676</v>
      </c>
      <c r="C109">
        <v>0.20560224910713873</v>
      </c>
      <c r="D109">
        <v>0.37884118122519078</v>
      </c>
      <c r="E109">
        <f>-LOG(WikiPathway_2021_Human_table[[#This Row],[Adjusted P-value]],10)</f>
        <v>0.42154281792970039</v>
      </c>
      <c r="F109">
        <v>0</v>
      </c>
      <c r="G109">
        <v>0</v>
      </c>
      <c r="H109">
        <v>4.5072793448589623</v>
      </c>
      <c r="I109">
        <v>7.1296676816470494</v>
      </c>
      <c r="J109" s="1" t="s">
        <v>314</v>
      </c>
    </row>
    <row r="110" spans="1:10" x14ac:dyDescent="0.25">
      <c r="A110" s="1" t="s">
        <v>4238</v>
      </c>
      <c r="B110" s="1" t="s">
        <v>689</v>
      </c>
      <c r="C110">
        <v>0.21188709533898303</v>
      </c>
      <c r="D110">
        <v>0.37986965740952811</v>
      </c>
      <c r="E110">
        <f>-LOG(WikiPathway_2021_Human_table[[#This Row],[Adjusted P-value]],10)</f>
        <v>0.42036539490509656</v>
      </c>
      <c r="F110">
        <v>0</v>
      </c>
      <c r="G110">
        <v>0</v>
      </c>
      <c r="H110">
        <v>4.3516362837689435</v>
      </c>
      <c r="I110">
        <v>6.7524414860217092</v>
      </c>
      <c r="J110" s="1" t="s">
        <v>624</v>
      </c>
    </row>
    <row r="111" spans="1:10" x14ac:dyDescent="0.25">
      <c r="A111" s="1" t="s">
        <v>4239</v>
      </c>
      <c r="B111" s="1" t="s">
        <v>689</v>
      </c>
      <c r="C111">
        <v>0.21188709533898303</v>
      </c>
      <c r="D111">
        <v>0.37986965740952811</v>
      </c>
      <c r="E111">
        <f>-LOG(WikiPathway_2021_Human_table[[#This Row],[Adjusted P-value]],10)</f>
        <v>0.42036539490509656</v>
      </c>
      <c r="F111">
        <v>0</v>
      </c>
      <c r="G111">
        <v>0</v>
      </c>
      <c r="H111">
        <v>4.3516362837689435</v>
      </c>
      <c r="I111">
        <v>6.7524414860217092</v>
      </c>
      <c r="J111" s="1" t="s">
        <v>543</v>
      </c>
    </row>
    <row r="112" spans="1:10" x14ac:dyDescent="0.25">
      <c r="A112" s="1" t="s">
        <v>4240</v>
      </c>
      <c r="B112" s="1" t="s">
        <v>689</v>
      </c>
      <c r="C112">
        <v>0.21188709533898303</v>
      </c>
      <c r="D112">
        <v>0.37986965740952811</v>
      </c>
      <c r="E112">
        <f>-LOG(WikiPathway_2021_Human_table[[#This Row],[Adjusted P-value]],10)</f>
        <v>0.42036539490509656</v>
      </c>
      <c r="F112">
        <v>0</v>
      </c>
      <c r="G112">
        <v>0</v>
      </c>
      <c r="H112">
        <v>4.3516362837689435</v>
      </c>
      <c r="I112">
        <v>6.7524414860217092</v>
      </c>
      <c r="J112" s="1" t="s">
        <v>518</v>
      </c>
    </row>
    <row r="113" spans="1:10" x14ac:dyDescent="0.25">
      <c r="A113" s="1" t="s">
        <v>4241</v>
      </c>
      <c r="B113" s="1" t="s">
        <v>697</v>
      </c>
      <c r="C113">
        <v>0.21812253146227972</v>
      </c>
      <c r="D113">
        <v>0.38755699786601483</v>
      </c>
      <c r="E113">
        <f>-LOG(WikiPathway_2021_Human_table[[#This Row],[Adjusted P-value]],10)</f>
        <v>0.41166441692972044</v>
      </c>
      <c r="F113">
        <v>0</v>
      </c>
      <c r="G113">
        <v>0</v>
      </c>
      <c r="H113">
        <v>4.2063694267515928</v>
      </c>
      <c r="I113">
        <v>6.4050315886118048</v>
      </c>
      <c r="J113" s="1" t="s">
        <v>518</v>
      </c>
    </row>
    <row r="114" spans="1:10" x14ac:dyDescent="0.25">
      <c r="A114" s="1" t="s">
        <v>4242</v>
      </c>
      <c r="B114" s="1" t="s">
        <v>2344</v>
      </c>
      <c r="C114">
        <v>0.22747603848594741</v>
      </c>
      <c r="D114">
        <v>0.40059939520976584</v>
      </c>
      <c r="E114">
        <f>-LOG(WikiPathway_2021_Human_table[[#This Row],[Adjusted P-value]],10)</f>
        <v>0.39728971070210223</v>
      </c>
      <c r="F114">
        <v>0</v>
      </c>
      <c r="G114">
        <v>0</v>
      </c>
      <c r="H114">
        <v>2.2584706959706962</v>
      </c>
      <c r="I114">
        <v>3.3441409831955609</v>
      </c>
      <c r="J114" s="1" t="s">
        <v>4243</v>
      </c>
    </row>
    <row r="115" spans="1:10" x14ac:dyDescent="0.25">
      <c r="A115" s="1" t="s">
        <v>4244</v>
      </c>
      <c r="B115" s="1" t="s">
        <v>710</v>
      </c>
      <c r="C115">
        <v>0.2304467143777548</v>
      </c>
      <c r="D115">
        <v>0.40216114803333669</v>
      </c>
      <c r="E115">
        <f>-LOG(WikiPathway_2021_Human_table[[#This Row],[Adjusted P-value]],10)</f>
        <v>0.39559988801513246</v>
      </c>
      <c r="F115">
        <v>0</v>
      </c>
      <c r="G115">
        <v>0</v>
      </c>
      <c r="H115">
        <v>3.9430732484076434</v>
      </c>
      <c r="I115">
        <v>5.7873890484543029</v>
      </c>
      <c r="J115" s="1" t="s">
        <v>1981</v>
      </c>
    </row>
    <row r="116" spans="1:10" x14ac:dyDescent="0.25">
      <c r="A116" s="1" t="s">
        <v>4245</v>
      </c>
      <c r="B116" s="1" t="s">
        <v>719</v>
      </c>
      <c r="C116">
        <v>0.23653622418648415</v>
      </c>
      <c r="D116">
        <v>0.40216114803333669</v>
      </c>
      <c r="E116">
        <f>-LOG(WikiPathway_2021_Human_table[[#This Row],[Adjusted P-value]],10)</f>
        <v>0.39559988801513246</v>
      </c>
      <c r="F116">
        <v>0</v>
      </c>
      <c r="G116">
        <v>0</v>
      </c>
      <c r="H116">
        <v>3.8233931673422119</v>
      </c>
      <c r="I116">
        <v>5.5120097281745517</v>
      </c>
      <c r="J116" s="1" t="s">
        <v>355</v>
      </c>
    </row>
    <row r="117" spans="1:10" x14ac:dyDescent="0.25">
      <c r="A117" s="1" t="s">
        <v>4246</v>
      </c>
      <c r="B117" s="1" t="s">
        <v>719</v>
      </c>
      <c r="C117">
        <v>0.23653622418648415</v>
      </c>
      <c r="D117">
        <v>0.40216114803333669</v>
      </c>
      <c r="E117">
        <f>-LOG(WikiPathway_2021_Human_table[[#This Row],[Adjusted P-value]],10)</f>
        <v>0.39559988801513246</v>
      </c>
      <c r="F117">
        <v>0</v>
      </c>
      <c r="G117">
        <v>0</v>
      </c>
      <c r="H117">
        <v>3.8233931673422119</v>
      </c>
      <c r="I117">
        <v>5.5120097281745517</v>
      </c>
      <c r="J117" s="1" t="s">
        <v>1568</v>
      </c>
    </row>
    <row r="118" spans="1:10" x14ac:dyDescent="0.25">
      <c r="A118" s="1" t="s">
        <v>4247</v>
      </c>
      <c r="B118" s="1" t="s">
        <v>724</v>
      </c>
      <c r="C118">
        <v>0.24257784998935833</v>
      </c>
      <c r="D118">
        <v>0.40216114803333669</v>
      </c>
      <c r="E118">
        <f>-LOG(WikiPathway_2021_Human_table[[#This Row],[Adjusted P-value]],10)</f>
        <v>0.39559988801513246</v>
      </c>
      <c r="F118">
        <v>0</v>
      </c>
      <c r="G118">
        <v>0</v>
      </c>
      <c r="H118">
        <v>3.7107530910453352</v>
      </c>
      <c r="I118">
        <v>5.2560316087798098</v>
      </c>
      <c r="J118" s="1" t="s">
        <v>921</v>
      </c>
    </row>
    <row r="119" spans="1:10" x14ac:dyDescent="0.25">
      <c r="A119" s="1" t="s">
        <v>4248</v>
      </c>
      <c r="B119" s="1" t="s">
        <v>724</v>
      </c>
      <c r="C119">
        <v>0.24257784998935833</v>
      </c>
      <c r="D119">
        <v>0.40216114803333669</v>
      </c>
      <c r="E119">
        <f>-LOG(WikiPathway_2021_Human_table[[#This Row],[Adjusted P-value]],10)</f>
        <v>0.39559988801513246</v>
      </c>
      <c r="F119">
        <v>0</v>
      </c>
      <c r="G119">
        <v>0</v>
      </c>
      <c r="H119">
        <v>3.7107530910453352</v>
      </c>
      <c r="I119">
        <v>5.2560316087798098</v>
      </c>
      <c r="J119" s="1" t="s">
        <v>589</v>
      </c>
    </row>
    <row r="120" spans="1:10" x14ac:dyDescent="0.25">
      <c r="A120" s="1" t="s">
        <v>4249</v>
      </c>
      <c r="B120" s="1" t="s">
        <v>4250</v>
      </c>
      <c r="C120">
        <v>0.24497393614118443</v>
      </c>
      <c r="D120">
        <v>0.40216114803333669</v>
      </c>
      <c r="E120">
        <f>-LOG(WikiPathway_2021_Human_table[[#This Row],[Adjusted P-value]],10)</f>
        <v>0.39559988801513246</v>
      </c>
      <c r="F120">
        <v>0</v>
      </c>
      <c r="G120">
        <v>0</v>
      </c>
      <c r="H120">
        <v>2.1429813124728381</v>
      </c>
      <c r="I120">
        <v>3.0143249228257858</v>
      </c>
      <c r="J120" s="1" t="s">
        <v>668</v>
      </c>
    </row>
    <row r="121" spans="1:10" x14ac:dyDescent="0.25">
      <c r="A121" s="1" t="s">
        <v>4251</v>
      </c>
      <c r="B121" s="1" t="s">
        <v>4250</v>
      </c>
      <c r="C121">
        <v>0.24497393614118443</v>
      </c>
      <c r="D121">
        <v>0.40216114803333669</v>
      </c>
      <c r="E121">
        <f>-LOG(WikiPathway_2021_Human_table[[#This Row],[Adjusted P-value]],10)</f>
        <v>0.39559988801513246</v>
      </c>
      <c r="F121">
        <v>0</v>
      </c>
      <c r="G121">
        <v>0</v>
      </c>
      <c r="H121">
        <v>2.1429813124728381</v>
      </c>
      <c r="I121">
        <v>3.0143249228257858</v>
      </c>
      <c r="J121" s="1" t="s">
        <v>4252</v>
      </c>
    </row>
    <row r="122" spans="1:10" x14ac:dyDescent="0.25">
      <c r="A122" s="1" t="s">
        <v>4253</v>
      </c>
      <c r="B122" s="1" t="s">
        <v>729</v>
      </c>
      <c r="C122">
        <v>0.24546494010751499</v>
      </c>
      <c r="D122">
        <v>0.40216114803333669</v>
      </c>
      <c r="E122">
        <f>-LOG(WikiPathway_2021_Human_table[[#This Row],[Adjusted P-value]],10)</f>
        <v>0.39559988801513246</v>
      </c>
      <c r="F122">
        <v>0</v>
      </c>
      <c r="G122">
        <v>0</v>
      </c>
      <c r="H122">
        <v>1.6101422387136672</v>
      </c>
      <c r="I122">
        <v>2.2616076435398216</v>
      </c>
      <c r="J122" s="1" t="s">
        <v>4254</v>
      </c>
    </row>
    <row r="123" spans="1:10" x14ac:dyDescent="0.25">
      <c r="A123" s="1" t="s">
        <v>4255</v>
      </c>
      <c r="B123" s="1" t="s">
        <v>731</v>
      </c>
      <c r="C123">
        <v>0.24857196586985131</v>
      </c>
      <c r="D123">
        <v>0.40216114803333669</v>
      </c>
      <c r="E123">
        <f>-LOG(WikiPathway_2021_Human_table[[#This Row],[Adjusted P-value]],10)</f>
        <v>0.39559988801513246</v>
      </c>
      <c r="F123">
        <v>0</v>
      </c>
      <c r="G123">
        <v>0</v>
      </c>
      <c r="H123">
        <v>3.6045495905368519</v>
      </c>
      <c r="I123">
        <v>5.0176154815249303</v>
      </c>
      <c r="J123" s="1" t="s">
        <v>424</v>
      </c>
    </row>
    <row r="124" spans="1:10" x14ac:dyDescent="0.25">
      <c r="A124" s="1" t="s">
        <v>4256</v>
      </c>
      <c r="B124" s="1" t="s">
        <v>731</v>
      </c>
      <c r="C124">
        <v>0.24857196586985131</v>
      </c>
      <c r="D124">
        <v>0.40216114803333669</v>
      </c>
      <c r="E124">
        <f>-LOG(WikiPathway_2021_Human_table[[#This Row],[Adjusted P-value]],10)</f>
        <v>0.39559988801513246</v>
      </c>
      <c r="F124">
        <v>0</v>
      </c>
      <c r="G124">
        <v>0</v>
      </c>
      <c r="H124">
        <v>3.6045495905368519</v>
      </c>
      <c r="I124">
        <v>5.0176154815249303</v>
      </c>
      <c r="J124" s="1" t="s">
        <v>1983</v>
      </c>
    </row>
    <row r="125" spans="1:10" x14ac:dyDescent="0.25">
      <c r="A125" s="1" t="s">
        <v>4257</v>
      </c>
      <c r="B125" s="1" t="s">
        <v>738</v>
      </c>
      <c r="C125">
        <v>0.25451894314205969</v>
      </c>
      <c r="D125">
        <v>0.40846185230056353</v>
      </c>
      <c r="E125">
        <f>-LOG(WikiPathway_2021_Human_table[[#This Row],[Adjusted P-value]],10)</f>
        <v>0.38884849753788037</v>
      </c>
      <c r="F125">
        <v>0</v>
      </c>
      <c r="G125">
        <v>0</v>
      </c>
      <c r="H125">
        <v>3.5042462845010616</v>
      </c>
      <c r="I125">
        <v>4.7951405762822814</v>
      </c>
      <c r="J125" s="1" t="s">
        <v>585</v>
      </c>
    </row>
    <row r="126" spans="1:10" x14ac:dyDescent="0.25">
      <c r="A126" s="1" t="s">
        <v>4258</v>
      </c>
      <c r="B126" s="1" t="s">
        <v>752</v>
      </c>
      <c r="C126">
        <v>0.26627295235037346</v>
      </c>
      <c r="D126">
        <v>0.42110708232993116</v>
      </c>
      <c r="E126">
        <f>-LOG(WikiPathway_2021_Human_table[[#This Row],[Adjusted P-value]],10)</f>
        <v>0.375607454397966</v>
      </c>
      <c r="F126">
        <v>0</v>
      </c>
      <c r="G126">
        <v>0</v>
      </c>
      <c r="H126">
        <v>3.3194770365403956</v>
      </c>
      <c r="I126">
        <v>4.3924427513863051</v>
      </c>
      <c r="J126" s="1" t="s">
        <v>445</v>
      </c>
    </row>
    <row r="127" spans="1:10" x14ac:dyDescent="0.25">
      <c r="A127" s="1" t="s">
        <v>4259</v>
      </c>
      <c r="B127" s="1" t="s">
        <v>761</v>
      </c>
      <c r="C127">
        <v>0.2720807124626986</v>
      </c>
      <c r="D127">
        <v>0.42110708232993116</v>
      </c>
      <c r="E127">
        <f>-LOG(WikiPathway_2021_Human_table[[#This Row],[Adjusted P-value]],10)</f>
        <v>0.375607454397966</v>
      </c>
      <c r="F127">
        <v>0</v>
      </c>
      <c r="G127">
        <v>0</v>
      </c>
      <c r="H127">
        <v>3.2341989220970113</v>
      </c>
      <c r="I127">
        <v>4.2098161129822271</v>
      </c>
      <c r="J127" s="1" t="s">
        <v>543</v>
      </c>
    </row>
    <row r="128" spans="1:10" x14ac:dyDescent="0.25">
      <c r="A128" s="1" t="s">
        <v>4260</v>
      </c>
      <c r="B128" s="1" t="s">
        <v>761</v>
      </c>
      <c r="C128">
        <v>0.2720807124626986</v>
      </c>
      <c r="D128">
        <v>0.42110708232993116</v>
      </c>
      <c r="E128">
        <f>-LOG(WikiPathway_2021_Human_table[[#This Row],[Adjusted P-value]],10)</f>
        <v>0.375607454397966</v>
      </c>
      <c r="F128">
        <v>0</v>
      </c>
      <c r="G128">
        <v>0</v>
      </c>
      <c r="H128">
        <v>3.2341989220970113</v>
      </c>
      <c r="I128">
        <v>4.2098161129822271</v>
      </c>
      <c r="J128" s="1" t="s">
        <v>1799</v>
      </c>
    </row>
    <row r="129" spans="1:10" x14ac:dyDescent="0.25">
      <c r="A129" s="1" t="s">
        <v>4261</v>
      </c>
      <c r="B129" s="1" t="s">
        <v>761</v>
      </c>
      <c r="C129">
        <v>0.2720807124626986</v>
      </c>
      <c r="D129">
        <v>0.42110708232993116</v>
      </c>
      <c r="E129">
        <f>-LOG(WikiPathway_2021_Human_table[[#This Row],[Adjusted P-value]],10)</f>
        <v>0.375607454397966</v>
      </c>
      <c r="F129">
        <v>0</v>
      </c>
      <c r="G129">
        <v>0</v>
      </c>
      <c r="H129">
        <v>3.2341989220970113</v>
      </c>
      <c r="I129">
        <v>4.2098161129822271</v>
      </c>
      <c r="J129" s="1" t="s">
        <v>336</v>
      </c>
    </row>
    <row r="130" spans="1:10" x14ac:dyDescent="0.25">
      <c r="A130" s="1" t="s">
        <v>4262</v>
      </c>
      <c r="B130" s="1" t="s">
        <v>2459</v>
      </c>
      <c r="C130">
        <v>0.27423134836275487</v>
      </c>
      <c r="D130">
        <v>0.42110708232993116</v>
      </c>
      <c r="E130">
        <f>-LOG(WikiPathway_2021_Human_table[[#This Row],[Adjusted P-value]],10)</f>
        <v>0.375607454397966</v>
      </c>
      <c r="F130">
        <v>0</v>
      </c>
      <c r="G130">
        <v>0</v>
      </c>
      <c r="H130">
        <v>1.9745592948717949</v>
      </c>
      <c r="I130">
        <v>2.5546516268302426</v>
      </c>
      <c r="J130" s="1" t="s">
        <v>767</v>
      </c>
    </row>
    <row r="131" spans="1:10" x14ac:dyDescent="0.25">
      <c r="A131" s="1" t="s">
        <v>4263</v>
      </c>
      <c r="B131" s="1" t="s">
        <v>2472</v>
      </c>
      <c r="C131">
        <v>0.27715752959131179</v>
      </c>
      <c r="D131">
        <v>0.42110708232993116</v>
      </c>
      <c r="E131">
        <f>-LOG(WikiPathway_2021_Human_table[[#This Row],[Adjusted P-value]],10)</f>
        <v>0.375607454397966</v>
      </c>
      <c r="F131">
        <v>0</v>
      </c>
      <c r="G131">
        <v>0</v>
      </c>
      <c r="H131">
        <v>1.9591532498509243</v>
      </c>
      <c r="I131">
        <v>2.5139251779504668</v>
      </c>
      <c r="J131" s="1" t="s">
        <v>4264</v>
      </c>
    </row>
    <row r="132" spans="1:10" x14ac:dyDescent="0.25">
      <c r="A132" s="1" t="s">
        <v>4265</v>
      </c>
      <c r="B132" s="1" t="s">
        <v>763</v>
      </c>
      <c r="C132">
        <v>0.27784279029456199</v>
      </c>
      <c r="D132">
        <v>0.42110708232993116</v>
      </c>
      <c r="E132">
        <f>-LOG(WikiPathway_2021_Human_table[[#This Row],[Adjusted P-value]],10)</f>
        <v>0.375607454397966</v>
      </c>
      <c r="F132">
        <v>0</v>
      </c>
      <c r="G132">
        <v>0</v>
      </c>
      <c r="H132">
        <v>3.1531847133757962</v>
      </c>
      <c r="I132">
        <v>4.0382831193975575</v>
      </c>
      <c r="J132" s="1" t="s">
        <v>386</v>
      </c>
    </row>
    <row r="133" spans="1:10" x14ac:dyDescent="0.25">
      <c r="A133" s="1" t="s">
        <v>4266</v>
      </c>
      <c r="B133" s="1" t="s">
        <v>769</v>
      </c>
      <c r="C133">
        <v>0.28355954287543106</v>
      </c>
      <c r="D133">
        <v>0.42110708232993116</v>
      </c>
      <c r="E133">
        <f>-LOG(WikiPathway_2021_Human_table[[#This Row],[Adjusted P-value]],10)</f>
        <v>0.375607454397966</v>
      </c>
      <c r="F133">
        <v>0</v>
      </c>
      <c r="G133">
        <v>0</v>
      </c>
      <c r="H133">
        <v>3.076122417275128</v>
      </c>
      <c r="I133">
        <v>3.8769390562199937</v>
      </c>
      <c r="J133" s="1" t="s">
        <v>445</v>
      </c>
    </row>
    <row r="134" spans="1:10" x14ac:dyDescent="0.25">
      <c r="A134" s="1" t="s">
        <v>4267</v>
      </c>
      <c r="B134" s="1" t="s">
        <v>769</v>
      </c>
      <c r="C134">
        <v>0.28355954287543106</v>
      </c>
      <c r="D134">
        <v>0.42110708232993116</v>
      </c>
      <c r="E134">
        <f>-LOG(WikiPathway_2021_Human_table[[#This Row],[Adjusted P-value]],10)</f>
        <v>0.375607454397966</v>
      </c>
      <c r="F134">
        <v>0</v>
      </c>
      <c r="G134">
        <v>0</v>
      </c>
      <c r="H134">
        <v>3.076122417275128</v>
      </c>
      <c r="I134">
        <v>3.8769390562199937</v>
      </c>
      <c r="J134" s="1" t="s">
        <v>478</v>
      </c>
    </row>
    <row r="135" spans="1:10" x14ac:dyDescent="0.25">
      <c r="A135" s="1" t="s">
        <v>4268</v>
      </c>
      <c r="B135" s="1" t="s">
        <v>769</v>
      </c>
      <c r="C135">
        <v>0.28355954287543106</v>
      </c>
      <c r="D135">
        <v>0.42110708232993116</v>
      </c>
      <c r="E135">
        <f>-LOG(WikiPathway_2021_Human_table[[#This Row],[Adjusted P-value]],10)</f>
        <v>0.375607454397966</v>
      </c>
      <c r="F135">
        <v>0</v>
      </c>
      <c r="G135">
        <v>0</v>
      </c>
      <c r="H135">
        <v>3.076122417275128</v>
      </c>
      <c r="I135">
        <v>3.8769390562199937</v>
      </c>
      <c r="J135" s="1" t="s">
        <v>299</v>
      </c>
    </row>
    <row r="136" spans="1:10" x14ac:dyDescent="0.25">
      <c r="A136" s="1" t="s">
        <v>4269</v>
      </c>
      <c r="B136" s="1" t="s">
        <v>784</v>
      </c>
      <c r="C136">
        <v>0.29485848681640675</v>
      </c>
      <c r="D136">
        <v>0.42284783867892506</v>
      </c>
      <c r="E136">
        <f>-LOG(WikiPathway_2021_Human_table[[#This Row],[Adjusted P-value]],10)</f>
        <v>0.37381588489585782</v>
      </c>
      <c r="F136">
        <v>0</v>
      </c>
      <c r="G136">
        <v>0</v>
      </c>
      <c r="H136">
        <v>2.9327507035994667</v>
      </c>
      <c r="I136">
        <v>3.5816503718660431</v>
      </c>
      <c r="J136" s="1" t="s">
        <v>543</v>
      </c>
    </row>
    <row r="137" spans="1:10" x14ac:dyDescent="0.25">
      <c r="A137" s="1" t="s">
        <v>4270</v>
      </c>
      <c r="B137" s="1" t="s">
        <v>784</v>
      </c>
      <c r="C137">
        <v>0.29485848681640675</v>
      </c>
      <c r="D137">
        <v>0.42284783867892506</v>
      </c>
      <c r="E137">
        <f>-LOG(WikiPathway_2021_Human_table[[#This Row],[Adjusted P-value]],10)</f>
        <v>0.37381588489585782</v>
      </c>
      <c r="F137">
        <v>0</v>
      </c>
      <c r="G137">
        <v>0</v>
      </c>
      <c r="H137">
        <v>2.9327507035994667</v>
      </c>
      <c r="I137">
        <v>3.5816503718660431</v>
      </c>
      <c r="J137" s="1" t="s">
        <v>478</v>
      </c>
    </row>
    <row r="138" spans="1:10" x14ac:dyDescent="0.25">
      <c r="A138" s="1" t="s">
        <v>4271</v>
      </c>
      <c r="B138" s="1" t="s">
        <v>784</v>
      </c>
      <c r="C138">
        <v>0.29485848681640675</v>
      </c>
      <c r="D138">
        <v>0.42284783867892506</v>
      </c>
      <c r="E138">
        <f>-LOG(WikiPathway_2021_Human_table[[#This Row],[Adjusted P-value]],10)</f>
        <v>0.37381588489585782</v>
      </c>
      <c r="F138">
        <v>0</v>
      </c>
      <c r="G138">
        <v>0</v>
      </c>
      <c r="H138">
        <v>2.9327507035994667</v>
      </c>
      <c r="I138">
        <v>3.5816503718660431</v>
      </c>
      <c r="J138" s="1" t="s">
        <v>386</v>
      </c>
    </row>
    <row r="139" spans="1:10" x14ac:dyDescent="0.25">
      <c r="A139" s="1" t="s">
        <v>4272</v>
      </c>
      <c r="B139" s="1" t="s">
        <v>4273</v>
      </c>
      <c r="C139">
        <v>0.29761339926352448</v>
      </c>
      <c r="D139">
        <v>0.42284783867892506</v>
      </c>
      <c r="E139">
        <f>-LOG(WikiPathway_2021_Human_table[[#This Row],[Adjusted P-value]],10)</f>
        <v>0.37381588489585782</v>
      </c>
      <c r="F139">
        <v>0</v>
      </c>
      <c r="G139">
        <v>0</v>
      </c>
      <c r="H139">
        <v>1.8576546003016592</v>
      </c>
      <c r="I139">
        <v>2.2514029813840626</v>
      </c>
      <c r="J139" s="1" t="s">
        <v>3111</v>
      </c>
    </row>
    <row r="140" spans="1:10" x14ac:dyDescent="0.25">
      <c r="A140" s="1" t="s">
        <v>4274</v>
      </c>
      <c r="B140" s="1" t="s">
        <v>789</v>
      </c>
      <c r="C140">
        <v>0.30044137847074187</v>
      </c>
      <c r="D140">
        <v>0.42284783867892506</v>
      </c>
      <c r="E140">
        <f>-LOG(WikiPathway_2021_Human_table[[#This Row],[Adjusted P-value]],10)</f>
        <v>0.37381588489585782</v>
      </c>
      <c r="F140">
        <v>0</v>
      </c>
      <c r="G140">
        <v>0</v>
      </c>
      <c r="H140">
        <v>2.8659525188187609</v>
      </c>
      <c r="I140">
        <v>3.4463154241438398</v>
      </c>
      <c r="J140" s="1" t="s">
        <v>1465</v>
      </c>
    </row>
    <row r="141" spans="1:10" x14ac:dyDescent="0.25">
      <c r="A141" s="1" t="s">
        <v>4275</v>
      </c>
      <c r="B141" s="1" t="s">
        <v>789</v>
      </c>
      <c r="C141">
        <v>0.30044137847074187</v>
      </c>
      <c r="D141">
        <v>0.42284783867892506</v>
      </c>
      <c r="E141">
        <f>-LOG(WikiPathway_2021_Human_table[[#This Row],[Adjusted P-value]],10)</f>
        <v>0.37381588489585782</v>
      </c>
      <c r="F141">
        <v>0</v>
      </c>
      <c r="G141">
        <v>0</v>
      </c>
      <c r="H141">
        <v>2.8659525188187609</v>
      </c>
      <c r="I141">
        <v>3.4463154241438398</v>
      </c>
      <c r="J141" s="1" t="s">
        <v>985</v>
      </c>
    </row>
    <row r="142" spans="1:10" x14ac:dyDescent="0.25">
      <c r="A142" s="1" t="s">
        <v>4276</v>
      </c>
      <c r="B142" s="1" t="s">
        <v>795</v>
      </c>
      <c r="C142">
        <v>0.30598034557670961</v>
      </c>
      <c r="D142">
        <v>0.42284783867892506</v>
      </c>
      <c r="E142">
        <f>-LOG(WikiPathway_2021_Human_table[[#This Row],[Adjusted P-value]],10)</f>
        <v>0.37381588489585782</v>
      </c>
      <c r="F142">
        <v>0</v>
      </c>
      <c r="G142">
        <v>0</v>
      </c>
      <c r="H142">
        <v>2.8021231422505308</v>
      </c>
      <c r="I142">
        <v>3.3183706439641787</v>
      </c>
      <c r="J142" s="1" t="s">
        <v>585</v>
      </c>
    </row>
    <row r="143" spans="1:10" x14ac:dyDescent="0.25">
      <c r="A143" s="1" t="s">
        <v>4277</v>
      </c>
      <c r="B143" s="1" t="s">
        <v>795</v>
      </c>
      <c r="C143">
        <v>0.30598034557670961</v>
      </c>
      <c r="D143">
        <v>0.42284783867892506</v>
      </c>
      <c r="E143">
        <f>-LOG(WikiPathway_2021_Human_table[[#This Row],[Adjusted P-value]],10)</f>
        <v>0.37381588489585782</v>
      </c>
      <c r="F143">
        <v>0</v>
      </c>
      <c r="G143">
        <v>0</v>
      </c>
      <c r="H143">
        <v>2.8021231422505308</v>
      </c>
      <c r="I143">
        <v>3.3183706439641787</v>
      </c>
      <c r="J143" s="1" t="s">
        <v>362</v>
      </c>
    </row>
    <row r="144" spans="1:10" x14ac:dyDescent="0.25">
      <c r="A144" s="1" t="s">
        <v>4278</v>
      </c>
      <c r="B144" s="1" t="s">
        <v>795</v>
      </c>
      <c r="C144">
        <v>0.30598034557670961</v>
      </c>
      <c r="D144">
        <v>0.42284783867892506</v>
      </c>
      <c r="E144">
        <f>-LOG(WikiPathway_2021_Human_table[[#This Row],[Adjusted P-value]],10)</f>
        <v>0.37381588489585782</v>
      </c>
      <c r="F144">
        <v>0</v>
      </c>
      <c r="G144">
        <v>0</v>
      </c>
      <c r="H144">
        <v>2.8021231422505308</v>
      </c>
      <c r="I144">
        <v>3.3183706439641787</v>
      </c>
      <c r="J144" s="1" t="s">
        <v>621</v>
      </c>
    </row>
    <row r="145" spans="1:10" x14ac:dyDescent="0.25">
      <c r="A145" s="1" t="s">
        <v>4279</v>
      </c>
      <c r="B145" s="1" t="s">
        <v>795</v>
      </c>
      <c r="C145">
        <v>0.30598034557670961</v>
      </c>
      <c r="D145">
        <v>0.42284783867892506</v>
      </c>
      <c r="E145">
        <f>-LOG(WikiPathway_2021_Human_table[[#This Row],[Adjusted P-value]],10)</f>
        <v>0.37381588489585782</v>
      </c>
      <c r="F145">
        <v>0</v>
      </c>
      <c r="G145">
        <v>0</v>
      </c>
      <c r="H145">
        <v>2.8021231422505308</v>
      </c>
      <c r="I145">
        <v>3.3183706439641787</v>
      </c>
      <c r="J145" s="1" t="s">
        <v>621</v>
      </c>
    </row>
    <row r="146" spans="1:10" x14ac:dyDescent="0.25">
      <c r="A146" s="1" t="s">
        <v>4280</v>
      </c>
      <c r="B146" s="1" t="s">
        <v>797</v>
      </c>
      <c r="C146">
        <v>0.31147573154715974</v>
      </c>
      <c r="D146">
        <v>0.4245456888896218</v>
      </c>
      <c r="E146">
        <f>-LOG(WikiPathway_2021_Human_table[[#This Row],[Adjusted P-value]],10)</f>
        <v>0.37207556486666171</v>
      </c>
      <c r="F146">
        <v>0</v>
      </c>
      <c r="G146">
        <v>0</v>
      </c>
      <c r="H146">
        <v>2.7410689559678758</v>
      </c>
      <c r="I146">
        <v>3.1972756213059719</v>
      </c>
      <c r="J146" s="1" t="s">
        <v>445</v>
      </c>
    </row>
    <row r="147" spans="1:10" x14ac:dyDescent="0.25">
      <c r="A147" s="1" t="s">
        <v>4281</v>
      </c>
      <c r="B147" s="1" t="s">
        <v>797</v>
      </c>
      <c r="C147">
        <v>0.31147573154715974</v>
      </c>
      <c r="D147">
        <v>0.4245456888896218</v>
      </c>
      <c r="E147">
        <f>-LOG(WikiPathway_2021_Human_table[[#This Row],[Adjusted P-value]],10)</f>
        <v>0.37207556486666171</v>
      </c>
      <c r="F147">
        <v>0</v>
      </c>
      <c r="G147">
        <v>0</v>
      </c>
      <c r="H147">
        <v>2.7410689559678758</v>
      </c>
      <c r="I147">
        <v>3.1972756213059719</v>
      </c>
      <c r="J147" s="1" t="s">
        <v>589</v>
      </c>
    </row>
    <row r="148" spans="1:10" x14ac:dyDescent="0.25">
      <c r="A148" s="1" t="s">
        <v>4282</v>
      </c>
      <c r="B148" s="1" t="s">
        <v>2555</v>
      </c>
      <c r="C148">
        <v>0.32088195417337739</v>
      </c>
      <c r="D148">
        <v>0.43341274977149896</v>
      </c>
      <c r="E148">
        <f>-LOG(WikiPathway_2021_Human_table[[#This Row],[Adjusted P-value]],10)</f>
        <v>0.36309831711873186</v>
      </c>
      <c r="F148">
        <v>0</v>
      </c>
      <c r="G148">
        <v>0</v>
      </c>
      <c r="H148">
        <v>1.7537393162393162</v>
      </c>
      <c r="I148">
        <v>1.9934438564557178</v>
      </c>
      <c r="J148" s="1" t="s">
        <v>4283</v>
      </c>
    </row>
    <row r="149" spans="1:10" x14ac:dyDescent="0.25">
      <c r="A149" s="1" t="s">
        <v>4284</v>
      </c>
      <c r="B149" s="1" t="s">
        <v>809</v>
      </c>
      <c r="C149">
        <v>0.32233712043307461</v>
      </c>
      <c r="D149">
        <v>0.43341274977149896</v>
      </c>
      <c r="E149">
        <f>-LOG(WikiPathway_2021_Human_table[[#This Row],[Adjusted P-value]],10)</f>
        <v>0.36309831711873186</v>
      </c>
      <c r="F149">
        <v>0</v>
      </c>
      <c r="G149">
        <v>0</v>
      </c>
      <c r="H149">
        <v>2.6265923566878979</v>
      </c>
      <c r="I149">
        <v>2.9737157718145633</v>
      </c>
      <c r="J149" s="1" t="s">
        <v>589</v>
      </c>
    </row>
    <row r="150" spans="1:10" x14ac:dyDescent="0.25">
      <c r="A150" s="1" t="s">
        <v>4285</v>
      </c>
      <c r="B150" s="1" t="s">
        <v>816</v>
      </c>
      <c r="C150">
        <v>0.32770379685525891</v>
      </c>
      <c r="D150">
        <v>0.43475370382797685</v>
      </c>
      <c r="E150">
        <f>-LOG(WikiPathway_2021_Human_table[[#This Row],[Adjusted P-value]],10)</f>
        <v>0.36175670939379428</v>
      </c>
      <c r="F150">
        <v>0</v>
      </c>
      <c r="G150">
        <v>0</v>
      </c>
      <c r="H150">
        <v>2.5728584427401535</v>
      </c>
      <c r="I150">
        <v>2.8703970097526006</v>
      </c>
      <c r="J150" s="1" t="s">
        <v>683</v>
      </c>
    </row>
    <row r="151" spans="1:10" x14ac:dyDescent="0.25">
      <c r="A151" s="1" t="s">
        <v>4286</v>
      </c>
      <c r="B151" s="1" t="s">
        <v>816</v>
      </c>
      <c r="C151">
        <v>0.32770379685525891</v>
      </c>
      <c r="D151">
        <v>0.43475370382797685</v>
      </c>
      <c r="E151">
        <f>-LOG(WikiPathway_2021_Human_table[[#This Row],[Adjusted P-value]],10)</f>
        <v>0.36175670939379428</v>
      </c>
      <c r="F151">
        <v>0</v>
      </c>
      <c r="G151">
        <v>0</v>
      </c>
      <c r="H151">
        <v>2.5728584427401535</v>
      </c>
      <c r="I151">
        <v>2.8703970097526006</v>
      </c>
      <c r="J151" s="1" t="s">
        <v>299</v>
      </c>
    </row>
    <row r="152" spans="1:10" x14ac:dyDescent="0.25">
      <c r="A152" s="1" t="s">
        <v>4287</v>
      </c>
      <c r="B152" s="1" t="s">
        <v>819</v>
      </c>
      <c r="C152">
        <v>0.33302823928852399</v>
      </c>
      <c r="D152">
        <v>0.4388915206517634</v>
      </c>
      <c r="E152">
        <f>-LOG(WikiPathway_2021_Human_table[[#This Row],[Adjusted P-value]],10)</f>
        <v>0.35764280960779998</v>
      </c>
      <c r="F152">
        <v>0</v>
      </c>
      <c r="G152">
        <v>0</v>
      </c>
      <c r="H152">
        <v>2.5212738853503183</v>
      </c>
      <c r="I152">
        <v>2.7722112072197054</v>
      </c>
      <c r="J152" s="1" t="s">
        <v>1796</v>
      </c>
    </row>
    <row r="153" spans="1:10" x14ac:dyDescent="0.25">
      <c r="A153" s="1" t="s">
        <v>4288</v>
      </c>
      <c r="B153" s="1" t="s">
        <v>824</v>
      </c>
      <c r="C153">
        <v>0.33821395167429891</v>
      </c>
      <c r="D153">
        <v>0.44002512949023131</v>
      </c>
      <c r="E153">
        <f>-LOG(WikiPathway_2021_Human_table[[#This Row],[Adjusted P-value]],10)</f>
        <v>0.35652252058812833</v>
      </c>
      <c r="F153">
        <v>0</v>
      </c>
      <c r="G153">
        <v>0</v>
      </c>
      <c r="H153">
        <v>1.6830769230769231</v>
      </c>
      <c r="I153">
        <v>1.8245842925465736</v>
      </c>
      <c r="J153" s="1" t="s">
        <v>3904</v>
      </c>
    </row>
    <row r="154" spans="1:10" x14ac:dyDescent="0.25">
      <c r="A154" s="1" t="s">
        <v>4289</v>
      </c>
      <c r="B154" s="1" t="s">
        <v>827</v>
      </c>
      <c r="C154">
        <v>0.33831077794977582</v>
      </c>
      <c r="D154">
        <v>0.44002512949023131</v>
      </c>
      <c r="E154">
        <f>-LOG(WikiPathway_2021_Human_table[[#This Row],[Adjusted P-value]],10)</f>
        <v>0.35652252058812833</v>
      </c>
      <c r="F154">
        <v>0</v>
      </c>
      <c r="G154">
        <v>0</v>
      </c>
      <c r="H154">
        <v>2.4717122517796928</v>
      </c>
      <c r="I154">
        <v>2.6788178729969903</v>
      </c>
      <c r="J154" s="1" t="s">
        <v>364</v>
      </c>
    </row>
    <row r="155" spans="1:10" x14ac:dyDescent="0.25">
      <c r="A155" s="1" t="s">
        <v>4290</v>
      </c>
      <c r="B155" s="1" t="s">
        <v>832</v>
      </c>
      <c r="C155">
        <v>0.34355174062682331</v>
      </c>
      <c r="D155">
        <v>0.44017585594716091</v>
      </c>
      <c r="E155">
        <f>-LOG(WikiPathway_2021_Human_table[[#This Row],[Adjusted P-value]],10)</f>
        <v>0.35637378258341312</v>
      </c>
      <c r="F155">
        <v>0</v>
      </c>
      <c r="G155">
        <v>0</v>
      </c>
      <c r="H155">
        <v>2.4240568348848606</v>
      </c>
      <c r="I155">
        <v>2.5899048668388964</v>
      </c>
      <c r="J155" s="1" t="s">
        <v>364</v>
      </c>
    </row>
    <row r="156" spans="1:10" x14ac:dyDescent="0.25">
      <c r="A156" s="1" t="s">
        <v>4291</v>
      </c>
      <c r="B156" s="1" t="s">
        <v>832</v>
      </c>
      <c r="C156">
        <v>0.34355174062682331</v>
      </c>
      <c r="D156">
        <v>0.44017585594716091</v>
      </c>
      <c r="E156">
        <f>-LOG(WikiPathway_2021_Human_table[[#This Row],[Adjusted P-value]],10)</f>
        <v>0.35637378258341312</v>
      </c>
      <c r="F156">
        <v>0</v>
      </c>
      <c r="G156">
        <v>0</v>
      </c>
      <c r="H156">
        <v>2.4240568348848606</v>
      </c>
      <c r="I156">
        <v>2.5899048668388964</v>
      </c>
      <c r="J156" s="1" t="s">
        <v>329</v>
      </c>
    </row>
    <row r="157" spans="1:10" x14ac:dyDescent="0.25">
      <c r="A157" s="1" t="s">
        <v>4292</v>
      </c>
      <c r="B157" s="1" t="s">
        <v>3894</v>
      </c>
      <c r="C157">
        <v>0.34683152886584184</v>
      </c>
      <c r="D157">
        <v>0.44017585594716091</v>
      </c>
      <c r="E157">
        <f>-LOG(WikiPathway_2021_Human_table[[#This Row],[Adjusted P-value]],10)</f>
        <v>0.35637378258341312</v>
      </c>
      <c r="F157">
        <v>0</v>
      </c>
      <c r="G157">
        <v>0</v>
      </c>
      <c r="H157">
        <v>1.6498240321769733</v>
      </c>
      <c r="I157">
        <v>1.7470252702985478</v>
      </c>
      <c r="J157" s="1" t="s">
        <v>3897</v>
      </c>
    </row>
    <row r="158" spans="1:10" x14ac:dyDescent="0.25">
      <c r="A158" s="1" t="s">
        <v>4293</v>
      </c>
      <c r="B158" s="1" t="s">
        <v>838</v>
      </c>
      <c r="C158">
        <v>0.34875145239079136</v>
      </c>
      <c r="D158">
        <v>0.44017585594716091</v>
      </c>
      <c r="E158">
        <f>-LOG(WikiPathway_2021_Human_table[[#This Row],[Adjusted P-value]],10)</f>
        <v>0.35637378258341312</v>
      </c>
      <c r="F158">
        <v>0</v>
      </c>
      <c r="G158">
        <v>0</v>
      </c>
      <c r="H158">
        <v>2.378199735608701</v>
      </c>
      <c r="I158">
        <v>2.5051855685642948</v>
      </c>
      <c r="J158" s="1" t="s">
        <v>424</v>
      </c>
    </row>
    <row r="159" spans="1:10" x14ac:dyDescent="0.25">
      <c r="A159" s="1" t="s">
        <v>4294</v>
      </c>
      <c r="B159" s="1" t="s">
        <v>841</v>
      </c>
      <c r="C159">
        <v>0.35391023593741583</v>
      </c>
      <c r="D159">
        <v>0.44017585594716091</v>
      </c>
      <c r="E159">
        <f>-LOG(WikiPathway_2021_Human_table[[#This Row],[Adjusted P-value]],10)</f>
        <v>0.35637378258341312</v>
      </c>
      <c r="F159">
        <v>0</v>
      </c>
      <c r="G159">
        <v>0</v>
      </c>
      <c r="H159">
        <v>2.3340410474168438</v>
      </c>
      <c r="I159">
        <v>2.4243963716250096</v>
      </c>
      <c r="J159" s="1" t="s">
        <v>2119</v>
      </c>
    </row>
    <row r="160" spans="1:10" x14ac:dyDescent="0.25">
      <c r="A160" s="1" t="s">
        <v>4295</v>
      </c>
      <c r="B160" s="1" t="s">
        <v>841</v>
      </c>
      <c r="C160">
        <v>0.35391023593741583</v>
      </c>
      <c r="D160">
        <v>0.44017585594716091</v>
      </c>
      <c r="E160">
        <f>-LOG(WikiPathway_2021_Human_table[[#This Row],[Adjusted P-value]],10)</f>
        <v>0.35637378258341312</v>
      </c>
      <c r="F160">
        <v>0</v>
      </c>
      <c r="G160">
        <v>0</v>
      </c>
      <c r="H160">
        <v>2.3340410474168438</v>
      </c>
      <c r="I160">
        <v>2.4243963716250096</v>
      </c>
      <c r="J160" s="1" t="s">
        <v>589</v>
      </c>
    </row>
    <row r="161" spans="1:10" x14ac:dyDescent="0.25">
      <c r="A161" s="1" t="s">
        <v>4296</v>
      </c>
      <c r="B161" s="1" t="s">
        <v>841</v>
      </c>
      <c r="C161">
        <v>0.35391023593741583</v>
      </c>
      <c r="D161">
        <v>0.44017585594716091</v>
      </c>
      <c r="E161">
        <f>-LOG(WikiPathway_2021_Human_table[[#This Row],[Adjusted P-value]],10)</f>
        <v>0.35637378258341312</v>
      </c>
      <c r="F161">
        <v>0</v>
      </c>
      <c r="G161">
        <v>0</v>
      </c>
      <c r="H161">
        <v>2.3340410474168438</v>
      </c>
      <c r="I161">
        <v>2.4243963716250096</v>
      </c>
      <c r="J161" s="1" t="s">
        <v>605</v>
      </c>
    </row>
    <row r="162" spans="1:10" x14ac:dyDescent="0.25">
      <c r="A162" s="1" t="s">
        <v>4297</v>
      </c>
      <c r="B162" s="1" t="s">
        <v>2636</v>
      </c>
      <c r="C162">
        <v>0.35902841135336244</v>
      </c>
      <c r="D162">
        <v>0.44358733658326271</v>
      </c>
      <c r="E162">
        <f>-LOG(WikiPathway_2021_Human_table[[#This Row],[Adjusted P-value]],10)</f>
        <v>0.3530208604726332</v>
      </c>
      <c r="F162">
        <v>0</v>
      </c>
      <c r="G162">
        <v>0</v>
      </c>
      <c r="H162">
        <v>2.2914881297046903</v>
      </c>
      <c r="I162">
        <v>2.3472944664548496</v>
      </c>
      <c r="J162" s="1" t="s">
        <v>1528</v>
      </c>
    </row>
    <row r="163" spans="1:10" x14ac:dyDescent="0.25">
      <c r="A163" s="1" t="s">
        <v>4298</v>
      </c>
      <c r="B163" s="1" t="s">
        <v>3355</v>
      </c>
      <c r="C163">
        <v>0.36111129912808326</v>
      </c>
      <c r="D163">
        <v>0.44358733658326271</v>
      </c>
      <c r="E163">
        <f>-LOG(WikiPathway_2021_Human_table[[#This Row],[Adjusted P-value]],10)</f>
        <v>0.3530208604726332</v>
      </c>
      <c r="F163">
        <v>0</v>
      </c>
      <c r="G163">
        <v>0</v>
      </c>
      <c r="H163">
        <v>1.5972086984745213</v>
      </c>
      <c r="I163">
        <v>1.6268673631598078</v>
      </c>
      <c r="J163" s="1" t="s">
        <v>1992</v>
      </c>
    </row>
    <row r="164" spans="1:10" x14ac:dyDescent="0.25">
      <c r="A164" s="1" t="s">
        <v>4299</v>
      </c>
      <c r="B164" s="1" t="s">
        <v>847</v>
      </c>
      <c r="C164">
        <v>0.36914420577198925</v>
      </c>
      <c r="D164">
        <v>0.4506729874148826</v>
      </c>
      <c r="E164">
        <f>-LOG(WikiPathway_2021_Human_table[[#This Row],[Adjusted P-value]],10)</f>
        <v>0.34613847203381976</v>
      </c>
      <c r="F164">
        <v>0</v>
      </c>
      <c r="G164">
        <v>0</v>
      </c>
      <c r="H164">
        <v>2.2108615487763994</v>
      </c>
      <c r="I164">
        <v>2.203273672376564</v>
      </c>
      <c r="J164" s="1" t="s">
        <v>424</v>
      </c>
    </row>
    <row r="165" spans="1:10" x14ac:dyDescent="0.25">
      <c r="A165" s="1" t="s">
        <v>4300</v>
      </c>
      <c r="B165" s="1" t="s">
        <v>853</v>
      </c>
      <c r="C165">
        <v>0.37414245272936575</v>
      </c>
      <c r="D165">
        <v>0.45398992739721816</v>
      </c>
      <c r="E165">
        <f>-LOG(WikiPathway_2021_Human_table[[#This Row],[Adjusted P-value]],10)</f>
        <v>0.34295378265905047</v>
      </c>
      <c r="F165">
        <v>0</v>
      </c>
      <c r="G165">
        <v>0</v>
      </c>
      <c r="H165">
        <v>2.1726334285086755</v>
      </c>
      <c r="I165">
        <v>2.1359564745465063</v>
      </c>
      <c r="J165" s="1" t="s">
        <v>355</v>
      </c>
    </row>
    <row r="166" spans="1:10" x14ac:dyDescent="0.25">
      <c r="A166" s="1" t="s">
        <v>4301</v>
      </c>
      <c r="B166" s="1" t="s">
        <v>2672</v>
      </c>
      <c r="C166">
        <v>0.37910134727783501</v>
      </c>
      <c r="D166">
        <v>0.45721920065629795</v>
      </c>
      <c r="E166">
        <f>-LOG(WikiPathway_2021_Human_table[[#This Row],[Adjusted P-value]],10)</f>
        <v>0.33987553994782671</v>
      </c>
      <c r="F166">
        <v>0</v>
      </c>
      <c r="G166">
        <v>0</v>
      </c>
      <c r="H166">
        <v>2.1357011767246035</v>
      </c>
      <c r="I166">
        <v>2.0715269925684447</v>
      </c>
      <c r="J166" s="1" t="s">
        <v>921</v>
      </c>
    </row>
    <row r="167" spans="1:10" x14ac:dyDescent="0.25">
      <c r="A167" s="1" t="s">
        <v>4302</v>
      </c>
      <c r="B167" s="1" t="s">
        <v>2680</v>
      </c>
      <c r="C167">
        <v>0.38890230849364893</v>
      </c>
      <c r="D167">
        <v>0.46621421319419359</v>
      </c>
      <c r="E167">
        <f>-LOG(WikiPathway_2021_Human_table[[#This Row],[Adjusted P-value]],10)</f>
        <v>0.33141449053720173</v>
      </c>
      <c r="F167">
        <v>0</v>
      </c>
      <c r="G167">
        <v>0</v>
      </c>
      <c r="H167">
        <v>2.0654693536598101</v>
      </c>
      <c r="I167">
        <v>1.9506852357012172</v>
      </c>
      <c r="J167" s="1" t="s">
        <v>848</v>
      </c>
    </row>
    <row r="168" spans="1:10" x14ac:dyDescent="0.25">
      <c r="A168" s="1" t="s">
        <v>4303</v>
      </c>
      <c r="B168" s="1" t="s">
        <v>864</v>
      </c>
      <c r="C168">
        <v>0.39374498374484918</v>
      </c>
      <c r="D168">
        <v>0.46919312434266458</v>
      </c>
      <c r="E168">
        <f>-LOG(WikiPathway_2021_Human_table[[#This Row],[Adjusted P-value]],10)</f>
        <v>0.32864836075497234</v>
      </c>
      <c r="F168">
        <v>0</v>
      </c>
      <c r="G168">
        <v>0</v>
      </c>
      <c r="H168">
        <v>2.0320525991370455</v>
      </c>
      <c r="I168">
        <v>1.8939783408758091</v>
      </c>
      <c r="J168" s="1" t="s">
        <v>3558</v>
      </c>
    </row>
    <row r="169" spans="1:10" x14ac:dyDescent="0.25">
      <c r="A169" s="1" t="s">
        <v>4304</v>
      </c>
      <c r="B169" s="1" t="s">
        <v>870</v>
      </c>
      <c r="C169">
        <v>0.40331622723795235</v>
      </c>
      <c r="D169">
        <v>0.47765313290519773</v>
      </c>
      <c r="E169">
        <f>-LOG(WikiPathway_2021_Human_table[[#This Row],[Adjusted P-value]],10)</f>
        <v>0.32088736939110929</v>
      </c>
      <c r="F169">
        <v>0</v>
      </c>
      <c r="G169">
        <v>0</v>
      </c>
      <c r="H169">
        <v>1.9683519108280254</v>
      </c>
      <c r="I169">
        <v>1.7873311317117788</v>
      </c>
      <c r="J169" s="1" t="s">
        <v>543</v>
      </c>
    </row>
    <row r="170" spans="1:10" x14ac:dyDescent="0.25">
      <c r="A170" s="1" t="s">
        <v>4305</v>
      </c>
      <c r="B170" s="1" t="s">
        <v>872</v>
      </c>
      <c r="C170">
        <v>0.40804538991901312</v>
      </c>
      <c r="D170">
        <v>0.47765313290519773</v>
      </c>
      <c r="E170">
        <f>-LOG(WikiPathway_2021_Human_table[[#This Row],[Adjusted P-value]],10)</f>
        <v>0.32088736939110929</v>
      </c>
      <c r="F170">
        <v>0</v>
      </c>
      <c r="G170">
        <v>0</v>
      </c>
      <c r="H170">
        <v>1.9379715825575698</v>
      </c>
      <c r="I170">
        <v>1.7371528838109185</v>
      </c>
      <c r="J170" s="1" t="s">
        <v>2293</v>
      </c>
    </row>
    <row r="171" spans="1:10" x14ac:dyDescent="0.25">
      <c r="A171" s="1" t="s">
        <v>4306</v>
      </c>
      <c r="B171" s="1" t="s">
        <v>872</v>
      </c>
      <c r="C171">
        <v>0.40804538991901312</v>
      </c>
      <c r="D171">
        <v>0.47765313290519773</v>
      </c>
      <c r="E171">
        <f>-LOG(WikiPathway_2021_Human_table[[#This Row],[Adjusted P-value]],10)</f>
        <v>0.32088736939110929</v>
      </c>
      <c r="F171">
        <v>0</v>
      </c>
      <c r="G171">
        <v>0</v>
      </c>
      <c r="H171">
        <v>1.9379715825575698</v>
      </c>
      <c r="I171">
        <v>1.7371528838109185</v>
      </c>
      <c r="J171" s="1" t="s">
        <v>336</v>
      </c>
    </row>
    <row r="172" spans="1:10" x14ac:dyDescent="0.25">
      <c r="A172" s="1" t="s">
        <v>4307</v>
      </c>
      <c r="B172" s="1" t="s">
        <v>878</v>
      </c>
      <c r="C172">
        <v>0.41739226626872045</v>
      </c>
      <c r="D172">
        <v>0.48573719875716592</v>
      </c>
      <c r="E172">
        <f>-LOG(WikiPathway_2021_Human_table[[#This Row],[Adjusted P-value]],10)</f>
        <v>0.31359863608563132</v>
      </c>
      <c r="F172">
        <v>0</v>
      </c>
      <c r="G172">
        <v>0</v>
      </c>
      <c r="H172">
        <v>1.8799315524289382</v>
      </c>
      <c r="I172">
        <v>1.6425503635540326</v>
      </c>
      <c r="J172" s="1" t="s">
        <v>299</v>
      </c>
    </row>
    <row r="173" spans="1:10" x14ac:dyDescent="0.25">
      <c r="A173" s="1" t="s">
        <v>4308</v>
      </c>
      <c r="B173" s="1" t="s">
        <v>2728</v>
      </c>
      <c r="C173">
        <v>0.42201056062375808</v>
      </c>
      <c r="D173">
        <v>0.48825640444260388</v>
      </c>
      <c r="E173">
        <f>-LOG(WikiPathway_2021_Human_table[[#This Row],[Adjusted P-value]],10)</f>
        <v>0.31135205137684002</v>
      </c>
      <c r="F173">
        <v>0</v>
      </c>
      <c r="G173">
        <v>0</v>
      </c>
      <c r="H173">
        <v>1.8521918321468716</v>
      </c>
      <c r="I173">
        <v>1.5979320874138498</v>
      </c>
      <c r="J173" s="1" t="s">
        <v>617</v>
      </c>
    </row>
    <row r="174" spans="1:10" x14ac:dyDescent="0.25">
      <c r="A174" s="1" t="s">
        <v>4309</v>
      </c>
      <c r="B174" s="1" t="s">
        <v>890</v>
      </c>
      <c r="C174">
        <v>0.4311382967353416</v>
      </c>
      <c r="D174">
        <v>0.49593364768978604</v>
      </c>
      <c r="E174">
        <f>-LOG(WikiPathway_2021_Human_table[[#This Row],[Adjusted P-value]],10)</f>
        <v>0.30457642506185195</v>
      </c>
      <c r="F174">
        <v>0</v>
      </c>
      <c r="G174">
        <v>0</v>
      </c>
      <c r="H174">
        <v>1.7990900818926296</v>
      </c>
      <c r="I174">
        <v>1.5136219211579331</v>
      </c>
      <c r="J174" s="1" t="s">
        <v>299</v>
      </c>
    </row>
    <row r="175" spans="1:10" x14ac:dyDescent="0.25">
      <c r="A175" s="1" t="s">
        <v>4310</v>
      </c>
      <c r="B175" s="1" t="s">
        <v>2750</v>
      </c>
      <c r="C175">
        <v>0.44012278319703707</v>
      </c>
      <c r="D175">
        <v>0.5004824791783451</v>
      </c>
      <c r="E175">
        <f>-LOG(WikiPathway_2021_Human_table[[#This Row],[Adjusted P-value]],10)</f>
        <v>0.30061112163991216</v>
      </c>
      <c r="F175">
        <v>0</v>
      </c>
      <c r="G175">
        <v>0</v>
      </c>
      <c r="H175">
        <v>1.7489384288747345</v>
      </c>
      <c r="I175">
        <v>1.435356458929709</v>
      </c>
      <c r="J175" s="1" t="s">
        <v>585</v>
      </c>
    </row>
    <row r="176" spans="1:10" x14ac:dyDescent="0.25">
      <c r="A176" s="1" t="s">
        <v>4311</v>
      </c>
      <c r="B176" s="1" t="s">
        <v>2750</v>
      </c>
      <c r="C176">
        <v>0.44012278319703707</v>
      </c>
      <c r="D176">
        <v>0.5004824791783451</v>
      </c>
      <c r="E176">
        <f>-LOG(WikiPathway_2021_Human_table[[#This Row],[Adjusted P-value]],10)</f>
        <v>0.30061112163991216</v>
      </c>
      <c r="F176">
        <v>0</v>
      </c>
      <c r="G176">
        <v>0</v>
      </c>
      <c r="H176">
        <v>1.7489384288747345</v>
      </c>
      <c r="I176">
        <v>1.435356458929709</v>
      </c>
      <c r="J176" s="1" t="s">
        <v>424</v>
      </c>
    </row>
    <row r="177" spans="1:10" x14ac:dyDescent="0.25">
      <c r="A177" s="1" t="s">
        <v>4312</v>
      </c>
      <c r="B177" s="1" t="s">
        <v>900</v>
      </c>
      <c r="C177">
        <v>0.4445620073521806</v>
      </c>
      <c r="D177">
        <v>0.50265817876752239</v>
      </c>
      <c r="E177">
        <f>-LOG(WikiPathway_2021_Human_table[[#This Row],[Adjusted P-value]],10)</f>
        <v>0.29872724663196321</v>
      </c>
      <c r="F177">
        <v>0</v>
      </c>
      <c r="G177">
        <v>0</v>
      </c>
      <c r="H177">
        <v>1.7248931157839631</v>
      </c>
      <c r="I177">
        <v>1.3983117449036233</v>
      </c>
      <c r="J177" s="1" t="s">
        <v>336</v>
      </c>
    </row>
    <row r="178" spans="1:10" x14ac:dyDescent="0.25">
      <c r="A178" s="1" t="s">
        <v>4313</v>
      </c>
      <c r="B178" s="1" t="s">
        <v>923</v>
      </c>
      <c r="C178">
        <v>0.47883935315922049</v>
      </c>
      <c r="D178">
        <v>0.53835610891912355</v>
      </c>
      <c r="E178">
        <f>-LOG(WikiPathway_2021_Human_table[[#This Row],[Adjusted P-value]],10)</f>
        <v>0.26893035448845787</v>
      </c>
      <c r="F178">
        <v>0</v>
      </c>
      <c r="G178">
        <v>0</v>
      </c>
      <c r="H178">
        <v>1.5539042226940316</v>
      </c>
      <c r="I178">
        <v>1.1442797130547619</v>
      </c>
      <c r="J178" s="1" t="s">
        <v>355</v>
      </c>
    </row>
    <row r="179" spans="1:10" x14ac:dyDescent="0.25">
      <c r="A179" s="1" t="s">
        <v>4314</v>
      </c>
      <c r="B179" s="1" t="s">
        <v>929</v>
      </c>
      <c r="C179">
        <v>0.48707498457342013</v>
      </c>
      <c r="D179">
        <v>0.54453888724781241</v>
      </c>
      <c r="E179">
        <f>-LOG(WikiPathway_2021_Human_table[[#This Row],[Adjusted P-value]],10)</f>
        <v>0.26397110045532152</v>
      </c>
      <c r="F179">
        <v>0</v>
      </c>
      <c r="G179">
        <v>0</v>
      </c>
      <c r="H179">
        <v>1.5163072672857034</v>
      </c>
      <c r="I179">
        <v>1.0907362168957617</v>
      </c>
      <c r="J179" s="1" t="s">
        <v>299</v>
      </c>
    </row>
    <row r="180" spans="1:10" x14ac:dyDescent="0.25">
      <c r="A180" s="1" t="s">
        <v>4315</v>
      </c>
      <c r="B180" s="1" t="s">
        <v>939</v>
      </c>
      <c r="C180">
        <v>0.49918656425632879</v>
      </c>
      <c r="D180">
        <v>0.55496159936876777</v>
      </c>
      <c r="E180">
        <f>-LOG(WikiPathway_2021_Human_table[[#This Row],[Adjusted P-value]],10)</f>
        <v>0.25573706689394038</v>
      </c>
      <c r="F180">
        <v>0</v>
      </c>
      <c r="G180">
        <v>0</v>
      </c>
      <c r="H180">
        <v>1.4631906384239373</v>
      </c>
      <c r="I180">
        <v>1.0165888271993788</v>
      </c>
      <c r="J180" s="1" t="s">
        <v>1465</v>
      </c>
    </row>
    <row r="181" spans="1:10" x14ac:dyDescent="0.25">
      <c r="A181" s="1" t="s">
        <v>4316</v>
      </c>
      <c r="B181" s="1" t="s">
        <v>946</v>
      </c>
      <c r="C181">
        <v>0.50710263766384334</v>
      </c>
      <c r="D181">
        <v>0.55569273548613651</v>
      </c>
      <c r="E181">
        <f>-LOG(WikiPathway_2021_Human_table[[#This Row],[Adjusted P-value]],10)</f>
        <v>0.25516528066451577</v>
      </c>
      <c r="F181">
        <v>0</v>
      </c>
      <c r="G181">
        <v>0</v>
      </c>
      <c r="H181">
        <v>1.4297915460335842</v>
      </c>
      <c r="I181">
        <v>0.97088830329282216</v>
      </c>
      <c r="J181" s="1" t="s">
        <v>299</v>
      </c>
    </row>
    <row r="182" spans="1:10" x14ac:dyDescent="0.25">
      <c r="A182" s="1" t="s">
        <v>4317</v>
      </c>
      <c r="B182" s="1" t="s">
        <v>946</v>
      </c>
      <c r="C182">
        <v>0.50710263766384334</v>
      </c>
      <c r="D182">
        <v>0.55569273548613651</v>
      </c>
      <c r="E182">
        <f>-LOG(WikiPathway_2021_Human_table[[#This Row],[Adjusted P-value]],10)</f>
        <v>0.25516528066451577</v>
      </c>
      <c r="F182">
        <v>0</v>
      </c>
      <c r="G182">
        <v>0</v>
      </c>
      <c r="H182">
        <v>1.4297915460335842</v>
      </c>
      <c r="I182">
        <v>0.97088830329282216</v>
      </c>
      <c r="J182" s="1" t="s">
        <v>970</v>
      </c>
    </row>
    <row r="183" spans="1:10" x14ac:dyDescent="0.25">
      <c r="A183" s="1" t="s">
        <v>4318</v>
      </c>
      <c r="B183" s="1" t="s">
        <v>948</v>
      </c>
      <c r="C183">
        <v>0.51101392258272849</v>
      </c>
      <c r="D183">
        <v>0.55569273548613651</v>
      </c>
      <c r="E183">
        <f>-LOG(WikiPathway_2021_Human_table[[#This Row],[Adjusted P-value]],10)</f>
        <v>0.25516528066451577</v>
      </c>
      <c r="F183">
        <v>0</v>
      </c>
      <c r="G183">
        <v>0</v>
      </c>
      <c r="H183">
        <v>1.4136549058899306</v>
      </c>
      <c r="I183">
        <v>0.94906915711007045</v>
      </c>
      <c r="J183" s="1" t="s">
        <v>605</v>
      </c>
    </row>
    <row r="184" spans="1:10" x14ac:dyDescent="0.25">
      <c r="A184" s="1" t="s">
        <v>4319</v>
      </c>
      <c r="B184" s="1" t="s">
        <v>948</v>
      </c>
      <c r="C184">
        <v>0.51101392258272849</v>
      </c>
      <c r="D184">
        <v>0.55569273548613651</v>
      </c>
      <c r="E184">
        <f>-LOG(WikiPathway_2021_Human_table[[#This Row],[Adjusted P-value]],10)</f>
        <v>0.25516528066451577</v>
      </c>
      <c r="F184">
        <v>0</v>
      </c>
      <c r="G184">
        <v>0</v>
      </c>
      <c r="H184">
        <v>1.4136549058899306</v>
      </c>
      <c r="I184">
        <v>0.94906915711007045</v>
      </c>
      <c r="J184" s="1" t="s">
        <v>299</v>
      </c>
    </row>
    <row r="185" spans="1:10" x14ac:dyDescent="0.25">
      <c r="A185" s="1" t="s">
        <v>4320</v>
      </c>
      <c r="B185" s="1" t="s">
        <v>2857</v>
      </c>
      <c r="C185">
        <v>0.51874420707170699</v>
      </c>
      <c r="D185">
        <v>0.56103313699603097</v>
      </c>
      <c r="E185">
        <f>-LOG(WikiPathway_2021_Human_table[[#This Row],[Adjusted P-value]],10)</f>
        <v>0.25101148671262352</v>
      </c>
      <c r="F185">
        <v>0</v>
      </c>
      <c r="G185">
        <v>0</v>
      </c>
      <c r="H185">
        <v>1.3824455798978093</v>
      </c>
      <c r="I185">
        <v>0.90736037954310622</v>
      </c>
      <c r="J185" s="1" t="s">
        <v>336</v>
      </c>
    </row>
    <row r="186" spans="1:10" x14ac:dyDescent="0.25">
      <c r="A186" s="1" t="s">
        <v>4321</v>
      </c>
      <c r="B186" s="1" t="s">
        <v>2874</v>
      </c>
      <c r="C186">
        <v>0.53011251679022753</v>
      </c>
      <c r="D186">
        <v>0.57022913968246092</v>
      </c>
      <c r="E186">
        <f>-LOG(WikiPathway_2021_Human_table[[#This Row],[Adjusted P-value]],10)</f>
        <v>0.24395059327008661</v>
      </c>
      <c r="F186">
        <v>0</v>
      </c>
      <c r="G186">
        <v>0</v>
      </c>
      <c r="H186">
        <v>1.3381216967068708</v>
      </c>
      <c r="I186">
        <v>0.84926034360726022</v>
      </c>
      <c r="J186" s="1" t="s">
        <v>1572</v>
      </c>
    </row>
    <row r="187" spans="1:10" x14ac:dyDescent="0.25">
      <c r="A187" s="1" t="s">
        <v>4322</v>
      </c>
      <c r="B187" s="1" t="s">
        <v>951</v>
      </c>
      <c r="C187">
        <v>0.54121394110854537</v>
      </c>
      <c r="D187">
        <v>0.57904072193871248</v>
      </c>
      <c r="E187">
        <f>-LOG(WikiPathway_2021_Human_table[[#This Row],[Adjusted P-value]],10)</f>
        <v>0.23729089276412321</v>
      </c>
      <c r="F187">
        <v>0</v>
      </c>
      <c r="G187">
        <v>0</v>
      </c>
      <c r="H187">
        <v>1.2965394970122792</v>
      </c>
      <c r="I187">
        <v>0.7959982670496375</v>
      </c>
      <c r="J187" s="1" t="s">
        <v>355</v>
      </c>
    </row>
    <row r="188" spans="1:10" x14ac:dyDescent="0.25">
      <c r="A188" s="1" t="s">
        <v>4323</v>
      </c>
      <c r="B188" s="1" t="s">
        <v>960</v>
      </c>
      <c r="C188">
        <v>0.55561142602968261</v>
      </c>
      <c r="D188">
        <v>0.59126563518666764</v>
      </c>
      <c r="E188">
        <f>-LOG(WikiPathway_2021_Human_table[[#This Row],[Adjusted P-value]],10)</f>
        <v>0.22821736179660496</v>
      </c>
      <c r="F188">
        <v>0</v>
      </c>
      <c r="G188">
        <v>0</v>
      </c>
      <c r="H188">
        <v>1.2449391435958883</v>
      </c>
      <c r="I188">
        <v>0.73163343390298929</v>
      </c>
      <c r="J188" s="1" t="s">
        <v>336</v>
      </c>
    </row>
    <row r="189" spans="1:10" x14ac:dyDescent="0.25">
      <c r="A189" s="1" t="s">
        <v>4324</v>
      </c>
      <c r="B189" s="1" t="s">
        <v>962</v>
      </c>
      <c r="C189">
        <v>0.55914008223574108</v>
      </c>
      <c r="D189">
        <v>0.59185572534527919</v>
      </c>
      <c r="E189">
        <f>-LOG(WikiPathway_2021_Human_table[[#This Row],[Adjusted P-value]],10)</f>
        <v>0.2277841468627706</v>
      </c>
      <c r="F189">
        <v>0</v>
      </c>
      <c r="G189">
        <v>0</v>
      </c>
      <c r="H189">
        <v>1.2326714125140501</v>
      </c>
      <c r="I189">
        <v>0.71661998841472541</v>
      </c>
      <c r="J189" s="1" t="s">
        <v>921</v>
      </c>
    </row>
    <row r="190" spans="1:10" x14ac:dyDescent="0.25">
      <c r="A190" s="1" t="s">
        <v>4325</v>
      </c>
      <c r="B190" s="1" t="s">
        <v>2954</v>
      </c>
      <c r="C190">
        <v>0.61504025151431208</v>
      </c>
      <c r="D190">
        <v>0.64737819111486983</v>
      </c>
      <c r="E190">
        <f>-LOG(WikiPathway_2021_Human_table[[#This Row],[Adjusted P-value]],10)</f>
        <v>0.18884193520530906</v>
      </c>
      <c r="F190">
        <v>0</v>
      </c>
      <c r="G190">
        <v>0</v>
      </c>
      <c r="H190">
        <v>1.055665578333244</v>
      </c>
      <c r="I190">
        <v>0.51312479574300829</v>
      </c>
      <c r="J190" s="1" t="s">
        <v>589</v>
      </c>
    </row>
    <row r="191" spans="1:10" x14ac:dyDescent="0.25">
      <c r="A191" s="1" t="s">
        <v>4326</v>
      </c>
      <c r="B191" s="1" t="s">
        <v>984</v>
      </c>
      <c r="C191">
        <v>0.61809978046143355</v>
      </c>
      <c r="D191">
        <v>0.64737819111486983</v>
      </c>
      <c r="E191">
        <f>-LOG(WikiPathway_2021_Human_table[[#This Row],[Adjusted P-value]],10)</f>
        <v>0.18884193520530906</v>
      </c>
      <c r="F191">
        <v>0</v>
      </c>
      <c r="G191">
        <v>0</v>
      </c>
      <c r="H191">
        <v>1.0468152866242038</v>
      </c>
      <c r="I191">
        <v>0.50362846364400182</v>
      </c>
      <c r="J191" s="1" t="s">
        <v>364</v>
      </c>
    </row>
    <row r="192" spans="1:10" x14ac:dyDescent="0.25">
      <c r="A192" s="1" t="s">
        <v>4327</v>
      </c>
      <c r="B192" s="1" t="s">
        <v>4328</v>
      </c>
      <c r="C192">
        <v>0.65020080322895102</v>
      </c>
      <c r="D192">
        <v>0.67743434472545161</v>
      </c>
      <c r="E192">
        <f>-LOG(WikiPathway_2021_Human_table[[#This Row],[Adjusted P-value]],10)</f>
        <v>0.1691327891696299</v>
      </c>
      <c r="F192">
        <v>0</v>
      </c>
      <c r="G192">
        <v>0</v>
      </c>
      <c r="H192">
        <v>0.95837992901249569</v>
      </c>
      <c r="I192">
        <v>0.41255767582990011</v>
      </c>
      <c r="J192" s="1" t="s">
        <v>1572</v>
      </c>
    </row>
    <row r="193" spans="1:10" x14ac:dyDescent="0.25">
      <c r="A193" s="1" t="s">
        <v>4329</v>
      </c>
      <c r="B193" s="1" t="s">
        <v>1012</v>
      </c>
      <c r="C193">
        <v>0.67445961004933186</v>
      </c>
      <c r="D193">
        <v>0.69904928333238037</v>
      </c>
      <c r="E193">
        <f>-LOG(WikiPathway_2021_Human_table[[#This Row],[Adjusted P-value]],10)</f>
        <v>0.15549220519164797</v>
      </c>
      <c r="F193">
        <v>0</v>
      </c>
      <c r="G193">
        <v>0</v>
      </c>
      <c r="H193">
        <v>0.89636032757051864</v>
      </c>
      <c r="I193">
        <v>0.35302567652383898</v>
      </c>
      <c r="J193" s="1" t="s">
        <v>364</v>
      </c>
    </row>
    <row r="194" spans="1:10" x14ac:dyDescent="0.25">
      <c r="A194" s="1" t="s">
        <v>4330</v>
      </c>
      <c r="B194" s="1" t="s">
        <v>1017</v>
      </c>
      <c r="C194">
        <v>0.68216839351559733</v>
      </c>
      <c r="D194">
        <v>0.70337570108603042</v>
      </c>
      <c r="E194">
        <f>-LOG(WikiPathway_2021_Human_table[[#This Row],[Adjusted P-value]],10)</f>
        <v>0.15281263895699465</v>
      </c>
      <c r="F194">
        <v>0</v>
      </c>
      <c r="G194">
        <v>0</v>
      </c>
      <c r="H194">
        <v>0.87742194111620864</v>
      </c>
      <c r="I194">
        <v>0.33559523875239661</v>
      </c>
      <c r="J194" s="1" t="s">
        <v>336</v>
      </c>
    </row>
    <row r="195" spans="1:10" x14ac:dyDescent="0.25">
      <c r="A195" s="1" t="s">
        <v>4331</v>
      </c>
      <c r="B195" s="1" t="s">
        <v>3000</v>
      </c>
      <c r="C195">
        <v>0.68969576038683322</v>
      </c>
      <c r="D195">
        <v>0.70747142431432886</v>
      </c>
      <c r="E195">
        <f>-LOG(WikiPathway_2021_Human_table[[#This Row],[Adjusted P-value]],10)</f>
        <v>0.15029109716513289</v>
      </c>
      <c r="F195">
        <v>0</v>
      </c>
      <c r="G195">
        <v>0</v>
      </c>
      <c r="H195">
        <v>0.85926184451618537</v>
      </c>
      <c r="I195">
        <v>0.31921981858315024</v>
      </c>
      <c r="J195" s="1" t="s">
        <v>336</v>
      </c>
    </row>
    <row r="196" spans="1:10" x14ac:dyDescent="0.25">
      <c r="A196" s="1" t="s">
        <v>4332</v>
      </c>
      <c r="B196" s="1" t="s">
        <v>1025</v>
      </c>
      <c r="C196">
        <v>0.70184970288053583</v>
      </c>
      <c r="D196">
        <v>0.71624661986270066</v>
      </c>
      <c r="E196">
        <f>-LOG(WikiPathway_2021_Human_table[[#This Row],[Adjusted P-value]],10)</f>
        <v>0.14493741455815365</v>
      </c>
      <c r="F196">
        <v>0</v>
      </c>
      <c r="G196">
        <v>0</v>
      </c>
      <c r="H196">
        <v>0.83059855738811317</v>
      </c>
      <c r="I196">
        <v>0.29406178782300912</v>
      </c>
      <c r="J196" s="1" t="s">
        <v>543</v>
      </c>
    </row>
    <row r="197" spans="1:10" x14ac:dyDescent="0.25">
      <c r="A197" s="1" t="s">
        <v>4333</v>
      </c>
      <c r="B197" s="1" t="s">
        <v>4334</v>
      </c>
      <c r="C197">
        <v>0.7203195017961731</v>
      </c>
      <c r="D197">
        <v>0.73134480029305338</v>
      </c>
      <c r="E197">
        <f>-LOG(WikiPathway_2021_Human_table[[#This Row],[Adjusted P-value]],10)</f>
        <v>0.13587782200290893</v>
      </c>
      <c r="F197">
        <v>0</v>
      </c>
      <c r="G197">
        <v>0</v>
      </c>
      <c r="H197">
        <v>0.78848696070183877</v>
      </c>
      <c r="I197">
        <v>0.25867135789913537</v>
      </c>
      <c r="J197" s="1" t="s">
        <v>508</v>
      </c>
    </row>
    <row r="198" spans="1:10" x14ac:dyDescent="0.25">
      <c r="A198" s="1" t="s">
        <v>4335</v>
      </c>
      <c r="B198" s="1" t="s">
        <v>3035</v>
      </c>
      <c r="C198">
        <v>0.72475644146495921</v>
      </c>
      <c r="D198">
        <v>0.73211437488084719</v>
      </c>
      <c r="E198">
        <f>-LOG(WikiPathway_2021_Human_table[[#This Row],[Adjusted P-value]],10)</f>
        <v>0.13542106580038701</v>
      </c>
      <c r="F198">
        <v>0</v>
      </c>
      <c r="G198">
        <v>0</v>
      </c>
      <c r="H198">
        <v>0.77861296831111282</v>
      </c>
      <c r="I198">
        <v>0.25065079351425901</v>
      </c>
      <c r="J198" s="1" t="s">
        <v>1013</v>
      </c>
    </row>
    <row r="199" spans="1:10" x14ac:dyDescent="0.25">
      <c r="A199" s="1" t="s">
        <v>4336</v>
      </c>
      <c r="B199" s="1" t="s">
        <v>1034</v>
      </c>
      <c r="C199">
        <v>0.76917886917988187</v>
      </c>
      <c r="D199">
        <v>0.77306361094341658</v>
      </c>
      <c r="E199">
        <f>-LOG(WikiPathway_2021_Human_table[[#This Row],[Adjusted P-value]],10)</f>
        <v>0.11178476902462965</v>
      </c>
      <c r="F199">
        <v>0</v>
      </c>
      <c r="G199">
        <v>0</v>
      </c>
      <c r="H199">
        <v>0.68424350005220846</v>
      </c>
      <c r="I199">
        <v>0.17956721011955307</v>
      </c>
      <c r="J199" s="1" t="s">
        <v>355</v>
      </c>
    </row>
    <row r="200" spans="1:10" x14ac:dyDescent="0.25">
      <c r="A200" s="1" t="s">
        <v>4337</v>
      </c>
      <c r="B200" s="1" t="s">
        <v>4338</v>
      </c>
      <c r="C200">
        <v>0.85959238374710889</v>
      </c>
      <c r="D200">
        <v>0.85959238374710889</v>
      </c>
      <c r="E200">
        <f>-LOG(WikiPathway_2021_Human_table[[#This Row],[Adjusted P-value]],10)</f>
        <v>6.5707441146225912E-2</v>
      </c>
      <c r="F200">
        <v>0</v>
      </c>
      <c r="G200">
        <v>0</v>
      </c>
      <c r="H200">
        <v>0.50947614714675682</v>
      </c>
      <c r="I200">
        <v>7.7082199634093032E-2</v>
      </c>
      <c r="J200" s="1" t="s">
        <v>299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B638-FE95-4CE5-B40F-868D4836B575}">
  <dimension ref="A1:J1421"/>
  <sheetViews>
    <sheetView workbookViewId="0">
      <selection activeCell="E3" sqref="E3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1053</v>
      </c>
      <c r="B2" s="1" t="s">
        <v>1054</v>
      </c>
      <c r="C2">
        <v>2.1164902555732771E-9</v>
      </c>
      <c r="D2">
        <v>3.0054161629140536E-6</v>
      </c>
      <c r="E2">
        <f>-LOG(GO_Biological_Process_2021_table[[#This Row],[Adjusted P-value]],10)</f>
        <v>5.5220953823157712</v>
      </c>
      <c r="F2">
        <v>0</v>
      </c>
      <c r="G2">
        <v>0</v>
      </c>
      <c r="H2">
        <v>16.903010605542253</v>
      </c>
      <c r="I2">
        <v>337.61239490396474</v>
      </c>
      <c r="J2" s="1" t="s">
        <v>1055</v>
      </c>
    </row>
    <row r="3" spans="1:10" x14ac:dyDescent="0.25">
      <c r="A3" s="1" t="s">
        <v>1056</v>
      </c>
      <c r="B3" s="1" t="s">
        <v>1057</v>
      </c>
      <c r="C3">
        <v>1.1937065778844195E-7</v>
      </c>
      <c r="D3">
        <v>8.4753167029793784E-5</v>
      </c>
      <c r="E3">
        <f>-LOG(GO_Biological_Process_2021_table[[#This Row],[Adjusted P-value]],10)</f>
        <v>4.0718440642415175</v>
      </c>
      <c r="F3">
        <v>0</v>
      </c>
      <c r="G3">
        <v>0</v>
      </c>
      <c r="H3">
        <v>6.6478243978243983</v>
      </c>
      <c r="I3">
        <v>105.97318420400541</v>
      </c>
      <c r="J3" s="1" t="s">
        <v>1058</v>
      </c>
    </row>
    <row r="4" spans="1:10" x14ac:dyDescent="0.25">
      <c r="A4" s="1" t="s">
        <v>1059</v>
      </c>
      <c r="B4" s="1" t="s">
        <v>1060</v>
      </c>
      <c r="C4">
        <v>1.3993949334892933E-6</v>
      </c>
      <c r="D4">
        <v>4.7936219203540629E-4</v>
      </c>
      <c r="E4">
        <f>-LOG(GO_Biological_Process_2021_table[[#This Row],[Adjusted P-value]],10)</f>
        <v>3.3193362223630736</v>
      </c>
      <c r="F4">
        <v>0</v>
      </c>
      <c r="G4">
        <v>0</v>
      </c>
      <c r="H4">
        <v>4.6953203089504774</v>
      </c>
      <c r="I4">
        <v>63.290432086163293</v>
      </c>
      <c r="J4" s="1" t="s">
        <v>1061</v>
      </c>
    </row>
    <row r="5" spans="1:10" x14ac:dyDescent="0.25">
      <c r="A5" s="1" t="s">
        <v>1062</v>
      </c>
      <c r="B5" s="1" t="s">
        <v>1063</v>
      </c>
      <c r="C5">
        <v>1.5582635617535358E-6</v>
      </c>
      <c r="D5">
        <v>4.7936219203540629E-4</v>
      </c>
      <c r="E5">
        <f>-LOG(GO_Biological_Process_2021_table[[#This Row],[Adjusted P-value]],10)</f>
        <v>3.3193362223630736</v>
      </c>
      <c r="F5">
        <v>0</v>
      </c>
      <c r="G5">
        <v>0</v>
      </c>
      <c r="H5">
        <v>4.6543139433616627</v>
      </c>
      <c r="I5">
        <v>62.237199615310608</v>
      </c>
      <c r="J5" s="1" t="s">
        <v>1061</v>
      </c>
    </row>
    <row r="6" spans="1:10" x14ac:dyDescent="0.25">
      <c r="A6" s="1" t="s">
        <v>1064</v>
      </c>
      <c r="B6" s="1" t="s">
        <v>1065</v>
      </c>
      <c r="C6">
        <v>1.6878950423781911E-6</v>
      </c>
      <c r="D6">
        <v>4.7936219203540629E-4</v>
      </c>
      <c r="E6">
        <f>-LOG(GO_Biological_Process_2021_table[[#This Row],[Adjusted P-value]],10)</f>
        <v>3.3193362223630736</v>
      </c>
      <c r="F6">
        <v>0</v>
      </c>
      <c r="G6">
        <v>0</v>
      </c>
      <c r="H6">
        <v>4.6240152781093338</v>
      </c>
      <c r="I6">
        <v>61.46254213236422</v>
      </c>
      <c r="J6" s="1" t="s">
        <v>1061</v>
      </c>
    </row>
    <row r="7" spans="1:10" x14ac:dyDescent="0.25">
      <c r="A7" s="1" t="s">
        <v>1066</v>
      </c>
      <c r="B7" s="1" t="s">
        <v>1067</v>
      </c>
      <c r="C7">
        <v>4.508473171942698E-6</v>
      </c>
      <c r="D7">
        <v>1.0670053173597719E-3</v>
      </c>
      <c r="E7">
        <f>-LOG(GO_Biological_Process_2021_table[[#This Row],[Adjusted P-value]],10)</f>
        <v>2.9718334162885074</v>
      </c>
      <c r="F7">
        <v>0</v>
      </c>
      <c r="G7">
        <v>0</v>
      </c>
      <c r="H7">
        <v>5.1734748010610083</v>
      </c>
      <c r="I7">
        <v>63.683157108017426</v>
      </c>
      <c r="J7" s="1" t="s">
        <v>1068</v>
      </c>
    </row>
    <row r="8" spans="1:10" x14ac:dyDescent="0.25">
      <c r="A8" s="1" t="s">
        <v>1069</v>
      </c>
      <c r="B8" s="1" t="s">
        <v>1070</v>
      </c>
      <c r="C8">
        <v>8.7230457734134233E-6</v>
      </c>
      <c r="D8">
        <v>1.6122556227687703E-3</v>
      </c>
      <c r="E8">
        <f>-LOG(GO_Biological_Process_2021_table[[#This Row],[Adjusted P-value]],10)</f>
        <v>2.7925660997786235</v>
      </c>
      <c r="F8">
        <v>0</v>
      </c>
      <c r="G8">
        <v>0</v>
      </c>
      <c r="H8">
        <v>6.4405667803726052</v>
      </c>
      <c r="I8">
        <v>75.029653824173565</v>
      </c>
      <c r="J8" s="1" t="s">
        <v>1071</v>
      </c>
    </row>
    <row r="9" spans="1:10" x14ac:dyDescent="0.25">
      <c r="A9" s="1" t="s">
        <v>1072</v>
      </c>
      <c r="B9" s="1" t="s">
        <v>1073</v>
      </c>
      <c r="C9">
        <v>9.083130269119833E-6</v>
      </c>
      <c r="D9">
        <v>1.6122556227687703E-3</v>
      </c>
      <c r="E9">
        <f>-LOG(GO_Biological_Process_2021_table[[#This Row],[Adjusted P-value]],10)</f>
        <v>2.7925660997786235</v>
      </c>
      <c r="F9">
        <v>0</v>
      </c>
      <c r="G9">
        <v>0</v>
      </c>
      <c r="H9">
        <v>6.4091265178221697</v>
      </c>
      <c r="I9">
        <v>74.404137343514108</v>
      </c>
      <c r="J9" s="1" t="s">
        <v>1071</v>
      </c>
    </row>
    <row r="10" spans="1:10" x14ac:dyDescent="0.25">
      <c r="A10" s="1" t="s">
        <v>1074</v>
      </c>
      <c r="B10" s="1" t="s">
        <v>39</v>
      </c>
      <c r="C10">
        <v>2.6312959531220248E-5</v>
      </c>
      <c r="D10">
        <v>3.7364402534332754E-3</v>
      </c>
      <c r="E10">
        <f>-LOG(GO_Biological_Process_2021_table[[#This Row],[Adjusted P-value]],10)</f>
        <v>2.4275419578241628</v>
      </c>
      <c r="F10">
        <v>0</v>
      </c>
      <c r="G10">
        <v>0</v>
      </c>
      <c r="H10">
        <v>76.788387096774187</v>
      </c>
      <c r="I10">
        <v>809.7680185625012</v>
      </c>
      <c r="J10" s="1" t="s">
        <v>1075</v>
      </c>
    </row>
    <row r="11" spans="1:10" x14ac:dyDescent="0.25">
      <c r="A11" s="1" t="s">
        <v>1076</v>
      </c>
      <c r="B11" s="1" t="s">
        <v>39</v>
      </c>
      <c r="C11">
        <v>2.6312959531220248E-5</v>
      </c>
      <c r="D11">
        <v>3.7364402534332754E-3</v>
      </c>
      <c r="E11">
        <f>-LOG(GO_Biological_Process_2021_table[[#This Row],[Adjusted P-value]],10)</f>
        <v>2.4275419578241628</v>
      </c>
      <c r="F11">
        <v>0</v>
      </c>
      <c r="G11">
        <v>0</v>
      </c>
      <c r="H11">
        <v>76.788387096774187</v>
      </c>
      <c r="I11">
        <v>809.7680185625012</v>
      </c>
      <c r="J11" s="1" t="s">
        <v>1077</v>
      </c>
    </row>
    <row r="12" spans="1:10" x14ac:dyDescent="0.25">
      <c r="A12" s="1" t="s">
        <v>1078</v>
      </c>
      <c r="B12" s="1" t="s">
        <v>1079</v>
      </c>
      <c r="C12">
        <v>3.0616761361765937E-5</v>
      </c>
      <c r="D12">
        <v>3.9523455576097851E-3</v>
      </c>
      <c r="E12">
        <f>-LOG(GO_Biological_Process_2021_table[[#This Row],[Adjusted P-value]],10)</f>
        <v>2.4031450916141748</v>
      </c>
      <c r="F12">
        <v>0</v>
      </c>
      <c r="G12">
        <v>0</v>
      </c>
      <c r="H12">
        <v>11.149624060150376</v>
      </c>
      <c r="I12">
        <v>115.88877929898702</v>
      </c>
      <c r="J12" s="1" t="s">
        <v>1080</v>
      </c>
    </row>
    <row r="13" spans="1:10" x14ac:dyDescent="0.25">
      <c r="A13" s="1" t="s">
        <v>1081</v>
      </c>
      <c r="B13" s="1" t="s">
        <v>1082</v>
      </c>
      <c r="C13">
        <v>4.1672605524530206E-5</v>
      </c>
      <c r="D13">
        <v>4.9312583204027408E-3</v>
      </c>
      <c r="E13">
        <f>-LOG(GO_Biological_Process_2021_table[[#This Row],[Adjusted P-value]],10)</f>
        <v>2.3070422466704437</v>
      </c>
      <c r="F13">
        <v>0</v>
      </c>
      <c r="G13">
        <v>0</v>
      </c>
      <c r="H13">
        <v>24.515769944341372</v>
      </c>
      <c r="I13">
        <v>247.25788177972598</v>
      </c>
      <c r="J13" s="1" t="s">
        <v>1083</v>
      </c>
    </row>
    <row r="14" spans="1:10" x14ac:dyDescent="0.25">
      <c r="A14" s="1" t="s">
        <v>1084</v>
      </c>
      <c r="B14" s="1" t="s">
        <v>1085</v>
      </c>
      <c r="C14">
        <v>7.6188556734271324E-5</v>
      </c>
      <c r="D14">
        <v>8.3221346586665589E-3</v>
      </c>
      <c r="E14">
        <f>-LOG(GO_Biological_Process_2021_table[[#This Row],[Adjusted P-value]],10)</f>
        <v>2.0797652612608455</v>
      </c>
      <c r="F14">
        <v>0</v>
      </c>
      <c r="G14">
        <v>0</v>
      </c>
      <c r="H14">
        <v>47.985483870967741</v>
      </c>
      <c r="I14">
        <v>455.01271919083297</v>
      </c>
      <c r="J14" s="1" t="s">
        <v>1077</v>
      </c>
    </row>
    <row r="15" spans="1:10" x14ac:dyDescent="0.25">
      <c r="A15" s="1" t="s">
        <v>1086</v>
      </c>
      <c r="B15" s="1" t="s">
        <v>1087</v>
      </c>
      <c r="C15">
        <v>9.4397837904029253E-5</v>
      </c>
      <c r="D15">
        <v>8.963404113857671E-3</v>
      </c>
      <c r="E15">
        <f>-LOG(GO_Biological_Process_2021_table[[#This Row],[Adjusted P-value]],10)</f>
        <v>2.04752702302781</v>
      </c>
      <c r="F15">
        <v>0</v>
      </c>
      <c r="G15">
        <v>0</v>
      </c>
      <c r="H15">
        <v>12.201874460476015</v>
      </c>
      <c r="I15">
        <v>113.08687962676079</v>
      </c>
      <c r="J15" s="1" t="s">
        <v>1088</v>
      </c>
    </row>
    <row r="16" spans="1:10" x14ac:dyDescent="0.25">
      <c r="A16" s="1" t="s">
        <v>1089</v>
      </c>
      <c r="B16" s="1" t="s">
        <v>1090</v>
      </c>
      <c r="C16">
        <v>9.9901232953491246E-5</v>
      </c>
      <c r="D16">
        <v>8.963404113857671E-3</v>
      </c>
      <c r="E16">
        <f>-LOG(GO_Biological_Process_2021_table[[#This Row],[Adjusted P-value]],10)</f>
        <v>2.04752702302781</v>
      </c>
      <c r="F16">
        <v>0</v>
      </c>
      <c r="G16">
        <v>0</v>
      </c>
      <c r="H16">
        <v>19.062049062049063</v>
      </c>
      <c r="I16">
        <v>175.58679637521746</v>
      </c>
      <c r="J16" s="1" t="s">
        <v>1091</v>
      </c>
    </row>
    <row r="17" spans="1:10" x14ac:dyDescent="0.25">
      <c r="A17" s="1" t="s">
        <v>1092</v>
      </c>
      <c r="B17" s="1" t="s">
        <v>1093</v>
      </c>
      <c r="C17">
        <v>1.0099610269135403E-4</v>
      </c>
      <c r="D17">
        <v>8.963404113857671E-3</v>
      </c>
      <c r="E17">
        <f>-LOG(GO_Biological_Process_2021_table[[#This Row],[Adjusted P-value]],10)</f>
        <v>2.04752702302781</v>
      </c>
      <c r="F17">
        <v>0</v>
      </c>
      <c r="G17">
        <v>0</v>
      </c>
      <c r="H17">
        <v>42.651612903225804</v>
      </c>
      <c r="I17">
        <v>392.41312043135491</v>
      </c>
      <c r="J17" s="1" t="s">
        <v>1075</v>
      </c>
    </row>
    <row r="18" spans="1:10" x14ac:dyDescent="0.25">
      <c r="A18" s="1" t="s">
        <v>1094</v>
      </c>
      <c r="B18" s="1" t="s">
        <v>1095</v>
      </c>
      <c r="C18">
        <v>1.6517257262584434E-4</v>
      </c>
      <c r="D18">
        <v>1.3796767831099939E-2</v>
      </c>
      <c r="E18">
        <f>-LOG(GO_Biological_Process_2021_table[[#This Row],[Adjusted P-value]],10)</f>
        <v>1.8602226438544867</v>
      </c>
      <c r="F18">
        <v>0</v>
      </c>
      <c r="G18">
        <v>0</v>
      </c>
      <c r="H18">
        <v>34.893255131964807</v>
      </c>
      <c r="I18">
        <v>303.86860096750058</v>
      </c>
      <c r="J18" s="1" t="s">
        <v>1096</v>
      </c>
    </row>
    <row r="19" spans="1:10" x14ac:dyDescent="0.25">
      <c r="A19" s="1" t="s">
        <v>1097</v>
      </c>
      <c r="B19" s="1" t="s">
        <v>1098</v>
      </c>
      <c r="C19">
        <v>1.8792228541030334E-4</v>
      </c>
      <c r="D19">
        <v>1.4824980293479485E-2</v>
      </c>
      <c r="E19">
        <f>-LOG(GO_Biological_Process_2021_table[[#This Row],[Adjusted P-value]],10)</f>
        <v>1.8290058752614267</v>
      </c>
      <c r="F19">
        <v>0</v>
      </c>
      <c r="G19">
        <v>0</v>
      </c>
      <c r="H19">
        <v>10.425890786422096</v>
      </c>
      <c r="I19">
        <v>89.448742920702188</v>
      </c>
      <c r="J19" s="1" t="s">
        <v>1099</v>
      </c>
    </row>
    <row r="20" spans="1:10" x14ac:dyDescent="0.25">
      <c r="A20" s="1" t="s">
        <v>1100</v>
      </c>
      <c r="B20" s="1" t="s">
        <v>1101</v>
      </c>
      <c r="C20">
        <v>2.052704678103308E-4</v>
      </c>
      <c r="D20">
        <v>1.5341266541614199E-2</v>
      </c>
      <c r="E20">
        <f>-LOG(GO_Biological_Process_2021_table[[#This Row],[Adjusted P-value]],10)</f>
        <v>1.8141387844986432</v>
      </c>
      <c r="F20">
        <v>0</v>
      </c>
      <c r="G20">
        <v>0</v>
      </c>
      <c r="H20">
        <v>31.983870967741936</v>
      </c>
      <c r="I20">
        <v>271.58087243371807</v>
      </c>
      <c r="J20" s="1" t="s">
        <v>1102</v>
      </c>
    </row>
    <row r="21" spans="1:10" x14ac:dyDescent="0.25">
      <c r="A21" s="1" t="s">
        <v>1103</v>
      </c>
      <c r="B21" s="1" t="s">
        <v>1104</v>
      </c>
      <c r="C21">
        <v>2.3107086934158366E-4</v>
      </c>
      <c r="D21">
        <v>1.6406031723252439E-2</v>
      </c>
      <c r="E21">
        <f>-LOG(GO_Biological_Process_2021_table[[#This Row],[Adjusted P-value]],10)</f>
        <v>1.7849964530178792</v>
      </c>
      <c r="F21">
        <v>0</v>
      </c>
      <c r="G21">
        <v>0</v>
      </c>
      <c r="H21">
        <v>9.9431875314228257</v>
      </c>
      <c r="I21">
        <v>83.252182360819774</v>
      </c>
      <c r="J21" s="1" t="s">
        <v>1105</v>
      </c>
    </row>
    <row r="22" spans="1:10" x14ac:dyDescent="0.25">
      <c r="A22" s="1" t="s">
        <v>1106</v>
      </c>
      <c r="B22" s="1" t="s">
        <v>1107</v>
      </c>
      <c r="C22">
        <v>3.0608404841789272E-4</v>
      </c>
      <c r="D22">
        <v>2.0697111845400365E-2</v>
      </c>
      <c r="E22">
        <f>-LOG(GO_Biological_Process_2021_table[[#This Row],[Adjusted P-value]],10)</f>
        <v>1.6840902534376245</v>
      </c>
      <c r="F22">
        <v>0</v>
      </c>
      <c r="G22">
        <v>0</v>
      </c>
      <c r="H22">
        <v>7.1461854176726218</v>
      </c>
      <c r="I22">
        <v>57.824437135472536</v>
      </c>
      <c r="J22" s="1" t="s">
        <v>1108</v>
      </c>
    </row>
    <row r="23" spans="1:10" x14ac:dyDescent="0.25">
      <c r="A23" s="1" t="s">
        <v>1109</v>
      </c>
      <c r="B23" s="1" t="s">
        <v>1110</v>
      </c>
      <c r="C23">
        <v>3.5157131371277495E-4</v>
      </c>
      <c r="D23">
        <v>2.2692330248733655E-2</v>
      </c>
      <c r="E23">
        <f>-LOG(GO_Biological_Process_2021_table[[#This Row],[Adjusted P-value]],10)</f>
        <v>1.6441209046349652</v>
      </c>
      <c r="F23">
        <v>0</v>
      </c>
      <c r="G23">
        <v>0</v>
      </c>
      <c r="H23">
        <v>6.9537124060150379</v>
      </c>
      <c r="I23">
        <v>55.303556112930465</v>
      </c>
      <c r="J23" s="1" t="s">
        <v>1111</v>
      </c>
    </row>
    <row r="24" spans="1:10" x14ac:dyDescent="0.25">
      <c r="A24" s="1" t="s">
        <v>1112</v>
      </c>
      <c r="B24" s="1" t="s">
        <v>1113</v>
      </c>
      <c r="C24">
        <v>4.2713130158700556E-4</v>
      </c>
      <c r="D24">
        <v>2.6370715141458605E-2</v>
      </c>
      <c r="E24">
        <f>-LOG(GO_Biological_Process_2021_table[[#This Row],[Adjusted P-value]],10)</f>
        <v>1.5788780925130534</v>
      </c>
      <c r="F24">
        <v>0</v>
      </c>
      <c r="G24">
        <v>0</v>
      </c>
      <c r="H24">
        <v>23.983064516129033</v>
      </c>
      <c r="I24">
        <v>186.07066567796508</v>
      </c>
      <c r="J24" s="1" t="s">
        <v>1102</v>
      </c>
    </row>
    <row r="25" spans="1:10" x14ac:dyDescent="0.25">
      <c r="A25" s="1" t="s">
        <v>1114</v>
      </c>
      <c r="B25" s="1" t="s">
        <v>1115</v>
      </c>
      <c r="C25">
        <v>4.583282841267932E-4</v>
      </c>
      <c r="D25">
        <v>2.6842484037914047E-2</v>
      </c>
      <c r="E25">
        <f>-LOG(GO_Biological_Process_2021_table[[#This Row],[Adjusted P-value]],10)</f>
        <v>1.5711772964747139</v>
      </c>
      <c r="F25">
        <v>0</v>
      </c>
      <c r="G25">
        <v>0</v>
      </c>
      <c r="H25">
        <v>6.5981266726137378</v>
      </c>
      <c r="I25">
        <v>50.72590202991325</v>
      </c>
      <c r="J25" s="1" t="s">
        <v>1116</v>
      </c>
    </row>
    <row r="26" spans="1:10" x14ac:dyDescent="0.25">
      <c r="A26" s="1" t="s">
        <v>1117</v>
      </c>
      <c r="B26" s="1" t="s">
        <v>1118</v>
      </c>
      <c r="C26">
        <v>4.7257894432947267E-4</v>
      </c>
      <c r="D26">
        <v>2.6842484037914047E-2</v>
      </c>
      <c r="E26">
        <f>-LOG(GO_Biological_Process_2021_table[[#This Row],[Adjusted P-value]],10)</f>
        <v>1.5711772964747139</v>
      </c>
      <c r="F26">
        <v>0</v>
      </c>
      <c r="G26">
        <v>0</v>
      </c>
      <c r="H26">
        <v>12.244897959183673</v>
      </c>
      <c r="I26">
        <v>93.762927514781239</v>
      </c>
      <c r="J26" s="1" t="s">
        <v>1119</v>
      </c>
    </row>
    <row r="27" spans="1:10" x14ac:dyDescent="0.25">
      <c r="A27" s="1" t="s">
        <v>1120</v>
      </c>
      <c r="B27" s="1" t="s">
        <v>77</v>
      </c>
      <c r="C27">
        <v>5.566422753695042E-4</v>
      </c>
      <c r="D27">
        <v>3.0401231962488305E-2</v>
      </c>
      <c r="E27">
        <f>-LOG(GO_Biological_Process_2021_table[[#This Row],[Adjusted P-value]],10)</f>
        <v>1.5171088169284266</v>
      </c>
      <c r="F27">
        <v>0</v>
      </c>
      <c r="G27">
        <v>0</v>
      </c>
      <c r="H27">
        <v>11.687131050767414</v>
      </c>
      <c r="I27">
        <v>87.578542178492725</v>
      </c>
      <c r="J27" s="1" t="s">
        <v>1119</v>
      </c>
    </row>
    <row r="28" spans="1:10" x14ac:dyDescent="0.25">
      <c r="A28" s="1" t="s">
        <v>1121</v>
      </c>
      <c r="B28" s="1" t="s">
        <v>1122</v>
      </c>
      <c r="C28">
        <v>5.7950305253869885E-4</v>
      </c>
      <c r="D28">
        <v>3.047756794833157E-2</v>
      </c>
      <c r="E28">
        <f>-LOG(GO_Biological_Process_2021_table[[#This Row],[Adjusted P-value]],10)</f>
        <v>1.5160196918193338</v>
      </c>
      <c r="F28">
        <v>0</v>
      </c>
      <c r="G28">
        <v>0</v>
      </c>
      <c r="H28">
        <v>21.316129032258065</v>
      </c>
      <c r="I28">
        <v>158.87634922443439</v>
      </c>
      <c r="J28" s="1" t="s">
        <v>1096</v>
      </c>
    </row>
    <row r="29" spans="1:10" x14ac:dyDescent="0.25">
      <c r="A29" s="1" t="s">
        <v>1123</v>
      </c>
      <c r="B29" s="1" t="s">
        <v>1124</v>
      </c>
      <c r="C29">
        <v>6.6403944761012188E-4</v>
      </c>
      <c r="D29">
        <v>3.3676286271656183E-2</v>
      </c>
      <c r="E29">
        <f>-LOG(GO_Biological_Process_2021_table[[#This Row],[Adjusted P-value]],10)</f>
        <v>1.4726758073343287</v>
      </c>
      <c r="F29">
        <v>0</v>
      </c>
      <c r="G29">
        <v>0</v>
      </c>
      <c r="H29">
        <v>6.1277455449647737</v>
      </c>
      <c r="I29">
        <v>44.837749748864383</v>
      </c>
      <c r="J29" s="1" t="s">
        <v>1116</v>
      </c>
    </row>
    <row r="30" spans="1:10" x14ac:dyDescent="0.25">
      <c r="A30" s="1" t="s">
        <v>1125</v>
      </c>
      <c r="B30" s="1" t="s">
        <v>1126</v>
      </c>
      <c r="C30">
        <v>7.3938400569856916E-4</v>
      </c>
      <c r="D30">
        <v>3.493970972482812E-2</v>
      </c>
      <c r="E30">
        <f>-LOG(GO_Biological_Process_2021_table[[#This Row],[Adjusted P-value]],10)</f>
        <v>1.4566807074077257</v>
      </c>
      <c r="F30">
        <v>0</v>
      </c>
      <c r="G30">
        <v>0</v>
      </c>
      <c r="H30">
        <v>7.5959246443675505</v>
      </c>
      <c r="I30">
        <v>54.764285824423219</v>
      </c>
      <c r="J30" s="1" t="s">
        <v>1127</v>
      </c>
    </row>
    <row r="31" spans="1:10" x14ac:dyDescent="0.25">
      <c r="A31" s="1" t="s">
        <v>1128</v>
      </c>
      <c r="B31" s="1" t="s">
        <v>1129</v>
      </c>
      <c r="C31">
        <v>7.5575588075274872E-4</v>
      </c>
      <c r="D31">
        <v>3.493970972482812E-2</v>
      </c>
      <c r="E31">
        <f>-LOG(GO_Biological_Process_2021_table[[#This Row],[Adjusted P-value]],10)</f>
        <v>1.4566807074077257</v>
      </c>
      <c r="F31">
        <v>0</v>
      </c>
      <c r="G31">
        <v>0</v>
      </c>
      <c r="H31">
        <v>10.711038961038961</v>
      </c>
      <c r="I31">
        <v>76.988721687397486</v>
      </c>
      <c r="J31" s="1" t="s">
        <v>60</v>
      </c>
    </row>
    <row r="32" spans="1:10" x14ac:dyDescent="0.25">
      <c r="A32" s="1" t="s">
        <v>1130</v>
      </c>
      <c r="B32" s="1" t="s">
        <v>86</v>
      </c>
      <c r="C32">
        <v>7.6276831089413502E-4</v>
      </c>
      <c r="D32">
        <v>3.493970972482812E-2</v>
      </c>
      <c r="E32">
        <f>-LOG(GO_Biological_Process_2021_table[[#This Row],[Adjusted P-value]],10)</f>
        <v>1.4566807074077257</v>
      </c>
      <c r="F32">
        <v>0</v>
      </c>
      <c r="G32">
        <v>0</v>
      </c>
      <c r="H32">
        <v>19.182580645161291</v>
      </c>
      <c r="I32">
        <v>137.70323376402351</v>
      </c>
      <c r="J32" s="1" t="s">
        <v>1131</v>
      </c>
    </row>
    <row r="33" spans="1:10" x14ac:dyDescent="0.25">
      <c r="A33" s="1" t="s">
        <v>1132</v>
      </c>
      <c r="B33" s="1" t="s">
        <v>1133</v>
      </c>
      <c r="C33">
        <v>8.1246878950980345E-4</v>
      </c>
      <c r="D33">
        <v>3.6053302534497525E-2</v>
      </c>
      <c r="E33">
        <f>-LOG(GO_Biological_Process_2021_table[[#This Row],[Adjusted P-value]],10)</f>
        <v>1.4430549471216436</v>
      </c>
      <c r="F33">
        <v>0</v>
      </c>
      <c r="G33">
        <v>0</v>
      </c>
      <c r="H33">
        <v>10.491916247018288</v>
      </c>
      <c r="I33">
        <v>74.654527699602468</v>
      </c>
      <c r="J33" s="1" t="s">
        <v>78</v>
      </c>
    </row>
    <row r="34" spans="1:10" x14ac:dyDescent="0.25">
      <c r="A34" s="1" t="s">
        <v>1134</v>
      </c>
      <c r="B34" s="1" t="s">
        <v>1135</v>
      </c>
      <c r="C34">
        <v>8.7212037633865533E-4</v>
      </c>
      <c r="D34">
        <v>3.752760407275426E-2</v>
      </c>
      <c r="E34">
        <f>-LOG(GO_Biological_Process_2021_table[[#This Row],[Adjusted P-value]],10)</f>
        <v>1.4256491619710747</v>
      </c>
      <c r="F34">
        <v>0</v>
      </c>
      <c r="G34">
        <v>0</v>
      </c>
      <c r="H34">
        <v>10.281558441558442</v>
      </c>
      <c r="I34">
        <v>72.429292811539938</v>
      </c>
      <c r="J34" s="1" t="s">
        <v>1136</v>
      </c>
    </row>
    <row r="35" spans="1:10" x14ac:dyDescent="0.25">
      <c r="A35" s="1" t="s">
        <v>1137</v>
      </c>
      <c r="B35" s="1" t="s">
        <v>89</v>
      </c>
      <c r="C35">
        <v>9.1106624145587372E-4</v>
      </c>
      <c r="D35">
        <v>3.7559794748339509E-2</v>
      </c>
      <c r="E35">
        <f>-LOG(GO_Biological_Process_2021_table[[#This Row],[Adjusted P-value]],10)</f>
        <v>1.4252767896728891</v>
      </c>
      <c r="F35">
        <v>0</v>
      </c>
      <c r="G35">
        <v>0</v>
      </c>
      <c r="H35">
        <v>63.583333333333336</v>
      </c>
      <c r="I35">
        <v>445.14023726569343</v>
      </c>
      <c r="J35" s="1" t="s">
        <v>1138</v>
      </c>
    </row>
    <row r="36" spans="1:10" x14ac:dyDescent="0.25">
      <c r="A36" s="1" t="s">
        <v>1139</v>
      </c>
      <c r="B36" s="1" t="s">
        <v>1140</v>
      </c>
      <c r="C36">
        <v>9.2576958886752311E-4</v>
      </c>
      <c r="D36">
        <v>3.7559794748339509E-2</v>
      </c>
      <c r="E36">
        <f>-LOG(GO_Biological_Process_2021_table[[#This Row],[Adjusted P-value]],10)</f>
        <v>1.4252767896728891</v>
      </c>
      <c r="F36">
        <v>0</v>
      </c>
      <c r="G36">
        <v>0</v>
      </c>
      <c r="H36">
        <v>4.2660136054421764</v>
      </c>
      <c r="I36">
        <v>29.797615203493422</v>
      </c>
      <c r="J36" s="1" t="s">
        <v>1141</v>
      </c>
    </row>
    <row r="37" spans="1:10" x14ac:dyDescent="0.25">
      <c r="A37" s="1" t="s">
        <v>1142</v>
      </c>
      <c r="B37" s="1" t="s">
        <v>1143</v>
      </c>
      <c r="C37">
        <v>1.0695334678532742E-3</v>
      </c>
      <c r="D37">
        <v>4.1902500613906553E-2</v>
      </c>
      <c r="E37">
        <f>-LOG(GO_Biological_Process_2021_table[[#This Row],[Adjusted P-value]],10)</f>
        <v>1.3777600588853594</v>
      </c>
      <c r="F37">
        <v>0</v>
      </c>
      <c r="G37">
        <v>0</v>
      </c>
      <c r="H37">
        <v>9.6981132075471699</v>
      </c>
      <c r="I37">
        <v>66.340260882786211</v>
      </c>
      <c r="J37" s="1" t="s">
        <v>1144</v>
      </c>
    </row>
    <row r="38" spans="1:10" x14ac:dyDescent="0.25">
      <c r="A38" s="1" t="s">
        <v>1145</v>
      </c>
      <c r="B38" s="1" t="s">
        <v>1146</v>
      </c>
      <c r="C38">
        <v>1.1005483203385424E-3</v>
      </c>
      <c r="D38">
        <v>4.1902500613906553E-2</v>
      </c>
      <c r="E38">
        <f>-LOG(GO_Biological_Process_2021_table[[#This Row],[Adjusted P-value]],10)</f>
        <v>1.3777600588853594</v>
      </c>
      <c r="F38">
        <v>0</v>
      </c>
      <c r="G38">
        <v>0</v>
      </c>
      <c r="H38">
        <v>16.677980364656381</v>
      </c>
      <c r="I38">
        <v>113.6095141472418</v>
      </c>
      <c r="J38" s="1" t="s">
        <v>1147</v>
      </c>
    </row>
    <row r="39" spans="1:10" x14ac:dyDescent="0.25">
      <c r="A39" s="1" t="s">
        <v>1148</v>
      </c>
      <c r="B39" s="1" t="s">
        <v>1149</v>
      </c>
      <c r="C39">
        <v>1.2173504331095023E-3</v>
      </c>
      <c r="D39">
        <v>4.1902500613906553E-2</v>
      </c>
      <c r="E39">
        <f>-LOG(GO_Biological_Process_2021_table[[#This Row],[Adjusted P-value]],10)</f>
        <v>1.3777600588853594</v>
      </c>
      <c r="F39">
        <v>0</v>
      </c>
      <c r="G39">
        <v>0</v>
      </c>
      <c r="H39">
        <v>9.3445100354191268</v>
      </c>
      <c r="I39">
        <v>62.711740934675596</v>
      </c>
      <c r="J39" s="1" t="s">
        <v>60</v>
      </c>
    </row>
    <row r="40" spans="1:10" x14ac:dyDescent="0.25">
      <c r="A40" s="1" t="s">
        <v>1150</v>
      </c>
      <c r="B40" s="1" t="s">
        <v>1151</v>
      </c>
      <c r="C40">
        <v>1.2688785397168886E-3</v>
      </c>
      <c r="D40">
        <v>4.1902500613906553E-2</v>
      </c>
      <c r="E40">
        <f>-LOG(GO_Biological_Process_2021_table[[#This Row],[Adjusted P-value]],10)</f>
        <v>1.3777600588853594</v>
      </c>
      <c r="F40">
        <v>0</v>
      </c>
      <c r="G40">
        <v>0</v>
      </c>
      <c r="H40">
        <v>50.864102564102566</v>
      </c>
      <c r="I40">
        <v>339.24432771676044</v>
      </c>
      <c r="J40" s="1" t="s">
        <v>84</v>
      </c>
    </row>
    <row r="41" spans="1:10" x14ac:dyDescent="0.25">
      <c r="A41" s="1" t="s">
        <v>1152</v>
      </c>
      <c r="B41" s="1" t="s">
        <v>1151</v>
      </c>
      <c r="C41">
        <v>1.2688785397168886E-3</v>
      </c>
      <c r="D41">
        <v>4.1902500613906553E-2</v>
      </c>
      <c r="E41">
        <f>-LOG(GO_Biological_Process_2021_table[[#This Row],[Adjusted P-value]],10)</f>
        <v>1.3777600588853594</v>
      </c>
      <c r="F41">
        <v>0</v>
      </c>
      <c r="G41">
        <v>0</v>
      </c>
      <c r="H41">
        <v>50.864102564102566</v>
      </c>
      <c r="I41">
        <v>339.24432771676044</v>
      </c>
      <c r="J41" s="1" t="s">
        <v>1153</v>
      </c>
    </row>
    <row r="42" spans="1:10" x14ac:dyDescent="0.25">
      <c r="A42" s="1" t="s">
        <v>1154</v>
      </c>
      <c r="B42" s="1" t="s">
        <v>1151</v>
      </c>
      <c r="C42">
        <v>1.2688785397168886E-3</v>
      </c>
      <c r="D42">
        <v>4.1902500613906553E-2</v>
      </c>
      <c r="E42">
        <f>-LOG(GO_Biological_Process_2021_table[[#This Row],[Adjusted P-value]],10)</f>
        <v>1.3777600588853594</v>
      </c>
      <c r="F42">
        <v>0</v>
      </c>
      <c r="G42">
        <v>0</v>
      </c>
      <c r="H42">
        <v>50.864102564102566</v>
      </c>
      <c r="I42">
        <v>339.24432771676044</v>
      </c>
      <c r="J42" s="1" t="s">
        <v>168</v>
      </c>
    </row>
    <row r="43" spans="1:10" x14ac:dyDescent="0.25">
      <c r="A43" s="1" t="s">
        <v>1155</v>
      </c>
      <c r="B43" s="1" t="s">
        <v>1151</v>
      </c>
      <c r="C43">
        <v>1.2688785397168886E-3</v>
      </c>
      <c r="D43">
        <v>4.1902500613906553E-2</v>
      </c>
      <c r="E43">
        <f>-LOG(GO_Biological_Process_2021_table[[#This Row],[Adjusted P-value]],10)</f>
        <v>1.3777600588853594</v>
      </c>
      <c r="F43">
        <v>0</v>
      </c>
      <c r="G43">
        <v>0</v>
      </c>
      <c r="H43">
        <v>50.864102564102566</v>
      </c>
      <c r="I43">
        <v>339.24432771676044</v>
      </c>
      <c r="J43" s="1" t="s">
        <v>1156</v>
      </c>
    </row>
    <row r="44" spans="1:10" x14ac:dyDescent="0.25">
      <c r="A44" s="1" t="s">
        <v>1157</v>
      </c>
      <c r="B44" s="1" t="s">
        <v>1151</v>
      </c>
      <c r="C44">
        <v>1.2688785397168886E-3</v>
      </c>
      <c r="D44">
        <v>4.1902500613906553E-2</v>
      </c>
      <c r="E44">
        <f>-LOG(GO_Biological_Process_2021_table[[#This Row],[Adjusted P-value]],10)</f>
        <v>1.3777600588853594</v>
      </c>
      <c r="F44">
        <v>0</v>
      </c>
      <c r="G44">
        <v>0</v>
      </c>
      <c r="H44">
        <v>50.864102564102566</v>
      </c>
      <c r="I44">
        <v>339.24432771676044</v>
      </c>
      <c r="J44" s="1" t="s">
        <v>1158</v>
      </c>
    </row>
    <row r="45" spans="1:10" x14ac:dyDescent="0.25">
      <c r="A45" s="1" t="s">
        <v>1159</v>
      </c>
      <c r="B45" s="1" t="s">
        <v>1160</v>
      </c>
      <c r="C45">
        <v>1.3323380717349242E-3</v>
      </c>
      <c r="D45">
        <v>4.2998183224172551E-2</v>
      </c>
      <c r="E45">
        <f>-LOG(GO_Biological_Process_2021_table[[#This Row],[Adjusted P-value]],10)</f>
        <v>1.366549894010771</v>
      </c>
      <c r="F45">
        <v>0</v>
      </c>
      <c r="G45">
        <v>0</v>
      </c>
      <c r="H45">
        <v>2.8362295825771326</v>
      </c>
      <c r="I45">
        <v>18.778165350519867</v>
      </c>
      <c r="J45" s="1" t="s">
        <v>1161</v>
      </c>
    </row>
    <row r="46" spans="1:10" x14ac:dyDescent="0.25">
      <c r="A46" s="1" t="s">
        <v>1162</v>
      </c>
      <c r="B46" s="1" t="s">
        <v>1163</v>
      </c>
      <c r="C46">
        <v>1.679280957681793E-3</v>
      </c>
      <c r="D46">
        <v>4.9582111053900466E-2</v>
      </c>
      <c r="E46">
        <f>-LOG(GO_Biological_Process_2021_table[[#This Row],[Adjusted P-value]],10)</f>
        <v>1.3046749862502862</v>
      </c>
      <c r="F46">
        <v>0</v>
      </c>
      <c r="G46">
        <v>0</v>
      </c>
      <c r="H46">
        <v>14.204301075268818</v>
      </c>
      <c r="I46">
        <v>90.75681326113056</v>
      </c>
      <c r="J46" s="1" t="s">
        <v>1164</v>
      </c>
    </row>
    <row r="47" spans="1:10" x14ac:dyDescent="0.25">
      <c r="A47" s="1" t="s">
        <v>1165</v>
      </c>
      <c r="B47" s="1" t="s">
        <v>101</v>
      </c>
      <c r="C47">
        <v>1.6830696407496527E-3</v>
      </c>
      <c r="D47">
        <v>4.9582111053900466E-2</v>
      </c>
      <c r="E47">
        <f>-LOG(GO_Biological_Process_2021_table[[#This Row],[Adjusted P-value]],10)</f>
        <v>1.3046749862502862</v>
      </c>
      <c r="F47">
        <v>0</v>
      </c>
      <c r="G47">
        <v>0</v>
      </c>
      <c r="H47">
        <v>42.384615384615387</v>
      </c>
      <c r="I47">
        <v>270.71630216284831</v>
      </c>
      <c r="J47" s="1" t="s">
        <v>1166</v>
      </c>
    </row>
    <row r="48" spans="1:10" x14ac:dyDescent="0.25">
      <c r="A48" s="1" t="s">
        <v>1167</v>
      </c>
      <c r="B48" s="1" t="s">
        <v>101</v>
      </c>
      <c r="C48">
        <v>1.6830696407496527E-3</v>
      </c>
      <c r="D48">
        <v>4.9582111053900466E-2</v>
      </c>
      <c r="E48">
        <f>-LOG(GO_Biological_Process_2021_table[[#This Row],[Adjusted P-value]],10)</f>
        <v>1.3046749862502862</v>
      </c>
      <c r="F48">
        <v>0</v>
      </c>
      <c r="G48">
        <v>0</v>
      </c>
      <c r="H48">
        <v>42.384615384615387</v>
      </c>
      <c r="I48">
        <v>270.71630216284831</v>
      </c>
      <c r="J48" s="1" t="s">
        <v>1168</v>
      </c>
    </row>
    <row r="49" spans="1:10" x14ac:dyDescent="0.25">
      <c r="A49" s="1" t="s">
        <v>1169</v>
      </c>
      <c r="B49" s="1" t="s">
        <v>1170</v>
      </c>
      <c r="C49">
        <v>1.7252114760262656E-3</v>
      </c>
      <c r="D49">
        <v>4.9582111053900466E-2</v>
      </c>
      <c r="E49">
        <f>-LOG(GO_Biological_Process_2021_table[[#This Row],[Adjusted P-value]],10)</f>
        <v>1.3046749862502862</v>
      </c>
      <c r="F49">
        <v>0</v>
      </c>
      <c r="G49">
        <v>0</v>
      </c>
      <c r="H49">
        <v>3.5065915627996165</v>
      </c>
      <c r="I49">
        <v>22.310357940593576</v>
      </c>
      <c r="J49" s="1" t="s">
        <v>1171</v>
      </c>
    </row>
    <row r="50" spans="1:10" x14ac:dyDescent="0.25">
      <c r="A50" s="1" t="s">
        <v>1172</v>
      </c>
      <c r="B50" s="1" t="s">
        <v>1173</v>
      </c>
      <c r="C50">
        <v>1.7458489807711433E-3</v>
      </c>
      <c r="D50">
        <v>4.9582111053900466E-2</v>
      </c>
      <c r="E50">
        <f>-LOG(GO_Biological_Process_2021_table[[#This Row],[Adjusted P-value]],10)</f>
        <v>1.3046749862502862</v>
      </c>
      <c r="F50">
        <v>0</v>
      </c>
      <c r="G50">
        <v>0</v>
      </c>
      <c r="H50">
        <v>8.4228230785607838</v>
      </c>
      <c r="I50">
        <v>53.48925857277807</v>
      </c>
      <c r="J50" s="1" t="s">
        <v>99</v>
      </c>
    </row>
    <row r="51" spans="1:10" x14ac:dyDescent="0.25">
      <c r="A51" s="1" t="s">
        <v>1174</v>
      </c>
      <c r="B51" s="1" t="s">
        <v>1173</v>
      </c>
      <c r="C51">
        <v>1.7458489807711433E-3</v>
      </c>
      <c r="D51">
        <v>4.9582111053900466E-2</v>
      </c>
      <c r="E51">
        <f>-LOG(GO_Biological_Process_2021_table[[#This Row],[Adjusted P-value]],10)</f>
        <v>1.3046749862502862</v>
      </c>
      <c r="F51">
        <v>0</v>
      </c>
      <c r="G51">
        <v>0</v>
      </c>
      <c r="H51">
        <v>8.4228230785607838</v>
      </c>
      <c r="I51">
        <v>53.48925857277807</v>
      </c>
      <c r="J51" s="1" t="s">
        <v>99</v>
      </c>
    </row>
    <row r="52" spans="1:10" x14ac:dyDescent="0.25">
      <c r="A52" s="1" t="s">
        <v>1175</v>
      </c>
      <c r="B52" s="1" t="s">
        <v>1176</v>
      </c>
      <c r="C52">
        <v>1.8485010195439346E-3</v>
      </c>
      <c r="D52">
        <v>5.1468067602987985E-2</v>
      </c>
      <c r="E52">
        <f>-LOG(GO_Biological_Process_2021_table[[#This Row],[Adjusted P-value]],10)</f>
        <v>1.2884621372698155</v>
      </c>
      <c r="F52">
        <v>0</v>
      </c>
      <c r="G52">
        <v>0</v>
      </c>
      <c r="H52">
        <v>13.6963133640553</v>
      </c>
      <c r="I52">
        <v>86.196107722326829</v>
      </c>
      <c r="J52" s="1" t="s">
        <v>72</v>
      </c>
    </row>
    <row r="53" spans="1:10" x14ac:dyDescent="0.25">
      <c r="A53" s="1" t="s">
        <v>1177</v>
      </c>
      <c r="B53" s="1" t="s">
        <v>1178</v>
      </c>
      <c r="C53">
        <v>1.952545274947837E-3</v>
      </c>
      <c r="D53">
        <v>5.2704960107750776E-2</v>
      </c>
      <c r="E53">
        <f>-LOG(GO_Biological_Process_2021_table[[#This Row],[Adjusted P-value]],10)</f>
        <v>1.2781485110482063</v>
      </c>
      <c r="F53">
        <v>0</v>
      </c>
      <c r="G53">
        <v>0</v>
      </c>
      <c r="H53">
        <v>8.154607297464441</v>
      </c>
      <c r="I53">
        <v>50.873508314819716</v>
      </c>
      <c r="J53" s="1" t="s">
        <v>154</v>
      </c>
    </row>
    <row r="54" spans="1:10" x14ac:dyDescent="0.25">
      <c r="A54" s="1" t="s">
        <v>1179</v>
      </c>
      <c r="B54" s="1" t="s">
        <v>1180</v>
      </c>
      <c r="C54">
        <v>2.027987435204574E-3</v>
      </c>
      <c r="D54">
        <v>5.2704960107750776E-2</v>
      </c>
      <c r="E54">
        <f>-LOG(GO_Biological_Process_2021_table[[#This Row],[Adjusted P-value]],10)</f>
        <v>1.2781485110482063</v>
      </c>
      <c r="F54">
        <v>0</v>
      </c>
      <c r="G54">
        <v>0</v>
      </c>
      <c r="H54">
        <v>13.223359288097887</v>
      </c>
      <c r="I54">
        <v>81.994234537633602</v>
      </c>
      <c r="J54" s="1" t="s">
        <v>1181</v>
      </c>
    </row>
    <row r="55" spans="1:10" x14ac:dyDescent="0.25">
      <c r="A55" s="1" t="s">
        <v>1182</v>
      </c>
      <c r="B55" s="1" t="s">
        <v>1180</v>
      </c>
      <c r="C55">
        <v>2.027987435204574E-3</v>
      </c>
      <c r="D55">
        <v>5.2704960107750776E-2</v>
      </c>
      <c r="E55">
        <f>-LOG(GO_Biological_Process_2021_table[[#This Row],[Adjusted P-value]],10)</f>
        <v>1.2781485110482063</v>
      </c>
      <c r="F55">
        <v>0</v>
      </c>
      <c r="G55">
        <v>0</v>
      </c>
      <c r="H55">
        <v>13.223359288097887</v>
      </c>
      <c r="I55">
        <v>81.994234537633602</v>
      </c>
      <c r="J55" s="1" t="s">
        <v>1183</v>
      </c>
    </row>
    <row r="56" spans="1:10" x14ac:dyDescent="0.25">
      <c r="A56" s="1" t="s">
        <v>1184</v>
      </c>
      <c r="B56" s="1" t="s">
        <v>1185</v>
      </c>
      <c r="C56">
        <v>2.0559169445849997E-3</v>
      </c>
      <c r="D56">
        <v>5.2704960107750776E-2</v>
      </c>
      <c r="E56">
        <f>-LOG(GO_Biological_Process_2021_table[[#This Row],[Adjusted P-value]],10)</f>
        <v>1.2781485110482063</v>
      </c>
      <c r="F56">
        <v>0</v>
      </c>
      <c r="G56">
        <v>0</v>
      </c>
      <c r="H56">
        <v>3.7396415770609317</v>
      </c>
      <c r="I56">
        <v>23.137287075071384</v>
      </c>
      <c r="J56" s="1" t="s">
        <v>1186</v>
      </c>
    </row>
    <row r="57" spans="1:10" x14ac:dyDescent="0.25">
      <c r="A57" s="1" t="s">
        <v>1187</v>
      </c>
      <c r="B57" s="1" t="s">
        <v>105</v>
      </c>
      <c r="C57">
        <v>2.1527378072179896E-3</v>
      </c>
      <c r="D57">
        <v>5.2704960107750776E-2</v>
      </c>
      <c r="E57">
        <f>-LOG(GO_Biological_Process_2021_table[[#This Row],[Adjusted P-value]],10)</f>
        <v>1.2781485110482063</v>
      </c>
      <c r="F57">
        <v>0</v>
      </c>
      <c r="G57">
        <v>0</v>
      </c>
      <c r="H57">
        <v>36.327838827838825</v>
      </c>
      <c r="I57">
        <v>223.0897976455384</v>
      </c>
      <c r="J57" s="1" t="s">
        <v>1188</v>
      </c>
    </row>
    <row r="58" spans="1:10" x14ac:dyDescent="0.25">
      <c r="A58" s="1" t="s">
        <v>1189</v>
      </c>
      <c r="B58" s="1" t="s">
        <v>105</v>
      </c>
      <c r="C58">
        <v>2.1527378072179896E-3</v>
      </c>
      <c r="D58">
        <v>5.2704960107750776E-2</v>
      </c>
      <c r="E58">
        <f>-LOG(GO_Biological_Process_2021_table[[#This Row],[Adjusted P-value]],10)</f>
        <v>1.2781485110482063</v>
      </c>
      <c r="F58">
        <v>0</v>
      </c>
      <c r="G58">
        <v>0</v>
      </c>
      <c r="H58">
        <v>36.327838827838825</v>
      </c>
      <c r="I58">
        <v>223.0897976455384</v>
      </c>
      <c r="J58" s="1" t="s">
        <v>1153</v>
      </c>
    </row>
    <row r="59" spans="1:10" x14ac:dyDescent="0.25">
      <c r="A59" s="1" t="s">
        <v>1190</v>
      </c>
      <c r="B59" s="1" t="s">
        <v>105</v>
      </c>
      <c r="C59">
        <v>2.1527378072179896E-3</v>
      </c>
      <c r="D59">
        <v>5.2704960107750776E-2</v>
      </c>
      <c r="E59">
        <f>-LOG(GO_Biological_Process_2021_table[[#This Row],[Adjusted P-value]],10)</f>
        <v>1.2781485110482063</v>
      </c>
      <c r="F59">
        <v>0</v>
      </c>
      <c r="G59">
        <v>0</v>
      </c>
      <c r="H59">
        <v>36.327838827838825</v>
      </c>
      <c r="I59">
        <v>223.0897976455384</v>
      </c>
      <c r="J59" s="1" t="s">
        <v>1191</v>
      </c>
    </row>
    <row r="60" spans="1:10" x14ac:dyDescent="0.25">
      <c r="A60" s="1" t="s">
        <v>1192</v>
      </c>
      <c r="B60" s="1" t="s">
        <v>108</v>
      </c>
      <c r="C60">
        <v>2.2058771242838204E-3</v>
      </c>
      <c r="D60">
        <v>5.3090601974288561E-2</v>
      </c>
      <c r="E60">
        <f>-LOG(GO_Biological_Process_2021_table[[#This Row],[Adjusted P-value]],10)</f>
        <v>1.2749823503297864</v>
      </c>
      <c r="F60">
        <v>0</v>
      </c>
      <c r="G60">
        <v>0</v>
      </c>
      <c r="H60">
        <v>4.795321637426901</v>
      </c>
      <c r="I60">
        <v>29.331208476721418</v>
      </c>
      <c r="J60" s="1" t="s">
        <v>1193</v>
      </c>
    </row>
    <row r="61" spans="1:10" x14ac:dyDescent="0.25">
      <c r="A61" s="1" t="s">
        <v>1194</v>
      </c>
      <c r="B61" s="1" t="s">
        <v>111</v>
      </c>
      <c r="C61">
        <v>2.2934361875306805E-3</v>
      </c>
      <c r="D61">
        <v>5.427798977155944E-2</v>
      </c>
      <c r="E61">
        <f>-LOG(GO_Biological_Process_2021_table[[#This Row],[Adjusted P-value]],10)</f>
        <v>1.2653762451553661</v>
      </c>
      <c r="F61">
        <v>0</v>
      </c>
      <c r="G61">
        <v>0</v>
      </c>
      <c r="H61">
        <v>7.782762691853601</v>
      </c>
      <c r="I61">
        <v>47.301328468640435</v>
      </c>
      <c r="J61" s="1" t="s">
        <v>1136</v>
      </c>
    </row>
    <row r="62" spans="1:10" x14ac:dyDescent="0.25">
      <c r="A62" s="1" t="s">
        <v>1195</v>
      </c>
      <c r="B62" s="1" t="s">
        <v>117</v>
      </c>
      <c r="C62">
        <v>2.6769918643785493E-3</v>
      </c>
      <c r="D62">
        <v>6.231685979373016E-2</v>
      </c>
      <c r="E62">
        <f>-LOG(GO_Biological_Process_2021_table[[#This Row],[Adjusted P-value]],10)</f>
        <v>1.2053944392991536</v>
      </c>
      <c r="F62">
        <v>0</v>
      </c>
      <c r="G62">
        <v>0</v>
      </c>
      <c r="H62">
        <v>31.785256410256409</v>
      </c>
      <c r="I62">
        <v>188.26603021268724</v>
      </c>
      <c r="J62" s="1" t="s">
        <v>190</v>
      </c>
    </row>
    <row r="63" spans="1:10" x14ac:dyDescent="0.25">
      <c r="A63" s="1" t="s">
        <v>1196</v>
      </c>
      <c r="B63" s="1" t="s">
        <v>1197</v>
      </c>
      <c r="C63">
        <v>2.8527607191383944E-3</v>
      </c>
      <c r="D63">
        <v>6.4300320971055883E-2</v>
      </c>
      <c r="E63">
        <f>-LOG(GO_Biological_Process_2021_table[[#This Row],[Adjusted P-value]],10)</f>
        <v>1.1917868591813687</v>
      </c>
      <c r="F63">
        <v>0</v>
      </c>
      <c r="G63">
        <v>0</v>
      </c>
      <c r="H63">
        <v>11.618181818181819</v>
      </c>
      <c r="I63">
        <v>68.076365513375478</v>
      </c>
      <c r="J63" s="1" t="s">
        <v>1147</v>
      </c>
    </row>
    <row r="64" spans="1:10" x14ac:dyDescent="0.25">
      <c r="A64" s="1" t="s">
        <v>1198</v>
      </c>
      <c r="B64" s="1" t="s">
        <v>1197</v>
      </c>
      <c r="C64">
        <v>2.8527607191383944E-3</v>
      </c>
      <c r="D64">
        <v>6.4300320971055883E-2</v>
      </c>
      <c r="E64">
        <f>-LOG(GO_Biological_Process_2021_table[[#This Row],[Adjusted P-value]],10)</f>
        <v>1.1917868591813687</v>
      </c>
      <c r="F64">
        <v>0</v>
      </c>
      <c r="G64">
        <v>0</v>
      </c>
      <c r="H64">
        <v>11.618181818181819</v>
      </c>
      <c r="I64">
        <v>68.076365513375478</v>
      </c>
      <c r="J64" s="1" t="s">
        <v>1183</v>
      </c>
    </row>
    <row r="65" spans="1:10" x14ac:dyDescent="0.25">
      <c r="A65" s="1" t="s">
        <v>1199</v>
      </c>
      <c r="B65" s="1" t="s">
        <v>1200</v>
      </c>
      <c r="C65">
        <v>3.0866426588625046E-3</v>
      </c>
      <c r="D65">
        <v>6.7971037518367972E-2</v>
      </c>
      <c r="E65">
        <f>-LOG(GO_Biological_Process_2021_table[[#This Row],[Adjusted P-value]],10)</f>
        <v>1.1676761009021732</v>
      </c>
      <c r="F65">
        <v>0</v>
      </c>
      <c r="G65">
        <v>0</v>
      </c>
      <c r="H65">
        <v>11.275901328273244</v>
      </c>
      <c r="I65">
        <v>65.182279155349605</v>
      </c>
      <c r="J65" s="1" t="s">
        <v>1075</v>
      </c>
    </row>
    <row r="66" spans="1:10" x14ac:dyDescent="0.25">
      <c r="A66" s="1" t="s">
        <v>1201</v>
      </c>
      <c r="B66" s="1" t="s">
        <v>1202</v>
      </c>
      <c r="C66">
        <v>3.1654045218914221E-3</v>
      </c>
      <c r="D66">
        <v>6.7971037518367972E-2</v>
      </c>
      <c r="E66">
        <f>-LOG(GO_Biological_Process_2021_table[[#This Row],[Adjusted P-value]],10)</f>
        <v>1.1676761009021732</v>
      </c>
      <c r="F66">
        <v>0</v>
      </c>
      <c r="G66">
        <v>0</v>
      </c>
      <c r="H66">
        <v>5.3709150326797381</v>
      </c>
      <c r="I66">
        <v>30.912164085422827</v>
      </c>
      <c r="J66" s="1" t="s">
        <v>1203</v>
      </c>
    </row>
    <row r="67" spans="1:10" x14ac:dyDescent="0.25">
      <c r="A67" s="1" t="s">
        <v>1204</v>
      </c>
      <c r="B67" s="1" t="s">
        <v>123</v>
      </c>
      <c r="C67">
        <v>3.2549510924288886E-3</v>
      </c>
      <c r="D67">
        <v>6.7971037518367972E-2</v>
      </c>
      <c r="E67">
        <f>-LOG(GO_Biological_Process_2021_table[[#This Row],[Adjusted P-value]],10)</f>
        <v>1.1676761009021732</v>
      </c>
      <c r="F67">
        <v>0</v>
      </c>
      <c r="G67">
        <v>0</v>
      </c>
      <c r="H67">
        <v>28.252136752136753</v>
      </c>
      <c r="I67">
        <v>161.8163177282467</v>
      </c>
      <c r="J67" s="1" t="s">
        <v>1205</v>
      </c>
    </row>
    <row r="68" spans="1:10" x14ac:dyDescent="0.25">
      <c r="A68" s="1" t="s">
        <v>1206</v>
      </c>
      <c r="B68" s="1" t="s">
        <v>123</v>
      </c>
      <c r="C68">
        <v>3.2549510924288886E-3</v>
      </c>
      <c r="D68">
        <v>6.7971037518367972E-2</v>
      </c>
      <c r="E68">
        <f>-LOG(GO_Biological_Process_2021_table[[#This Row],[Adjusted P-value]],10)</f>
        <v>1.1676761009021732</v>
      </c>
      <c r="F68">
        <v>0</v>
      </c>
      <c r="G68">
        <v>0</v>
      </c>
      <c r="H68">
        <v>28.252136752136753</v>
      </c>
      <c r="I68">
        <v>161.8163177282467</v>
      </c>
      <c r="J68" s="1" t="s">
        <v>103</v>
      </c>
    </row>
    <row r="69" spans="1:10" x14ac:dyDescent="0.25">
      <c r="A69" s="1" t="s">
        <v>1207</v>
      </c>
      <c r="B69" s="1" t="s">
        <v>123</v>
      </c>
      <c r="C69">
        <v>3.2549510924288886E-3</v>
      </c>
      <c r="D69">
        <v>6.7971037518367972E-2</v>
      </c>
      <c r="E69">
        <f>-LOG(GO_Biological_Process_2021_table[[#This Row],[Adjusted P-value]],10)</f>
        <v>1.1676761009021732</v>
      </c>
      <c r="F69">
        <v>0</v>
      </c>
      <c r="G69">
        <v>0</v>
      </c>
      <c r="H69">
        <v>28.252136752136753</v>
      </c>
      <c r="I69">
        <v>161.8163177282467</v>
      </c>
      <c r="J69" s="1" t="s">
        <v>1208</v>
      </c>
    </row>
    <row r="70" spans="1:10" x14ac:dyDescent="0.25">
      <c r="A70" s="1" t="s">
        <v>1209</v>
      </c>
      <c r="B70" s="1" t="s">
        <v>140</v>
      </c>
      <c r="C70">
        <v>3.8857451214415794E-3</v>
      </c>
      <c r="D70">
        <v>7.996750829633395E-2</v>
      </c>
      <c r="E70">
        <f>-LOG(GO_Biological_Process_2021_table[[#This Row],[Adjusted P-value]],10)</f>
        <v>1.0970864359323631</v>
      </c>
      <c r="F70">
        <v>0</v>
      </c>
      <c r="G70">
        <v>0</v>
      </c>
      <c r="H70">
        <v>25.425641025641024</v>
      </c>
      <c r="I70">
        <v>141.12350817285684</v>
      </c>
      <c r="J70" s="1" t="s">
        <v>190</v>
      </c>
    </row>
    <row r="71" spans="1:10" x14ac:dyDescent="0.25">
      <c r="A71" s="1" t="s">
        <v>1210</v>
      </c>
      <c r="B71" s="1" t="s">
        <v>1211</v>
      </c>
      <c r="C71">
        <v>4.8196981358166573E-3</v>
      </c>
      <c r="D71">
        <v>9.7771019326566469E-2</v>
      </c>
      <c r="E71">
        <f>-LOG(GO_Biological_Process_2021_table[[#This Row],[Adjusted P-value]],10)</f>
        <v>1.0097898569887085</v>
      </c>
      <c r="F71">
        <v>0</v>
      </c>
      <c r="G71">
        <v>0</v>
      </c>
      <c r="H71">
        <v>6.2591067469116251</v>
      </c>
      <c r="I71">
        <v>33.392609772195627</v>
      </c>
      <c r="J71" s="1" t="s">
        <v>1212</v>
      </c>
    </row>
    <row r="72" spans="1:10" x14ac:dyDescent="0.25">
      <c r="A72" s="1" t="s">
        <v>1213</v>
      </c>
      <c r="B72" s="1" t="s">
        <v>165</v>
      </c>
      <c r="C72">
        <v>5.3024072246820875E-3</v>
      </c>
      <c r="D72">
        <v>0.10174889539254817</v>
      </c>
      <c r="E72">
        <f>-LOG(GO_Biological_Process_2021_table[[#This Row],[Adjusted P-value]],10)</f>
        <v>0.99247029686957267</v>
      </c>
      <c r="F72">
        <v>0</v>
      </c>
      <c r="G72">
        <v>0</v>
      </c>
      <c r="H72">
        <v>21.185897435897434</v>
      </c>
      <c r="I72">
        <v>111.00550889044165</v>
      </c>
      <c r="J72" s="1" t="s">
        <v>1214</v>
      </c>
    </row>
    <row r="73" spans="1:10" x14ac:dyDescent="0.25">
      <c r="A73" s="1" t="s">
        <v>1215</v>
      </c>
      <c r="B73" s="1" t="s">
        <v>165</v>
      </c>
      <c r="C73">
        <v>5.3024072246820875E-3</v>
      </c>
      <c r="D73">
        <v>0.10174889539254817</v>
      </c>
      <c r="E73">
        <f>-LOG(GO_Biological_Process_2021_table[[#This Row],[Adjusted P-value]],10)</f>
        <v>0.99247029686957267</v>
      </c>
      <c r="F73">
        <v>0</v>
      </c>
      <c r="G73">
        <v>0</v>
      </c>
      <c r="H73">
        <v>21.185897435897434</v>
      </c>
      <c r="I73">
        <v>111.00550889044165</v>
      </c>
      <c r="J73" s="1" t="s">
        <v>1191</v>
      </c>
    </row>
    <row r="74" spans="1:10" x14ac:dyDescent="0.25">
      <c r="A74" s="1" t="s">
        <v>1216</v>
      </c>
      <c r="B74" s="1" t="s">
        <v>165</v>
      </c>
      <c r="C74">
        <v>5.3024072246820875E-3</v>
      </c>
      <c r="D74">
        <v>0.10174889539254817</v>
      </c>
      <c r="E74">
        <f>-LOG(GO_Biological_Process_2021_table[[#This Row],[Adjusted P-value]],10)</f>
        <v>0.99247029686957267</v>
      </c>
      <c r="F74">
        <v>0</v>
      </c>
      <c r="G74">
        <v>0</v>
      </c>
      <c r="H74">
        <v>21.185897435897434</v>
      </c>
      <c r="I74">
        <v>111.00550889044165</v>
      </c>
      <c r="J74" s="1" t="s">
        <v>84</v>
      </c>
    </row>
    <row r="75" spans="1:10" x14ac:dyDescent="0.25">
      <c r="A75" s="1" t="s">
        <v>1217</v>
      </c>
      <c r="B75" s="1" t="s">
        <v>165</v>
      </c>
      <c r="C75">
        <v>5.3024072246820875E-3</v>
      </c>
      <c r="D75">
        <v>0.10174889539254817</v>
      </c>
      <c r="E75">
        <f>-LOG(GO_Biological_Process_2021_table[[#This Row],[Adjusted P-value]],10)</f>
        <v>0.99247029686957267</v>
      </c>
      <c r="F75">
        <v>0</v>
      </c>
      <c r="G75">
        <v>0</v>
      </c>
      <c r="H75">
        <v>21.185897435897434</v>
      </c>
      <c r="I75">
        <v>111.00550889044165</v>
      </c>
      <c r="J75" s="1" t="s">
        <v>1218</v>
      </c>
    </row>
    <row r="76" spans="1:10" x14ac:dyDescent="0.25">
      <c r="A76" s="1" t="s">
        <v>1219</v>
      </c>
      <c r="B76" s="1" t="s">
        <v>1220</v>
      </c>
      <c r="C76">
        <v>5.383527876826933E-3</v>
      </c>
      <c r="D76">
        <v>0.1019281278012566</v>
      </c>
      <c r="E76">
        <f>-LOG(GO_Biological_Process_2021_table[[#This Row],[Adjusted P-value]],10)</f>
        <v>0.99170595276288853</v>
      </c>
      <c r="F76">
        <v>0</v>
      </c>
      <c r="G76">
        <v>0</v>
      </c>
      <c r="H76">
        <v>9.1244239631336406</v>
      </c>
      <c r="I76">
        <v>47.669744393723846</v>
      </c>
      <c r="J76" s="1" t="s">
        <v>1221</v>
      </c>
    </row>
    <row r="77" spans="1:10" x14ac:dyDescent="0.25">
      <c r="A77" s="1" t="s">
        <v>1222</v>
      </c>
      <c r="B77" s="1" t="s">
        <v>1223</v>
      </c>
      <c r="C77">
        <v>6.086585361302025E-3</v>
      </c>
      <c r="D77">
        <v>0.1137230422769589</v>
      </c>
      <c r="E77">
        <f>-LOG(GO_Biological_Process_2021_table[[#This Row],[Adjusted P-value]],10)</f>
        <v>0.9441515307401005</v>
      </c>
      <c r="F77">
        <v>0</v>
      </c>
      <c r="G77">
        <v>0</v>
      </c>
      <c r="H77">
        <v>19.555226824457595</v>
      </c>
      <c r="I77">
        <v>99.764275910980416</v>
      </c>
      <c r="J77" s="1" t="s">
        <v>1224</v>
      </c>
    </row>
    <row r="78" spans="1:10" x14ac:dyDescent="0.25">
      <c r="A78" s="1" t="s">
        <v>1225</v>
      </c>
      <c r="B78" s="1" t="s">
        <v>1226</v>
      </c>
      <c r="C78">
        <v>6.4587808916571465E-3</v>
      </c>
      <c r="D78">
        <v>0.11910998527471621</v>
      </c>
      <c r="E78">
        <f>-LOG(GO_Biological_Process_2021_table[[#This Row],[Adjusted P-value]],10)</f>
        <v>0.92405182904675387</v>
      </c>
      <c r="F78">
        <v>0</v>
      </c>
      <c r="G78">
        <v>0</v>
      </c>
      <c r="H78">
        <v>4.5018053841583257</v>
      </c>
      <c r="I78">
        <v>22.699519444635996</v>
      </c>
      <c r="J78" s="1" t="s">
        <v>1227</v>
      </c>
    </row>
    <row r="79" spans="1:10" x14ac:dyDescent="0.25">
      <c r="A79" s="1" t="s">
        <v>1228</v>
      </c>
      <c r="B79" s="1" t="s">
        <v>1229</v>
      </c>
      <c r="C79">
        <v>6.8276338292433186E-3</v>
      </c>
      <c r="D79">
        <v>0.12131740581520285</v>
      </c>
      <c r="E79">
        <f>-LOG(GO_Biological_Process_2021_table[[#This Row],[Adjusted P-value]],10)</f>
        <v>0.91607688497683792</v>
      </c>
      <c r="F79">
        <v>0</v>
      </c>
      <c r="G79">
        <v>0</v>
      </c>
      <c r="H79">
        <v>4.4392607617759747</v>
      </c>
      <c r="I79">
        <v>22.137603922439027</v>
      </c>
      <c r="J79" s="1" t="s">
        <v>1230</v>
      </c>
    </row>
    <row r="80" spans="1:10" x14ac:dyDescent="0.25">
      <c r="A80" s="1" t="s">
        <v>1231</v>
      </c>
      <c r="B80" s="1" t="s">
        <v>176</v>
      </c>
      <c r="C80">
        <v>6.9202182190362194E-3</v>
      </c>
      <c r="D80">
        <v>0.12131740581520285</v>
      </c>
      <c r="E80">
        <f>-LOG(GO_Biological_Process_2021_table[[#This Row],[Adjusted P-value]],10)</f>
        <v>0.91607688497683792</v>
      </c>
      <c r="F80">
        <v>0</v>
      </c>
      <c r="G80">
        <v>0</v>
      </c>
      <c r="H80">
        <v>18.157509157509157</v>
      </c>
      <c r="I80">
        <v>90.302885104749379</v>
      </c>
      <c r="J80" s="1" t="s">
        <v>1138</v>
      </c>
    </row>
    <row r="81" spans="1:10" x14ac:dyDescent="0.25">
      <c r="A81" s="1" t="s">
        <v>1232</v>
      </c>
      <c r="B81" s="1" t="s">
        <v>176</v>
      </c>
      <c r="C81">
        <v>6.9202182190362194E-3</v>
      </c>
      <c r="D81">
        <v>0.12131740581520285</v>
      </c>
      <c r="E81">
        <f>-LOG(GO_Biological_Process_2021_table[[#This Row],[Adjusted P-value]],10)</f>
        <v>0.91607688497683792</v>
      </c>
      <c r="F81">
        <v>0</v>
      </c>
      <c r="G81">
        <v>0</v>
      </c>
      <c r="H81">
        <v>18.157509157509157</v>
      </c>
      <c r="I81">
        <v>90.302885104749379</v>
      </c>
      <c r="J81" s="1" t="s">
        <v>1166</v>
      </c>
    </row>
    <row r="82" spans="1:10" x14ac:dyDescent="0.25">
      <c r="A82" s="1" t="s">
        <v>1233</v>
      </c>
      <c r="B82" s="1" t="s">
        <v>176</v>
      </c>
      <c r="C82">
        <v>6.9202182190362194E-3</v>
      </c>
      <c r="D82">
        <v>0.12131740581520285</v>
      </c>
      <c r="E82">
        <f>-LOG(GO_Biological_Process_2021_table[[#This Row],[Adjusted P-value]],10)</f>
        <v>0.91607688497683792</v>
      </c>
      <c r="F82">
        <v>0</v>
      </c>
      <c r="G82">
        <v>0</v>
      </c>
      <c r="H82">
        <v>18.157509157509157</v>
      </c>
      <c r="I82">
        <v>90.302885104749379</v>
      </c>
      <c r="J82" s="1" t="s">
        <v>1234</v>
      </c>
    </row>
    <row r="83" spans="1:10" x14ac:dyDescent="0.25">
      <c r="A83" s="1" t="s">
        <v>1235</v>
      </c>
      <c r="B83" s="1" t="s">
        <v>1236</v>
      </c>
      <c r="C83">
        <v>7.6334984445920835E-3</v>
      </c>
      <c r="D83">
        <v>0.12883173909854309</v>
      </c>
      <c r="E83">
        <f>-LOG(GO_Biological_Process_2021_table[[#This Row],[Adjusted P-value]],10)</f>
        <v>0.8899771306308254</v>
      </c>
      <c r="F83">
        <v>0</v>
      </c>
      <c r="G83">
        <v>0</v>
      </c>
      <c r="H83">
        <v>7.9814516129032258</v>
      </c>
      <c r="I83">
        <v>38.911244952013625</v>
      </c>
      <c r="J83" s="1" t="s">
        <v>1237</v>
      </c>
    </row>
    <row r="84" spans="1:10" x14ac:dyDescent="0.25">
      <c r="A84" s="1" t="s">
        <v>1238</v>
      </c>
      <c r="B84" s="1" t="s">
        <v>187</v>
      </c>
      <c r="C84">
        <v>7.8024856073765532E-3</v>
      </c>
      <c r="D84">
        <v>0.12883173909854309</v>
      </c>
      <c r="E84">
        <f>-LOG(GO_Biological_Process_2021_table[[#This Row],[Adjusted P-value]],10)</f>
        <v>0.8899771306308254</v>
      </c>
      <c r="F84">
        <v>0</v>
      </c>
      <c r="G84">
        <v>0</v>
      </c>
      <c r="H84">
        <v>16.946153846153845</v>
      </c>
      <c r="I84">
        <v>82.244987548836988</v>
      </c>
      <c r="J84" s="1" t="s">
        <v>1166</v>
      </c>
    </row>
    <row r="85" spans="1:10" x14ac:dyDescent="0.25">
      <c r="A85" s="1" t="s">
        <v>1239</v>
      </c>
      <c r="B85" s="1" t="s">
        <v>187</v>
      </c>
      <c r="C85">
        <v>7.8024856073765532E-3</v>
      </c>
      <c r="D85">
        <v>0.12883173909854309</v>
      </c>
      <c r="E85">
        <f>-LOG(GO_Biological_Process_2021_table[[#This Row],[Adjusted P-value]],10)</f>
        <v>0.8899771306308254</v>
      </c>
      <c r="F85">
        <v>0</v>
      </c>
      <c r="G85">
        <v>0</v>
      </c>
      <c r="H85">
        <v>16.946153846153845</v>
      </c>
      <c r="I85">
        <v>82.244987548836988</v>
      </c>
      <c r="J85" s="1" t="s">
        <v>1240</v>
      </c>
    </row>
    <row r="86" spans="1:10" x14ac:dyDescent="0.25">
      <c r="A86" s="1" t="s">
        <v>1241</v>
      </c>
      <c r="B86" s="1" t="s">
        <v>187</v>
      </c>
      <c r="C86">
        <v>7.8024856073765532E-3</v>
      </c>
      <c r="D86">
        <v>0.12883173909854309</v>
      </c>
      <c r="E86">
        <f>-LOG(GO_Biological_Process_2021_table[[#This Row],[Adjusted P-value]],10)</f>
        <v>0.8899771306308254</v>
      </c>
      <c r="F86">
        <v>0</v>
      </c>
      <c r="G86">
        <v>0</v>
      </c>
      <c r="H86">
        <v>16.946153846153845</v>
      </c>
      <c r="I86">
        <v>82.244987548836988</v>
      </c>
      <c r="J86" s="1" t="s">
        <v>1242</v>
      </c>
    </row>
    <row r="87" spans="1:10" x14ac:dyDescent="0.25">
      <c r="A87" s="1" t="s">
        <v>1243</v>
      </c>
      <c r="B87" s="1" t="s">
        <v>187</v>
      </c>
      <c r="C87">
        <v>7.8024856073765532E-3</v>
      </c>
      <c r="D87">
        <v>0.12883173909854309</v>
      </c>
      <c r="E87">
        <f>-LOG(GO_Biological_Process_2021_table[[#This Row],[Adjusted P-value]],10)</f>
        <v>0.8899771306308254</v>
      </c>
      <c r="F87">
        <v>0</v>
      </c>
      <c r="G87">
        <v>0</v>
      </c>
      <c r="H87">
        <v>16.946153846153845</v>
      </c>
      <c r="I87">
        <v>82.244987548836988</v>
      </c>
      <c r="J87" s="1" t="s">
        <v>1244</v>
      </c>
    </row>
    <row r="88" spans="1:10" x14ac:dyDescent="0.25">
      <c r="A88" s="1" t="s">
        <v>1245</v>
      </c>
      <c r="B88" s="1" t="s">
        <v>1246</v>
      </c>
      <c r="C88">
        <v>8.4627409873278304E-3</v>
      </c>
      <c r="D88">
        <v>0.13626658719621873</v>
      </c>
      <c r="E88">
        <f>-LOG(GO_Biological_Process_2021_table[[#This Row],[Adjusted P-value]],10)</f>
        <v>0.86561062087275464</v>
      </c>
      <c r="F88">
        <v>0</v>
      </c>
      <c r="G88">
        <v>0</v>
      </c>
      <c r="H88">
        <v>5.2871870397643592</v>
      </c>
      <c r="I88">
        <v>25.230890970533423</v>
      </c>
      <c r="J88" s="1" t="s">
        <v>1247</v>
      </c>
    </row>
    <row r="89" spans="1:10" x14ac:dyDescent="0.25">
      <c r="A89" s="1" t="s">
        <v>1248</v>
      </c>
      <c r="B89" s="1" t="s">
        <v>1249</v>
      </c>
      <c r="C89">
        <v>8.7325770667999337E-3</v>
      </c>
      <c r="D89">
        <v>0.13626658719621873</v>
      </c>
      <c r="E89">
        <f>-LOG(GO_Biological_Process_2021_table[[#This Row],[Adjusted P-value]],10)</f>
        <v>0.86561062087275464</v>
      </c>
      <c r="F89">
        <v>0</v>
      </c>
      <c r="G89">
        <v>0</v>
      </c>
      <c r="H89">
        <v>15.886217948717949</v>
      </c>
      <c r="I89">
        <v>75.311710122754107</v>
      </c>
      <c r="J89" s="1" t="s">
        <v>1224</v>
      </c>
    </row>
    <row r="90" spans="1:10" x14ac:dyDescent="0.25">
      <c r="A90" s="1" t="s">
        <v>1250</v>
      </c>
      <c r="B90" s="1" t="s">
        <v>1249</v>
      </c>
      <c r="C90">
        <v>8.7325770667999337E-3</v>
      </c>
      <c r="D90">
        <v>0.13626658719621873</v>
      </c>
      <c r="E90">
        <f>-LOG(GO_Biological_Process_2021_table[[#This Row],[Adjusted P-value]],10)</f>
        <v>0.86561062087275464</v>
      </c>
      <c r="F90">
        <v>0</v>
      </c>
      <c r="G90">
        <v>0</v>
      </c>
      <c r="H90">
        <v>15.886217948717949</v>
      </c>
      <c r="I90">
        <v>75.311710122754107</v>
      </c>
      <c r="J90" s="1" t="s">
        <v>1251</v>
      </c>
    </row>
    <row r="91" spans="1:10" x14ac:dyDescent="0.25">
      <c r="A91" s="1" t="s">
        <v>1252</v>
      </c>
      <c r="B91" s="1" t="s">
        <v>1249</v>
      </c>
      <c r="C91">
        <v>8.7325770667999337E-3</v>
      </c>
      <c r="D91">
        <v>0.13626658719621873</v>
      </c>
      <c r="E91">
        <f>-LOG(GO_Biological_Process_2021_table[[#This Row],[Adjusted P-value]],10)</f>
        <v>0.86561062087275464</v>
      </c>
      <c r="F91">
        <v>0</v>
      </c>
      <c r="G91">
        <v>0</v>
      </c>
      <c r="H91">
        <v>15.886217948717949</v>
      </c>
      <c r="I91">
        <v>75.311710122754107</v>
      </c>
      <c r="J91" s="1" t="s">
        <v>1138</v>
      </c>
    </row>
    <row r="92" spans="1:10" x14ac:dyDescent="0.25">
      <c r="A92" s="1" t="s">
        <v>1253</v>
      </c>
      <c r="B92" s="1" t="s">
        <v>1249</v>
      </c>
      <c r="C92">
        <v>8.7325770667999337E-3</v>
      </c>
      <c r="D92">
        <v>0.13626658719621873</v>
      </c>
      <c r="E92">
        <f>-LOG(GO_Biological_Process_2021_table[[#This Row],[Adjusted P-value]],10)</f>
        <v>0.86561062087275464</v>
      </c>
      <c r="F92">
        <v>0</v>
      </c>
      <c r="G92">
        <v>0</v>
      </c>
      <c r="H92">
        <v>15.886217948717949</v>
      </c>
      <c r="I92">
        <v>75.311710122754107</v>
      </c>
      <c r="J92" s="1" t="s">
        <v>1254</v>
      </c>
    </row>
    <row r="93" spans="1:10" x14ac:dyDescent="0.25">
      <c r="A93" s="1" t="s">
        <v>1255</v>
      </c>
      <c r="B93" s="1" t="s">
        <v>1256</v>
      </c>
      <c r="C93">
        <v>8.937174124899798E-3</v>
      </c>
      <c r="D93">
        <v>0.13646007803610444</v>
      </c>
      <c r="E93">
        <f>-LOG(GO_Biological_Process_2021_table[[#This Row],[Adjusted P-value]],10)</f>
        <v>0.86499438470025847</v>
      </c>
      <c r="F93">
        <v>0</v>
      </c>
      <c r="G93">
        <v>0</v>
      </c>
      <c r="H93">
        <v>7.5108159392789373</v>
      </c>
      <c r="I93">
        <v>35.432543329941019</v>
      </c>
      <c r="J93" s="1" t="s">
        <v>72</v>
      </c>
    </row>
    <row r="94" spans="1:10" x14ac:dyDescent="0.25">
      <c r="A94" s="1" t="s">
        <v>1257</v>
      </c>
      <c r="B94" s="1" t="s">
        <v>1256</v>
      </c>
      <c r="C94">
        <v>8.937174124899798E-3</v>
      </c>
      <c r="D94">
        <v>0.13646007803610444</v>
      </c>
      <c r="E94">
        <f>-LOG(GO_Biological_Process_2021_table[[#This Row],[Adjusted P-value]],10)</f>
        <v>0.86499438470025847</v>
      </c>
      <c r="F94">
        <v>0</v>
      </c>
      <c r="G94">
        <v>0</v>
      </c>
      <c r="H94">
        <v>7.5108159392789373</v>
      </c>
      <c r="I94">
        <v>35.432543329941019</v>
      </c>
      <c r="J94" s="1" t="s">
        <v>1258</v>
      </c>
    </row>
    <row r="95" spans="1:10" x14ac:dyDescent="0.25">
      <c r="A95" s="1" t="s">
        <v>1259</v>
      </c>
      <c r="B95" s="1" t="s">
        <v>194</v>
      </c>
      <c r="C95">
        <v>9.7096917585614007E-3</v>
      </c>
      <c r="D95">
        <v>0.14513433997007569</v>
      </c>
      <c r="E95">
        <f>-LOG(GO_Biological_Process_2021_table[[#This Row],[Adjusted P-value]],10)</f>
        <v>0.83822981778261829</v>
      </c>
      <c r="F95">
        <v>0</v>
      </c>
      <c r="G95">
        <v>0</v>
      </c>
      <c r="H95">
        <v>14.950980392156863</v>
      </c>
      <c r="I95">
        <v>69.292273347395195</v>
      </c>
      <c r="J95" s="1" t="s">
        <v>267</v>
      </c>
    </row>
    <row r="96" spans="1:10" x14ac:dyDescent="0.25">
      <c r="A96" s="1" t="s">
        <v>1260</v>
      </c>
      <c r="B96" s="1" t="s">
        <v>194</v>
      </c>
      <c r="C96">
        <v>9.7096917585614007E-3</v>
      </c>
      <c r="D96">
        <v>0.14513433997007569</v>
      </c>
      <c r="E96">
        <f>-LOG(GO_Biological_Process_2021_table[[#This Row],[Adjusted P-value]],10)</f>
        <v>0.83822981778261829</v>
      </c>
      <c r="F96">
        <v>0</v>
      </c>
      <c r="G96">
        <v>0</v>
      </c>
      <c r="H96">
        <v>14.950980392156863</v>
      </c>
      <c r="I96">
        <v>69.292273347395195</v>
      </c>
      <c r="J96" s="1" t="s">
        <v>1244</v>
      </c>
    </row>
    <row r="97" spans="1:10" x14ac:dyDescent="0.25">
      <c r="A97" s="1" t="s">
        <v>1261</v>
      </c>
      <c r="B97" s="1" t="s">
        <v>1262</v>
      </c>
      <c r="C97">
        <v>9.8742270306564559E-3</v>
      </c>
      <c r="D97">
        <v>0.14570293867163234</v>
      </c>
      <c r="E97">
        <f>-LOG(GO_Biological_Process_2021_table[[#This Row],[Adjusted P-value]],10)</f>
        <v>0.83653168888887275</v>
      </c>
      <c r="F97">
        <v>0</v>
      </c>
      <c r="G97">
        <v>0</v>
      </c>
      <c r="H97">
        <v>7.2266585514303108</v>
      </c>
      <c r="I97">
        <v>33.37146076092408</v>
      </c>
      <c r="J97" s="1" t="s">
        <v>72</v>
      </c>
    </row>
    <row r="98" spans="1:10" x14ac:dyDescent="0.25">
      <c r="A98" s="1" t="s">
        <v>1263</v>
      </c>
      <c r="B98" s="1" t="s">
        <v>1264</v>
      </c>
      <c r="C98">
        <v>1.0214993306885283E-2</v>
      </c>
      <c r="D98">
        <v>0.14570293867163234</v>
      </c>
      <c r="E98">
        <f>-LOG(GO_Biological_Process_2021_table[[#This Row],[Adjusted P-value]],10)</f>
        <v>0.83653168888887275</v>
      </c>
      <c r="F98">
        <v>0</v>
      </c>
      <c r="G98">
        <v>0</v>
      </c>
      <c r="H98">
        <v>3.4415789473684208</v>
      </c>
      <c r="I98">
        <v>15.775849283221849</v>
      </c>
      <c r="J98" s="1" t="s">
        <v>1265</v>
      </c>
    </row>
    <row r="99" spans="1:10" x14ac:dyDescent="0.25">
      <c r="A99" s="1" t="s">
        <v>1266</v>
      </c>
      <c r="B99" s="1" t="s">
        <v>1267</v>
      </c>
      <c r="C99">
        <v>1.0363378032278074E-2</v>
      </c>
      <c r="D99">
        <v>0.14570293867163234</v>
      </c>
      <c r="E99">
        <f>-LOG(GO_Biological_Process_2021_table[[#This Row],[Adjusted P-value]],10)</f>
        <v>0.83653168888887275</v>
      </c>
      <c r="F99">
        <v>0</v>
      </c>
      <c r="G99">
        <v>0</v>
      </c>
      <c r="H99">
        <v>7.0924731182795702</v>
      </c>
      <c r="I99">
        <v>32.40889300275547</v>
      </c>
      <c r="J99" s="1" t="s">
        <v>87</v>
      </c>
    </row>
    <row r="100" spans="1:10" x14ac:dyDescent="0.25">
      <c r="A100" s="1" t="s">
        <v>1268</v>
      </c>
      <c r="B100" s="1" t="s">
        <v>1267</v>
      </c>
      <c r="C100">
        <v>1.0363378032278074E-2</v>
      </c>
      <c r="D100">
        <v>0.14570293867163234</v>
      </c>
      <c r="E100">
        <f>-LOG(GO_Biological_Process_2021_table[[#This Row],[Adjusted P-value]],10)</f>
        <v>0.83653168888887275</v>
      </c>
      <c r="F100">
        <v>0</v>
      </c>
      <c r="G100">
        <v>0</v>
      </c>
      <c r="H100">
        <v>7.0924731182795702</v>
      </c>
      <c r="I100">
        <v>32.40889300275547</v>
      </c>
      <c r="J100" s="1" t="s">
        <v>1221</v>
      </c>
    </row>
    <row r="101" spans="1:10" x14ac:dyDescent="0.25">
      <c r="A101" s="1" t="s">
        <v>1269</v>
      </c>
      <c r="B101" s="1" t="s">
        <v>1267</v>
      </c>
      <c r="C101">
        <v>1.0363378032278074E-2</v>
      </c>
      <c r="D101">
        <v>0.14570293867163234</v>
      </c>
      <c r="E101">
        <f>-LOG(GO_Biological_Process_2021_table[[#This Row],[Adjusted P-value]],10)</f>
        <v>0.83653168888887275</v>
      </c>
      <c r="F101">
        <v>0</v>
      </c>
      <c r="G101">
        <v>0</v>
      </c>
      <c r="H101">
        <v>7.0924731182795702</v>
      </c>
      <c r="I101">
        <v>32.40889300275547</v>
      </c>
      <c r="J101" s="1" t="s">
        <v>1270</v>
      </c>
    </row>
    <row r="102" spans="1:10" x14ac:dyDescent="0.25">
      <c r="A102" s="1" t="s">
        <v>1271</v>
      </c>
      <c r="B102" s="1" t="s">
        <v>1267</v>
      </c>
      <c r="C102">
        <v>1.0363378032278074E-2</v>
      </c>
      <c r="D102">
        <v>0.14570293867163234</v>
      </c>
      <c r="E102">
        <f>-LOG(GO_Biological_Process_2021_table[[#This Row],[Adjusted P-value]],10)</f>
        <v>0.83653168888887275</v>
      </c>
      <c r="F102">
        <v>0</v>
      </c>
      <c r="G102">
        <v>0</v>
      </c>
      <c r="H102">
        <v>7.0924731182795702</v>
      </c>
      <c r="I102">
        <v>32.40889300275547</v>
      </c>
      <c r="J102" s="1" t="s">
        <v>87</v>
      </c>
    </row>
    <row r="103" spans="1:10" x14ac:dyDescent="0.25">
      <c r="A103" s="1" t="s">
        <v>1272</v>
      </c>
      <c r="B103" s="1" t="s">
        <v>201</v>
      </c>
      <c r="C103">
        <v>1.0733038379510151E-2</v>
      </c>
      <c r="D103">
        <v>0.14654725479715783</v>
      </c>
      <c r="E103">
        <f>-LOG(GO_Biological_Process_2021_table[[#This Row],[Adjusted P-value]],10)</f>
        <v>0.83402231258967185</v>
      </c>
      <c r="F103">
        <v>0</v>
      </c>
      <c r="G103">
        <v>0</v>
      </c>
      <c r="H103">
        <v>14.119658119658119</v>
      </c>
      <c r="I103">
        <v>64.024581538541824</v>
      </c>
      <c r="J103" s="1" t="s">
        <v>1273</v>
      </c>
    </row>
    <row r="104" spans="1:10" x14ac:dyDescent="0.25">
      <c r="A104" s="1" t="s">
        <v>1274</v>
      </c>
      <c r="B104" s="1" t="s">
        <v>201</v>
      </c>
      <c r="C104">
        <v>1.0733038379510151E-2</v>
      </c>
      <c r="D104">
        <v>0.14654725479715783</v>
      </c>
      <c r="E104">
        <f>-LOG(GO_Biological_Process_2021_table[[#This Row],[Adjusted P-value]],10)</f>
        <v>0.83402231258967185</v>
      </c>
      <c r="F104">
        <v>0</v>
      </c>
      <c r="G104">
        <v>0</v>
      </c>
      <c r="H104">
        <v>14.119658119658119</v>
      </c>
      <c r="I104">
        <v>64.024581538541824</v>
      </c>
      <c r="J104" s="1" t="s">
        <v>267</v>
      </c>
    </row>
    <row r="105" spans="1:10" x14ac:dyDescent="0.25">
      <c r="A105" s="1" t="s">
        <v>1275</v>
      </c>
      <c r="B105" s="1" t="s">
        <v>201</v>
      </c>
      <c r="C105">
        <v>1.0733038379510151E-2</v>
      </c>
      <c r="D105">
        <v>0.14654725479715783</v>
      </c>
      <c r="E105">
        <f>-LOG(GO_Biological_Process_2021_table[[#This Row],[Adjusted P-value]],10)</f>
        <v>0.83402231258967185</v>
      </c>
      <c r="F105">
        <v>0</v>
      </c>
      <c r="G105">
        <v>0</v>
      </c>
      <c r="H105">
        <v>14.119658119658119</v>
      </c>
      <c r="I105">
        <v>64.024581538541824</v>
      </c>
      <c r="J105" s="1" t="s">
        <v>1276</v>
      </c>
    </row>
    <row r="106" spans="1:10" x14ac:dyDescent="0.25">
      <c r="A106" s="1" t="s">
        <v>1277</v>
      </c>
      <c r="B106" s="1" t="s">
        <v>1278</v>
      </c>
      <c r="C106">
        <v>1.1333896533751739E-2</v>
      </c>
      <c r="D106">
        <v>0.1523509615439847</v>
      </c>
      <c r="E106">
        <f>-LOG(GO_Biological_Process_2021_table[[#This Row],[Adjusted P-value]],10)</f>
        <v>0.81715480043750799</v>
      </c>
      <c r="F106">
        <v>0</v>
      </c>
      <c r="G106">
        <v>0</v>
      </c>
      <c r="H106">
        <v>4.8360695907865718</v>
      </c>
      <c r="I106">
        <v>21.665385508908233</v>
      </c>
      <c r="J106" s="1" t="s">
        <v>1279</v>
      </c>
    </row>
    <row r="107" spans="1:10" x14ac:dyDescent="0.25">
      <c r="A107" s="1" t="s">
        <v>1280</v>
      </c>
      <c r="B107" s="1" t="s">
        <v>210</v>
      </c>
      <c r="C107">
        <v>1.1801835049181914E-2</v>
      </c>
      <c r="D107">
        <v>0.1523509615439847</v>
      </c>
      <c r="E107">
        <f>-LOG(GO_Biological_Process_2021_table[[#This Row],[Adjusted P-value]],10)</f>
        <v>0.81715480043750799</v>
      </c>
      <c r="F107">
        <v>0</v>
      </c>
      <c r="G107">
        <v>0</v>
      </c>
      <c r="H107">
        <v>13.375843454790823</v>
      </c>
      <c r="I107">
        <v>59.382060320826383</v>
      </c>
      <c r="J107" s="1" t="s">
        <v>1281</v>
      </c>
    </row>
    <row r="108" spans="1:10" x14ac:dyDescent="0.25">
      <c r="A108" s="1" t="s">
        <v>1282</v>
      </c>
      <c r="B108" s="1" t="s">
        <v>210</v>
      </c>
      <c r="C108">
        <v>1.1801835049181914E-2</v>
      </c>
      <c r="D108">
        <v>0.1523509615439847</v>
      </c>
      <c r="E108">
        <f>-LOG(GO_Biological_Process_2021_table[[#This Row],[Adjusted P-value]],10)</f>
        <v>0.81715480043750799</v>
      </c>
      <c r="F108">
        <v>0</v>
      </c>
      <c r="G108">
        <v>0</v>
      </c>
      <c r="H108">
        <v>13.375843454790823</v>
      </c>
      <c r="I108">
        <v>59.382060320826383</v>
      </c>
      <c r="J108" s="1" t="s">
        <v>412</v>
      </c>
    </row>
    <row r="109" spans="1:10" x14ac:dyDescent="0.25">
      <c r="A109" s="1" t="s">
        <v>1283</v>
      </c>
      <c r="B109" s="1" t="s">
        <v>210</v>
      </c>
      <c r="C109">
        <v>1.1801835049181914E-2</v>
      </c>
      <c r="D109">
        <v>0.1523509615439847</v>
      </c>
      <c r="E109">
        <f>-LOG(GO_Biological_Process_2021_table[[#This Row],[Adjusted P-value]],10)</f>
        <v>0.81715480043750799</v>
      </c>
      <c r="F109">
        <v>0</v>
      </c>
      <c r="G109">
        <v>0</v>
      </c>
      <c r="H109">
        <v>13.375843454790823</v>
      </c>
      <c r="I109">
        <v>59.382060320826383</v>
      </c>
      <c r="J109" s="1" t="s">
        <v>1284</v>
      </c>
    </row>
    <row r="110" spans="1:10" x14ac:dyDescent="0.25">
      <c r="A110" s="1" t="s">
        <v>1285</v>
      </c>
      <c r="B110" s="1" t="s">
        <v>210</v>
      </c>
      <c r="C110">
        <v>1.1801835049181914E-2</v>
      </c>
      <c r="D110">
        <v>0.1523509615439847</v>
      </c>
      <c r="E110">
        <f>-LOG(GO_Biological_Process_2021_table[[#This Row],[Adjusted P-value]],10)</f>
        <v>0.81715480043750799</v>
      </c>
      <c r="F110">
        <v>0</v>
      </c>
      <c r="G110">
        <v>0</v>
      </c>
      <c r="H110">
        <v>13.375843454790823</v>
      </c>
      <c r="I110">
        <v>59.382060320826383</v>
      </c>
      <c r="J110" s="1" t="s">
        <v>1138</v>
      </c>
    </row>
    <row r="111" spans="1:10" x14ac:dyDescent="0.25">
      <c r="A111" s="1" t="s">
        <v>1286</v>
      </c>
      <c r="B111" s="1" t="s">
        <v>210</v>
      </c>
      <c r="C111">
        <v>1.1801835049181914E-2</v>
      </c>
      <c r="D111">
        <v>0.1523509615439847</v>
      </c>
      <c r="E111">
        <f>-LOG(GO_Biological_Process_2021_table[[#This Row],[Adjusted P-value]],10)</f>
        <v>0.81715480043750799</v>
      </c>
      <c r="F111">
        <v>0</v>
      </c>
      <c r="G111">
        <v>0</v>
      </c>
      <c r="H111">
        <v>13.375843454790823</v>
      </c>
      <c r="I111">
        <v>59.382060320826383</v>
      </c>
      <c r="J111" s="1" t="s">
        <v>1138</v>
      </c>
    </row>
    <row r="112" spans="1:10" x14ac:dyDescent="0.25">
      <c r="A112" s="1" t="s">
        <v>1287</v>
      </c>
      <c r="B112" s="1" t="s">
        <v>1288</v>
      </c>
      <c r="C112">
        <v>1.2459111460528104E-2</v>
      </c>
      <c r="D112">
        <v>0.15938683129684603</v>
      </c>
      <c r="E112">
        <f>-LOG(GO_Biological_Process_2021_table[[#This Row],[Adjusted P-value]],10)</f>
        <v>0.79754756331233945</v>
      </c>
      <c r="F112">
        <v>0</v>
      </c>
      <c r="G112">
        <v>0</v>
      </c>
      <c r="H112">
        <v>6.6020022246941048</v>
      </c>
      <c r="I112">
        <v>28.951780686946901</v>
      </c>
      <c r="J112" s="1" t="s">
        <v>1289</v>
      </c>
    </row>
    <row r="113" spans="1:10" x14ac:dyDescent="0.25">
      <c r="A113" s="1" t="s">
        <v>1290</v>
      </c>
      <c r="B113" s="1" t="s">
        <v>1291</v>
      </c>
      <c r="C113">
        <v>1.2788417026269224E-2</v>
      </c>
      <c r="D113">
        <v>0.16213885872591338</v>
      </c>
      <c r="E113">
        <f>-LOG(GO_Biological_Process_2021_table[[#This Row],[Adjusted P-value]],10)</f>
        <v>0.79011288824968184</v>
      </c>
      <c r="F113">
        <v>0</v>
      </c>
      <c r="G113">
        <v>0</v>
      </c>
      <c r="H113">
        <v>4.6592680047225503</v>
      </c>
      <c r="I113">
        <v>20.310753013945739</v>
      </c>
      <c r="J113" s="1" t="s">
        <v>1292</v>
      </c>
    </row>
    <row r="114" spans="1:10" x14ac:dyDescent="0.25">
      <c r="A114" s="1" t="s">
        <v>1293</v>
      </c>
      <c r="B114" s="1" t="s">
        <v>1294</v>
      </c>
      <c r="C114">
        <v>1.2915309216915518E-2</v>
      </c>
      <c r="D114">
        <v>0.16229857600017733</v>
      </c>
      <c r="E114">
        <f>-LOG(GO_Biological_Process_2021_table[[#This Row],[Adjusted P-value]],10)</f>
        <v>0.78968529063574133</v>
      </c>
      <c r="F114">
        <v>0</v>
      </c>
      <c r="G114">
        <v>0</v>
      </c>
      <c r="H114">
        <v>12.706410256410257</v>
      </c>
      <c r="I114">
        <v>55.264522657130811</v>
      </c>
      <c r="J114" s="1" t="s">
        <v>1214</v>
      </c>
    </row>
    <row r="115" spans="1:10" x14ac:dyDescent="0.25">
      <c r="A115" s="1" t="s">
        <v>1295</v>
      </c>
      <c r="B115" s="1" t="s">
        <v>1296</v>
      </c>
      <c r="C115">
        <v>1.3591299084543422E-2</v>
      </c>
      <c r="D115">
        <v>0.16637624741423843</v>
      </c>
      <c r="E115">
        <f>-LOG(GO_Biological_Process_2021_table[[#This Row],[Adjusted P-value]],10)</f>
        <v>0.77890867536045694</v>
      </c>
      <c r="F115">
        <v>0</v>
      </c>
      <c r="G115">
        <v>0</v>
      </c>
      <c r="H115">
        <v>6.3812903225806448</v>
      </c>
      <c r="I115">
        <v>27.42886268785891</v>
      </c>
      <c r="J115" s="1" t="s">
        <v>1297</v>
      </c>
    </row>
    <row r="116" spans="1:10" x14ac:dyDescent="0.25">
      <c r="A116" s="1" t="s">
        <v>1298</v>
      </c>
      <c r="B116" s="1" t="s">
        <v>1296</v>
      </c>
      <c r="C116">
        <v>1.3591299084543422E-2</v>
      </c>
      <c r="D116">
        <v>0.16637624741423843</v>
      </c>
      <c r="E116">
        <f>-LOG(GO_Biological_Process_2021_table[[#This Row],[Adjusted P-value]],10)</f>
        <v>0.77890867536045694</v>
      </c>
      <c r="F116">
        <v>0</v>
      </c>
      <c r="G116">
        <v>0</v>
      </c>
      <c r="H116">
        <v>6.3812903225806448</v>
      </c>
      <c r="I116">
        <v>27.42886268785891</v>
      </c>
      <c r="J116" s="1" t="s">
        <v>1299</v>
      </c>
    </row>
    <row r="117" spans="1:10" x14ac:dyDescent="0.25">
      <c r="A117" s="1" t="s">
        <v>1300</v>
      </c>
      <c r="B117" s="1" t="s">
        <v>1296</v>
      </c>
      <c r="C117">
        <v>1.3591299084543422E-2</v>
      </c>
      <c r="D117">
        <v>0.16637624741423843</v>
      </c>
      <c r="E117">
        <f>-LOG(GO_Biological_Process_2021_table[[#This Row],[Adjusted P-value]],10)</f>
        <v>0.77890867536045694</v>
      </c>
      <c r="F117">
        <v>0</v>
      </c>
      <c r="G117">
        <v>0</v>
      </c>
      <c r="H117">
        <v>6.3812903225806448</v>
      </c>
      <c r="I117">
        <v>27.42886268785891</v>
      </c>
      <c r="J117" s="1" t="s">
        <v>1301</v>
      </c>
    </row>
    <row r="118" spans="1:10" x14ac:dyDescent="0.25">
      <c r="A118" s="1" t="s">
        <v>1302</v>
      </c>
      <c r="B118" s="1" t="s">
        <v>1303</v>
      </c>
      <c r="C118">
        <v>1.4072697568895213E-2</v>
      </c>
      <c r="D118">
        <v>0.16919067085533443</v>
      </c>
      <c r="E118">
        <f>-LOG(GO_Biological_Process_2021_table[[#This Row],[Adjusted P-value]],10)</f>
        <v>0.77162358756028859</v>
      </c>
      <c r="F118">
        <v>0</v>
      </c>
      <c r="G118">
        <v>0</v>
      </c>
      <c r="H118">
        <v>12.1007326007326</v>
      </c>
      <c r="I118">
        <v>51.591699743434873</v>
      </c>
      <c r="J118" s="1" t="s">
        <v>1304</v>
      </c>
    </row>
    <row r="119" spans="1:10" x14ac:dyDescent="0.25">
      <c r="A119" s="1" t="s">
        <v>1305</v>
      </c>
      <c r="B119" s="1" t="s">
        <v>1303</v>
      </c>
      <c r="C119">
        <v>1.4072697568895213E-2</v>
      </c>
      <c r="D119">
        <v>0.16919067085533443</v>
      </c>
      <c r="E119">
        <f>-LOG(GO_Biological_Process_2021_table[[#This Row],[Adjusted P-value]],10)</f>
        <v>0.77162358756028859</v>
      </c>
      <c r="F119">
        <v>0</v>
      </c>
      <c r="G119">
        <v>0</v>
      </c>
      <c r="H119">
        <v>12.1007326007326</v>
      </c>
      <c r="I119">
        <v>51.591699743434873</v>
      </c>
      <c r="J119" s="1" t="s">
        <v>1306</v>
      </c>
    </row>
    <row r="120" spans="1:10" x14ac:dyDescent="0.25">
      <c r="A120" s="1" t="s">
        <v>1307</v>
      </c>
      <c r="B120" s="1" t="s">
        <v>1308</v>
      </c>
      <c r="C120">
        <v>1.4178654811116055E-2</v>
      </c>
      <c r="D120">
        <v>0.16919067085533443</v>
      </c>
      <c r="E120">
        <f>-LOG(GO_Biological_Process_2021_table[[#This Row],[Adjusted P-value]],10)</f>
        <v>0.77162358756028859</v>
      </c>
      <c r="F120">
        <v>0</v>
      </c>
      <c r="G120">
        <v>0</v>
      </c>
      <c r="H120">
        <v>6.2763617133791643</v>
      </c>
      <c r="I120">
        <v>26.712306089352303</v>
      </c>
      <c r="J120" s="1" t="s">
        <v>1309</v>
      </c>
    </row>
    <row r="121" spans="1:10" x14ac:dyDescent="0.25">
      <c r="A121" s="1" t="s">
        <v>1310</v>
      </c>
      <c r="B121" s="1" t="s">
        <v>1311</v>
      </c>
      <c r="C121">
        <v>1.463011763468056E-2</v>
      </c>
      <c r="D121">
        <v>0.1731230586770533</v>
      </c>
      <c r="E121">
        <f>-LOG(GO_Biological_Process_2021_table[[#This Row],[Adjusted P-value]],10)</f>
        <v>0.76164508354422955</v>
      </c>
      <c r="F121">
        <v>0</v>
      </c>
      <c r="G121">
        <v>0</v>
      </c>
      <c r="H121">
        <v>2.3437196188994749</v>
      </c>
      <c r="I121">
        <v>9.9014490482242117</v>
      </c>
      <c r="J121" s="1" t="s">
        <v>1312</v>
      </c>
    </row>
    <row r="122" spans="1:10" x14ac:dyDescent="0.25">
      <c r="A122" s="1" t="s">
        <v>1313</v>
      </c>
      <c r="B122" s="1" t="s">
        <v>230</v>
      </c>
      <c r="C122">
        <v>1.5273245931136138E-2</v>
      </c>
      <c r="D122">
        <v>0.17777056739519109</v>
      </c>
      <c r="E122">
        <f>-LOG(GO_Biological_Process_2021_table[[#This Row],[Adjusted P-value]],10)</f>
        <v>0.75014014143081853</v>
      </c>
      <c r="F122">
        <v>0</v>
      </c>
      <c r="G122">
        <v>0</v>
      </c>
      <c r="H122">
        <v>11.550116550116551</v>
      </c>
      <c r="I122">
        <v>48.298575054294922</v>
      </c>
      <c r="J122" s="1" t="s">
        <v>1214</v>
      </c>
    </row>
    <row r="123" spans="1:10" x14ac:dyDescent="0.25">
      <c r="A123" s="1" t="s">
        <v>1314</v>
      </c>
      <c r="B123" s="1" t="s">
        <v>230</v>
      </c>
      <c r="C123">
        <v>1.5273245931136138E-2</v>
      </c>
      <c r="D123">
        <v>0.17777056739519109</v>
      </c>
      <c r="E123">
        <f>-LOG(GO_Biological_Process_2021_table[[#This Row],[Adjusted P-value]],10)</f>
        <v>0.75014014143081853</v>
      </c>
      <c r="F123">
        <v>0</v>
      </c>
      <c r="G123">
        <v>0</v>
      </c>
      <c r="H123">
        <v>11.550116550116551</v>
      </c>
      <c r="I123">
        <v>48.298575054294922</v>
      </c>
      <c r="J123" s="1" t="s">
        <v>1315</v>
      </c>
    </row>
    <row r="124" spans="1:10" x14ac:dyDescent="0.25">
      <c r="A124" s="1" t="s">
        <v>1316</v>
      </c>
      <c r="B124" s="1" t="s">
        <v>1317</v>
      </c>
      <c r="C124">
        <v>1.6042783098023379E-2</v>
      </c>
      <c r="D124">
        <v>0.18520936584709918</v>
      </c>
      <c r="E124">
        <f>-LOG(GO_Biological_Process_2021_table[[#This Row],[Adjusted P-value]],10)</f>
        <v>0.73233705527359716</v>
      </c>
      <c r="F124">
        <v>0</v>
      </c>
      <c r="G124">
        <v>0</v>
      </c>
      <c r="H124">
        <v>4.3416244772176977</v>
      </c>
      <c r="I124">
        <v>17.941746574664215</v>
      </c>
      <c r="J124" s="1" t="s">
        <v>1247</v>
      </c>
    </row>
    <row r="125" spans="1:10" x14ac:dyDescent="0.25">
      <c r="A125" s="1" t="s">
        <v>1318</v>
      </c>
      <c r="B125" s="1" t="s">
        <v>1319</v>
      </c>
      <c r="C125">
        <v>1.6516209165871584E-2</v>
      </c>
      <c r="D125">
        <v>0.18613505567887026</v>
      </c>
      <c r="E125">
        <f>-LOG(GO_Biological_Process_2021_table[[#This Row],[Adjusted P-value]],10)</f>
        <v>0.7301718264707725</v>
      </c>
      <c r="F125">
        <v>0</v>
      </c>
      <c r="G125">
        <v>0</v>
      </c>
      <c r="H125">
        <v>11.047380156075809</v>
      </c>
      <c r="I125">
        <v>45.331963421292507</v>
      </c>
      <c r="J125" s="1" t="s">
        <v>1320</v>
      </c>
    </row>
    <row r="126" spans="1:10" x14ac:dyDescent="0.25">
      <c r="A126" s="1" t="s">
        <v>1321</v>
      </c>
      <c r="B126" s="1" t="s">
        <v>1319</v>
      </c>
      <c r="C126">
        <v>1.6516209165871584E-2</v>
      </c>
      <c r="D126">
        <v>0.18613505567887026</v>
      </c>
      <c r="E126">
        <f>-LOG(GO_Biological_Process_2021_table[[#This Row],[Adjusted P-value]],10)</f>
        <v>0.7301718264707725</v>
      </c>
      <c r="F126">
        <v>0</v>
      </c>
      <c r="G126">
        <v>0</v>
      </c>
      <c r="H126">
        <v>11.047380156075809</v>
      </c>
      <c r="I126">
        <v>45.331963421292507</v>
      </c>
      <c r="J126" s="1" t="s">
        <v>1322</v>
      </c>
    </row>
    <row r="127" spans="1:10" x14ac:dyDescent="0.25">
      <c r="A127" s="1" t="s">
        <v>1323</v>
      </c>
      <c r="B127" s="1" t="s">
        <v>1319</v>
      </c>
      <c r="C127">
        <v>1.6516209165871584E-2</v>
      </c>
      <c r="D127">
        <v>0.18613505567887026</v>
      </c>
      <c r="E127">
        <f>-LOG(GO_Biological_Process_2021_table[[#This Row],[Adjusted P-value]],10)</f>
        <v>0.7301718264707725</v>
      </c>
      <c r="F127">
        <v>0</v>
      </c>
      <c r="G127">
        <v>0</v>
      </c>
      <c r="H127">
        <v>11.047380156075809</v>
      </c>
      <c r="I127">
        <v>45.331963421292507</v>
      </c>
      <c r="J127" s="1" t="s">
        <v>1324</v>
      </c>
    </row>
    <row r="128" spans="1:10" x14ac:dyDescent="0.25">
      <c r="A128" s="1" t="s">
        <v>1325</v>
      </c>
      <c r="B128" s="1" t="s">
        <v>1326</v>
      </c>
      <c r="C128">
        <v>1.6818702248498324E-2</v>
      </c>
      <c r="D128">
        <v>0.18805163143990253</v>
      </c>
      <c r="E128">
        <f>-LOG(GO_Biological_Process_2021_table[[#This Row],[Adjusted P-value]],10)</f>
        <v>0.72572289450813976</v>
      </c>
      <c r="F128">
        <v>0</v>
      </c>
      <c r="G128">
        <v>0</v>
      </c>
      <c r="H128">
        <v>3.0686090225563909</v>
      </c>
      <c r="I128">
        <v>12.536077303041345</v>
      </c>
      <c r="J128" s="1" t="s">
        <v>1327</v>
      </c>
    </row>
    <row r="129" spans="1:10" x14ac:dyDescent="0.25">
      <c r="A129" s="1" t="s">
        <v>1328</v>
      </c>
      <c r="B129" s="1" t="s">
        <v>1329</v>
      </c>
      <c r="C129">
        <v>1.7385307048137365E-2</v>
      </c>
      <c r="D129">
        <v>0.19286825006527389</v>
      </c>
      <c r="E129">
        <f>-LOG(GO_Biological_Process_2021_table[[#This Row],[Adjusted P-value]],10)</f>
        <v>0.714739259947337</v>
      </c>
      <c r="F129">
        <v>0</v>
      </c>
      <c r="G129">
        <v>0</v>
      </c>
      <c r="H129">
        <v>4.2333369110228611</v>
      </c>
      <c r="I129">
        <v>17.154030870763172</v>
      </c>
      <c r="J129" s="1" t="s">
        <v>1330</v>
      </c>
    </row>
    <row r="130" spans="1:10" x14ac:dyDescent="0.25">
      <c r="A130" s="1" t="s">
        <v>1331</v>
      </c>
      <c r="B130" s="1" t="s">
        <v>236</v>
      </c>
      <c r="C130">
        <v>1.7800851087153138E-2</v>
      </c>
      <c r="D130">
        <v>0.1951461447941514</v>
      </c>
      <c r="E130">
        <f>-LOG(GO_Biological_Process_2021_table[[#This Row],[Adjusted P-value]],10)</f>
        <v>0.70964002399413284</v>
      </c>
      <c r="F130">
        <v>0</v>
      </c>
      <c r="G130">
        <v>0</v>
      </c>
      <c r="H130">
        <v>10.586538461538462</v>
      </c>
      <c r="I130">
        <v>42.64796556582013</v>
      </c>
      <c r="J130" s="1" t="s">
        <v>1332</v>
      </c>
    </row>
    <row r="131" spans="1:10" x14ac:dyDescent="0.25">
      <c r="A131" s="1" t="s">
        <v>1333</v>
      </c>
      <c r="B131" s="1" t="s">
        <v>1334</v>
      </c>
      <c r="C131">
        <v>1.7970379312940654E-2</v>
      </c>
      <c r="D131">
        <v>0.1951461447941514</v>
      </c>
      <c r="E131">
        <f>-LOG(GO_Biological_Process_2021_table[[#This Row],[Adjusted P-value]],10)</f>
        <v>0.70964002399413284</v>
      </c>
      <c r="F131">
        <v>0</v>
      </c>
      <c r="G131">
        <v>0</v>
      </c>
      <c r="H131">
        <v>2.5340505297473515</v>
      </c>
      <c r="I131">
        <v>10.184426292304289</v>
      </c>
      <c r="J131" s="1" t="s">
        <v>1335</v>
      </c>
    </row>
    <row r="132" spans="1:10" x14ac:dyDescent="0.25">
      <c r="A132" s="1" t="s">
        <v>1336</v>
      </c>
      <c r="B132" s="1" t="s">
        <v>1337</v>
      </c>
      <c r="C132">
        <v>1.8002918991573122E-2</v>
      </c>
      <c r="D132">
        <v>0.1951461447941514</v>
      </c>
      <c r="E132">
        <f>-LOG(GO_Biological_Process_2021_table[[#This Row],[Adjusted P-value]],10)</f>
        <v>0.70964002399413284</v>
      </c>
      <c r="F132">
        <v>0</v>
      </c>
      <c r="G132">
        <v>0</v>
      </c>
      <c r="H132">
        <v>5.7125662012518053</v>
      </c>
      <c r="I132">
        <v>22.948643009983179</v>
      </c>
      <c r="J132" s="1" t="s">
        <v>1338</v>
      </c>
    </row>
    <row r="133" spans="1:10" x14ac:dyDescent="0.25">
      <c r="A133" s="1" t="s">
        <v>1339</v>
      </c>
      <c r="B133" s="1" t="s">
        <v>244</v>
      </c>
      <c r="C133">
        <v>1.8690595816342088E-2</v>
      </c>
      <c r="D133">
        <v>0.19680834055614962</v>
      </c>
      <c r="E133">
        <f>-LOG(GO_Biological_Process_2021_table[[#This Row],[Adjusted P-value]],10)</f>
        <v>0.7059565005146532</v>
      </c>
      <c r="F133">
        <v>0</v>
      </c>
      <c r="G133">
        <v>0</v>
      </c>
      <c r="H133">
        <v>5.6282732447817834</v>
      </c>
      <c r="I133">
        <v>22.399034778754331</v>
      </c>
      <c r="J133" s="1" t="s">
        <v>1340</v>
      </c>
    </row>
    <row r="134" spans="1:10" x14ac:dyDescent="0.25">
      <c r="A134" s="1" t="s">
        <v>1341</v>
      </c>
      <c r="B134" s="1" t="s">
        <v>244</v>
      </c>
      <c r="C134">
        <v>1.8690595816342088E-2</v>
      </c>
      <c r="D134">
        <v>0.19680834055614962</v>
      </c>
      <c r="E134">
        <f>-LOG(GO_Biological_Process_2021_table[[#This Row],[Adjusted P-value]],10)</f>
        <v>0.7059565005146532</v>
      </c>
      <c r="F134">
        <v>0</v>
      </c>
      <c r="G134">
        <v>0</v>
      </c>
      <c r="H134">
        <v>5.6282732447817834</v>
      </c>
      <c r="I134">
        <v>22.399034778754331</v>
      </c>
      <c r="J134" s="1" t="s">
        <v>1342</v>
      </c>
    </row>
    <row r="135" spans="1:10" x14ac:dyDescent="0.25">
      <c r="A135" s="1" t="s">
        <v>1343</v>
      </c>
      <c r="B135" s="1" t="s">
        <v>1344</v>
      </c>
      <c r="C135">
        <v>1.9082510653882816E-2</v>
      </c>
      <c r="D135">
        <v>0.19680834055614962</v>
      </c>
      <c r="E135">
        <f>-LOG(GO_Biological_Process_2021_table[[#This Row],[Adjusted P-value]],10)</f>
        <v>0.7059565005146532</v>
      </c>
      <c r="F135">
        <v>0</v>
      </c>
      <c r="G135">
        <v>0</v>
      </c>
      <c r="H135">
        <v>3.3981740844485944</v>
      </c>
      <c r="I135">
        <v>13.453313553657052</v>
      </c>
      <c r="J135" s="1" t="s">
        <v>1345</v>
      </c>
    </row>
    <row r="136" spans="1:10" x14ac:dyDescent="0.25">
      <c r="A136" s="1" t="s">
        <v>1346</v>
      </c>
      <c r="B136" s="1" t="s">
        <v>1347</v>
      </c>
      <c r="C136">
        <v>1.9126444363907501E-2</v>
      </c>
      <c r="D136">
        <v>0.19680834055614962</v>
      </c>
      <c r="E136">
        <f>-LOG(GO_Biological_Process_2021_table[[#This Row],[Adjusted P-value]],10)</f>
        <v>0.7059565005146532</v>
      </c>
      <c r="F136">
        <v>0</v>
      </c>
      <c r="G136">
        <v>0</v>
      </c>
      <c r="H136">
        <v>10.162564102564103</v>
      </c>
      <c r="I136">
        <v>40.210048481025467</v>
      </c>
      <c r="J136" s="1" t="s">
        <v>1348</v>
      </c>
    </row>
    <row r="137" spans="1:10" x14ac:dyDescent="0.25">
      <c r="A137" s="1" t="s">
        <v>1349</v>
      </c>
      <c r="B137" s="1" t="s">
        <v>1347</v>
      </c>
      <c r="C137">
        <v>1.9126444363907501E-2</v>
      </c>
      <c r="D137">
        <v>0.19680834055614962</v>
      </c>
      <c r="E137">
        <f>-LOG(GO_Biological_Process_2021_table[[#This Row],[Adjusted P-value]],10)</f>
        <v>0.7059565005146532</v>
      </c>
      <c r="F137">
        <v>0</v>
      </c>
      <c r="G137">
        <v>0</v>
      </c>
      <c r="H137">
        <v>10.162564102564103</v>
      </c>
      <c r="I137">
        <v>40.210048481025467</v>
      </c>
      <c r="J137" s="1" t="s">
        <v>1320</v>
      </c>
    </row>
    <row r="138" spans="1:10" x14ac:dyDescent="0.25">
      <c r="A138" s="1" t="s">
        <v>1350</v>
      </c>
      <c r="B138" s="1" t="s">
        <v>1347</v>
      </c>
      <c r="C138">
        <v>1.9126444363907501E-2</v>
      </c>
      <c r="D138">
        <v>0.19680834055614962</v>
      </c>
      <c r="E138">
        <f>-LOG(GO_Biological_Process_2021_table[[#This Row],[Adjusted P-value]],10)</f>
        <v>0.7059565005146532</v>
      </c>
      <c r="F138">
        <v>0</v>
      </c>
      <c r="G138">
        <v>0</v>
      </c>
      <c r="H138">
        <v>10.162564102564103</v>
      </c>
      <c r="I138">
        <v>40.210048481025467</v>
      </c>
      <c r="J138" s="1" t="s">
        <v>1351</v>
      </c>
    </row>
    <row r="139" spans="1:10" x14ac:dyDescent="0.25">
      <c r="A139" s="1" t="s">
        <v>1352</v>
      </c>
      <c r="B139" s="1" t="s">
        <v>1347</v>
      </c>
      <c r="C139">
        <v>1.9126444363907501E-2</v>
      </c>
      <c r="D139">
        <v>0.19680834055614962</v>
      </c>
      <c r="E139">
        <f>-LOG(GO_Biological_Process_2021_table[[#This Row],[Adjusted P-value]],10)</f>
        <v>0.7059565005146532</v>
      </c>
      <c r="F139">
        <v>0</v>
      </c>
      <c r="G139">
        <v>0</v>
      </c>
      <c r="H139">
        <v>10.162564102564103</v>
      </c>
      <c r="I139">
        <v>40.210048481025467</v>
      </c>
      <c r="J139" s="1" t="s">
        <v>1353</v>
      </c>
    </row>
    <row r="140" spans="1:10" x14ac:dyDescent="0.25">
      <c r="A140" s="1" t="s">
        <v>1354</v>
      </c>
      <c r="B140" s="1" t="s">
        <v>1355</v>
      </c>
      <c r="C140">
        <v>1.9774820130346704E-2</v>
      </c>
      <c r="D140">
        <v>0.20068292415574066</v>
      </c>
      <c r="E140">
        <f>-LOG(GO_Biological_Process_2021_table[[#This Row],[Adjusted P-value]],10)</f>
        <v>0.69748957948278445</v>
      </c>
      <c r="F140">
        <v>0</v>
      </c>
      <c r="G140">
        <v>0</v>
      </c>
      <c r="H140">
        <v>4.0643166357452074</v>
      </c>
      <c r="I140">
        <v>15.94571985137728</v>
      </c>
      <c r="J140" s="1" t="s">
        <v>1356</v>
      </c>
    </row>
    <row r="141" spans="1:10" x14ac:dyDescent="0.25">
      <c r="A141" s="1" t="s">
        <v>1357</v>
      </c>
      <c r="B141" s="1" t="s">
        <v>247</v>
      </c>
      <c r="C141">
        <v>2.0492270424353802E-2</v>
      </c>
      <c r="D141">
        <v>0.20068292415574066</v>
      </c>
      <c r="E141">
        <f>-LOG(GO_Biological_Process_2021_table[[#This Row],[Adjusted P-value]],10)</f>
        <v>0.69748957948278445</v>
      </c>
      <c r="F141">
        <v>0</v>
      </c>
      <c r="G141">
        <v>0</v>
      </c>
      <c r="H141">
        <v>9.7712031558185402</v>
      </c>
      <c r="I141">
        <v>37.987579953249508</v>
      </c>
      <c r="J141" s="1" t="s">
        <v>1358</v>
      </c>
    </row>
    <row r="142" spans="1:10" x14ac:dyDescent="0.25">
      <c r="A142" s="1" t="s">
        <v>1359</v>
      </c>
      <c r="B142" s="1" t="s">
        <v>247</v>
      </c>
      <c r="C142">
        <v>2.0492270424353802E-2</v>
      </c>
      <c r="D142">
        <v>0.20068292415574066</v>
      </c>
      <c r="E142">
        <f>-LOG(GO_Biological_Process_2021_table[[#This Row],[Adjusted P-value]],10)</f>
        <v>0.69748957948278445</v>
      </c>
      <c r="F142">
        <v>0</v>
      </c>
      <c r="G142">
        <v>0</v>
      </c>
      <c r="H142">
        <v>9.7712031558185402</v>
      </c>
      <c r="I142">
        <v>37.987579953249508</v>
      </c>
      <c r="J142" s="1" t="s">
        <v>1360</v>
      </c>
    </row>
    <row r="143" spans="1:10" x14ac:dyDescent="0.25">
      <c r="A143" s="1" t="s">
        <v>1361</v>
      </c>
      <c r="B143" s="1" t="s">
        <v>247</v>
      </c>
      <c r="C143">
        <v>2.0492270424353802E-2</v>
      </c>
      <c r="D143">
        <v>0.20068292415574066</v>
      </c>
      <c r="E143">
        <f>-LOG(GO_Biological_Process_2021_table[[#This Row],[Adjusted P-value]],10)</f>
        <v>0.69748957948278445</v>
      </c>
      <c r="F143">
        <v>0</v>
      </c>
      <c r="G143">
        <v>0</v>
      </c>
      <c r="H143">
        <v>9.7712031558185402</v>
      </c>
      <c r="I143">
        <v>37.987579953249508</v>
      </c>
      <c r="J143" s="1" t="s">
        <v>168</v>
      </c>
    </row>
    <row r="144" spans="1:10" x14ac:dyDescent="0.25">
      <c r="A144" s="1" t="s">
        <v>1362</v>
      </c>
      <c r="B144" s="1" t="s">
        <v>247</v>
      </c>
      <c r="C144">
        <v>2.0492270424353802E-2</v>
      </c>
      <c r="D144">
        <v>0.20068292415574066</v>
      </c>
      <c r="E144">
        <f>-LOG(GO_Biological_Process_2021_table[[#This Row],[Adjusted P-value]],10)</f>
        <v>0.69748957948278445</v>
      </c>
      <c r="F144">
        <v>0</v>
      </c>
      <c r="G144">
        <v>0</v>
      </c>
      <c r="H144">
        <v>9.7712031558185402</v>
      </c>
      <c r="I144">
        <v>37.987579953249508</v>
      </c>
      <c r="J144" s="1" t="s">
        <v>1363</v>
      </c>
    </row>
    <row r="145" spans="1:10" x14ac:dyDescent="0.25">
      <c r="A145" s="1" t="s">
        <v>1364</v>
      </c>
      <c r="B145" s="1" t="s">
        <v>247</v>
      </c>
      <c r="C145">
        <v>2.0492270424353802E-2</v>
      </c>
      <c r="D145">
        <v>0.20068292415574066</v>
      </c>
      <c r="E145">
        <f>-LOG(GO_Biological_Process_2021_table[[#This Row],[Adjusted P-value]],10)</f>
        <v>0.69748957948278445</v>
      </c>
      <c r="F145">
        <v>0</v>
      </c>
      <c r="G145">
        <v>0</v>
      </c>
      <c r="H145">
        <v>9.7712031558185402</v>
      </c>
      <c r="I145">
        <v>37.987579953249508</v>
      </c>
      <c r="J145" s="1" t="s">
        <v>1365</v>
      </c>
    </row>
    <row r="146" spans="1:10" x14ac:dyDescent="0.25">
      <c r="A146" s="1" t="s">
        <v>1366</v>
      </c>
      <c r="B146" s="1" t="s">
        <v>247</v>
      </c>
      <c r="C146">
        <v>2.0492270424353802E-2</v>
      </c>
      <c r="D146">
        <v>0.20068292415574066</v>
      </c>
      <c r="E146">
        <f>-LOG(GO_Biological_Process_2021_table[[#This Row],[Adjusted P-value]],10)</f>
        <v>0.69748957948278445</v>
      </c>
      <c r="F146">
        <v>0</v>
      </c>
      <c r="G146">
        <v>0</v>
      </c>
      <c r="H146">
        <v>9.7712031558185402</v>
      </c>
      <c r="I146">
        <v>37.987579953249508</v>
      </c>
      <c r="J146" s="1" t="s">
        <v>1367</v>
      </c>
    </row>
    <row r="147" spans="1:10" x14ac:dyDescent="0.25">
      <c r="A147" s="1" t="s">
        <v>1368</v>
      </c>
      <c r="B147" s="1" t="s">
        <v>253</v>
      </c>
      <c r="C147">
        <v>2.1897619373481076E-2</v>
      </c>
      <c r="D147">
        <v>0.2100987804752914</v>
      </c>
      <c r="E147">
        <f>-LOG(GO_Biological_Process_2021_table[[#This Row],[Adjusted P-value]],10)</f>
        <v>0.67757646846215125</v>
      </c>
      <c r="F147">
        <v>0</v>
      </c>
      <c r="G147">
        <v>0</v>
      </c>
      <c r="H147">
        <v>9.4088319088319086</v>
      </c>
      <c r="I147">
        <v>35.954697169660882</v>
      </c>
      <c r="J147" s="1" t="s">
        <v>1369</v>
      </c>
    </row>
    <row r="148" spans="1:10" x14ac:dyDescent="0.25">
      <c r="A148" s="1" t="s">
        <v>1370</v>
      </c>
      <c r="B148" s="1" t="s">
        <v>253</v>
      </c>
      <c r="C148">
        <v>2.1897619373481076E-2</v>
      </c>
      <c r="D148">
        <v>0.2100987804752914</v>
      </c>
      <c r="E148">
        <f>-LOG(GO_Biological_Process_2021_table[[#This Row],[Adjusted P-value]],10)</f>
        <v>0.67757646846215125</v>
      </c>
      <c r="F148">
        <v>0</v>
      </c>
      <c r="G148">
        <v>0</v>
      </c>
      <c r="H148">
        <v>9.4088319088319086</v>
      </c>
      <c r="I148">
        <v>35.954697169660882</v>
      </c>
      <c r="J148" s="1" t="s">
        <v>1208</v>
      </c>
    </row>
    <row r="149" spans="1:10" x14ac:dyDescent="0.25">
      <c r="A149" s="1" t="s">
        <v>1371</v>
      </c>
      <c r="B149" s="1" t="s">
        <v>253</v>
      </c>
      <c r="C149">
        <v>2.1897619373481076E-2</v>
      </c>
      <c r="D149">
        <v>0.2100987804752914</v>
      </c>
      <c r="E149">
        <f>-LOG(GO_Biological_Process_2021_table[[#This Row],[Adjusted P-value]],10)</f>
        <v>0.67757646846215125</v>
      </c>
      <c r="F149">
        <v>0</v>
      </c>
      <c r="G149">
        <v>0</v>
      </c>
      <c r="H149">
        <v>9.4088319088319086</v>
      </c>
      <c r="I149">
        <v>35.954697169660882</v>
      </c>
      <c r="J149" s="1" t="s">
        <v>1372</v>
      </c>
    </row>
    <row r="150" spans="1:10" x14ac:dyDescent="0.25">
      <c r="A150" s="1" t="s">
        <v>1373</v>
      </c>
      <c r="B150" s="1" t="s">
        <v>1374</v>
      </c>
      <c r="C150">
        <v>2.2345649527166486E-2</v>
      </c>
      <c r="D150">
        <v>0.21295853911796248</v>
      </c>
      <c r="E150">
        <f>-LOG(GO_Biological_Process_2021_table[[#This Row],[Adjusted P-value]],10)</f>
        <v>0.67170494109171286</v>
      </c>
      <c r="F150">
        <v>0</v>
      </c>
      <c r="G150">
        <v>0</v>
      </c>
      <c r="H150">
        <v>5.2414494034467518</v>
      </c>
      <c r="I150">
        <v>19.923397177115138</v>
      </c>
      <c r="J150" s="1" t="s">
        <v>1375</v>
      </c>
    </row>
    <row r="151" spans="1:10" x14ac:dyDescent="0.25">
      <c r="A151" s="1" t="s">
        <v>1376</v>
      </c>
      <c r="B151" s="1" t="s">
        <v>257</v>
      </c>
      <c r="C151">
        <v>2.334178988768363E-2</v>
      </c>
      <c r="D151">
        <v>0.22096894427007169</v>
      </c>
      <c r="E151">
        <f>-LOG(GO_Biological_Process_2021_table[[#This Row],[Adjusted P-value]],10)</f>
        <v>0.65566875925549017</v>
      </c>
      <c r="F151">
        <v>0</v>
      </c>
      <c r="G151">
        <v>0</v>
      </c>
      <c r="H151">
        <v>9.072344322344323</v>
      </c>
      <c r="I151">
        <v>34.089424219824814</v>
      </c>
      <c r="J151" s="1" t="s">
        <v>1377</v>
      </c>
    </row>
    <row r="152" spans="1:10" x14ac:dyDescent="0.25">
      <c r="A152" s="1" t="s">
        <v>1378</v>
      </c>
      <c r="B152" s="1" t="s">
        <v>264</v>
      </c>
      <c r="C152">
        <v>2.4824089139033886E-2</v>
      </c>
      <c r="D152">
        <v>0.22742068759631046</v>
      </c>
      <c r="E152">
        <f>-LOG(GO_Biological_Process_2021_table[[#This Row],[Adjusted P-value]],10)</f>
        <v>0.64317003173154808</v>
      </c>
      <c r="F152">
        <v>0</v>
      </c>
      <c r="G152">
        <v>0</v>
      </c>
      <c r="H152">
        <v>8.7590627763041553</v>
      </c>
      <c r="I152">
        <v>32.372977143114632</v>
      </c>
      <c r="J152" s="1" t="s">
        <v>1242</v>
      </c>
    </row>
    <row r="153" spans="1:10" x14ac:dyDescent="0.25">
      <c r="A153" s="1" t="s">
        <v>1379</v>
      </c>
      <c r="B153" s="1" t="s">
        <v>264</v>
      </c>
      <c r="C153">
        <v>2.4824089139033886E-2</v>
      </c>
      <c r="D153">
        <v>0.22742068759631046</v>
      </c>
      <c r="E153">
        <f>-LOG(GO_Biological_Process_2021_table[[#This Row],[Adjusted P-value]],10)</f>
        <v>0.64317003173154808</v>
      </c>
      <c r="F153">
        <v>0</v>
      </c>
      <c r="G153">
        <v>0</v>
      </c>
      <c r="H153">
        <v>8.7590627763041553</v>
      </c>
      <c r="I153">
        <v>32.372977143114632</v>
      </c>
      <c r="J153" s="1" t="s">
        <v>1138</v>
      </c>
    </row>
    <row r="154" spans="1:10" x14ac:dyDescent="0.25">
      <c r="A154" s="1" t="s">
        <v>1380</v>
      </c>
      <c r="B154" s="1" t="s">
        <v>264</v>
      </c>
      <c r="C154">
        <v>2.4824089139033886E-2</v>
      </c>
      <c r="D154">
        <v>0.22742068759631046</v>
      </c>
      <c r="E154">
        <f>-LOG(GO_Biological_Process_2021_table[[#This Row],[Adjusted P-value]],10)</f>
        <v>0.64317003173154808</v>
      </c>
      <c r="F154">
        <v>0</v>
      </c>
      <c r="G154">
        <v>0</v>
      </c>
      <c r="H154">
        <v>8.7590627763041553</v>
      </c>
      <c r="I154">
        <v>32.372977143114632</v>
      </c>
      <c r="J154" s="1" t="s">
        <v>141</v>
      </c>
    </row>
    <row r="155" spans="1:10" x14ac:dyDescent="0.25">
      <c r="A155" s="1" t="s">
        <v>1381</v>
      </c>
      <c r="B155" s="1" t="s">
        <v>264</v>
      </c>
      <c r="C155">
        <v>2.4824089139033886E-2</v>
      </c>
      <c r="D155">
        <v>0.22742068759631046</v>
      </c>
      <c r="E155">
        <f>-LOG(GO_Biological_Process_2021_table[[#This Row],[Adjusted P-value]],10)</f>
        <v>0.64317003173154808</v>
      </c>
      <c r="F155">
        <v>0</v>
      </c>
      <c r="G155">
        <v>0</v>
      </c>
      <c r="H155">
        <v>8.7590627763041553</v>
      </c>
      <c r="I155">
        <v>32.372977143114632</v>
      </c>
      <c r="J155" s="1" t="s">
        <v>1377</v>
      </c>
    </row>
    <row r="156" spans="1:10" x14ac:dyDescent="0.25">
      <c r="A156" s="1" t="s">
        <v>1382</v>
      </c>
      <c r="B156" s="1" t="s">
        <v>264</v>
      </c>
      <c r="C156">
        <v>2.4824089139033886E-2</v>
      </c>
      <c r="D156">
        <v>0.22742068759631046</v>
      </c>
      <c r="E156">
        <f>-LOG(GO_Biological_Process_2021_table[[#This Row],[Adjusted P-value]],10)</f>
        <v>0.64317003173154808</v>
      </c>
      <c r="F156">
        <v>0</v>
      </c>
      <c r="G156">
        <v>0</v>
      </c>
      <c r="H156">
        <v>8.7590627763041553</v>
      </c>
      <c r="I156">
        <v>32.372977143114632</v>
      </c>
      <c r="J156" s="1" t="s">
        <v>237</v>
      </c>
    </row>
    <row r="157" spans="1:10" x14ac:dyDescent="0.25">
      <c r="A157" s="1" t="s">
        <v>1383</v>
      </c>
      <c r="B157" s="1" t="s">
        <v>1384</v>
      </c>
      <c r="C157">
        <v>2.6901126682228917E-2</v>
      </c>
      <c r="D157">
        <v>0.24330955343162461</v>
      </c>
      <c r="E157">
        <f>-LOG(GO_Biological_Process_2021_table[[#This Row],[Adjusted P-value]],10)</f>
        <v>0.61384083837217174</v>
      </c>
      <c r="F157">
        <v>0</v>
      </c>
      <c r="G157">
        <v>0</v>
      </c>
      <c r="H157">
        <v>3.6817714659441276</v>
      </c>
      <c r="I157">
        <v>13.311765451117616</v>
      </c>
      <c r="J157" s="1" t="s">
        <v>1385</v>
      </c>
    </row>
    <row r="158" spans="1:10" x14ac:dyDescent="0.25">
      <c r="A158" s="1" t="s">
        <v>1386</v>
      </c>
      <c r="B158" s="1" t="s">
        <v>1384</v>
      </c>
      <c r="C158">
        <v>2.6901126682228917E-2</v>
      </c>
      <c r="D158">
        <v>0.24330955343162461</v>
      </c>
      <c r="E158">
        <f>-LOG(GO_Biological_Process_2021_table[[#This Row],[Adjusted P-value]],10)</f>
        <v>0.61384083837217174</v>
      </c>
      <c r="F158">
        <v>0</v>
      </c>
      <c r="G158">
        <v>0</v>
      </c>
      <c r="H158">
        <v>3.6817714659441276</v>
      </c>
      <c r="I158">
        <v>13.311765451117616</v>
      </c>
      <c r="J158" s="1" t="s">
        <v>1387</v>
      </c>
    </row>
    <row r="159" spans="1:10" x14ac:dyDescent="0.25">
      <c r="A159" s="1" t="s">
        <v>1388</v>
      </c>
      <c r="B159" s="1" t="s">
        <v>1389</v>
      </c>
      <c r="C159">
        <v>2.7900344477124167E-2</v>
      </c>
      <c r="D159">
        <v>0.24912067233128007</v>
      </c>
      <c r="E159">
        <f>-LOG(GO_Biological_Process_2021_table[[#This Row],[Adjusted P-value]],10)</f>
        <v>0.60359023269273826</v>
      </c>
      <c r="F159">
        <v>0</v>
      </c>
      <c r="G159">
        <v>0</v>
      </c>
      <c r="H159">
        <v>8.1931348221670799</v>
      </c>
      <c r="I159">
        <v>29.324181926226323</v>
      </c>
      <c r="J159" s="1" t="s">
        <v>1390</v>
      </c>
    </row>
    <row r="160" spans="1:10" x14ac:dyDescent="0.25">
      <c r="A160" s="1" t="s">
        <v>1391</v>
      </c>
      <c r="B160" s="1" t="s">
        <v>1392</v>
      </c>
      <c r="C160">
        <v>2.8069934910566769E-2</v>
      </c>
      <c r="D160">
        <v>0.24912067233128007</v>
      </c>
      <c r="E160">
        <f>-LOG(GO_Biological_Process_2021_table[[#This Row],[Adjusted P-value]],10)</f>
        <v>0.60359023269273826</v>
      </c>
      <c r="F160">
        <v>0</v>
      </c>
      <c r="G160">
        <v>0</v>
      </c>
      <c r="H160">
        <v>4.7811290322580646</v>
      </c>
      <c r="I160">
        <v>17.083242767264956</v>
      </c>
      <c r="J160" s="1" t="s">
        <v>1299</v>
      </c>
    </row>
    <row r="161" spans="1:10" x14ac:dyDescent="0.25">
      <c r="A161" s="1" t="s">
        <v>1393</v>
      </c>
      <c r="B161" s="1" t="s">
        <v>1392</v>
      </c>
      <c r="C161">
        <v>2.8069934910566769E-2</v>
      </c>
      <c r="D161">
        <v>0.24912067233128007</v>
      </c>
      <c r="E161">
        <f>-LOG(GO_Biological_Process_2021_table[[#This Row],[Adjusted P-value]],10)</f>
        <v>0.60359023269273826</v>
      </c>
      <c r="F161">
        <v>0</v>
      </c>
      <c r="G161">
        <v>0</v>
      </c>
      <c r="H161">
        <v>4.7811290322580646</v>
      </c>
      <c r="I161">
        <v>17.083242767264956</v>
      </c>
      <c r="J161" s="1" t="s">
        <v>1394</v>
      </c>
    </row>
    <row r="162" spans="1:10" x14ac:dyDescent="0.25">
      <c r="A162" s="1" t="s">
        <v>1395</v>
      </c>
      <c r="B162" s="1" t="s">
        <v>1396</v>
      </c>
      <c r="C162">
        <v>2.8248261287293089E-2</v>
      </c>
      <c r="D162">
        <v>0.249146155453144</v>
      </c>
      <c r="E162">
        <f>-LOG(GO_Biological_Process_2021_table[[#This Row],[Adjusted P-value]],10)</f>
        <v>0.60354580999148788</v>
      </c>
      <c r="F162">
        <v>0</v>
      </c>
      <c r="G162">
        <v>0</v>
      </c>
      <c r="H162">
        <v>2.4806418746816097</v>
      </c>
      <c r="I162">
        <v>8.8477633486058416</v>
      </c>
      <c r="J162" s="1" t="s">
        <v>1397</v>
      </c>
    </row>
    <row r="163" spans="1:10" x14ac:dyDescent="0.25">
      <c r="A163" s="1" t="s">
        <v>1398</v>
      </c>
      <c r="B163" s="1" t="s">
        <v>1399</v>
      </c>
      <c r="C163">
        <v>2.8945389574441451E-2</v>
      </c>
      <c r="D163">
        <v>0.25371884688707941</v>
      </c>
      <c r="E163">
        <f>-LOG(GO_Biological_Process_2021_table[[#This Row],[Adjusted P-value]],10)</f>
        <v>0.59564727107134363</v>
      </c>
      <c r="F163">
        <v>0</v>
      </c>
      <c r="G163">
        <v>0</v>
      </c>
      <c r="H163">
        <v>4.7218637992831543</v>
      </c>
      <c r="I163">
        <v>16.726467515041961</v>
      </c>
      <c r="J163" s="1" t="s">
        <v>1221</v>
      </c>
    </row>
    <row r="164" spans="1:10" x14ac:dyDescent="0.25">
      <c r="A164" s="1" t="s">
        <v>1400</v>
      </c>
      <c r="B164" s="1" t="s">
        <v>277</v>
      </c>
      <c r="C164">
        <v>2.9492956554222155E-2</v>
      </c>
      <c r="D164">
        <v>0.25526073755359091</v>
      </c>
      <c r="E164">
        <f>-LOG(GO_Biological_Process_2021_table[[#This Row],[Adjusted P-value]],10)</f>
        <v>0.59301598024127855</v>
      </c>
      <c r="F164">
        <v>0</v>
      </c>
      <c r="G164">
        <v>0</v>
      </c>
      <c r="H164">
        <v>7.9366987179487181</v>
      </c>
      <c r="I164">
        <v>27.965781801846404</v>
      </c>
      <c r="J164" s="1" t="s">
        <v>1244</v>
      </c>
    </row>
    <row r="165" spans="1:10" x14ac:dyDescent="0.25">
      <c r="A165" s="1" t="s">
        <v>1401</v>
      </c>
      <c r="B165" s="1" t="s">
        <v>277</v>
      </c>
      <c r="C165">
        <v>2.9492956554222155E-2</v>
      </c>
      <c r="D165">
        <v>0.25526073755359091</v>
      </c>
      <c r="E165">
        <f>-LOG(GO_Biological_Process_2021_table[[#This Row],[Adjusted P-value]],10)</f>
        <v>0.59301598024127855</v>
      </c>
      <c r="F165">
        <v>0</v>
      </c>
      <c r="G165">
        <v>0</v>
      </c>
      <c r="H165">
        <v>7.9366987179487181</v>
      </c>
      <c r="I165">
        <v>27.965781801846404</v>
      </c>
      <c r="J165" s="1" t="s">
        <v>1402</v>
      </c>
    </row>
    <row r="166" spans="1:10" x14ac:dyDescent="0.25">
      <c r="A166" s="1" t="s">
        <v>1403</v>
      </c>
      <c r="B166" s="1" t="s">
        <v>1404</v>
      </c>
      <c r="C166">
        <v>2.9660578659396131E-2</v>
      </c>
      <c r="D166">
        <v>0.25526073755359091</v>
      </c>
      <c r="E166">
        <f>-LOG(GO_Biological_Process_2021_table[[#This Row],[Adjusted P-value]],10)</f>
        <v>0.59301598024127855</v>
      </c>
      <c r="F166">
        <v>0</v>
      </c>
      <c r="G166">
        <v>0</v>
      </c>
      <c r="H166">
        <v>2.171459637808856</v>
      </c>
      <c r="I166">
        <v>7.6390569719973627</v>
      </c>
      <c r="J166" s="1" t="s">
        <v>1405</v>
      </c>
    </row>
    <row r="167" spans="1:10" x14ac:dyDescent="0.25">
      <c r="A167" s="1" t="s">
        <v>1406</v>
      </c>
      <c r="B167" s="1" t="s">
        <v>1407</v>
      </c>
      <c r="C167">
        <v>3.0739394212401173E-2</v>
      </c>
      <c r="D167">
        <v>0.25562910774838243</v>
      </c>
      <c r="E167">
        <f>-LOG(GO_Biological_Process_2021_table[[#This Row],[Adjusted P-value]],10)</f>
        <v>0.59238969583930379</v>
      </c>
      <c r="F167">
        <v>0</v>
      </c>
      <c r="G167">
        <v>0</v>
      </c>
      <c r="H167">
        <v>4.6076175670423627</v>
      </c>
      <c r="I167">
        <v>16.04469311028668</v>
      </c>
      <c r="J167" s="1" t="s">
        <v>1221</v>
      </c>
    </row>
    <row r="168" spans="1:10" x14ac:dyDescent="0.25">
      <c r="A168" s="1" t="s">
        <v>1408</v>
      </c>
      <c r="B168" s="1" t="s">
        <v>1409</v>
      </c>
      <c r="C168">
        <v>3.1121009196543516E-2</v>
      </c>
      <c r="D168">
        <v>0.25562910774838243</v>
      </c>
      <c r="E168">
        <f>-LOG(GO_Biological_Process_2021_table[[#This Row],[Adjusted P-value]],10)</f>
        <v>0.59238969583930379</v>
      </c>
      <c r="F168">
        <v>0</v>
      </c>
      <c r="G168">
        <v>0</v>
      </c>
      <c r="H168">
        <v>7.6958041958041958</v>
      </c>
      <c r="I168">
        <v>26.703456658592387</v>
      </c>
      <c r="J168" s="1" t="s">
        <v>1410</v>
      </c>
    </row>
    <row r="169" spans="1:10" x14ac:dyDescent="0.25">
      <c r="A169" s="1" t="s">
        <v>1411</v>
      </c>
      <c r="B169" s="1" t="s">
        <v>1409</v>
      </c>
      <c r="C169">
        <v>3.1121009196543516E-2</v>
      </c>
      <c r="D169">
        <v>0.25562910774838243</v>
      </c>
      <c r="E169">
        <f>-LOG(GO_Biological_Process_2021_table[[#This Row],[Adjusted P-value]],10)</f>
        <v>0.59238969583930379</v>
      </c>
      <c r="F169">
        <v>0</v>
      </c>
      <c r="G169">
        <v>0</v>
      </c>
      <c r="H169">
        <v>7.6958041958041958</v>
      </c>
      <c r="I169">
        <v>26.703456658592387</v>
      </c>
      <c r="J169" s="1" t="s">
        <v>1412</v>
      </c>
    </row>
    <row r="170" spans="1:10" x14ac:dyDescent="0.25">
      <c r="A170" s="1" t="s">
        <v>1413</v>
      </c>
      <c r="B170" s="1" t="s">
        <v>1409</v>
      </c>
      <c r="C170">
        <v>3.1121009196543516E-2</v>
      </c>
      <c r="D170">
        <v>0.25562910774838243</v>
      </c>
      <c r="E170">
        <f>-LOG(GO_Biological_Process_2021_table[[#This Row],[Adjusted P-value]],10)</f>
        <v>0.59238969583930379</v>
      </c>
      <c r="F170">
        <v>0</v>
      </c>
      <c r="G170">
        <v>0</v>
      </c>
      <c r="H170">
        <v>7.6958041958041958</v>
      </c>
      <c r="I170">
        <v>26.703456658592387</v>
      </c>
      <c r="J170" s="1" t="s">
        <v>1224</v>
      </c>
    </row>
    <row r="171" spans="1:10" x14ac:dyDescent="0.25">
      <c r="A171" s="1" t="s">
        <v>1414</v>
      </c>
      <c r="B171" s="1" t="s">
        <v>1415</v>
      </c>
      <c r="C171">
        <v>3.1657894028358731E-2</v>
      </c>
      <c r="D171">
        <v>0.25562910774838243</v>
      </c>
      <c r="E171">
        <f>-LOG(GO_Biological_Process_2021_table[[#This Row],[Adjusted P-value]],10)</f>
        <v>0.59238969583930379</v>
      </c>
      <c r="F171">
        <v>0</v>
      </c>
      <c r="G171">
        <v>0</v>
      </c>
      <c r="H171">
        <v>4.5525345622119815</v>
      </c>
      <c r="I171">
        <v>15.718844494918585</v>
      </c>
      <c r="J171" s="1" t="s">
        <v>1416</v>
      </c>
    </row>
    <row r="172" spans="1:10" x14ac:dyDescent="0.25">
      <c r="A172" s="1" t="s">
        <v>1417</v>
      </c>
      <c r="B172" s="1" t="s">
        <v>1418</v>
      </c>
      <c r="C172">
        <v>3.2613407411614441E-2</v>
      </c>
      <c r="D172">
        <v>0.25562910774838243</v>
      </c>
      <c r="E172">
        <f>-LOG(GO_Biological_Process_2021_table[[#This Row],[Adjusted P-value]],10)</f>
        <v>0.59238969583930379</v>
      </c>
      <c r="F172">
        <v>0</v>
      </c>
      <c r="G172">
        <v>0</v>
      </c>
      <c r="H172">
        <v>1.8108720738542696</v>
      </c>
      <c r="I172">
        <v>6.1986727033413853</v>
      </c>
      <c r="J172" s="1" t="s">
        <v>1419</v>
      </c>
    </row>
    <row r="173" spans="1:10" x14ac:dyDescent="0.25">
      <c r="A173" s="1" t="s">
        <v>1420</v>
      </c>
      <c r="B173" s="1" t="s">
        <v>283</v>
      </c>
      <c r="C173">
        <v>3.2783850710532025E-2</v>
      </c>
      <c r="D173">
        <v>0.25562910774838243</v>
      </c>
      <c r="E173">
        <f>-LOG(GO_Biological_Process_2021_table[[#This Row],[Adjusted P-value]],10)</f>
        <v>0.59238969583930379</v>
      </c>
      <c r="F173">
        <v>0</v>
      </c>
      <c r="G173">
        <v>0</v>
      </c>
      <c r="H173">
        <v>7.4690799396681751</v>
      </c>
      <c r="I173">
        <v>25.527965132049008</v>
      </c>
      <c r="J173" s="1" t="s">
        <v>1363</v>
      </c>
    </row>
    <row r="174" spans="1:10" x14ac:dyDescent="0.25">
      <c r="A174" s="1" t="s">
        <v>1421</v>
      </c>
      <c r="B174" s="1" t="s">
        <v>283</v>
      </c>
      <c r="C174">
        <v>3.2783850710532025E-2</v>
      </c>
      <c r="D174">
        <v>0.25562910774838243</v>
      </c>
      <c r="E174">
        <f>-LOG(GO_Biological_Process_2021_table[[#This Row],[Adjusted P-value]],10)</f>
        <v>0.59238969583930379</v>
      </c>
      <c r="F174">
        <v>0</v>
      </c>
      <c r="G174">
        <v>0</v>
      </c>
      <c r="H174">
        <v>7.4690799396681751</v>
      </c>
      <c r="I174">
        <v>25.527965132049008</v>
      </c>
      <c r="J174" s="1" t="s">
        <v>1422</v>
      </c>
    </row>
    <row r="175" spans="1:10" x14ac:dyDescent="0.25">
      <c r="A175" s="1" t="s">
        <v>1423</v>
      </c>
      <c r="B175" s="1" t="s">
        <v>1424</v>
      </c>
      <c r="C175">
        <v>3.5474511501071539E-2</v>
      </c>
      <c r="D175">
        <v>0.25562910774838243</v>
      </c>
      <c r="E175">
        <f>-LOG(GO_Biological_Process_2021_table[[#This Row],[Adjusted P-value]],10)</f>
        <v>0.59238969583930379</v>
      </c>
      <c r="F175">
        <v>0</v>
      </c>
      <c r="G175">
        <v>0</v>
      </c>
      <c r="H175">
        <v>4.3447214076246334</v>
      </c>
      <c r="I175">
        <v>14.506767686649711</v>
      </c>
      <c r="J175" s="1" t="s">
        <v>1289</v>
      </c>
    </row>
    <row r="176" spans="1:10" x14ac:dyDescent="0.25">
      <c r="A176" s="1" t="s">
        <v>1425</v>
      </c>
      <c r="B176" s="1" t="s">
        <v>1424</v>
      </c>
      <c r="C176">
        <v>3.5474511501071539E-2</v>
      </c>
      <c r="D176">
        <v>0.25562910774838243</v>
      </c>
      <c r="E176">
        <f>-LOG(GO_Biological_Process_2021_table[[#This Row],[Adjusted P-value]],10)</f>
        <v>0.59238969583930379</v>
      </c>
      <c r="F176">
        <v>0</v>
      </c>
      <c r="G176">
        <v>0</v>
      </c>
      <c r="H176">
        <v>4.3447214076246334</v>
      </c>
      <c r="I176">
        <v>14.506767686649711</v>
      </c>
      <c r="J176" s="1" t="s">
        <v>1426</v>
      </c>
    </row>
    <row r="177" spans="1:10" x14ac:dyDescent="0.25">
      <c r="A177" s="1" t="s">
        <v>1427</v>
      </c>
      <c r="B177" s="1" t="s">
        <v>1428</v>
      </c>
      <c r="C177">
        <v>3.6464147453326753E-2</v>
      </c>
      <c r="D177">
        <v>0.25562910774838243</v>
      </c>
      <c r="E177">
        <f>-LOG(GO_Biological_Process_2021_table[[#This Row],[Adjusted P-value]],10)</f>
        <v>0.59238969583930379</v>
      </c>
      <c r="F177">
        <v>0</v>
      </c>
      <c r="G177">
        <v>0</v>
      </c>
      <c r="H177">
        <v>4.2956868430590793</v>
      </c>
      <c r="I177">
        <v>14.224848080517377</v>
      </c>
      <c r="J177" s="1" t="s">
        <v>1429</v>
      </c>
    </row>
    <row r="178" spans="1:10" x14ac:dyDescent="0.25">
      <c r="A178" s="1" t="s">
        <v>1430</v>
      </c>
      <c r="B178" s="1" t="s">
        <v>1428</v>
      </c>
      <c r="C178">
        <v>3.6464147453326753E-2</v>
      </c>
      <c r="D178">
        <v>0.25562910774838243</v>
      </c>
      <c r="E178">
        <f>-LOG(GO_Biological_Process_2021_table[[#This Row],[Adjusted P-value]],10)</f>
        <v>0.59238969583930379</v>
      </c>
      <c r="F178">
        <v>0</v>
      </c>
      <c r="G178">
        <v>0</v>
      </c>
      <c r="H178">
        <v>4.2956868430590793</v>
      </c>
      <c r="I178">
        <v>14.224848080517377</v>
      </c>
      <c r="J178" s="1" t="s">
        <v>1309</v>
      </c>
    </row>
    <row r="179" spans="1:10" x14ac:dyDescent="0.25">
      <c r="A179" s="1" t="s">
        <v>1431</v>
      </c>
      <c r="B179" s="1" t="s">
        <v>1432</v>
      </c>
      <c r="C179">
        <v>3.7974710555780555E-2</v>
      </c>
      <c r="D179">
        <v>0.25562910774838243</v>
      </c>
      <c r="E179">
        <f>-LOG(GO_Biological_Process_2021_table[[#This Row],[Adjusted P-value]],10)</f>
        <v>0.59238969583930379</v>
      </c>
      <c r="F179">
        <v>0</v>
      </c>
      <c r="G179">
        <v>0</v>
      </c>
      <c r="H179">
        <v>6.8624393624393623</v>
      </c>
      <c r="I179">
        <v>22.44590583981357</v>
      </c>
      <c r="J179" s="1" t="s">
        <v>1322</v>
      </c>
    </row>
    <row r="180" spans="1:10" x14ac:dyDescent="0.25">
      <c r="A180" s="1" t="s">
        <v>1433</v>
      </c>
      <c r="B180" s="1" t="s">
        <v>1432</v>
      </c>
      <c r="C180">
        <v>3.7974710555780555E-2</v>
      </c>
      <c r="D180">
        <v>0.25562910774838243</v>
      </c>
      <c r="E180">
        <f>-LOG(GO_Biological_Process_2021_table[[#This Row],[Adjusted P-value]],10)</f>
        <v>0.59238969583930379</v>
      </c>
      <c r="F180">
        <v>0</v>
      </c>
      <c r="G180">
        <v>0</v>
      </c>
      <c r="H180">
        <v>6.8624393624393623</v>
      </c>
      <c r="I180">
        <v>22.44590583981357</v>
      </c>
      <c r="J180" s="1" t="s">
        <v>1434</v>
      </c>
    </row>
    <row r="181" spans="1:10" x14ac:dyDescent="0.25">
      <c r="A181" s="1" t="s">
        <v>1435</v>
      </c>
      <c r="B181" s="1" t="s">
        <v>1432</v>
      </c>
      <c r="C181">
        <v>3.7974710555780555E-2</v>
      </c>
      <c r="D181">
        <v>0.25562910774838243</v>
      </c>
      <c r="E181">
        <f>-LOG(GO_Biological_Process_2021_table[[#This Row],[Adjusted P-value]],10)</f>
        <v>0.59238969583930379</v>
      </c>
      <c r="F181">
        <v>0</v>
      </c>
      <c r="G181">
        <v>0</v>
      </c>
      <c r="H181">
        <v>6.8624393624393623</v>
      </c>
      <c r="I181">
        <v>22.44590583981357</v>
      </c>
      <c r="J181" s="1" t="s">
        <v>1436</v>
      </c>
    </row>
    <row r="182" spans="1:10" x14ac:dyDescent="0.25">
      <c r="A182" s="1" t="s">
        <v>1437</v>
      </c>
      <c r="B182" s="1" t="s">
        <v>1438</v>
      </c>
      <c r="C182">
        <v>3.8485723948216491E-2</v>
      </c>
      <c r="D182">
        <v>0.25562910774838243</v>
      </c>
      <c r="E182">
        <f>-LOG(GO_Biological_Process_2021_table[[#This Row],[Adjusted P-value]],10)</f>
        <v>0.59238969583930379</v>
      </c>
      <c r="F182">
        <v>0</v>
      </c>
      <c r="G182">
        <v>0</v>
      </c>
      <c r="H182">
        <v>4.2008507621410844</v>
      </c>
      <c r="I182">
        <v>13.684136564950867</v>
      </c>
      <c r="J182" s="1" t="s">
        <v>1439</v>
      </c>
    </row>
    <row r="183" spans="1:10" x14ac:dyDescent="0.25">
      <c r="A183" s="1" t="s">
        <v>1440</v>
      </c>
      <c r="B183" s="1" t="s">
        <v>292</v>
      </c>
      <c r="C183">
        <v>3.8884427657500428E-2</v>
      </c>
      <c r="D183">
        <v>0.25562910774838243</v>
      </c>
      <c r="E183">
        <f>-LOG(GO_Biological_Process_2021_table[[#This Row],[Adjusted P-value]],10)</f>
        <v>0.59238969583930379</v>
      </c>
      <c r="F183">
        <v>0</v>
      </c>
      <c r="G183">
        <v>0</v>
      </c>
      <c r="H183">
        <v>31.589171974522294</v>
      </c>
      <c r="I183">
        <v>102.57514070844167</v>
      </c>
      <c r="J183" s="1" t="s">
        <v>424</v>
      </c>
    </row>
    <row r="184" spans="1:10" x14ac:dyDescent="0.25">
      <c r="A184" s="1" t="s">
        <v>1441</v>
      </c>
      <c r="B184" s="1" t="s">
        <v>292</v>
      </c>
      <c r="C184">
        <v>3.8884427657500428E-2</v>
      </c>
      <c r="D184">
        <v>0.25562910774838243</v>
      </c>
      <c r="E184">
        <f>-LOG(GO_Biological_Process_2021_table[[#This Row],[Adjusted P-value]],10)</f>
        <v>0.59238969583930379</v>
      </c>
      <c r="F184">
        <v>0</v>
      </c>
      <c r="G184">
        <v>0</v>
      </c>
      <c r="H184">
        <v>31.589171974522294</v>
      </c>
      <c r="I184">
        <v>102.57514070844167</v>
      </c>
      <c r="J184" s="1" t="s">
        <v>433</v>
      </c>
    </row>
    <row r="185" spans="1:10" x14ac:dyDescent="0.25">
      <c r="A185" s="1" t="s">
        <v>1442</v>
      </c>
      <c r="B185" s="1" t="s">
        <v>292</v>
      </c>
      <c r="C185">
        <v>3.8884427657500428E-2</v>
      </c>
      <c r="D185">
        <v>0.25562910774838243</v>
      </c>
      <c r="E185">
        <f>-LOG(GO_Biological_Process_2021_table[[#This Row],[Adjusted P-value]],10)</f>
        <v>0.59238969583930379</v>
      </c>
      <c r="F185">
        <v>0</v>
      </c>
      <c r="G185">
        <v>0</v>
      </c>
      <c r="H185">
        <v>31.589171974522294</v>
      </c>
      <c r="I185">
        <v>102.57514070844167</v>
      </c>
      <c r="J185" s="1" t="s">
        <v>433</v>
      </c>
    </row>
    <row r="186" spans="1:10" x14ac:dyDescent="0.25">
      <c r="A186" s="1" t="s">
        <v>1443</v>
      </c>
      <c r="B186" s="1" t="s">
        <v>292</v>
      </c>
      <c r="C186">
        <v>3.8884427657500428E-2</v>
      </c>
      <c r="D186">
        <v>0.25562910774838243</v>
      </c>
      <c r="E186">
        <f>-LOG(GO_Biological_Process_2021_table[[#This Row],[Adjusted P-value]],10)</f>
        <v>0.59238969583930379</v>
      </c>
      <c r="F186">
        <v>0</v>
      </c>
      <c r="G186">
        <v>0</v>
      </c>
      <c r="H186">
        <v>31.589171974522294</v>
      </c>
      <c r="I186">
        <v>102.57514070844167</v>
      </c>
      <c r="J186" s="1" t="s">
        <v>556</v>
      </c>
    </row>
    <row r="187" spans="1:10" x14ac:dyDescent="0.25">
      <c r="A187" s="1" t="s">
        <v>1444</v>
      </c>
      <c r="B187" s="1" t="s">
        <v>292</v>
      </c>
      <c r="C187">
        <v>3.8884427657500428E-2</v>
      </c>
      <c r="D187">
        <v>0.25562910774838243</v>
      </c>
      <c r="E187">
        <f>-LOG(GO_Biological_Process_2021_table[[#This Row],[Adjusted P-value]],10)</f>
        <v>0.59238969583930379</v>
      </c>
      <c r="F187">
        <v>0</v>
      </c>
      <c r="G187">
        <v>0</v>
      </c>
      <c r="H187">
        <v>31.589171974522294</v>
      </c>
      <c r="I187">
        <v>102.57514070844167</v>
      </c>
      <c r="J187" s="1" t="s">
        <v>364</v>
      </c>
    </row>
    <row r="188" spans="1:10" x14ac:dyDescent="0.25">
      <c r="A188" s="1" t="s">
        <v>1445</v>
      </c>
      <c r="B188" s="1" t="s">
        <v>292</v>
      </c>
      <c r="C188">
        <v>3.8884427657500428E-2</v>
      </c>
      <c r="D188">
        <v>0.25562910774838243</v>
      </c>
      <c r="E188">
        <f>-LOG(GO_Biological_Process_2021_table[[#This Row],[Adjusted P-value]],10)</f>
        <v>0.59238969583930379</v>
      </c>
      <c r="F188">
        <v>0</v>
      </c>
      <c r="G188">
        <v>0</v>
      </c>
      <c r="H188">
        <v>31.589171974522294</v>
      </c>
      <c r="I188">
        <v>102.57514070844167</v>
      </c>
      <c r="J188" s="1" t="s">
        <v>530</v>
      </c>
    </row>
    <row r="189" spans="1:10" x14ac:dyDescent="0.25">
      <c r="A189" s="1" t="s">
        <v>1446</v>
      </c>
      <c r="B189" s="1" t="s">
        <v>292</v>
      </c>
      <c r="C189">
        <v>3.8884427657500428E-2</v>
      </c>
      <c r="D189">
        <v>0.25562910774838243</v>
      </c>
      <c r="E189">
        <f>-LOG(GO_Biological_Process_2021_table[[#This Row],[Adjusted P-value]],10)</f>
        <v>0.59238969583930379</v>
      </c>
      <c r="F189">
        <v>0</v>
      </c>
      <c r="G189">
        <v>0</v>
      </c>
      <c r="H189">
        <v>31.589171974522294</v>
      </c>
      <c r="I189">
        <v>102.57514070844167</v>
      </c>
      <c r="J189" s="1" t="s">
        <v>1013</v>
      </c>
    </row>
    <row r="190" spans="1:10" x14ac:dyDescent="0.25">
      <c r="A190" s="1" t="s">
        <v>1447</v>
      </c>
      <c r="B190" s="1" t="s">
        <v>292</v>
      </c>
      <c r="C190">
        <v>3.8884427657500428E-2</v>
      </c>
      <c r="D190">
        <v>0.25562910774838243</v>
      </c>
      <c r="E190">
        <f>-LOG(GO_Biological_Process_2021_table[[#This Row],[Adjusted P-value]],10)</f>
        <v>0.59238969583930379</v>
      </c>
      <c r="F190">
        <v>0</v>
      </c>
      <c r="G190">
        <v>0</v>
      </c>
      <c r="H190">
        <v>31.589171974522294</v>
      </c>
      <c r="I190">
        <v>102.57514070844167</v>
      </c>
      <c r="J190" s="1" t="s">
        <v>921</v>
      </c>
    </row>
    <row r="191" spans="1:10" x14ac:dyDescent="0.25">
      <c r="A191" s="1" t="s">
        <v>1448</v>
      </c>
      <c r="B191" s="1" t="s">
        <v>292</v>
      </c>
      <c r="C191">
        <v>3.8884427657500428E-2</v>
      </c>
      <c r="D191">
        <v>0.25562910774838243</v>
      </c>
      <c r="E191">
        <f>-LOG(GO_Biological_Process_2021_table[[#This Row],[Adjusted P-value]],10)</f>
        <v>0.59238969583930379</v>
      </c>
      <c r="F191">
        <v>0</v>
      </c>
      <c r="G191">
        <v>0</v>
      </c>
      <c r="H191">
        <v>31.589171974522294</v>
      </c>
      <c r="I191">
        <v>102.57514070844167</v>
      </c>
      <c r="J191" s="1" t="s">
        <v>1013</v>
      </c>
    </row>
    <row r="192" spans="1:10" x14ac:dyDescent="0.25">
      <c r="A192" s="1" t="s">
        <v>1449</v>
      </c>
      <c r="B192" s="1" t="s">
        <v>292</v>
      </c>
      <c r="C192">
        <v>3.8884427657500428E-2</v>
      </c>
      <c r="D192">
        <v>0.25562910774838243</v>
      </c>
      <c r="E192">
        <f>-LOG(GO_Biological_Process_2021_table[[#This Row],[Adjusted P-value]],10)</f>
        <v>0.59238969583930379</v>
      </c>
      <c r="F192">
        <v>0</v>
      </c>
      <c r="G192">
        <v>0</v>
      </c>
      <c r="H192">
        <v>31.589171974522294</v>
      </c>
      <c r="I192">
        <v>102.57514070844167</v>
      </c>
      <c r="J192" s="1" t="s">
        <v>1450</v>
      </c>
    </row>
    <row r="193" spans="1:10" x14ac:dyDescent="0.25">
      <c r="A193" s="1" t="s">
        <v>1451</v>
      </c>
      <c r="B193" s="1" t="s">
        <v>292</v>
      </c>
      <c r="C193">
        <v>3.8884427657500428E-2</v>
      </c>
      <c r="D193">
        <v>0.25562910774838243</v>
      </c>
      <c r="E193">
        <f>-LOG(GO_Biological_Process_2021_table[[#This Row],[Adjusted P-value]],10)</f>
        <v>0.59238969583930379</v>
      </c>
      <c r="F193">
        <v>0</v>
      </c>
      <c r="G193">
        <v>0</v>
      </c>
      <c r="H193">
        <v>31.589171974522294</v>
      </c>
      <c r="I193">
        <v>102.57514070844167</v>
      </c>
      <c r="J193" s="1" t="s">
        <v>585</v>
      </c>
    </row>
    <row r="194" spans="1:10" x14ac:dyDescent="0.25">
      <c r="A194" s="1" t="s">
        <v>1452</v>
      </c>
      <c r="B194" s="1" t="s">
        <v>292</v>
      </c>
      <c r="C194">
        <v>3.8884427657500428E-2</v>
      </c>
      <c r="D194">
        <v>0.25562910774838243</v>
      </c>
      <c r="E194">
        <f>-LOG(GO_Biological_Process_2021_table[[#This Row],[Adjusted P-value]],10)</f>
        <v>0.59238969583930379</v>
      </c>
      <c r="F194">
        <v>0</v>
      </c>
      <c r="G194">
        <v>0</v>
      </c>
      <c r="H194">
        <v>31.589171974522294</v>
      </c>
      <c r="I194">
        <v>102.57514070844167</v>
      </c>
      <c r="J194" s="1" t="s">
        <v>1453</v>
      </c>
    </row>
    <row r="195" spans="1:10" x14ac:dyDescent="0.25">
      <c r="A195" s="1" t="s">
        <v>1454</v>
      </c>
      <c r="B195" s="1" t="s">
        <v>292</v>
      </c>
      <c r="C195">
        <v>3.8884427657500428E-2</v>
      </c>
      <c r="D195">
        <v>0.25562910774838243</v>
      </c>
      <c r="E195">
        <f>-LOG(GO_Biological_Process_2021_table[[#This Row],[Adjusted P-value]],10)</f>
        <v>0.59238969583930379</v>
      </c>
      <c r="F195">
        <v>0</v>
      </c>
      <c r="G195">
        <v>0</v>
      </c>
      <c r="H195">
        <v>31.589171974522294</v>
      </c>
      <c r="I195">
        <v>102.57514070844167</v>
      </c>
      <c r="J195" s="1" t="s">
        <v>355</v>
      </c>
    </row>
    <row r="196" spans="1:10" x14ac:dyDescent="0.25">
      <c r="A196" s="1" t="s">
        <v>1455</v>
      </c>
      <c r="B196" s="1" t="s">
        <v>292</v>
      </c>
      <c r="C196">
        <v>3.8884427657500428E-2</v>
      </c>
      <c r="D196">
        <v>0.25562910774838243</v>
      </c>
      <c r="E196">
        <f>-LOG(GO_Biological_Process_2021_table[[#This Row],[Adjusted P-value]],10)</f>
        <v>0.59238969583930379</v>
      </c>
      <c r="F196">
        <v>0</v>
      </c>
      <c r="G196">
        <v>0</v>
      </c>
      <c r="H196">
        <v>31.589171974522294</v>
      </c>
      <c r="I196">
        <v>102.57514070844167</v>
      </c>
      <c r="J196" s="1" t="s">
        <v>508</v>
      </c>
    </row>
    <row r="197" spans="1:10" x14ac:dyDescent="0.25">
      <c r="A197" s="1" t="s">
        <v>1456</v>
      </c>
      <c r="B197" s="1" t="s">
        <v>292</v>
      </c>
      <c r="C197">
        <v>3.8884427657500428E-2</v>
      </c>
      <c r="D197">
        <v>0.25562910774838243</v>
      </c>
      <c r="E197">
        <f>-LOG(GO_Biological_Process_2021_table[[#This Row],[Adjusted P-value]],10)</f>
        <v>0.59238969583930379</v>
      </c>
      <c r="F197">
        <v>0</v>
      </c>
      <c r="G197">
        <v>0</v>
      </c>
      <c r="H197">
        <v>31.589171974522294</v>
      </c>
      <c r="I197">
        <v>102.57514070844167</v>
      </c>
      <c r="J197" s="1" t="s">
        <v>384</v>
      </c>
    </row>
    <row r="198" spans="1:10" x14ac:dyDescent="0.25">
      <c r="A198" s="1" t="s">
        <v>1457</v>
      </c>
      <c r="B198" s="1" t="s">
        <v>292</v>
      </c>
      <c r="C198">
        <v>3.8884427657500428E-2</v>
      </c>
      <c r="D198">
        <v>0.25562910774838243</v>
      </c>
      <c r="E198">
        <f>-LOG(GO_Biological_Process_2021_table[[#This Row],[Adjusted P-value]],10)</f>
        <v>0.59238969583930379</v>
      </c>
      <c r="F198">
        <v>0</v>
      </c>
      <c r="G198">
        <v>0</v>
      </c>
      <c r="H198">
        <v>31.589171974522294</v>
      </c>
      <c r="I198">
        <v>102.57514070844167</v>
      </c>
      <c r="J198" s="1" t="s">
        <v>799</v>
      </c>
    </row>
    <row r="199" spans="1:10" x14ac:dyDescent="0.25">
      <c r="A199" s="1" t="s">
        <v>1458</v>
      </c>
      <c r="B199" s="1" t="s">
        <v>292</v>
      </c>
      <c r="C199">
        <v>3.8884427657500428E-2</v>
      </c>
      <c r="D199">
        <v>0.25562910774838243</v>
      </c>
      <c r="E199">
        <f>-LOG(GO_Biological_Process_2021_table[[#This Row],[Adjusted P-value]],10)</f>
        <v>0.59238969583930379</v>
      </c>
      <c r="F199">
        <v>0</v>
      </c>
      <c r="G199">
        <v>0</v>
      </c>
      <c r="H199">
        <v>31.589171974522294</v>
      </c>
      <c r="I199">
        <v>102.57514070844167</v>
      </c>
      <c r="J199" s="1" t="s">
        <v>1459</v>
      </c>
    </row>
    <row r="200" spans="1:10" x14ac:dyDescent="0.25">
      <c r="A200" s="1" t="s">
        <v>1460</v>
      </c>
      <c r="B200" s="1" t="s">
        <v>292</v>
      </c>
      <c r="C200">
        <v>3.8884427657500428E-2</v>
      </c>
      <c r="D200">
        <v>0.25562910774838243</v>
      </c>
      <c r="E200">
        <f>-LOG(GO_Biological_Process_2021_table[[#This Row],[Adjusted P-value]],10)</f>
        <v>0.59238969583930379</v>
      </c>
      <c r="F200">
        <v>0</v>
      </c>
      <c r="G200">
        <v>0</v>
      </c>
      <c r="H200">
        <v>31.589171974522294</v>
      </c>
      <c r="I200">
        <v>102.57514070844167</v>
      </c>
      <c r="J200" s="1" t="s">
        <v>1461</v>
      </c>
    </row>
    <row r="201" spans="1:10" x14ac:dyDescent="0.25">
      <c r="A201" s="1" t="s">
        <v>1462</v>
      </c>
      <c r="B201" s="1" t="s">
        <v>292</v>
      </c>
      <c r="C201">
        <v>3.8884427657500428E-2</v>
      </c>
      <c r="D201">
        <v>0.25562910774838243</v>
      </c>
      <c r="E201">
        <f>-LOG(GO_Biological_Process_2021_table[[#This Row],[Adjusted P-value]],10)</f>
        <v>0.59238969583930379</v>
      </c>
      <c r="F201">
        <v>0</v>
      </c>
      <c r="G201">
        <v>0</v>
      </c>
      <c r="H201">
        <v>31.589171974522294</v>
      </c>
      <c r="I201">
        <v>102.57514070844167</v>
      </c>
      <c r="J201" s="1" t="s">
        <v>985</v>
      </c>
    </row>
    <row r="202" spans="1:10" x14ac:dyDescent="0.25">
      <c r="A202" s="1" t="s">
        <v>1463</v>
      </c>
      <c r="B202" s="1" t="s">
        <v>292</v>
      </c>
      <c r="C202">
        <v>3.8884427657500428E-2</v>
      </c>
      <c r="D202">
        <v>0.25562910774838243</v>
      </c>
      <c r="E202">
        <f>-LOG(GO_Biological_Process_2021_table[[#This Row],[Adjusted P-value]],10)</f>
        <v>0.59238969583930379</v>
      </c>
      <c r="F202">
        <v>0</v>
      </c>
      <c r="G202">
        <v>0</v>
      </c>
      <c r="H202">
        <v>31.589171974522294</v>
      </c>
      <c r="I202">
        <v>102.57514070844167</v>
      </c>
      <c r="J202" s="1" t="s">
        <v>379</v>
      </c>
    </row>
    <row r="203" spans="1:10" x14ac:dyDescent="0.25">
      <c r="A203" s="1" t="s">
        <v>1464</v>
      </c>
      <c r="B203" s="1" t="s">
        <v>292</v>
      </c>
      <c r="C203">
        <v>3.8884427657500428E-2</v>
      </c>
      <c r="D203">
        <v>0.25562910774838243</v>
      </c>
      <c r="E203">
        <f>-LOG(GO_Biological_Process_2021_table[[#This Row],[Adjusted P-value]],10)</f>
        <v>0.59238969583930379</v>
      </c>
      <c r="F203">
        <v>0</v>
      </c>
      <c r="G203">
        <v>0</v>
      </c>
      <c r="H203">
        <v>31.589171974522294</v>
      </c>
      <c r="I203">
        <v>102.57514070844167</v>
      </c>
      <c r="J203" s="1" t="s">
        <v>1465</v>
      </c>
    </row>
    <row r="204" spans="1:10" x14ac:dyDescent="0.25">
      <c r="A204" s="1" t="s">
        <v>1466</v>
      </c>
      <c r="B204" s="1" t="s">
        <v>292</v>
      </c>
      <c r="C204">
        <v>3.8884427657500428E-2</v>
      </c>
      <c r="D204">
        <v>0.25562910774838243</v>
      </c>
      <c r="E204">
        <f>-LOG(GO_Biological_Process_2021_table[[#This Row],[Adjusted P-value]],10)</f>
        <v>0.59238969583930379</v>
      </c>
      <c r="F204">
        <v>0</v>
      </c>
      <c r="G204">
        <v>0</v>
      </c>
      <c r="H204">
        <v>31.589171974522294</v>
      </c>
      <c r="I204">
        <v>102.57514070844167</v>
      </c>
      <c r="J204" s="1" t="s">
        <v>1013</v>
      </c>
    </row>
    <row r="205" spans="1:10" x14ac:dyDescent="0.25">
      <c r="A205" s="1" t="s">
        <v>1467</v>
      </c>
      <c r="B205" s="1" t="s">
        <v>292</v>
      </c>
      <c r="C205">
        <v>3.8884427657500428E-2</v>
      </c>
      <c r="D205">
        <v>0.25562910774838243</v>
      </c>
      <c r="E205">
        <f>-LOG(GO_Biological_Process_2021_table[[#This Row],[Adjusted P-value]],10)</f>
        <v>0.59238969583930379</v>
      </c>
      <c r="F205">
        <v>0</v>
      </c>
      <c r="G205">
        <v>0</v>
      </c>
      <c r="H205">
        <v>31.589171974522294</v>
      </c>
      <c r="I205">
        <v>102.57514070844167</v>
      </c>
      <c r="J205" s="1" t="s">
        <v>1453</v>
      </c>
    </row>
    <row r="206" spans="1:10" x14ac:dyDescent="0.25">
      <c r="A206" s="1" t="s">
        <v>1468</v>
      </c>
      <c r="B206" s="1" t="s">
        <v>292</v>
      </c>
      <c r="C206">
        <v>3.8884427657500428E-2</v>
      </c>
      <c r="D206">
        <v>0.25562910774838243</v>
      </c>
      <c r="E206">
        <f>-LOG(GO_Biological_Process_2021_table[[#This Row],[Adjusted P-value]],10)</f>
        <v>0.59238969583930379</v>
      </c>
      <c r="F206">
        <v>0</v>
      </c>
      <c r="G206">
        <v>0</v>
      </c>
      <c r="H206">
        <v>31.589171974522294</v>
      </c>
      <c r="I206">
        <v>102.57514070844167</v>
      </c>
      <c r="J206" s="1" t="s">
        <v>585</v>
      </c>
    </row>
    <row r="207" spans="1:10" x14ac:dyDescent="0.25">
      <c r="A207" s="1" t="s">
        <v>1469</v>
      </c>
      <c r="B207" s="1" t="s">
        <v>292</v>
      </c>
      <c r="C207">
        <v>3.8884427657500428E-2</v>
      </c>
      <c r="D207">
        <v>0.25562910774838243</v>
      </c>
      <c r="E207">
        <f>-LOG(GO_Biological_Process_2021_table[[#This Row],[Adjusted P-value]],10)</f>
        <v>0.59238969583930379</v>
      </c>
      <c r="F207">
        <v>0</v>
      </c>
      <c r="G207">
        <v>0</v>
      </c>
      <c r="H207">
        <v>31.589171974522294</v>
      </c>
      <c r="I207">
        <v>102.57514070844167</v>
      </c>
      <c r="J207" s="1" t="s">
        <v>381</v>
      </c>
    </row>
    <row r="208" spans="1:10" x14ac:dyDescent="0.25">
      <c r="A208" s="1" t="s">
        <v>1470</v>
      </c>
      <c r="B208" s="1" t="s">
        <v>292</v>
      </c>
      <c r="C208">
        <v>3.8884427657500428E-2</v>
      </c>
      <c r="D208">
        <v>0.25562910774838243</v>
      </c>
      <c r="E208">
        <f>-LOG(GO_Biological_Process_2021_table[[#This Row],[Adjusted P-value]],10)</f>
        <v>0.59238969583930379</v>
      </c>
      <c r="F208">
        <v>0</v>
      </c>
      <c r="G208">
        <v>0</v>
      </c>
      <c r="H208">
        <v>31.589171974522294</v>
      </c>
      <c r="I208">
        <v>102.57514070844167</v>
      </c>
      <c r="J208" s="1" t="s">
        <v>379</v>
      </c>
    </row>
    <row r="209" spans="1:10" x14ac:dyDescent="0.25">
      <c r="A209" s="1" t="s">
        <v>1471</v>
      </c>
      <c r="B209" s="1" t="s">
        <v>292</v>
      </c>
      <c r="C209">
        <v>3.8884427657500428E-2</v>
      </c>
      <c r="D209">
        <v>0.25562910774838243</v>
      </c>
      <c r="E209">
        <f>-LOG(GO_Biological_Process_2021_table[[#This Row],[Adjusted P-value]],10)</f>
        <v>0.59238969583930379</v>
      </c>
      <c r="F209">
        <v>0</v>
      </c>
      <c r="G209">
        <v>0</v>
      </c>
      <c r="H209">
        <v>31.589171974522294</v>
      </c>
      <c r="I209">
        <v>102.57514070844167</v>
      </c>
      <c r="J209" s="1" t="s">
        <v>537</v>
      </c>
    </row>
    <row r="210" spans="1:10" x14ac:dyDescent="0.25">
      <c r="A210" s="1" t="s">
        <v>1472</v>
      </c>
      <c r="B210" s="1" t="s">
        <v>292</v>
      </c>
      <c r="C210">
        <v>3.8884427657500428E-2</v>
      </c>
      <c r="D210">
        <v>0.25562910774838243</v>
      </c>
      <c r="E210">
        <f>-LOG(GO_Biological_Process_2021_table[[#This Row],[Adjusted P-value]],10)</f>
        <v>0.59238969583930379</v>
      </c>
      <c r="F210">
        <v>0</v>
      </c>
      <c r="G210">
        <v>0</v>
      </c>
      <c r="H210">
        <v>31.589171974522294</v>
      </c>
      <c r="I210">
        <v>102.57514070844167</v>
      </c>
      <c r="J210" s="1" t="s">
        <v>585</v>
      </c>
    </row>
    <row r="211" spans="1:10" x14ac:dyDescent="0.25">
      <c r="A211" s="1" t="s">
        <v>1473</v>
      </c>
      <c r="B211" s="1" t="s">
        <v>292</v>
      </c>
      <c r="C211">
        <v>3.8884427657500428E-2</v>
      </c>
      <c r="D211">
        <v>0.25562910774838243</v>
      </c>
      <c r="E211">
        <f>-LOG(GO_Biological_Process_2021_table[[#This Row],[Adjusted P-value]],10)</f>
        <v>0.59238969583930379</v>
      </c>
      <c r="F211">
        <v>0</v>
      </c>
      <c r="G211">
        <v>0</v>
      </c>
      <c r="H211">
        <v>31.589171974522294</v>
      </c>
      <c r="I211">
        <v>102.57514070844167</v>
      </c>
      <c r="J211" s="1" t="s">
        <v>1474</v>
      </c>
    </row>
    <row r="212" spans="1:10" x14ac:dyDescent="0.25">
      <c r="A212" s="1" t="s">
        <v>1475</v>
      </c>
      <c r="B212" s="1" t="s">
        <v>292</v>
      </c>
      <c r="C212">
        <v>3.8884427657500428E-2</v>
      </c>
      <c r="D212">
        <v>0.25562910774838243</v>
      </c>
      <c r="E212">
        <f>-LOG(GO_Biological_Process_2021_table[[#This Row],[Adjusted P-value]],10)</f>
        <v>0.59238969583930379</v>
      </c>
      <c r="F212">
        <v>0</v>
      </c>
      <c r="G212">
        <v>0</v>
      </c>
      <c r="H212">
        <v>31.589171974522294</v>
      </c>
      <c r="I212">
        <v>102.57514070844167</v>
      </c>
      <c r="J212" s="1" t="s">
        <v>1476</v>
      </c>
    </row>
    <row r="213" spans="1:10" x14ac:dyDescent="0.25">
      <c r="A213" s="1" t="s">
        <v>1477</v>
      </c>
      <c r="B213" s="1" t="s">
        <v>292</v>
      </c>
      <c r="C213">
        <v>3.8884427657500428E-2</v>
      </c>
      <c r="D213">
        <v>0.25562910774838243</v>
      </c>
      <c r="E213">
        <f>-LOG(GO_Biological_Process_2021_table[[#This Row],[Adjusted P-value]],10)</f>
        <v>0.59238969583930379</v>
      </c>
      <c r="F213">
        <v>0</v>
      </c>
      <c r="G213">
        <v>0</v>
      </c>
      <c r="H213">
        <v>31.589171974522294</v>
      </c>
      <c r="I213">
        <v>102.57514070844167</v>
      </c>
      <c r="J213" s="1" t="s">
        <v>1476</v>
      </c>
    </row>
    <row r="214" spans="1:10" x14ac:dyDescent="0.25">
      <c r="A214" s="1" t="s">
        <v>1478</v>
      </c>
      <c r="B214" s="1" t="s">
        <v>292</v>
      </c>
      <c r="C214">
        <v>3.8884427657500428E-2</v>
      </c>
      <c r="D214">
        <v>0.25562910774838243</v>
      </c>
      <c r="E214">
        <f>-LOG(GO_Biological_Process_2021_table[[#This Row],[Adjusted P-value]],10)</f>
        <v>0.59238969583930379</v>
      </c>
      <c r="F214">
        <v>0</v>
      </c>
      <c r="G214">
        <v>0</v>
      </c>
      <c r="H214">
        <v>31.589171974522294</v>
      </c>
      <c r="I214">
        <v>102.57514070844167</v>
      </c>
      <c r="J214" s="1" t="s">
        <v>384</v>
      </c>
    </row>
    <row r="215" spans="1:10" x14ac:dyDescent="0.25">
      <c r="A215" s="1" t="s">
        <v>1479</v>
      </c>
      <c r="B215" s="1" t="s">
        <v>292</v>
      </c>
      <c r="C215">
        <v>3.8884427657500428E-2</v>
      </c>
      <c r="D215">
        <v>0.25562910774838243</v>
      </c>
      <c r="E215">
        <f>-LOG(GO_Biological_Process_2021_table[[#This Row],[Adjusted P-value]],10)</f>
        <v>0.59238969583930379</v>
      </c>
      <c r="F215">
        <v>0</v>
      </c>
      <c r="G215">
        <v>0</v>
      </c>
      <c r="H215">
        <v>31.589171974522294</v>
      </c>
      <c r="I215">
        <v>102.57514070844167</v>
      </c>
      <c r="J215" s="1" t="s">
        <v>1480</v>
      </c>
    </row>
    <row r="216" spans="1:10" x14ac:dyDescent="0.25">
      <c r="A216" s="1" t="s">
        <v>1481</v>
      </c>
      <c r="B216" s="1" t="s">
        <v>292</v>
      </c>
      <c r="C216">
        <v>3.8884427657500428E-2</v>
      </c>
      <c r="D216">
        <v>0.25562910774838243</v>
      </c>
      <c r="E216">
        <f>-LOG(GO_Biological_Process_2021_table[[#This Row],[Adjusted P-value]],10)</f>
        <v>0.59238969583930379</v>
      </c>
      <c r="F216">
        <v>0</v>
      </c>
      <c r="G216">
        <v>0</v>
      </c>
      <c r="H216">
        <v>31.589171974522294</v>
      </c>
      <c r="I216">
        <v>102.57514070844167</v>
      </c>
      <c r="J216" s="1" t="s">
        <v>1480</v>
      </c>
    </row>
    <row r="217" spans="1:10" x14ac:dyDescent="0.25">
      <c r="A217" s="1" t="s">
        <v>1482</v>
      </c>
      <c r="B217" s="1" t="s">
        <v>292</v>
      </c>
      <c r="C217">
        <v>3.8884427657500428E-2</v>
      </c>
      <c r="D217">
        <v>0.25562910774838243</v>
      </c>
      <c r="E217">
        <f>-LOG(GO_Biological_Process_2021_table[[#This Row],[Adjusted P-value]],10)</f>
        <v>0.59238969583930379</v>
      </c>
      <c r="F217">
        <v>0</v>
      </c>
      <c r="G217">
        <v>0</v>
      </c>
      <c r="H217">
        <v>31.589171974522294</v>
      </c>
      <c r="I217">
        <v>102.57514070844167</v>
      </c>
      <c r="J217" s="1" t="s">
        <v>1483</v>
      </c>
    </row>
    <row r="218" spans="1:10" x14ac:dyDescent="0.25">
      <c r="A218" s="1" t="s">
        <v>1484</v>
      </c>
      <c r="B218" s="1" t="s">
        <v>1485</v>
      </c>
      <c r="C218">
        <v>3.9770348740995179E-2</v>
      </c>
      <c r="D218">
        <v>0.26024836503324034</v>
      </c>
      <c r="E218">
        <f>-LOG(GO_Biological_Process_2021_table[[#This Row],[Adjusted P-value]],10)</f>
        <v>0.58461199019119081</v>
      </c>
      <c r="F218">
        <v>0</v>
      </c>
      <c r="G218">
        <v>0</v>
      </c>
      <c r="H218">
        <v>6.6815114709851553</v>
      </c>
      <c r="I218">
        <v>21.545426727910176</v>
      </c>
      <c r="J218" s="1" t="s">
        <v>1486</v>
      </c>
    </row>
    <row r="219" spans="1:10" x14ac:dyDescent="0.25">
      <c r="A219" s="1" t="s">
        <v>1487</v>
      </c>
      <c r="B219" s="1" t="s">
        <v>301</v>
      </c>
      <c r="C219">
        <v>4.1597635198442146E-2</v>
      </c>
      <c r="D219">
        <v>0.266130440498624</v>
      </c>
      <c r="E219">
        <f>-LOG(GO_Biological_Process_2021_table[[#This Row],[Adjusted P-value]],10)</f>
        <v>0.57490544719052117</v>
      </c>
      <c r="F219">
        <v>0</v>
      </c>
      <c r="G219">
        <v>0</v>
      </c>
      <c r="H219">
        <v>6.5098619329388558</v>
      </c>
      <c r="I219">
        <v>20.699485843002812</v>
      </c>
      <c r="J219" s="1" t="s">
        <v>168</v>
      </c>
    </row>
    <row r="220" spans="1:10" x14ac:dyDescent="0.25">
      <c r="A220" s="1" t="s">
        <v>1488</v>
      </c>
      <c r="B220" s="1" t="s">
        <v>301</v>
      </c>
      <c r="C220">
        <v>4.1597635198442146E-2</v>
      </c>
      <c r="D220">
        <v>0.266130440498624</v>
      </c>
      <c r="E220">
        <f>-LOG(GO_Biological_Process_2021_table[[#This Row],[Adjusted P-value]],10)</f>
        <v>0.57490544719052117</v>
      </c>
      <c r="F220">
        <v>0</v>
      </c>
      <c r="G220">
        <v>0</v>
      </c>
      <c r="H220">
        <v>6.5098619329388558</v>
      </c>
      <c r="I220">
        <v>20.699485843002812</v>
      </c>
      <c r="J220" s="1" t="s">
        <v>1489</v>
      </c>
    </row>
    <row r="221" spans="1:10" x14ac:dyDescent="0.25">
      <c r="A221" s="1" t="s">
        <v>1490</v>
      </c>
      <c r="B221" s="1" t="s">
        <v>1491</v>
      </c>
      <c r="C221">
        <v>4.3455964801400709E-2</v>
      </c>
      <c r="D221">
        <v>0.266130440498624</v>
      </c>
      <c r="E221">
        <f>-LOG(GO_Biological_Process_2021_table[[#This Row],[Adjusted P-value]],10)</f>
        <v>0.57490544719052117</v>
      </c>
      <c r="F221">
        <v>0</v>
      </c>
      <c r="G221">
        <v>0</v>
      </c>
      <c r="H221">
        <v>6.3467948717948719</v>
      </c>
      <c r="I221">
        <v>19.903594142141952</v>
      </c>
      <c r="J221" s="1" t="s">
        <v>1320</v>
      </c>
    </row>
    <row r="222" spans="1:10" x14ac:dyDescent="0.25">
      <c r="A222" s="1" t="s">
        <v>1492</v>
      </c>
      <c r="B222" s="1" t="s">
        <v>1491</v>
      </c>
      <c r="C222">
        <v>4.3455964801400709E-2</v>
      </c>
      <c r="D222">
        <v>0.266130440498624</v>
      </c>
      <c r="E222">
        <f>-LOG(GO_Biological_Process_2021_table[[#This Row],[Adjusted P-value]],10)</f>
        <v>0.57490544719052117</v>
      </c>
      <c r="F222">
        <v>0</v>
      </c>
      <c r="G222">
        <v>0</v>
      </c>
      <c r="H222">
        <v>6.3467948717948719</v>
      </c>
      <c r="I222">
        <v>19.903594142141952</v>
      </c>
      <c r="J222" s="1" t="s">
        <v>1402</v>
      </c>
    </row>
    <row r="223" spans="1:10" x14ac:dyDescent="0.25">
      <c r="A223" s="1" t="s">
        <v>1493</v>
      </c>
      <c r="B223" s="1" t="s">
        <v>1491</v>
      </c>
      <c r="C223">
        <v>4.3455964801400709E-2</v>
      </c>
      <c r="D223">
        <v>0.266130440498624</v>
      </c>
      <c r="E223">
        <f>-LOG(GO_Biological_Process_2021_table[[#This Row],[Adjusted P-value]],10)</f>
        <v>0.57490544719052117</v>
      </c>
      <c r="F223">
        <v>0</v>
      </c>
      <c r="G223">
        <v>0</v>
      </c>
      <c r="H223">
        <v>6.3467948717948719</v>
      </c>
      <c r="I223">
        <v>19.903594142141952</v>
      </c>
      <c r="J223" s="1" t="s">
        <v>1494</v>
      </c>
    </row>
    <row r="224" spans="1:10" x14ac:dyDescent="0.25">
      <c r="A224" s="1" t="s">
        <v>1495</v>
      </c>
      <c r="B224" s="1" t="s">
        <v>1496</v>
      </c>
      <c r="C224">
        <v>4.4885591505309491E-2</v>
      </c>
      <c r="D224">
        <v>0.266130440498624</v>
      </c>
      <c r="E224">
        <f>-LOG(GO_Biological_Process_2021_table[[#This Row],[Adjusted P-value]],10)</f>
        <v>0.57490544719052117</v>
      </c>
      <c r="F224">
        <v>0</v>
      </c>
      <c r="G224">
        <v>0</v>
      </c>
      <c r="H224">
        <v>3.9398071167276356</v>
      </c>
      <c r="I224">
        <v>12.227736804285344</v>
      </c>
      <c r="J224" s="1" t="s">
        <v>1497</v>
      </c>
    </row>
    <row r="225" spans="1:10" x14ac:dyDescent="0.25">
      <c r="A225" s="1" t="s">
        <v>1498</v>
      </c>
      <c r="B225" s="1" t="s">
        <v>1496</v>
      </c>
      <c r="C225">
        <v>4.4885591505309491E-2</v>
      </c>
      <c r="D225">
        <v>0.266130440498624</v>
      </c>
      <c r="E225">
        <f>-LOG(GO_Biological_Process_2021_table[[#This Row],[Adjusted P-value]],10)</f>
        <v>0.57490544719052117</v>
      </c>
      <c r="F225">
        <v>0</v>
      </c>
      <c r="G225">
        <v>0</v>
      </c>
      <c r="H225">
        <v>3.9398071167276356</v>
      </c>
      <c r="I225">
        <v>12.227736804285344</v>
      </c>
      <c r="J225" s="1" t="s">
        <v>1499</v>
      </c>
    </row>
    <row r="226" spans="1:10" x14ac:dyDescent="0.25">
      <c r="A226" s="1" t="s">
        <v>1500</v>
      </c>
      <c r="B226" s="1" t="s">
        <v>1501</v>
      </c>
      <c r="C226">
        <v>4.5344739924213208E-2</v>
      </c>
      <c r="D226">
        <v>0.266130440498624</v>
      </c>
      <c r="E226">
        <f>-LOG(GO_Biological_Process_2021_table[[#This Row],[Adjusted P-value]],10)</f>
        <v>0.57490544719052117</v>
      </c>
      <c r="F226">
        <v>0</v>
      </c>
      <c r="G226">
        <v>0</v>
      </c>
      <c r="H226">
        <v>6.1916823014383988</v>
      </c>
      <c r="I226">
        <v>19.153728328129358</v>
      </c>
      <c r="J226" s="1" t="s">
        <v>1502</v>
      </c>
    </row>
    <row r="227" spans="1:10" x14ac:dyDescent="0.25">
      <c r="A227" s="1" t="s">
        <v>1503</v>
      </c>
      <c r="B227" s="1" t="s">
        <v>313</v>
      </c>
      <c r="C227">
        <v>4.6479119185675176E-2</v>
      </c>
      <c r="D227">
        <v>0.266130440498624</v>
      </c>
      <c r="E227">
        <f>-LOG(GO_Biological_Process_2021_table[[#This Row],[Adjusted P-value]],10)</f>
        <v>0.57490544719052117</v>
      </c>
      <c r="F227">
        <v>0</v>
      </c>
      <c r="G227">
        <v>0</v>
      </c>
      <c r="H227">
        <v>25.270063694267517</v>
      </c>
      <c r="I227">
        <v>77.547561458818947</v>
      </c>
      <c r="J227" s="1" t="s">
        <v>1450</v>
      </c>
    </row>
    <row r="228" spans="1:10" x14ac:dyDescent="0.25">
      <c r="A228" s="1" t="s">
        <v>1504</v>
      </c>
      <c r="B228" s="1" t="s">
        <v>313</v>
      </c>
      <c r="C228">
        <v>4.6479119185675176E-2</v>
      </c>
      <c r="D228">
        <v>0.266130440498624</v>
      </c>
      <c r="E228">
        <f>-LOG(GO_Biological_Process_2021_table[[#This Row],[Adjusted P-value]],10)</f>
        <v>0.57490544719052117</v>
      </c>
      <c r="F228">
        <v>0</v>
      </c>
      <c r="G228">
        <v>0</v>
      </c>
      <c r="H228">
        <v>25.270063694267517</v>
      </c>
      <c r="I228">
        <v>77.547561458818947</v>
      </c>
      <c r="J228" s="1" t="s">
        <v>406</v>
      </c>
    </row>
    <row r="229" spans="1:10" x14ac:dyDescent="0.25">
      <c r="A229" s="1" t="s">
        <v>1505</v>
      </c>
      <c r="B229" s="1" t="s">
        <v>313</v>
      </c>
      <c r="C229">
        <v>4.6479119185675176E-2</v>
      </c>
      <c r="D229">
        <v>0.266130440498624</v>
      </c>
      <c r="E229">
        <f>-LOG(GO_Biological_Process_2021_table[[#This Row],[Adjusted P-value]],10)</f>
        <v>0.57490544719052117</v>
      </c>
      <c r="F229">
        <v>0</v>
      </c>
      <c r="G229">
        <v>0</v>
      </c>
      <c r="H229">
        <v>25.270063694267517</v>
      </c>
      <c r="I229">
        <v>77.547561458818947</v>
      </c>
      <c r="J229" s="1" t="s">
        <v>508</v>
      </c>
    </row>
    <row r="230" spans="1:10" x14ac:dyDescent="0.25">
      <c r="A230" s="1" t="s">
        <v>1506</v>
      </c>
      <c r="B230" s="1" t="s">
        <v>313</v>
      </c>
      <c r="C230">
        <v>4.6479119185675176E-2</v>
      </c>
      <c r="D230">
        <v>0.266130440498624</v>
      </c>
      <c r="E230">
        <f>-LOG(GO_Biological_Process_2021_table[[#This Row],[Adjusted P-value]],10)</f>
        <v>0.57490544719052117</v>
      </c>
      <c r="F230">
        <v>0</v>
      </c>
      <c r="G230">
        <v>0</v>
      </c>
      <c r="H230">
        <v>25.270063694267517</v>
      </c>
      <c r="I230">
        <v>77.547561458818947</v>
      </c>
      <c r="J230" s="1" t="s">
        <v>364</v>
      </c>
    </row>
    <row r="231" spans="1:10" x14ac:dyDescent="0.25">
      <c r="A231" s="1" t="s">
        <v>1507</v>
      </c>
      <c r="B231" s="1" t="s">
        <v>313</v>
      </c>
      <c r="C231">
        <v>4.6479119185675176E-2</v>
      </c>
      <c r="D231">
        <v>0.266130440498624</v>
      </c>
      <c r="E231">
        <f>-LOG(GO_Biological_Process_2021_table[[#This Row],[Adjusted P-value]],10)</f>
        <v>0.57490544719052117</v>
      </c>
      <c r="F231">
        <v>0</v>
      </c>
      <c r="G231">
        <v>0</v>
      </c>
      <c r="H231">
        <v>25.270063694267517</v>
      </c>
      <c r="I231">
        <v>77.547561458818947</v>
      </c>
      <c r="J231" s="1" t="s">
        <v>624</v>
      </c>
    </row>
    <row r="232" spans="1:10" x14ac:dyDescent="0.25">
      <c r="A232" s="1" t="s">
        <v>1508</v>
      </c>
      <c r="B232" s="1" t="s">
        <v>313</v>
      </c>
      <c r="C232">
        <v>4.6479119185675176E-2</v>
      </c>
      <c r="D232">
        <v>0.266130440498624</v>
      </c>
      <c r="E232">
        <f>-LOG(GO_Biological_Process_2021_table[[#This Row],[Adjusted P-value]],10)</f>
        <v>0.57490544719052117</v>
      </c>
      <c r="F232">
        <v>0</v>
      </c>
      <c r="G232">
        <v>0</v>
      </c>
      <c r="H232">
        <v>25.270063694267517</v>
      </c>
      <c r="I232">
        <v>77.547561458818947</v>
      </c>
      <c r="J232" s="1" t="s">
        <v>508</v>
      </c>
    </row>
    <row r="233" spans="1:10" x14ac:dyDescent="0.25">
      <c r="A233" s="1" t="s">
        <v>1509</v>
      </c>
      <c r="B233" s="1" t="s">
        <v>313</v>
      </c>
      <c r="C233">
        <v>4.6479119185675176E-2</v>
      </c>
      <c r="D233">
        <v>0.266130440498624</v>
      </c>
      <c r="E233">
        <f>-LOG(GO_Biological_Process_2021_table[[#This Row],[Adjusted P-value]],10)</f>
        <v>0.57490544719052117</v>
      </c>
      <c r="F233">
        <v>0</v>
      </c>
      <c r="G233">
        <v>0</v>
      </c>
      <c r="H233">
        <v>25.270063694267517</v>
      </c>
      <c r="I233">
        <v>77.547561458818947</v>
      </c>
      <c r="J233" s="1" t="s">
        <v>334</v>
      </c>
    </row>
    <row r="234" spans="1:10" x14ac:dyDescent="0.25">
      <c r="A234" s="1" t="s">
        <v>1510</v>
      </c>
      <c r="B234" s="1" t="s">
        <v>313</v>
      </c>
      <c r="C234">
        <v>4.6479119185675176E-2</v>
      </c>
      <c r="D234">
        <v>0.266130440498624</v>
      </c>
      <c r="E234">
        <f>-LOG(GO_Biological_Process_2021_table[[#This Row],[Adjusted P-value]],10)</f>
        <v>0.57490544719052117</v>
      </c>
      <c r="F234">
        <v>0</v>
      </c>
      <c r="G234">
        <v>0</v>
      </c>
      <c r="H234">
        <v>25.270063694267517</v>
      </c>
      <c r="I234">
        <v>77.547561458818947</v>
      </c>
      <c r="J234" s="1" t="s">
        <v>293</v>
      </c>
    </row>
    <row r="235" spans="1:10" x14ac:dyDescent="0.25">
      <c r="A235" s="1" t="s">
        <v>1511</v>
      </c>
      <c r="B235" s="1" t="s">
        <v>313</v>
      </c>
      <c r="C235">
        <v>4.6479119185675176E-2</v>
      </c>
      <c r="D235">
        <v>0.266130440498624</v>
      </c>
      <c r="E235">
        <f>-LOG(GO_Biological_Process_2021_table[[#This Row],[Adjusted P-value]],10)</f>
        <v>0.57490544719052117</v>
      </c>
      <c r="F235">
        <v>0</v>
      </c>
      <c r="G235">
        <v>0</v>
      </c>
      <c r="H235">
        <v>25.270063694267517</v>
      </c>
      <c r="I235">
        <v>77.547561458818947</v>
      </c>
      <c r="J235" s="1" t="s">
        <v>508</v>
      </c>
    </row>
    <row r="236" spans="1:10" x14ac:dyDescent="0.25">
      <c r="A236" s="1" t="s">
        <v>1512</v>
      </c>
      <c r="B236" s="1" t="s">
        <v>313</v>
      </c>
      <c r="C236">
        <v>4.6479119185675176E-2</v>
      </c>
      <c r="D236">
        <v>0.266130440498624</v>
      </c>
      <c r="E236">
        <f>-LOG(GO_Biological_Process_2021_table[[#This Row],[Adjusted P-value]],10)</f>
        <v>0.57490544719052117</v>
      </c>
      <c r="F236">
        <v>0</v>
      </c>
      <c r="G236">
        <v>0</v>
      </c>
      <c r="H236">
        <v>25.270063694267517</v>
      </c>
      <c r="I236">
        <v>77.547561458818947</v>
      </c>
      <c r="J236" s="1" t="s">
        <v>1461</v>
      </c>
    </row>
    <row r="237" spans="1:10" x14ac:dyDescent="0.25">
      <c r="A237" s="1" t="s">
        <v>1513</v>
      </c>
      <c r="B237" s="1" t="s">
        <v>313</v>
      </c>
      <c r="C237">
        <v>4.6479119185675176E-2</v>
      </c>
      <c r="D237">
        <v>0.266130440498624</v>
      </c>
      <c r="E237">
        <f>-LOG(GO_Biological_Process_2021_table[[#This Row],[Adjusted P-value]],10)</f>
        <v>0.57490544719052117</v>
      </c>
      <c r="F237">
        <v>0</v>
      </c>
      <c r="G237">
        <v>0</v>
      </c>
      <c r="H237">
        <v>25.270063694267517</v>
      </c>
      <c r="I237">
        <v>77.547561458818947</v>
      </c>
      <c r="J237" s="1" t="s">
        <v>648</v>
      </c>
    </row>
    <row r="238" spans="1:10" x14ac:dyDescent="0.25">
      <c r="A238" s="1" t="s">
        <v>1514</v>
      </c>
      <c r="B238" s="1" t="s">
        <v>313</v>
      </c>
      <c r="C238">
        <v>4.6479119185675176E-2</v>
      </c>
      <c r="D238">
        <v>0.266130440498624</v>
      </c>
      <c r="E238">
        <f>-LOG(GO_Biological_Process_2021_table[[#This Row],[Adjusted P-value]],10)</f>
        <v>0.57490544719052117</v>
      </c>
      <c r="F238">
        <v>0</v>
      </c>
      <c r="G238">
        <v>0</v>
      </c>
      <c r="H238">
        <v>25.270063694267517</v>
      </c>
      <c r="I238">
        <v>77.547561458818947</v>
      </c>
      <c r="J238" s="1" t="s">
        <v>293</v>
      </c>
    </row>
    <row r="239" spans="1:10" x14ac:dyDescent="0.25">
      <c r="A239" s="1" t="s">
        <v>1515</v>
      </c>
      <c r="B239" s="1" t="s">
        <v>313</v>
      </c>
      <c r="C239">
        <v>4.6479119185675176E-2</v>
      </c>
      <c r="D239">
        <v>0.266130440498624</v>
      </c>
      <c r="E239">
        <f>-LOG(GO_Biological_Process_2021_table[[#This Row],[Adjusted P-value]],10)</f>
        <v>0.57490544719052117</v>
      </c>
      <c r="F239">
        <v>0</v>
      </c>
      <c r="G239">
        <v>0</v>
      </c>
      <c r="H239">
        <v>25.270063694267517</v>
      </c>
      <c r="I239">
        <v>77.547561458818947</v>
      </c>
      <c r="J239" s="1" t="s">
        <v>624</v>
      </c>
    </row>
    <row r="240" spans="1:10" x14ac:dyDescent="0.25">
      <c r="A240" s="1" t="s">
        <v>1516</v>
      </c>
      <c r="B240" s="1" t="s">
        <v>313</v>
      </c>
      <c r="C240">
        <v>4.6479119185675176E-2</v>
      </c>
      <c r="D240">
        <v>0.266130440498624</v>
      </c>
      <c r="E240">
        <f>-LOG(GO_Biological_Process_2021_table[[#This Row],[Adjusted P-value]],10)</f>
        <v>0.57490544719052117</v>
      </c>
      <c r="F240">
        <v>0</v>
      </c>
      <c r="G240">
        <v>0</v>
      </c>
      <c r="H240">
        <v>25.270063694267517</v>
      </c>
      <c r="I240">
        <v>77.547561458818947</v>
      </c>
      <c r="J240" s="1" t="s">
        <v>585</v>
      </c>
    </row>
    <row r="241" spans="1:10" x14ac:dyDescent="0.25">
      <c r="A241" s="1" t="s">
        <v>1517</v>
      </c>
      <c r="B241" s="1" t="s">
        <v>313</v>
      </c>
      <c r="C241">
        <v>4.6479119185675176E-2</v>
      </c>
      <c r="D241">
        <v>0.266130440498624</v>
      </c>
      <c r="E241">
        <f>-LOG(GO_Biological_Process_2021_table[[#This Row],[Adjusted P-value]],10)</f>
        <v>0.57490544719052117</v>
      </c>
      <c r="F241">
        <v>0</v>
      </c>
      <c r="G241">
        <v>0</v>
      </c>
      <c r="H241">
        <v>25.270063694267517</v>
      </c>
      <c r="I241">
        <v>77.547561458818947</v>
      </c>
      <c r="J241" s="1" t="s">
        <v>433</v>
      </c>
    </row>
    <row r="242" spans="1:10" x14ac:dyDescent="0.25">
      <c r="A242" s="1" t="s">
        <v>1518</v>
      </c>
      <c r="B242" s="1" t="s">
        <v>313</v>
      </c>
      <c r="C242">
        <v>4.6479119185675176E-2</v>
      </c>
      <c r="D242">
        <v>0.266130440498624</v>
      </c>
      <c r="E242">
        <f>-LOG(GO_Biological_Process_2021_table[[#This Row],[Adjusted P-value]],10)</f>
        <v>0.57490544719052117</v>
      </c>
      <c r="F242">
        <v>0</v>
      </c>
      <c r="G242">
        <v>0</v>
      </c>
      <c r="H242">
        <v>25.270063694267517</v>
      </c>
      <c r="I242">
        <v>77.547561458818947</v>
      </c>
      <c r="J242" s="1" t="s">
        <v>1453</v>
      </c>
    </row>
    <row r="243" spans="1:10" x14ac:dyDescent="0.25">
      <c r="A243" s="1" t="s">
        <v>1519</v>
      </c>
      <c r="B243" s="1" t="s">
        <v>313</v>
      </c>
      <c r="C243">
        <v>4.6479119185675176E-2</v>
      </c>
      <c r="D243">
        <v>0.266130440498624</v>
      </c>
      <c r="E243">
        <f>-LOG(GO_Biological_Process_2021_table[[#This Row],[Adjusted P-value]],10)</f>
        <v>0.57490544719052117</v>
      </c>
      <c r="F243">
        <v>0</v>
      </c>
      <c r="G243">
        <v>0</v>
      </c>
      <c r="H243">
        <v>25.270063694267517</v>
      </c>
      <c r="I243">
        <v>77.547561458818947</v>
      </c>
      <c r="J243" s="1" t="s">
        <v>974</v>
      </c>
    </row>
    <row r="244" spans="1:10" x14ac:dyDescent="0.25">
      <c r="A244" s="1" t="s">
        <v>1520</v>
      </c>
      <c r="B244" s="1" t="s">
        <v>313</v>
      </c>
      <c r="C244">
        <v>4.6479119185675176E-2</v>
      </c>
      <c r="D244">
        <v>0.266130440498624</v>
      </c>
      <c r="E244">
        <f>-LOG(GO_Biological_Process_2021_table[[#This Row],[Adjusted P-value]],10)</f>
        <v>0.57490544719052117</v>
      </c>
      <c r="F244">
        <v>0</v>
      </c>
      <c r="G244">
        <v>0</v>
      </c>
      <c r="H244">
        <v>25.270063694267517</v>
      </c>
      <c r="I244">
        <v>77.547561458818947</v>
      </c>
      <c r="J244" s="1" t="s">
        <v>1476</v>
      </c>
    </row>
    <row r="245" spans="1:10" x14ac:dyDescent="0.25">
      <c r="A245" s="1" t="s">
        <v>1521</v>
      </c>
      <c r="B245" s="1" t="s">
        <v>313</v>
      </c>
      <c r="C245">
        <v>4.6479119185675176E-2</v>
      </c>
      <c r="D245">
        <v>0.266130440498624</v>
      </c>
      <c r="E245">
        <f>-LOG(GO_Biological_Process_2021_table[[#This Row],[Adjusted P-value]],10)</f>
        <v>0.57490544719052117</v>
      </c>
      <c r="F245">
        <v>0</v>
      </c>
      <c r="G245">
        <v>0</v>
      </c>
      <c r="H245">
        <v>25.270063694267517</v>
      </c>
      <c r="I245">
        <v>77.547561458818947</v>
      </c>
      <c r="J245" s="1" t="s">
        <v>1522</v>
      </c>
    </row>
    <row r="246" spans="1:10" x14ac:dyDescent="0.25">
      <c r="A246" s="1" t="s">
        <v>1523</v>
      </c>
      <c r="B246" s="1" t="s">
        <v>313</v>
      </c>
      <c r="C246">
        <v>4.6479119185675176E-2</v>
      </c>
      <c r="D246">
        <v>0.266130440498624</v>
      </c>
      <c r="E246">
        <f>-LOG(GO_Biological_Process_2021_table[[#This Row],[Adjusted P-value]],10)</f>
        <v>0.57490544719052117</v>
      </c>
      <c r="F246">
        <v>0</v>
      </c>
      <c r="G246">
        <v>0</v>
      </c>
      <c r="H246">
        <v>25.270063694267517</v>
      </c>
      <c r="I246">
        <v>77.547561458818947</v>
      </c>
      <c r="J246" s="1" t="s">
        <v>540</v>
      </c>
    </row>
    <row r="247" spans="1:10" x14ac:dyDescent="0.25">
      <c r="A247" s="1" t="s">
        <v>1524</v>
      </c>
      <c r="B247" s="1" t="s">
        <v>313</v>
      </c>
      <c r="C247">
        <v>4.6479119185675176E-2</v>
      </c>
      <c r="D247">
        <v>0.266130440498624</v>
      </c>
      <c r="E247">
        <f>-LOG(GO_Biological_Process_2021_table[[#This Row],[Adjusted P-value]],10)</f>
        <v>0.57490544719052117</v>
      </c>
      <c r="F247">
        <v>0</v>
      </c>
      <c r="G247">
        <v>0</v>
      </c>
      <c r="H247">
        <v>25.270063694267517</v>
      </c>
      <c r="I247">
        <v>77.547561458818947</v>
      </c>
      <c r="J247" s="1" t="s">
        <v>1525</v>
      </c>
    </row>
    <row r="248" spans="1:10" x14ac:dyDescent="0.25">
      <c r="A248" s="1" t="s">
        <v>1526</v>
      </c>
      <c r="B248" s="1" t="s">
        <v>313</v>
      </c>
      <c r="C248">
        <v>4.6479119185675176E-2</v>
      </c>
      <c r="D248">
        <v>0.266130440498624</v>
      </c>
      <c r="E248">
        <f>-LOG(GO_Biological_Process_2021_table[[#This Row],[Adjusted P-value]],10)</f>
        <v>0.57490544719052117</v>
      </c>
      <c r="F248">
        <v>0</v>
      </c>
      <c r="G248">
        <v>0</v>
      </c>
      <c r="H248">
        <v>25.270063694267517</v>
      </c>
      <c r="I248">
        <v>77.547561458818947</v>
      </c>
      <c r="J248" s="1" t="s">
        <v>379</v>
      </c>
    </row>
    <row r="249" spans="1:10" x14ac:dyDescent="0.25">
      <c r="A249" s="1" t="s">
        <v>1527</v>
      </c>
      <c r="B249" s="1" t="s">
        <v>313</v>
      </c>
      <c r="C249">
        <v>4.6479119185675176E-2</v>
      </c>
      <c r="D249">
        <v>0.266130440498624</v>
      </c>
      <c r="E249">
        <f>-LOG(GO_Biological_Process_2021_table[[#This Row],[Adjusted P-value]],10)</f>
        <v>0.57490544719052117</v>
      </c>
      <c r="F249">
        <v>0</v>
      </c>
      <c r="G249">
        <v>0</v>
      </c>
      <c r="H249">
        <v>25.270063694267517</v>
      </c>
      <c r="I249">
        <v>77.547561458818947</v>
      </c>
      <c r="J249" s="1" t="s">
        <v>1528</v>
      </c>
    </row>
    <row r="250" spans="1:10" x14ac:dyDescent="0.25">
      <c r="A250" s="1" t="s">
        <v>1529</v>
      </c>
      <c r="B250" s="1" t="s">
        <v>1530</v>
      </c>
      <c r="C250">
        <v>4.7263370308524247E-2</v>
      </c>
      <c r="D250">
        <v>0.26784015806660127</v>
      </c>
      <c r="E250">
        <f>-LOG(GO_Biological_Process_2021_table[[#This Row],[Adjusted P-value]],10)</f>
        <v>0.57212430738668296</v>
      </c>
      <c r="F250">
        <v>0</v>
      </c>
      <c r="G250">
        <v>0</v>
      </c>
      <c r="H250">
        <v>6.0439560439560438</v>
      </c>
      <c r="I250">
        <v>18.446272885362291</v>
      </c>
      <c r="J250" s="1" t="s">
        <v>1531</v>
      </c>
    </row>
    <row r="251" spans="1:10" x14ac:dyDescent="0.25">
      <c r="A251" s="1" t="s">
        <v>1532</v>
      </c>
      <c r="B251" s="1" t="s">
        <v>1533</v>
      </c>
      <c r="C251">
        <v>5.0298740292369491E-2</v>
      </c>
      <c r="D251">
        <v>0.26784015806660127</v>
      </c>
      <c r="E251">
        <f>-LOG(GO_Biological_Process_2021_table[[#This Row],[Adjusted P-value]],10)</f>
        <v>0.57212430738668296</v>
      </c>
      <c r="F251">
        <v>0</v>
      </c>
      <c r="G251">
        <v>0</v>
      </c>
      <c r="H251">
        <v>2.3411854103343464</v>
      </c>
      <c r="I251">
        <v>6.9996181862996876</v>
      </c>
      <c r="J251" s="1" t="s">
        <v>1534</v>
      </c>
    </row>
    <row r="252" spans="1:10" x14ac:dyDescent="0.25">
      <c r="A252" s="1" t="s">
        <v>1535</v>
      </c>
      <c r="B252" s="1" t="s">
        <v>325</v>
      </c>
      <c r="C252">
        <v>5.1187872435854806E-2</v>
      </c>
      <c r="D252">
        <v>0.26784015806660127</v>
      </c>
      <c r="E252">
        <f>-LOG(GO_Biological_Process_2021_table[[#This Row],[Adjusted P-value]],10)</f>
        <v>0.57212430738668296</v>
      </c>
      <c r="F252">
        <v>0</v>
      </c>
      <c r="G252">
        <v>0</v>
      </c>
      <c r="H252">
        <v>5.7686480186480189</v>
      </c>
      <c r="I252">
        <v>17.145879311201767</v>
      </c>
      <c r="J252" s="1" t="s">
        <v>1365</v>
      </c>
    </row>
    <row r="253" spans="1:10" x14ac:dyDescent="0.25">
      <c r="A253" s="1" t="s">
        <v>1536</v>
      </c>
      <c r="B253" s="1" t="s">
        <v>1537</v>
      </c>
      <c r="C253">
        <v>5.3192599973754431E-2</v>
      </c>
      <c r="D253">
        <v>0.26784015806660127</v>
      </c>
      <c r="E253">
        <f>-LOG(GO_Biological_Process_2021_table[[#This Row],[Adjusted P-value]],10)</f>
        <v>0.57212430738668296</v>
      </c>
      <c r="F253">
        <v>0</v>
      </c>
      <c r="G253">
        <v>0</v>
      </c>
      <c r="H253">
        <v>5.6401709401709406</v>
      </c>
      <c r="I253">
        <v>16.547336497112475</v>
      </c>
      <c r="J253" s="1" t="s">
        <v>1538</v>
      </c>
    </row>
    <row r="254" spans="1:10" x14ac:dyDescent="0.25">
      <c r="A254" s="1" t="s">
        <v>1539</v>
      </c>
      <c r="B254" s="1" t="s">
        <v>328</v>
      </c>
      <c r="C254">
        <v>5.4014176507312557E-2</v>
      </c>
      <c r="D254">
        <v>0.26784015806660127</v>
      </c>
      <c r="E254">
        <f>-LOG(GO_Biological_Process_2021_table[[#This Row],[Adjusted P-value]],10)</f>
        <v>0.57212430738668296</v>
      </c>
      <c r="F254">
        <v>0</v>
      </c>
      <c r="G254">
        <v>0</v>
      </c>
      <c r="H254">
        <v>21.057324840764331</v>
      </c>
      <c r="I254">
        <v>61.455986566871019</v>
      </c>
      <c r="J254" s="1" t="s">
        <v>1528</v>
      </c>
    </row>
    <row r="255" spans="1:10" x14ac:dyDescent="0.25">
      <c r="A255" s="1" t="s">
        <v>1540</v>
      </c>
      <c r="B255" s="1" t="s">
        <v>328</v>
      </c>
      <c r="C255">
        <v>5.4014176507312557E-2</v>
      </c>
      <c r="D255">
        <v>0.26784015806660127</v>
      </c>
      <c r="E255">
        <f>-LOG(GO_Biological_Process_2021_table[[#This Row],[Adjusted P-value]],10)</f>
        <v>0.57212430738668296</v>
      </c>
      <c r="F255">
        <v>0</v>
      </c>
      <c r="G255">
        <v>0</v>
      </c>
      <c r="H255">
        <v>21.057324840764331</v>
      </c>
      <c r="I255">
        <v>61.455986566871019</v>
      </c>
      <c r="J255" s="1" t="s">
        <v>1483</v>
      </c>
    </row>
    <row r="256" spans="1:10" x14ac:dyDescent="0.25">
      <c r="A256" s="1" t="s">
        <v>1541</v>
      </c>
      <c r="B256" s="1" t="s">
        <v>328</v>
      </c>
      <c r="C256">
        <v>5.4014176507312557E-2</v>
      </c>
      <c r="D256">
        <v>0.26784015806660127</v>
      </c>
      <c r="E256">
        <f>-LOG(GO_Biological_Process_2021_table[[#This Row],[Adjusted P-value]],10)</f>
        <v>0.57212430738668296</v>
      </c>
      <c r="F256">
        <v>0</v>
      </c>
      <c r="G256">
        <v>0</v>
      </c>
      <c r="H256">
        <v>21.057324840764331</v>
      </c>
      <c r="I256">
        <v>61.455986566871019</v>
      </c>
      <c r="J256" s="1" t="s">
        <v>1542</v>
      </c>
    </row>
    <row r="257" spans="1:10" x14ac:dyDescent="0.25">
      <c r="A257" s="1" t="s">
        <v>1543</v>
      </c>
      <c r="B257" s="1" t="s">
        <v>328</v>
      </c>
      <c r="C257">
        <v>5.4014176507312557E-2</v>
      </c>
      <c r="D257">
        <v>0.26784015806660127</v>
      </c>
      <c r="E257">
        <f>-LOG(GO_Biological_Process_2021_table[[#This Row],[Adjusted P-value]],10)</f>
        <v>0.57212430738668296</v>
      </c>
      <c r="F257">
        <v>0</v>
      </c>
      <c r="G257">
        <v>0</v>
      </c>
      <c r="H257">
        <v>21.057324840764331</v>
      </c>
      <c r="I257">
        <v>61.455986566871019</v>
      </c>
      <c r="J257" s="1" t="s">
        <v>799</v>
      </c>
    </row>
    <row r="258" spans="1:10" x14ac:dyDescent="0.25">
      <c r="A258" s="1" t="s">
        <v>1544</v>
      </c>
      <c r="B258" s="1" t="s">
        <v>328</v>
      </c>
      <c r="C258">
        <v>5.4014176507312557E-2</v>
      </c>
      <c r="D258">
        <v>0.26784015806660127</v>
      </c>
      <c r="E258">
        <f>-LOG(GO_Biological_Process_2021_table[[#This Row],[Adjusted P-value]],10)</f>
        <v>0.57212430738668296</v>
      </c>
      <c r="F258">
        <v>0</v>
      </c>
      <c r="G258">
        <v>0</v>
      </c>
      <c r="H258">
        <v>21.057324840764331</v>
      </c>
      <c r="I258">
        <v>61.455986566871019</v>
      </c>
      <c r="J258" s="1" t="s">
        <v>508</v>
      </c>
    </row>
    <row r="259" spans="1:10" x14ac:dyDescent="0.25">
      <c r="A259" s="1" t="s">
        <v>1545</v>
      </c>
      <c r="B259" s="1" t="s">
        <v>328</v>
      </c>
      <c r="C259">
        <v>5.4014176507312557E-2</v>
      </c>
      <c r="D259">
        <v>0.26784015806660127</v>
      </c>
      <c r="E259">
        <f>-LOG(GO_Biological_Process_2021_table[[#This Row],[Adjusted P-value]],10)</f>
        <v>0.57212430738668296</v>
      </c>
      <c r="F259">
        <v>0</v>
      </c>
      <c r="G259">
        <v>0</v>
      </c>
      <c r="H259">
        <v>21.057324840764331</v>
      </c>
      <c r="I259">
        <v>61.455986566871019</v>
      </c>
      <c r="J259" s="1" t="s">
        <v>364</v>
      </c>
    </row>
    <row r="260" spans="1:10" x14ac:dyDescent="0.25">
      <c r="A260" s="1" t="s">
        <v>1546</v>
      </c>
      <c r="B260" s="1" t="s">
        <v>328</v>
      </c>
      <c r="C260">
        <v>5.4014176507312557E-2</v>
      </c>
      <c r="D260">
        <v>0.26784015806660127</v>
      </c>
      <c r="E260">
        <f>-LOG(GO_Biological_Process_2021_table[[#This Row],[Adjusted P-value]],10)</f>
        <v>0.57212430738668296</v>
      </c>
      <c r="F260">
        <v>0</v>
      </c>
      <c r="G260">
        <v>0</v>
      </c>
      <c r="H260">
        <v>21.057324840764331</v>
      </c>
      <c r="I260">
        <v>61.455986566871019</v>
      </c>
      <c r="J260" s="1" t="s">
        <v>1461</v>
      </c>
    </row>
    <row r="261" spans="1:10" x14ac:dyDescent="0.25">
      <c r="A261" s="1" t="s">
        <v>1547</v>
      </c>
      <c r="B261" s="1" t="s">
        <v>328</v>
      </c>
      <c r="C261">
        <v>5.4014176507312557E-2</v>
      </c>
      <c r="D261">
        <v>0.26784015806660127</v>
      </c>
      <c r="E261">
        <f>-LOG(GO_Biological_Process_2021_table[[#This Row],[Adjusted P-value]],10)</f>
        <v>0.57212430738668296</v>
      </c>
      <c r="F261">
        <v>0</v>
      </c>
      <c r="G261">
        <v>0</v>
      </c>
      <c r="H261">
        <v>21.057324840764331</v>
      </c>
      <c r="I261">
        <v>61.455986566871019</v>
      </c>
      <c r="J261" s="1" t="s">
        <v>683</v>
      </c>
    </row>
    <row r="262" spans="1:10" x14ac:dyDescent="0.25">
      <c r="A262" s="1" t="s">
        <v>1548</v>
      </c>
      <c r="B262" s="1" t="s">
        <v>328</v>
      </c>
      <c r="C262">
        <v>5.4014176507312557E-2</v>
      </c>
      <c r="D262">
        <v>0.26784015806660127</v>
      </c>
      <c r="E262">
        <f>-LOG(GO_Biological_Process_2021_table[[#This Row],[Adjusted P-value]],10)</f>
        <v>0.57212430738668296</v>
      </c>
      <c r="F262">
        <v>0</v>
      </c>
      <c r="G262">
        <v>0</v>
      </c>
      <c r="H262">
        <v>21.057324840764331</v>
      </c>
      <c r="I262">
        <v>61.455986566871019</v>
      </c>
      <c r="J262" s="1" t="s">
        <v>1461</v>
      </c>
    </row>
    <row r="263" spans="1:10" x14ac:dyDescent="0.25">
      <c r="A263" s="1" t="s">
        <v>1549</v>
      </c>
      <c r="B263" s="1" t="s">
        <v>328</v>
      </c>
      <c r="C263">
        <v>5.4014176507312557E-2</v>
      </c>
      <c r="D263">
        <v>0.26784015806660127</v>
      </c>
      <c r="E263">
        <f>-LOG(GO_Biological_Process_2021_table[[#This Row],[Adjusted P-value]],10)</f>
        <v>0.57212430738668296</v>
      </c>
      <c r="F263">
        <v>0</v>
      </c>
      <c r="G263">
        <v>0</v>
      </c>
      <c r="H263">
        <v>21.057324840764331</v>
      </c>
      <c r="I263">
        <v>61.455986566871019</v>
      </c>
      <c r="J263" s="1" t="s">
        <v>336</v>
      </c>
    </row>
    <row r="264" spans="1:10" x14ac:dyDescent="0.25">
      <c r="A264" s="1" t="s">
        <v>1550</v>
      </c>
      <c r="B264" s="1" t="s">
        <v>328</v>
      </c>
      <c r="C264">
        <v>5.4014176507312557E-2</v>
      </c>
      <c r="D264">
        <v>0.26784015806660127</v>
      </c>
      <c r="E264">
        <f>-LOG(GO_Biological_Process_2021_table[[#This Row],[Adjusted P-value]],10)</f>
        <v>0.57212430738668296</v>
      </c>
      <c r="F264">
        <v>0</v>
      </c>
      <c r="G264">
        <v>0</v>
      </c>
      <c r="H264">
        <v>21.057324840764331</v>
      </c>
      <c r="I264">
        <v>61.455986566871019</v>
      </c>
      <c r="J264" s="1" t="s">
        <v>1551</v>
      </c>
    </row>
    <row r="265" spans="1:10" x14ac:dyDescent="0.25">
      <c r="A265" s="1" t="s">
        <v>1552</v>
      </c>
      <c r="B265" s="1" t="s">
        <v>328</v>
      </c>
      <c r="C265">
        <v>5.4014176507312557E-2</v>
      </c>
      <c r="D265">
        <v>0.26784015806660127</v>
      </c>
      <c r="E265">
        <f>-LOG(GO_Biological_Process_2021_table[[#This Row],[Adjusted P-value]],10)</f>
        <v>0.57212430738668296</v>
      </c>
      <c r="F265">
        <v>0</v>
      </c>
      <c r="G265">
        <v>0</v>
      </c>
      <c r="H265">
        <v>21.057324840764331</v>
      </c>
      <c r="I265">
        <v>61.455986566871019</v>
      </c>
      <c r="J265" s="1" t="s">
        <v>619</v>
      </c>
    </row>
    <row r="266" spans="1:10" x14ac:dyDescent="0.25">
      <c r="A266" s="1" t="s">
        <v>1553</v>
      </c>
      <c r="B266" s="1" t="s">
        <v>328</v>
      </c>
      <c r="C266">
        <v>5.4014176507312557E-2</v>
      </c>
      <c r="D266">
        <v>0.26784015806660127</v>
      </c>
      <c r="E266">
        <f>-LOG(GO_Biological_Process_2021_table[[#This Row],[Adjusted P-value]],10)</f>
        <v>0.57212430738668296</v>
      </c>
      <c r="F266">
        <v>0</v>
      </c>
      <c r="G266">
        <v>0</v>
      </c>
      <c r="H266">
        <v>21.057324840764331</v>
      </c>
      <c r="I266">
        <v>61.455986566871019</v>
      </c>
      <c r="J266" s="1" t="s">
        <v>293</v>
      </c>
    </row>
    <row r="267" spans="1:10" x14ac:dyDescent="0.25">
      <c r="A267" s="1" t="s">
        <v>1554</v>
      </c>
      <c r="B267" s="1" t="s">
        <v>328</v>
      </c>
      <c r="C267">
        <v>5.4014176507312557E-2</v>
      </c>
      <c r="D267">
        <v>0.26784015806660127</v>
      </c>
      <c r="E267">
        <f>-LOG(GO_Biological_Process_2021_table[[#This Row],[Adjusted P-value]],10)</f>
        <v>0.57212430738668296</v>
      </c>
      <c r="F267">
        <v>0</v>
      </c>
      <c r="G267">
        <v>0</v>
      </c>
      <c r="H267">
        <v>21.057324840764331</v>
      </c>
      <c r="I267">
        <v>61.455986566871019</v>
      </c>
      <c r="J267" s="1" t="s">
        <v>585</v>
      </c>
    </row>
    <row r="268" spans="1:10" x14ac:dyDescent="0.25">
      <c r="A268" s="1" t="s">
        <v>1555</v>
      </c>
      <c r="B268" s="1" t="s">
        <v>328</v>
      </c>
      <c r="C268">
        <v>5.4014176507312557E-2</v>
      </c>
      <c r="D268">
        <v>0.26784015806660127</v>
      </c>
      <c r="E268">
        <f>-LOG(GO_Biological_Process_2021_table[[#This Row],[Adjusted P-value]],10)</f>
        <v>0.57212430738668296</v>
      </c>
      <c r="F268">
        <v>0</v>
      </c>
      <c r="G268">
        <v>0</v>
      </c>
      <c r="H268">
        <v>21.057324840764331</v>
      </c>
      <c r="I268">
        <v>61.455986566871019</v>
      </c>
      <c r="J268" s="1" t="s">
        <v>355</v>
      </c>
    </row>
    <row r="269" spans="1:10" x14ac:dyDescent="0.25">
      <c r="A269" s="1" t="s">
        <v>1556</v>
      </c>
      <c r="B269" s="1" t="s">
        <v>328</v>
      </c>
      <c r="C269">
        <v>5.4014176507312557E-2</v>
      </c>
      <c r="D269">
        <v>0.26784015806660127</v>
      </c>
      <c r="E269">
        <f>-LOG(GO_Biological_Process_2021_table[[#This Row],[Adjusted P-value]],10)</f>
        <v>0.57212430738668296</v>
      </c>
      <c r="F269">
        <v>0</v>
      </c>
      <c r="G269">
        <v>0</v>
      </c>
      <c r="H269">
        <v>21.057324840764331</v>
      </c>
      <c r="I269">
        <v>61.455986566871019</v>
      </c>
      <c r="J269" s="1" t="s">
        <v>508</v>
      </c>
    </row>
    <row r="270" spans="1:10" x14ac:dyDescent="0.25">
      <c r="A270" s="1" t="s">
        <v>1557</v>
      </c>
      <c r="B270" s="1" t="s">
        <v>328</v>
      </c>
      <c r="C270">
        <v>5.4014176507312557E-2</v>
      </c>
      <c r="D270">
        <v>0.26784015806660127</v>
      </c>
      <c r="E270">
        <f>-LOG(GO_Biological_Process_2021_table[[#This Row],[Adjusted P-value]],10)</f>
        <v>0.57212430738668296</v>
      </c>
      <c r="F270">
        <v>0</v>
      </c>
      <c r="G270">
        <v>0</v>
      </c>
      <c r="H270">
        <v>21.057324840764331</v>
      </c>
      <c r="I270">
        <v>61.455986566871019</v>
      </c>
      <c r="J270" s="1" t="s">
        <v>331</v>
      </c>
    </row>
    <row r="271" spans="1:10" x14ac:dyDescent="0.25">
      <c r="A271" s="1" t="s">
        <v>1558</v>
      </c>
      <c r="B271" s="1" t="s">
        <v>328</v>
      </c>
      <c r="C271">
        <v>5.4014176507312557E-2</v>
      </c>
      <c r="D271">
        <v>0.26784015806660127</v>
      </c>
      <c r="E271">
        <f>-LOG(GO_Biological_Process_2021_table[[#This Row],[Adjusted P-value]],10)</f>
        <v>0.57212430738668296</v>
      </c>
      <c r="F271">
        <v>0</v>
      </c>
      <c r="G271">
        <v>0</v>
      </c>
      <c r="H271">
        <v>21.057324840764331</v>
      </c>
      <c r="I271">
        <v>61.455986566871019</v>
      </c>
      <c r="J271" s="1" t="s">
        <v>424</v>
      </c>
    </row>
    <row r="272" spans="1:10" x14ac:dyDescent="0.25">
      <c r="A272" s="1" t="s">
        <v>1559</v>
      </c>
      <c r="B272" s="1" t="s">
        <v>328</v>
      </c>
      <c r="C272">
        <v>5.4014176507312557E-2</v>
      </c>
      <c r="D272">
        <v>0.26784015806660127</v>
      </c>
      <c r="E272">
        <f>-LOG(GO_Biological_Process_2021_table[[#This Row],[Adjusted P-value]],10)</f>
        <v>0.57212430738668296</v>
      </c>
      <c r="F272">
        <v>0</v>
      </c>
      <c r="G272">
        <v>0</v>
      </c>
      <c r="H272">
        <v>21.057324840764331</v>
      </c>
      <c r="I272">
        <v>61.455986566871019</v>
      </c>
      <c r="J272" s="1" t="s">
        <v>358</v>
      </c>
    </row>
    <row r="273" spans="1:10" x14ac:dyDescent="0.25">
      <c r="A273" s="1" t="s">
        <v>1560</v>
      </c>
      <c r="B273" s="1" t="s">
        <v>328</v>
      </c>
      <c r="C273">
        <v>5.4014176507312557E-2</v>
      </c>
      <c r="D273">
        <v>0.26784015806660127</v>
      </c>
      <c r="E273">
        <f>-LOG(GO_Biological_Process_2021_table[[#This Row],[Adjusted P-value]],10)</f>
        <v>0.57212430738668296</v>
      </c>
      <c r="F273">
        <v>0</v>
      </c>
      <c r="G273">
        <v>0</v>
      </c>
      <c r="H273">
        <v>21.057324840764331</v>
      </c>
      <c r="I273">
        <v>61.455986566871019</v>
      </c>
      <c r="J273" s="1" t="s">
        <v>508</v>
      </c>
    </row>
    <row r="274" spans="1:10" x14ac:dyDescent="0.25">
      <c r="A274" s="1" t="s">
        <v>1561</v>
      </c>
      <c r="B274" s="1" t="s">
        <v>328</v>
      </c>
      <c r="C274">
        <v>5.4014176507312557E-2</v>
      </c>
      <c r="D274">
        <v>0.26784015806660127</v>
      </c>
      <c r="E274">
        <f>-LOG(GO_Biological_Process_2021_table[[#This Row],[Adjusted P-value]],10)</f>
        <v>0.57212430738668296</v>
      </c>
      <c r="F274">
        <v>0</v>
      </c>
      <c r="G274">
        <v>0</v>
      </c>
      <c r="H274">
        <v>21.057324840764331</v>
      </c>
      <c r="I274">
        <v>61.455986566871019</v>
      </c>
      <c r="J274" s="1" t="s">
        <v>1551</v>
      </c>
    </row>
    <row r="275" spans="1:10" x14ac:dyDescent="0.25">
      <c r="A275" s="1" t="s">
        <v>1562</v>
      </c>
      <c r="B275" s="1" t="s">
        <v>328</v>
      </c>
      <c r="C275">
        <v>5.4014176507312557E-2</v>
      </c>
      <c r="D275">
        <v>0.26784015806660127</v>
      </c>
      <c r="E275">
        <f>-LOG(GO_Biological_Process_2021_table[[#This Row],[Adjusted P-value]],10)</f>
        <v>0.57212430738668296</v>
      </c>
      <c r="F275">
        <v>0</v>
      </c>
      <c r="G275">
        <v>0</v>
      </c>
      <c r="H275">
        <v>21.057324840764331</v>
      </c>
      <c r="I275">
        <v>61.455986566871019</v>
      </c>
      <c r="J275" s="1" t="s">
        <v>516</v>
      </c>
    </row>
    <row r="276" spans="1:10" x14ac:dyDescent="0.25">
      <c r="A276" s="1" t="s">
        <v>1563</v>
      </c>
      <c r="B276" s="1" t="s">
        <v>328</v>
      </c>
      <c r="C276">
        <v>5.4014176507312557E-2</v>
      </c>
      <c r="D276">
        <v>0.26784015806660127</v>
      </c>
      <c r="E276">
        <f>-LOG(GO_Biological_Process_2021_table[[#This Row],[Adjusted P-value]],10)</f>
        <v>0.57212430738668296</v>
      </c>
      <c r="F276">
        <v>0</v>
      </c>
      <c r="G276">
        <v>0</v>
      </c>
      <c r="H276">
        <v>21.057324840764331</v>
      </c>
      <c r="I276">
        <v>61.455986566871019</v>
      </c>
      <c r="J276" s="1" t="s">
        <v>424</v>
      </c>
    </row>
    <row r="277" spans="1:10" x14ac:dyDescent="0.25">
      <c r="A277" s="1" t="s">
        <v>1564</v>
      </c>
      <c r="B277" s="1" t="s">
        <v>328</v>
      </c>
      <c r="C277">
        <v>5.4014176507312557E-2</v>
      </c>
      <c r="D277">
        <v>0.26784015806660127</v>
      </c>
      <c r="E277">
        <f>-LOG(GO_Biological_Process_2021_table[[#This Row],[Adjusted P-value]],10)</f>
        <v>0.57212430738668296</v>
      </c>
      <c r="F277">
        <v>0</v>
      </c>
      <c r="G277">
        <v>0</v>
      </c>
      <c r="H277">
        <v>21.057324840764331</v>
      </c>
      <c r="I277">
        <v>61.455986566871019</v>
      </c>
      <c r="J277" s="1" t="s">
        <v>537</v>
      </c>
    </row>
    <row r="278" spans="1:10" x14ac:dyDescent="0.25">
      <c r="A278" s="1" t="s">
        <v>1565</v>
      </c>
      <c r="B278" s="1" t="s">
        <v>328</v>
      </c>
      <c r="C278">
        <v>5.4014176507312557E-2</v>
      </c>
      <c r="D278">
        <v>0.26784015806660127</v>
      </c>
      <c r="E278">
        <f>-LOG(GO_Biological_Process_2021_table[[#This Row],[Adjusted P-value]],10)</f>
        <v>0.57212430738668296</v>
      </c>
      <c r="F278">
        <v>0</v>
      </c>
      <c r="G278">
        <v>0</v>
      </c>
      <c r="H278">
        <v>21.057324840764331</v>
      </c>
      <c r="I278">
        <v>61.455986566871019</v>
      </c>
      <c r="J278" s="1" t="s">
        <v>334</v>
      </c>
    </row>
    <row r="279" spans="1:10" x14ac:dyDescent="0.25">
      <c r="A279" s="1" t="s">
        <v>1566</v>
      </c>
      <c r="B279" s="1" t="s">
        <v>328</v>
      </c>
      <c r="C279">
        <v>5.4014176507312557E-2</v>
      </c>
      <c r="D279">
        <v>0.26784015806660127</v>
      </c>
      <c r="E279">
        <f>-LOG(GO_Biological_Process_2021_table[[#This Row],[Adjusted P-value]],10)</f>
        <v>0.57212430738668296</v>
      </c>
      <c r="F279">
        <v>0</v>
      </c>
      <c r="G279">
        <v>0</v>
      </c>
      <c r="H279">
        <v>21.057324840764331</v>
      </c>
      <c r="I279">
        <v>61.455986566871019</v>
      </c>
      <c r="J279" s="1" t="s">
        <v>1480</v>
      </c>
    </row>
    <row r="280" spans="1:10" x14ac:dyDescent="0.25">
      <c r="A280" s="1" t="s">
        <v>1567</v>
      </c>
      <c r="B280" s="1" t="s">
        <v>328</v>
      </c>
      <c r="C280">
        <v>5.4014176507312557E-2</v>
      </c>
      <c r="D280">
        <v>0.26784015806660127</v>
      </c>
      <c r="E280">
        <f>-LOG(GO_Biological_Process_2021_table[[#This Row],[Adjusted P-value]],10)</f>
        <v>0.57212430738668296</v>
      </c>
      <c r="F280">
        <v>0</v>
      </c>
      <c r="G280">
        <v>0</v>
      </c>
      <c r="H280">
        <v>21.057324840764331</v>
      </c>
      <c r="I280">
        <v>61.455986566871019</v>
      </c>
      <c r="J280" s="1" t="s">
        <v>1568</v>
      </c>
    </row>
    <row r="281" spans="1:10" x14ac:dyDescent="0.25">
      <c r="A281" s="1" t="s">
        <v>1569</v>
      </c>
      <c r="B281" s="1" t="s">
        <v>328</v>
      </c>
      <c r="C281">
        <v>5.4014176507312557E-2</v>
      </c>
      <c r="D281">
        <v>0.26784015806660127</v>
      </c>
      <c r="E281">
        <f>-LOG(GO_Biological_Process_2021_table[[#This Row],[Adjusted P-value]],10)</f>
        <v>0.57212430738668296</v>
      </c>
      <c r="F281">
        <v>0</v>
      </c>
      <c r="G281">
        <v>0</v>
      </c>
      <c r="H281">
        <v>21.057324840764331</v>
      </c>
      <c r="I281">
        <v>61.455986566871019</v>
      </c>
      <c r="J281" s="1" t="s">
        <v>985</v>
      </c>
    </row>
    <row r="282" spans="1:10" x14ac:dyDescent="0.25">
      <c r="A282" s="1" t="s">
        <v>1570</v>
      </c>
      <c r="B282" s="1" t="s">
        <v>328</v>
      </c>
      <c r="C282">
        <v>5.4014176507312557E-2</v>
      </c>
      <c r="D282">
        <v>0.26784015806660127</v>
      </c>
      <c r="E282">
        <f>-LOG(GO_Biological_Process_2021_table[[#This Row],[Adjusted P-value]],10)</f>
        <v>0.57212430738668296</v>
      </c>
      <c r="F282">
        <v>0</v>
      </c>
      <c r="G282">
        <v>0</v>
      </c>
      <c r="H282">
        <v>21.057324840764331</v>
      </c>
      <c r="I282">
        <v>61.455986566871019</v>
      </c>
      <c r="J282" s="1" t="s">
        <v>299</v>
      </c>
    </row>
    <row r="283" spans="1:10" x14ac:dyDescent="0.25">
      <c r="A283" s="1" t="s">
        <v>1571</v>
      </c>
      <c r="B283" s="1" t="s">
        <v>328</v>
      </c>
      <c r="C283">
        <v>5.4014176507312557E-2</v>
      </c>
      <c r="D283">
        <v>0.26784015806660127</v>
      </c>
      <c r="E283">
        <f>-LOG(GO_Biological_Process_2021_table[[#This Row],[Adjusted P-value]],10)</f>
        <v>0.57212430738668296</v>
      </c>
      <c r="F283">
        <v>0</v>
      </c>
      <c r="G283">
        <v>0</v>
      </c>
      <c r="H283">
        <v>21.057324840764331</v>
      </c>
      <c r="I283">
        <v>61.455986566871019</v>
      </c>
      <c r="J283" s="1" t="s">
        <v>1572</v>
      </c>
    </row>
    <row r="284" spans="1:10" x14ac:dyDescent="0.25">
      <c r="A284" s="1" t="s">
        <v>1573</v>
      </c>
      <c r="B284" s="1" t="s">
        <v>328</v>
      </c>
      <c r="C284">
        <v>5.4014176507312557E-2</v>
      </c>
      <c r="D284">
        <v>0.26784015806660127</v>
      </c>
      <c r="E284">
        <f>-LOG(GO_Biological_Process_2021_table[[#This Row],[Adjusted P-value]],10)</f>
        <v>0.57212430738668296</v>
      </c>
      <c r="F284">
        <v>0</v>
      </c>
      <c r="G284">
        <v>0</v>
      </c>
      <c r="H284">
        <v>21.057324840764331</v>
      </c>
      <c r="I284">
        <v>61.455986566871019</v>
      </c>
      <c r="J284" s="1" t="s">
        <v>585</v>
      </c>
    </row>
    <row r="285" spans="1:10" x14ac:dyDescent="0.25">
      <c r="A285" s="1" t="s">
        <v>1574</v>
      </c>
      <c r="B285" s="1" t="s">
        <v>328</v>
      </c>
      <c r="C285">
        <v>5.4014176507312557E-2</v>
      </c>
      <c r="D285">
        <v>0.26784015806660127</v>
      </c>
      <c r="E285">
        <f>-LOG(GO_Biological_Process_2021_table[[#This Row],[Adjusted P-value]],10)</f>
        <v>0.57212430738668296</v>
      </c>
      <c r="F285">
        <v>0</v>
      </c>
      <c r="G285">
        <v>0</v>
      </c>
      <c r="H285">
        <v>21.057324840764331</v>
      </c>
      <c r="I285">
        <v>61.455986566871019</v>
      </c>
      <c r="J285" s="1" t="s">
        <v>314</v>
      </c>
    </row>
    <row r="286" spans="1:10" x14ac:dyDescent="0.25">
      <c r="A286" s="1" t="s">
        <v>1575</v>
      </c>
      <c r="B286" s="1" t="s">
        <v>1576</v>
      </c>
      <c r="C286">
        <v>5.4689538985678847E-2</v>
      </c>
      <c r="D286">
        <v>0.26784015806660127</v>
      </c>
      <c r="E286">
        <f>-LOG(GO_Biological_Process_2021_table[[#This Row],[Adjusted P-value]],10)</f>
        <v>0.57212430738668296</v>
      </c>
      <c r="F286">
        <v>0</v>
      </c>
      <c r="G286">
        <v>0</v>
      </c>
      <c r="H286">
        <v>2.9023022432113339</v>
      </c>
      <c r="I286">
        <v>8.434330720094211</v>
      </c>
      <c r="J286" s="1" t="s">
        <v>1330</v>
      </c>
    </row>
    <row r="287" spans="1:10" x14ac:dyDescent="0.25">
      <c r="A287" s="1" t="s">
        <v>1577</v>
      </c>
      <c r="B287" s="1" t="s">
        <v>338</v>
      </c>
      <c r="C287">
        <v>5.5224894247952017E-2</v>
      </c>
      <c r="D287">
        <v>0.26784015806660127</v>
      </c>
      <c r="E287">
        <f>-LOG(GO_Biological_Process_2021_table[[#This Row],[Adjusted P-value]],10)</f>
        <v>0.57212430738668296</v>
      </c>
      <c r="F287">
        <v>0</v>
      </c>
      <c r="G287">
        <v>0</v>
      </c>
      <c r="H287">
        <v>5.517279821627648</v>
      </c>
      <c r="I287">
        <v>15.979926208882299</v>
      </c>
      <c r="J287" s="1" t="s">
        <v>1578</v>
      </c>
    </row>
    <row r="288" spans="1:10" x14ac:dyDescent="0.25">
      <c r="A288" s="1" t="s">
        <v>1579</v>
      </c>
      <c r="B288" s="1" t="s">
        <v>338</v>
      </c>
      <c r="C288">
        <v>5.5224894247952017E-2</v>
      </c>
      <c r="D288">
        <v>0.26784015806660127</v>
      </c>
      <c r="E288">
        <f>-LOG(GO_Biological_Process_2021_table[[#This Row],[Adjusted P-value]],10)</f>
        <v>0.57212430738668296</v>
      </c>
      <c r="F288">
        <v>0</v>
      </c>
      <c r="G288">
        <v>0</v>
      </c>
      <c r="H288">
        <v>5.517279821627648</v>
      </c>
      <c r="I288">
        <v>15.979926208882299</v>
      </c>
      <c r="J288" s="1" t="s">
        <v>1158</v>
      </c>
    </row>
    <row r="289" spans="1:10" x14ac:dyDescent="0.25">
      <c r="A289" s="1" t="s">
        <v>1580</v>
      </c>
      <c r="B289" s="1" t="s">
        <v>1581</v>
      </c>
      <c r="C289">
        <v>5.6444095007423235E-2</v>
      </c>
      <c r="D289">
        <v>0.26784015806660127</v>
      </c>
      <c r="E289">
        <f>-LOG(GO_Biological_Process_2021_table[[#This Row],[Adjusted P-value]],10)</f>
        <v>0.57212430738668296</v>
      </c>
      <c r="F289">
        <v>0</v>
      </c>
      <c r="G289">
        <v>0</v>
      </c>
      <c r="H289">
        <v>2.2709594783418723</v>
      </c>
      <c r="I289">
        <v>6.5278834659362621</v>
      </c>
      <c r="J289" s="1" t="s">
        <v>1582</v>
      </c>
    </row>
    <row r="290" spans="1:10" x14ac:dyDescent="0.25">
      <c r="A290" s="1" t="s">
        <v>1583</v>
      </c>
      <c r="B290" s="1" t="s">
        <v>341</v>
      </c>
      <c r="C290">
        <v>5.6642920681075903E-2</v>
      </c>
      <c r="D290">
        <v>0.26784015806660127</v>
      </c>
      <c r="E290">
        <f>-LOG(GO_Biological_Process_2021_table[[#This Row],[Adjusted P-value]],10)</f>
        <v>0.57212430738668296</v>
      </c>
      <c r="F290">
        <v>0</v>
      </c>
      <c r="G290">
        <v>0</v>
      </c>
      <c r="H290">
        <v>3.5697919807054568</v>
      </c>
      <c r="I290">
        <v>10.248830885914584</v>
      </c>
      <c r="J290" s="1" t="s">
        <v>1584</v>
      </c>
    </row>
    <row r="291" spans="1:10" x14ac:dyDescent="0.25">
      <c r="A291" s="1" t="s">
        <v>1585</v>
      </c>
      <c r="B291" s="1" t="s">
        <v>1586</v>
      </c>
      <c r="C291">
        <v>5.7891698175403239E-2</v>
      </c>
      <c r="D291">
        <v>0.26784015806660127</v>
      </c>
      <c r="E291">
        <f>-LOG(GO_Biological_Process_2021_table[[#This Row],[Adjusted P-value]],10)</f>
        <v>0.57212430738668296</v>
      </c>
      <c r="F291">
        <v>0</v>
      </c>
      <c r="G291">
        <v>0</v>
      </c>
      <c r="H291">
        <v>3.5365591397849463</v>
      </c>
      <c r="I291">
        <v>10.076298120739512</v>
      </c>
      <c r="J291" s="1" t="s">
        <v>1587</v>
      </c>
    </row>
    <row r="292" spans="1:10" x14ac:dyDescent="0.25">
      <c r="A292" s="1" t="s">
        <v>1588</v>
      </c>
      <c r="B292" s="1" t="s">
        <v>1589</v>
      </c>
      <c r="C292">
        <v>5.9369972253050816E-2</v>
      </c>
      <c r="D292">
        <v>0.26784015806660127</v>
      </c>
      <c r="E292">
        <f>-LOG(GO_Biological_Process_2021_table[[#This Row],[Adjusted P-value]],10)</f>
        <v>0.57212430738668296</v>
      </c>
      <c r="F292">
        <v>0</v>
      </c>
      <c r="G292">
        <v>0</v>
      </c>
      <c r="H292">
        <v>5.2868589743589745</v>
      </c>
      <c r="I292">
        <v>14.929913680908546</v>
      </c>
      <c r="J292" s="1" t="s">
        <v>168</v>
      </c>
    </row>
    <row r="293" spans="1:10" x14ac:dyDescent="0.25">
      <c r="A293" s="1" t="s">
        <v>1590</v>
      </c>
      <c r="B293" s="1" t="s">
        <v>1589</v>
      </c>
      <c r="C293">
        <v>5.9369972253050816E-2</v>
      </c>
      <c r="D293">
        <v>0.26784015806660127</v>
      </c>
      <c r="E293">
        <f>-LOG(GO_Biological_Process_2021_table[[#This Row],[Adjusted P-value]],10)</f>
        <v>0.57212430738668296</v>
      </c>
      <c r="F293">
        <v>0</v>
      </c>
      <c r="G293">
        <v>0</v>
      </c>
      <c r="H293">
        <v>5.2868589743589745</v>
      </c>
      <c r="I293">
        <v>14.929913680908546</v>
      </c>
      <c r="J293" s="1" t="s">
        <v>1422</v>
      </c>
    </row>
    <row r="294" spans="1:10" x14ac:dyDescent="0.25">
      <c r="A294" s="1" t="s">
        <v>1591</v>
      </c>
      <c r="B294" s="1" t="s">
        <v>1592</v>
      </c>
      <c r="C294">
        <v>6.0255539157733642E-2</v>
      </c>
      <c r="D294">
        <v>0.26784015806660127</v>
      </c>
      <c r="E294">
        <f>-LOG(GO_Biological_Process_2021_table[[#This Row],[Adjusted P-value]],10)</f>
        <v>0.57212430738668296</v>
      </c>
      <c r="F294">
        <v>0</v>
      </c>
      <c r="G294">
        <v>0</v>
      </c>
      <c r="H294">
        <v>2.4517316505146121</v>
      </c>
      <c r="I294">
        <v>6.8873083824937762</v>
      </c>
      <c r="J294" s="1" t="s">
        <v>1593</v>
      </c>
    </row>
    <row r="295" spans="1:10" x14ac:dyDescent="0.25">
      <c r="A295" s="1" t="s">
        <v>1594</v>
      </c>
      <c r="B295" s="1" t="s">
        <v>345</v>
      </c>
      <c r="C295">
        <v>6.1481667915908686E-2</v>
      </c>
      <c r="D295">
        <v>0.26784015806660127</v>
      </c>
      <c r="E295">
        <f>-LOG(GO_Biological_Process_2021_table[[#This Row],[Adjusted P-value]],10)</f>
        <v>0.57212430738668296</v>
      </c>
      <c r="F295">
        <v>0</v>
      </c>
      <c r="G295">
        <v>0</v>
      </c>
      <c r="H295">
        <v>5.1787022501308213</v>
      </c>
      <c r="I295">
        <v>14.443484632546348</v>
      </c>
      <c r="J295" s="1" t="s">
        <v>1240</v>
      </c>
    </row>
    <row r="296" spans="1:10" x14ac:dyDescent="0.25">
      <c r="A296" s="1" t="s">
        <v>1595</v>
      </c>
      <c r="B296" s="1" t="s">
        <v>345</v>
      </c>
      <c r="C296">
        <v>6.1481667915908686E-2</v>
      </c>
      <c r="D296">
        <v>0.26784015806660127</v>
      </c>
      <c r="E296">
        <f>-LOG(GO_Biological_Process_2021_table[[#This Row],[Adjusted P-value]],10)</f>
        <v>0.57212430738668296</v>
      </c>
      <c r="F296">
        <v>0</v>
      </c>
      <c r="G296">
        <v>0</v>
      </c>
      <c r="H296">
        <v>5.1787022501308213</v>
      </c>
      <c r="I296">
        <v>14.443484632546348</v>
      </c>
      <c r="J296" s="1" t="s">
        <v>1422</v>
      </c>
    </row>
    <row r="297" spans="1:10" x14ac:dyDescent="0.25">
      <c r="A297" s="1" t="s">
        <v>1596</v>
      </c>
      <c r="B297" s="1" t="s">
        <v>345</v>
      </c>
      <c r="C297">
        <v>6.1481667915908686E-2</v>
      </c>
      <c r="D297">
        <v>0.26784015806660127</v>
      </c>
      <c r="E297">
        <f>-LOG(GO_Biological_Process_2021_table[[#This Row],[Adjusted P-value]],10)</f>
        <v>0.57212430738668296</v>
      </c>
      <c r="F297">
        <v>0</v>
      </c>
      <c r="G297">
        <v>0</v>
      </c>
      <c r="H297">
        <v>5.1787022501308213</v>
      </c>
      <c r="I297">
        <v>14.443484632546348</v>
      </c>
      <c r="J297" s="1" t="s">
        <v>1538</v>
      </c>
    </row>
    <row r="298" spans="1:10" x14ac:dyDescent="0.25">
      <c r="A298" s="1" t="s">
        <v>1597</v>
      </c>
      <c r="B298" s="1" t="s">
        <v>352</v>
      </c>
      <c r="C298">
        <v>6.1490064457543681E-2</v>
      </c>
      <c r="D298">
        <v>0.26784015806660127</v>
      </c>
      <c r="E298">
        <f>-LOG(GO_Biological_Process_2021_table[[#This Row],[Adjusted P-value]],10)</f>
        <v>0.57212430738668296</v>
      </c>
      <c r="F298">
        <v>0</v>
      </c>
      <c r="G298">
        <v>0</v>
      </c>
      <c r="H298">
        <v>18.048225659690626</v>
      </c>
      <c r="I298">
        <v>50.334329635540946</v>
      </c>
      <c r="J298" s="1" t="s">
        <v>314</v>
      </c>
    </row>
    <row r="299" spans="1:10" x14ac:dyDescent="0.25">
      <c r="A299" s="1" t="s">
        <v>1598</v>
      </c>
      <c r="B299" s="1" t="s">
        <v>352</v>
      </c>
      <c r="C299">
        <v>6.1490064457543681E-2</v>
      </c>
      <c r="D299">
        <v>0.26784015806660127</v>
      </c>
      <c r="E299">
        <f>-LOG(GO_Biological_Process_2021_table[[#This Row],[Adjusted P-value]],10)</f>
        <v>0.57212430738668296</v>
      </c>
      <c r="F299">
        <v>0</v>
      </c>
      <c r="G299">
        <v>0</v>
      </c>
      <c r="H299">
        <v>18.048225659690626</v>
      </c>
      <c r="I299">
        <v>50.334329635540946</v>
      </c>
      <c r="J299" s="1" t="s">
        <v>974</v>
      </c>
    </row>
    <row r="300" spans="1:10" x14ac:dyDescent="0.25">
      <c r="A300" s="1" t="s">
        <v>1599</v>
      </c>
      <c r="B300" s="1" t="s">
        <v>352</v>
      </c>
      <c r="C300">
        <v>6.1490064457543681E-2</v>
      </c>
      <c r="D300">
        <v>0.26784015806660127</v>
      </c>
      <c r="E300">
        <f>-LOG(GO_Biological_Process_2021_table[[#This Row],[Adjusted P-value]],10)</f>
        <v>0.57212430738668296</v>
      </c>
      <c r="F300">
        <v>0</v>
      </c>
      <c r="G300">
        <v>0</v>
      </c>
      <c r="H300">
        <v>18.048225659690626</v>
      </c>
      <c r="I300">
        <v>50.334329635540946</v>
      </c>
      <c r="J300" s="1" t="s">
        <v>314</v>
      </c>
    </row>
    <row r="301" spans="1:10" x14ac:dyDescent="0.25">
      <c r="A301" s="1" t="s">
        <v>1600</v>
      </c>
      <c r="B301" s="1" t="s">
        <v>352</v>
      </c>
      <c r="C301">
        <v>6.1490064457543681E-2</v>
      </c>
      <c r="D301">
        <v>0.26784015806660127</v>
      </c>
      <c r="E301">
        <f>-LOG(GO_Biological_Process_2021_table[[#This Row],[Adjusted P-value]],10)</f>
        <v>0.57212430738668296</v>
      </c>
      <c r="F301">
        <v>0</v>
      </c>
      <c r="G301">
        <v>0</v>
      </c>
      <c r="H301">
        <v>18.048225659690626</v>
      </c>
      <c r="I301">
        <v>50.334329635540946</v>
      </c>
      <c r="J301" s="1" t="s">
        <v>364</v>
      </c>
    </row>
    <row r="302" spans="1:10" x14ac:dyDescent="0.25">
      <c r="A302" s="1" t="s">
        <v>1601</v>
      </c>
      <c r="B302" s="1" t="s">
        <v>352</v>
      </c>
      <c r="C302">
        <v>6.1490064457543681E-2</v>
      </c>
      <c r="D302">
        <v>0.26784015806660127</v>
      </c>
      <c r="E302">
        <f>-LOG(GO_Biological_Process_2021_table[[#This Row],[Adjusted P-value]],10)</f>
        <v>0.57212430738668296</v>
      </c>
      <c r="F302">
        <v>0</v>
      </c>
      <c r="G302">
        <v>0</v>
      </c>
      <c r="H302">
        <v>18.048225659690626</v>
      </c>
      <c r="I302">
        <v>50.334329635540946</v>
      </c>
      <c r="J302" s="1" t="s">
        <v>530</v>
      </c>
    </row>
    <row r="303" spans="1:10" x14ac:dyDescent="0.25">
      <c r="A303" s="1" t="s">
        <v>1602</v>
      </c>
      <c r="B303" s="1" t="s">
        <v>352</v>
      </c>
      <c r="C303">
        <v>6.1490064457543681E-2</v>
      </c>
      <c r="D303">
        <v>0.26784015806660127</v>
      </c>
      <c r="E303">
        <f>-LOG(GO_Biological_Process_2021_table[[#This Row],[Adjusted P-value]],10)</f>
        <v>0.57212430738668296</v>
      </c>
      <c r="F303">
        <v>0</v>
      </c>
      <c r="G303">
        <v>0</v>
      </c>
      <c r="H303">
        <v>18.048225659690626</v>
      </c>
      <c r="I303">
        <v>50.334329635540946</v>
      </c>
      <c r="J303" s="1" t="s">
        <v>1603</v>
      </c>
    </row>
    <row r="304" spans="1:10" x14ac:dyDescent="0.25">
      <c r="A304" s="1" t="s">
        <v>1604</v>
      </c>
      <c r="B304" s="1" t="s">
        <v>352</v>
      </c>
      <c r="C304">
        <v>6.1490064457543681E-2</v>
      </c>
      <c r="D304">
        <v>0.26784015806660127</v>
      </c>
      <c r="E304">
        <f>-LOG(GO_Biological_Process_2021_table[[#This Row],[Adjusted P-value]],10)</f>
        <v>0.57212430738668296</v>
      </c>
      <c r="F304">
        <v>0</v>
      </c>
      <c r="G304">
        <v>0</v>
      </c>
      <c r="H304">
        <v>18.048225659690626</v>
      </c>
      <c r="I304">
        <v>50.334329635540946</v>
      </c>
      <c r="J304" s="1" t="s">
        <v>1450</v>
      </c>
    </row>
    <row r="305" spans="1:10" x14ac:dyDescent="0.25">
      <c r="A305" s="1" t="s">
        <v>1605</v>
      </c>
      <c r="B305" s="1" t="s">
        <v>352</v>
      </c>
      <c r="C305">
        <v>6.1490064457543681E-2</v>
      </c>
      <c r="D305">
        <v>0.26784015806660127</v>
      </c>
      <c r="E305">
        <f>-LOG(GO_Biological_Process_2021_table[[#This Row],[Adjusted P-value]],10)</f>
        <v>0.57212430738668296</v>
      </c>
      <c r="F305">
        <v>0</v>
      </c>
      <c r="G305">
        <v>0</v>
      </c>
      <c r="H305">
        <v>18.048225659690626</v>
      </c>
      <c r="I305">
        <v>50.334329635540946</v>
      </c>
      <c r="J305" s="1" t="s">
        <v>799</v>
      </c>
    </row>
    <row r="306" spans="1:10" x14ac:dyDescent="0.25">
      <c r="A306" s="1" t="s">
        <v>1606</v>
      </c>
      <c r="B306" s="1" t="s">
        <v>352</v>
      </c>
      <c r="C306">
        <v>6.1490064457543681E-2</v>
      </c>
      <c r="D306">
        <v>0.26784015806660127</v>
      </c>
      <c r="E306">
        <f>-LOG(GO_Biological_Process_2021_table[[#This Row],[Adjusted P-value]],10)</f>
        <v>0.57212430738668296</v>
      </c>
      <c r="F306">
        <v>0</v>
      </c>
      <c r="G306">
        <v>0</v>
      </c>
      <c r="H306">
        <v>18.048225659690626</v>
      </c>
      <c r="I306">
        <v>50.334329635540946</v>
      </c>
      <c r="J306" s="1" t="s">
        <v>974</v>
      </c>
    </row>
    <row r="307" spans="1:10" x14ac:dyDescent="0.25">
      <c r="A307" s="1" t="s">
        <v>1607</v>
      </c>
      <c r="B307" s="1" t="s">
        <v>352</v>
      </c>
      <c r="C307">
        <v>6.1490064457543681E-2</v>
      </c>
      <c r="D307">
        <v>0.26784015806660127</v>
      </c>
      <c r="E307">
        <f>-LOG(GO_Biological_Process_2021_table[[#This Row],[Adjusted P-value]],10)</f>
        <v>0.57212430738668296</v>
      </c>
      <c r="F307">
        <v>0</v>
      </c>
      <c r="G307">
        <v>0</v>
      </c>
      <c r="H307">
        <v>18.048225659690626</v>
      </c>
      <c r="I307">
        <v>50.334329635540946</v>
      </c>
      <c r="J307" s="1" t="s">
        <v>1480</v>
      </c>
    </row>
    <row r="308" spans="1:10" x14ac:dyDescent="0.25">
      <c r="A308" s="1" t="s">
        <v>1608</v>
      </c>
      <c r="B308" s="1" t="s">
        <v>352</v>
      </c>
      <c r="C308">
        <v>6.1490064457543681E-2</v>
      </c>
      <c r="D308">
        <v>0.26784015806660127</v>
      </c>
      <c r="E308">
        <f>-LOG(GO_Biological_Process_2021_table[[#This Row],[Adjusted P-value]],10)</f>
        <v>0.57212430738668296</v>
      </c>
      <c r="F308">
        <v>0</v>
      </c>
      <c r="G308">
        <v>0</v>
      </c>
      <c r="H308">
        <v>18.048225659690626</v>
      </c>
      <c r="I308">
        <v>50.334329635540946</v>
      </c>
      <c r="J308" s="1" t="s">
        <v>1480</v>
      </c>
    </row>
    <row r="309" spans="1:10" x14ac:dyDescent="0.25">
      <c r="A309" s="1" t="s">
        <v>1609</v>
      </c>
      <c r="B309" s="1" t="s">
        <v>352</v>
      </c>
      <c r="C309">
        <v>6.1490064457543681E-2</v>
      </c>
      <c r="D309">
        <v>0.26784015806660127</v>
      </c>
      <c r="E309">
        <f>-LOG(GO_Biological_Process_2021_table[[#This Row],[Adjusted P-value]],10)</f>
        <v>0.57212430738668296</v>
      </c>
      <c r="F309">
        <v>0</v>
      </c>
      <c r="G309">
        <v>0</v>
      </c>
      <c r="H309">
        <v>18.048225659690626</v>
      </c>
      <c r="I309">
        <v>50.334329635540946</v>
      </c>
      <c r="J309" s="1" t="s">
        <v>1013</v>
      </c>
    </row>
    <row r="310" spans="1:10" x14ac:dyDescent="0.25">
      <c r="A310" s="1" t="s">
        <v>1610</v>
      </c>
      <c r="B310" s="1" t="s">
        <v>352</v>
      </c>
      <c r="C310">
        <v>6.1490064457543681E-2</v>
      </c>
      <c r="D310">
        <v>0.26784015806660127</v>
      </c>
      <c r="E310">
        <f>-LOG(GO_Biological_Process_2021_table[[#This Row],[Adjusted P-value]],10)</f>
        <v>0.57212430738668296</v>
      </c>
      <c r="F310">
        <v>0</v>
      </c>
      <c r="G310">
        <v>0</v>
      </c>
      <c r="H310">
        <v>18.048225659690626</v>
      </c>
      <c r="I310">
        <v>50.334329635540946</v>
      </c>
      <c r="J310" s="1" t="s">
        <v>985</v>
      </c>
    </row>
    <row r="311" spans="1:10" x14ac:dyDescent="0.25">
      <c r="A311" s="1" t="s">
        <v>1611</v>
      </c>
      <c r="B311" s="1" t="s">
        <v>352</v>
      </c>
      <c r="C311">
        <v>6.1490064457543681E-2</v>
      </c>
      <c r="D311">
        <v>0.26784015806660127</v>
      </c>
      <c r="E311">
        <f>-LOG(GO_Biological_Process_2021_table[[#This Row],[Adjusted P-value]],10)</f>
        <v>0.57212430738668296</v>
      </c>
      <c r="F311">
        <v>0</v>
      </c>
      <c r="G311">
        <v>0</v>
      </c>
      <c r="H311">
        <v>18.048225659690626</v>
      </c>
      <c r="I311">
        <v>50.334329635540946</v>
      </c>
      <c r="J311" s="1" t="s">
        <v>355</v>
      </c>
    </row>
    <row r="312" spans="1:10" x14ac:dyDescent="0.25">
      <c r="A312" s="1" t="s">
        <v>1612</v>
      </c>
      <c r="B312" s="1" t="s">
        <v>352</v>
      </c>
      <c r="C312">
        <v>6.1490064457543681E-2</v>
      </c>
      <c r="D312">
        <v>0.26784015806660127</v>
      </c>
      <c r="E312">
        <f>-LOG(GO_Biological_Process_2021_table[[#This Row],[Adjusted P-value]],10)</f>
        <v>0.57212430738668296</v>
      </c>
      <c r="F312">
        <v>0</v>
      </c>
      <c r="G312">
        <v>0</v>
      </c>
      <c r="H312">
        <v>18.048225659690626</v>
      </c>
      <c r="I312">
        <v>50.334329635540946</v>
      </c>
      <c r="J312" s="1" t="s">
        <v>540</v>
      </c>
    </row>
    <row r="313" spans="1:10" x14ac:dyDescent="0.25">
      <c r="A313" s="1" t="s">
        <v>1613</v>
      </c>
      <c r="B313" s="1" t="s">
        <v>352</v>
      </c>
      <c r="C313">
        <v>6.1490064457543681E-2</v>
      </c>
      <c r="D313">
        <v>0.26784015806660127</v>
      </c>
      <c r="E313">
        <f>-LOG(GO_Biological_Process_2021_table[[#This Row],[Adjusted P-value]],10)</f>
        <v>0.57212430738668296</v>
      </c>
      <c r="F313">
        <v>0</v>
      </c>
      <c r="G313">
        <v>0</v>
      </c>
      <c r="H313">
        <v>18.048225659690626</v>
      </c>
      <c r="I313">
        <v>50.334329635540946</v>
      </c>
      <c r="J313" s="1" t="s">
        <v>1525</v>
      </c>
    </row>
    <row r="314" spans="1:10" x14ac:dyDescent="0.25">
      <c r="A314" s="1" t="s">
        <v>1614</v>
      </c>
      <c r="B314" s="1" t="s">
        <v>352</v>
      </c>
      <c r="C314">
        <v>6.1490064457543681E-2</v>
      </c>
      <c r="D314">
        <v>0.26784015806660127</v>
      </c>
      <c r="E314">
        <f>-LOG(GO_Biological_Process_2021_table[[#This Row],[Adjusted P-value]],10)</f>
        <v>0.57212430738668296</v>
      </c>
      <c r="F314">
        <v>0</v>
      </c>
      <c r="G314">
        <v>0</v>
      </c>
      <c r="H314">
        <v>18.048225659690626</v>
      </c>
      <c r="I314">
        <v>50.334329635540946</v>
      </c>
      <c r="J314" s="1" t="s">
        <v>299</v>
      </c>
    </row>
    <row r="315" spans="1:10" x14ac:dyDescent="0.25">
      <c r="A315" s="1" t="s">
        <v>1615</v>
      </c>
      <c r="B315" s="1" t="s">
        <v>352</v>
      </c>
      <c r="C315">
        <v>6.1490064457543681E-2</v>
      </c>
      <c r="D315">
        <v>0.26784015806660127</v>
      </c>
      <c r="E315">
        <f>-LOG(GO_Biological_Process_2021_table[[#This Row],[Adjusted P-value]],10)</f>
        <v>0.57212430738668296</v>
      </c>
      <c r="F315">
        <v>0</v>
      </c>
      <c r="G315">
        <v>0</v>
      </c>
      <c r="H315">
        <v>18.048225659690626</v>
      </c>
      <c r="I315">
        <v>50.334329635540946</v>
      </c>
      <c r="J315" s="1" t="s">
        <v>1616</v>
      </c>
    </row>
    <row r="316" spans="1:10" x14ac:dyDescent="0.25">
      <c r="A316" s="1" t="s">
        <v>1617</v>
      </c>
      <c r="B316" s="1" t="s">
        <v>352</v>
      </c>
      <c r="C316">
        <v>6.1490064457543681E-2</v>
      </c>
      <c r="D316">
        <v>0.26784015806660127</v>
      </c>
      <c r="E316">
        <f>-LOG(GO_Biological_Process_2021_table[[#This Row],[Adjusted P-value]],10)</f>
        <v>0.57212430738668296</v>
      </c>
      <c r="F316">
        <v>0</v>
      </c>
      <c r="G316">
        <v>0</v>
      </c>
      <c r="H316">
        <v>18.048225659690626</v>
      </c>
      <c r="I316">
        <v>50.334329635540946</v>
      </c>
      <c r="J316" s="1" t="s">
        <v>1616</v>
      </c>
    </row>
    <row r="317" spans="1:10" x14ac:dyDescent="0.25">
      <c r="A317" s="1" t="s">
        <v>1618</v>
      </c>
      <c r="B317" s="1" t="s">
        <v>352</v>
      </c>
      <c r="C317">
        <v>6.1490064457543681E-2</v>
      </c>
      <c r="D317">
        <v>0.26784015806660127</v>
      </c>
      <c r="E317">
        <f>-LOG(GO_Biological_Process_2021_table[[#This Row],[Adjusted P-value]],10)</f>
        <v>0.57212430738668296</v>
      </c>
      <c r="F317">
        <v>0</v>
      </c>
      <c r="G317">
        <v>0</v>
      </c>
      <c r="H317">
        <v>18.048225659690626</v>
      </c>
      <c r="I317">
        <v>50.334329635540946</v>
      </c>
      <c r="J317" s="1" t="s">
        <v>1450</v>
      </c>
    </row>
    <row r="318" spans="1:10" x14ac:dyDescent="0.25">
      <c r="A318" s="1" t="s">
        <v>1619</v>
      </c>
      <c r="B318" s="1" t="s">
        <v>352</v>
      </c>
      <c r="C318">
        <v>6.1490064457543681E-2</v>
      </c>
      <c r="D318">
        <v>0.26784015806660127</v>
      </c>
      <c r="E318">
        <f>-LOG(GO_Biological_Process_2021_table[[#This Row],[Adjusted P-value]],10)</f>
        <v>0.57212430738668296</v>
      </c>
      <c r="F318">
        <v>0</v>
      </c>
      <c r="G318">
        <v>0</v>
      </c>
      <c r="H318">
        <v>18.048225659690626</v>
      </c>
      <c r="I318">
        <v>50.334329635540946</v>
      </c>
      <c r="J318" s="1" t="s">
        <v>1013</v>
      </c>
    </row>
    <row r="319" spans="1:10" x14ac:dyDescent="0.25">
      <c r="A319" s="1" t="s">
        <v>1620</v>
      </c>
      <c r="B319" s="1" t="s">
        <v>352</v>
      </c>
      <c r="C319">
        <v>6.1490064457543681E-2</v>
      </c>
      <c r="D319">
        <v>0.26784015806660127</v>
      </c>
      <c r="E319">
        <f>-LOG(GO_Biological_Process_2021_table[[#This Row],[Adjusted P-value]],10)</f>
        <v>0.57212430738668296</v>
      </c>
      <c r="F319">
        <v>0</v>
      </c>
      <c r="G319">
        <v>0</v>
      </c>
      <c r="H319">
        <v>18.048225659690626</v>
      </c>
      <c r="I319">
        <v>50.334329635540946</v>
      </c>
      <c r="J319" s="1" t="s">
        <v>293</v>
      </c>
    </row>
    <row r="320" spans="1:10" x14ac:dyDescent="0.25">
      <c r="A320" s="1" t="s">
        <v>1621</v>
      </c>
      <c r="B320" s="1" t="s">
        <v>352</v>
      </c>
      <c r="C320">
        <v>6.1490064457543681E-2</v>
      </c>
      <c r="D320">
        <v>0.26784015806660127</v>
      </c>
      <c r="E320">
        <f>-LOG(GO_Biological_Process_2021_table[[#This Row],[Adjusted P-value]],10)</f>
        <v>0.57212430738668296</v>
      </c>
      <c r="F320">
        <v>0</v>
      </c>
      <c r="G320">
        <v>0</v>
      </c>
      <c r="H320">
        <v>18.048225659690626</v>
      </c>
      <c r="I320">
        <v>50.334329635540946</v>
      </c>
      <c r="J320" s="1" t="s">
        <v>1450</v>
      </c>
    </row>
    <row r="321" spans="1:10" x14ac:dyDescent="0.25">
      <c r="A321" s="1" t="s">
        <v>1622</v>
      </c>
      <c r="B321" s="1" t="s">
        <v>352</v>
      </c>
      <c r="C321">
        <v>6.1490064457543681E-2</v>
      </c>
      <c r="D321">
        <v>0.26784015806660127</v>
      </c>
      <c r="E321">
        <f>-LOG(GO_Biological_Process_2021_table[[#This Row],[Adjusted P-value]],10)</f>
        <v>0.57212430738668296</v>
      </c>
      <c r="F321">
        <v>0</v>
      </c>
      <c r="G321">
        <v>0</v>
      </c>
      <c r="H321">
        <v>18.048225659690626</v>
      </c>
      <c r="I321">
        <v>50.334329635540946</v>
      </c>
      <c r="J321" s="1" t="s">
        <v>1623</v>
      </c>
    </row>
    <row r="322" spans="1:10" x14ac:dyDescent="0.25">
      <c r="A322" s="1" t="s">
        <v>1624</v>
      </c>
      <c r="B322" s="1" t="s">
        <v>352</v>
      </c>
      <c r="C322">
        <v>6.1490064457543681E-2</v>
      </c>
      <c r="D322">
        <v>0.26784015806660127</v>
      </c>
      <c r="E322">
        <f>-LOG(GO_Biological_Process_2021_table[[#This Row],[Adjusted P-value]],10)</f>
        <v>0.57212430738668296</v>
      </c>
      <c r="F322">
        <v>0</v>
      </c>
      <c r="G322">
        <v>0</v>
      </c>
      <c r="H322">
        <v>18.048225659690626</v>
      </c>
      <c r="I322">
        <v>50.334329635540946</v>
      </c>
      <c r="J322" s="1" t="s">
        <v>985</v>
      </c>
    </row>
    <row r="323" spans="1:10" x14ac:dyDescent="0.25">
      <c r="A323" s="1" t="s">
        <v>1625</v>
      </c>
      <c r="B323" s="1" t="s">
        <v>352</v>
      </c>
      <c r="C323">
        <v>6.1490064457543681E-2</v>
      </c>
      <c r="D323">
        <v>0.26784015806660127</v>
      </c>
      <c r="E323">
        <f>-LOG(GO_Biological_Process_2021_table[[#This Row],[Adjusted P-value]],10)</f>
        <v>0.57212430738668296</v>
      </c>
      <c r="F323">
        <v>0</v>
      </c>
      <c r="G323">
        <v>0</v>
      </c>
      <c r="H323">
        <v>18.048225659690626</v>
      </c>
      <c r="I323">
        <v>50.334329635540946</v>
      </c>
      <c r="J323" s="1" t="s">
        <v>985</v>
      </c>
    </row>
    <row r="324" spans="1:10" x14ac:dyDescent="0.25">
      <c r="A324" s="1" t="s">
        <v>1626</v>
      </c>
      <c r="B324" s="1" t="s">
        <v>352</v>
      </c>
      <c r="C324">
        <v>6.1490064457543681E-2</v>
      </c>
      <c r="D324">
        <v>0.26784015806660127</v>
      </c>
      <c r="E324">
        <f>-LOG(GO_Biological_Process_2021_table[[#This Row],[Adjusted P-value]],10)</f>
        <v>0.57212430738668296</v>
      </c>
      <c r="F324">
        <v>0</v>
      </c>
      <c r="G324">
        <v>0</v>
      </c>
      <c r="H324">
        <v>18.048225659690626</v>
      </c>
      <c r="I324">
        <v>50.334329635540946</v>
      </c>
      <c r="J324" s="1" t="s">
        <v>1480</v>
      </c>
    </row>
    <row r="325" spans="1:10" x14ac:dyDescent="0.25">
      <c r="A325" s="1" t="s">
        <v>1627</v>
      </c>
      <c r="B325" s="1" t="s">
        <v>352</v>
      </c>
      <c r="C325">
        <v>6.1490064457543681E-2</v>
      </c>
      <c r="D325">
        <v>0.26784015806660127</v>
      </c>
      <c r="E325">
        <f>-LOG(GO_Biological_Process_2021_table[[#This Row],[Adjusted P-value]],10)</f>
        <v>0.57212430738668296</v>
      </c>
      <c r="F325">
        <v>0</v>
      </c>
      <c r="G325">
        <v>0</v>
      </c>
      <c r="H325">
        <v>18.048225659690626</v>
      </c>
      <c r="I325">
        <v>50.334329635540946</v>
      </c>
      <c r="J325" s="1" t="s">
        <v>591</v>
      </c>
    </row>
    <row r="326" spans="1:10" x14ac:dyDescent="0.25">
      <c r="A326" s="1" t="s">
        <v>1628</v>
      </c>
      <c r="B326" s="1" t="s">
        <v>352</v>
      </c>
      <c r="C326">
        <v>6.1490064457543681E-2</v>
      </c>
      <c r="D326">
        <v>0.26784015806660127</v>
      </c>
      <c r="E326">
        <f>-LOG(GO_Biological_Process_2021_table[[#This Row],[Adjusted P-value]],10)</f>
        <v>0.57212430738668296</v>
      </c>
      <c r="F326">
        <v>0</v>
      </c>
      <c r="G326">
        <v>0</v>
      </c>
      <c r="H326">
        <v>18.048225659690626</v>
      </c>
      <c r="I326">
        <v>50.334329635540946</v>
      </c>
      <c r="J326" s="1" t="s">
        <v>532</v>
      </c>
    </row>
    <row r="327" spans="1:10" x14ac:dyDescent="0.25">
      <c r="A327" s="1" t="s">
        <v>1629</v>
      </c>
      <c r="B327" s="1" t="s">
        <v>352</v>
      </c>
      <c r="C327">
        <v>6.1490064457543681E-2</v>
      </c>
      <c r="D327">
        <v>0.26784015806660127</v>
      </c>
      <c r="E327">
        <f>-LOG(GO_Biological_Process_2021_table[[#This Row],[Adjusted P-value]],10)</f>
        <v>0.57212430738668296</v>
      </c>
      <c r="F327">
        <v>0</v>
      </c>
      <c r="G327">
        <v>0</v>
      </c>
      <c r="H327">
        <v>18.048225659690626</v>
      </c>
      <c r="I327">
        <v>50.334329635540946</v>
      </c>
      <c r="J327" s="1" t="s">
        <v>799</v>
      </c>
    </row>
    <row r="328" spans="1:10" x14ac:dyDescent="0.25">
      <c r="A328" s="1" t="s">
        <v>1630</v>
      </c>
      <c r="B328" s="1" t="s">
        <v>1631</v>
      </c>
      <c r="C328">
        <v>6.1715750345970127E-2</v>
      </c>
      <c r="D328">
        <v>0.26800111771032903</v>
      </c>
      <c r="E328">
        <f>-LOG(GO_Biological_Process_2021_table[[#This Row],[Adjusted P-value]],10)</f>
        <v>0.57186339472339009</v>
      </c>
      <c r="F328">
        <v>0</v>
      </c>
      <c r="G328">
        <v>0</v>
      </c>
      <c r="H328">
        <v>3.4404533565823887</v>
      </c>
      <c r="I328">
        <v>9.5824061062585919</v>
      </c>
      <c r="J328" s="1" t="s">
        <v>1632</v>
      </c>
    </row>
    <row r="329" spans="1:10" x14ac:dyDescent="0.25">
      <c r="A329" s="1" t="s">
        <v>1633</v>
      </c>
      <c r="B329" s="1" t="s">
        <v>1634</v>
      </c>
      <c r="C329">
        <v>6.2169663533805951E-2</v>
      </c>
      <c r="D329">
        <v>0.2691491531036721</v>
      </c>
      <c r="E329">
        <f>-LOG(GO_Biological_Process_2021_table[[#This Row],[Adjusted P-value]],10)</f>
        <v>0.57000698238361047</v>
      </c>
      <c r="F329">
        <v>0</v>
      </c>
      <c r="G329">
        <v>0</v>
      </c>
      <c r="H329">
        <v>2.774985883681536</v>
      </c>
      <c r="I329">
        <v>7.7086003270783614</v>
      </c>
      <c r="J329" s="1" t="s">
        <v>1635</v>
      </c>
    </row>
    <row r="330" spans="1:10" x14ac:dyDescent="0.25">
      <c r="A330" s="1" t="s">
        <v>1636</v>
      </c>
      <c r="B330" s="1" t="s">
        <v>369</v>
      </c>
      <c r="C330">
        <v>6.5780703433881982E-2</v>
      </c>
      <c r="D330">
        <v>0.27029913561094426</v>
      </c>
      <c r="E330">
        <f>-LOG(GO_Biological_Process_2021_table[[#This Row],[Adjusted P-value]],10)</f>
        <v>0.56815534312849381</v>
      </c>
      <c r="F330">
        <v>0</v>
      </c>
      <c r="G330">
        <v>0</v>
      </c>
      <c r="H330">
        <v>4.9751131221719458</v>
      </c>
      <c r="I330">
        <v>13.539415858034289</v>
      </c>
      <c r="J330" s="1" t="s">
        <v>1637</v>
      </c>
    </row>
    <row r="331" spans="1:10" x14ac:dyDescent="0.25">
      <c r="A331" s="1" t="s">
        <v>1638</v>
      </c>
      <c r="B331" s="1" t="s">
        <v>1639</v>
      </c>
      <c r="C331">
        <v>6.8116603923528821E-2</v>
      </c>
      <c r="D331">
        <v>0.27029913561094426</v>
      </c>
      <c r="E331">
        <f>-LOG(GO_Biological_Process_2021_table[[#This Row],[Adjusted P-value]],10)</f>
        <v>0.56815534312849381</v>
      </c>
      <c r="F331">
        <v>0</v>
      </c>
      <c r="G331">
        <v>0</v>
      </c>
      <c r="H331">
        <v>2.6865345181134654</v>
      </c>
      <c r="I331">
        <v>7.2174670739656621</v>
      </c>
      <c r="J331" s="1" t="s">
        <v>1640</v>
      </c>
    </row>
    <row r="332" spans="1:10" x14ac:dyDescent="0.25">
      <c r="A332" s="1" t="s">
        <v>1641</v>
      </c>
      <c r="B332" s="1" t="s">
        <v>378</v>
      </c>
      <c r="C332">
        <v>6.8907244430395656E-2</v>
      </c>
      <c r="D332">
        <v>0.27029913561094426</v>
      </c>
      <c r="E332">
        <f>-LOG(GO_Biological_Process_2021_table[[#This Row],[Adjusted P-value]],10)</f>
        <v>0.56815534312849381</v>
      </c>
      <c r="F332">
        <v>0</v>
      </c>
      <c r="G332">
        <v>0</v>
      </c>
      <c r="H332">
        <v>15.79140127388535</v>
      </c>
      <c r="I332">
        <v>42.241903064880837</v>
      </c>
      <c r="J332" s="1" t="s">
        <v>1522</v>
      </c>
    </row>
    <row r="333" spans="1:10" x14ac:dyDescent="0.25">
      <c r="A333" s="1" t="s">
        <v>1642</v>
      </c>
      <c r="B333" s="1" t="s">
        <v>378</v>
      </c>
      <c r="C333">
        <v>6.8907244430395656E-2</v>
      </c>
      <c r="D333">
        <v>0.27029913561094426</v>
      </c>
      <c r="E333">
        <f>-LOG(GO_Biological_Process_2021_table[[#This Row],[Adjusted P-value]],10)</f>
        <v>0.56815534312849381</v>
      </c>
      <c r="F333">
        <v>0</v>
      </c>
      <c r="G333">
        <v>0</v>
      </c>
      <c r="H333">
        <v>15.79140127388535</v>
      </c>
      <c r="I333">
        <v>42.241903064880837</v>
      </c>
      <c r="J333" s="1" t="s">
        <v>540</v>
      </c>
    </row>
    <row r="334" spans="1:10" x14ac:dyDescent="0.25">
      <c r="A334" s="1" t="s">
        <v>1643</v>
      </c>
      <c r="B334" s="1" t="s">
        <v>378</v>
      </c>
      <c r="C334">
        <v>6.8907244430395656E-2</v>
      </c>
      <c r="D334">
        <v>0.27029913561094426</v>
      </c>
      <c r="E334">
        <f>-LOG(GO_Biological_Process_2021_table[[#This Row],[Adjusted P-value]],10)</f>
        <v>0.56815534312849381</v>
      </c>
      <c r="F334">
        <v>0</v>
      </c>
      <c r="G334">
        <v>0</v>
      </c>
      <c r="H334">
        <v>15.79140127388535</v>
      </c>
      <c r="I334">
        <v>42.241903064880837</v>
      </c>
      <c r="J334" s="1" t="s">
        <v>1644</v>
      </c>
    </row>
    <row r="335" spans="1:10" x14ac:dyDescent="0.25">
      <c r="A335" s="1" t="s">
        <v>1645</v>
      </c>
      <c r="B335" s="1" t="s">
        <v>378</v>
      </c>
      <c r="C335">
        <v>6.8907244430395656E-2</v>
      </c>
      <c r="D335">
        <v>0.27029913561094426</v>
      </c>
      <c r="E335">
        <f>-LOG(GO_Biological_Process_2021_table[[#This Row],[Adjusted P-value]],10)</f>
        <v>0.56815534312849381</v>
      </c>
      <c r="F335">
        <v>0</v>
      </c>
      <c r="G335">
        <v>0</v>
      </c>
      <c r="H335">
        <v>15.79140127388535</v>
      </c>
      <c r="I335">
        <v>42.241903064880837</v>
      </c>
      <c r="J335" s="1" t="s">
        <v>478</v>
      </c>
    </row>
    <row r="336" spans="1:10" x14ac:dyDescent="0.25">
      <c r="A336" s="1" t="s">
        <v>1646</v>
      </c>
      <c r="B336" s="1" t="s">
        <v>378</v>
      </c>
      <c r="C336">
        <v>6.8907244430395656E-2</v>
      </c>
      <c r="D336">
        <v>0.27029913561094426</v>
      </c>
      <c r="E336">
        <f>-LOG(GO_Biological_Process_2021_table[[#This Row],[Adjusted P-value]],10)</f>
        <v>0.56815534312849381</v>
      </c>
      <c r="F336">
        <v>0</v>
      </c>
      <c r="G336">
        <v>0</v>
      </c>
      <c r="H336">
        <v>15.79140127388535</v>
      </c>
      <c r="I336">
        <v>42.241903064880837</v>
      </c>
      <c r="J336" s="1" t="s">
        <v>1647</v>
      </c>
    </row>
    <row r="337" spans="1:10" x14ac:dyDescent="0.25">
      <c r="A337" s="1" t="s">
        <v>1648</v>
      </c>
      <c r="B337" s="1" t="s">
        <v>378</v>
      </c>
      <c r="C337">
        <v>6.8907244430395656E-2</v>
      </c>
      <c r="D337">
        <v>0.27029913561094426</v>
      </c>
      <c r="E337">
        <f>-LOG(GO_Biological_Process_2021_table[[#This Row],[Adjusted P-value]],10)</f>
        <v>0.56815534312849381</v>
      </c>
      <c r="F337">
        <v>0</v>
      </c>
      <c r="G337">
        <v>0</v>
      </c>
      <c r="H337">
        <v>15.79140127388535</v>
      </c>
      <c r="I337">
        <v>42.241903064880837</v>
      </c>
      <c r="J337" s="1" t="s">
        <v>498</v>
      </c>
    </row>
    <row r="338" spans="1:10" x14ac:dyDescent="0.25">
      <c r="A338" s="1" t="s">
        <v>1649</v>
      </c>
      <c r="B338" s="1" t="s">
        <v>378</v>
      </c>
      <c r="C338">
        <v>6.8907244430395656E-2</v>
      </c>
      <c r="D338">
        <v>0.27029913561094426</v>
      </c>
      <c r="E338">
        <f>-LOG(GO_Biological_Process_2021_table[[#This Row],[Adjusted P-value]],10)</f>
        <v>0.56815534312849381</v>
      </c>
      <c r="F338">
        <v>0</v>
      </c>
      <c r="G338">
        <v>0</v>
      </c>
      <c r="H338">
        <v>15.79140127388535</v>
      </c>
      <c r="I338">
        <v>42.241903064880837</v>
      </c>
      <c r="J338" s="1" t="s">
        <v>1542</v>
      </c>
    </row>
    <row r="339" spans="1:10" x14ac:dyDescent="0.25">
      <c r="A339" s="1" t="s">
        <v>1650</v>
      </c>
      <c r="B339" s="1" t="s">
        <v>378</v>
      </c>
      <c r="C339">
        <v>6.8907244430395656E-2</v>
      </c>
      <c r="D339">
        <v>0.27029913561094426</v>
      </c>
      <c r="E339">
        <f>-LOG(GO_Biological_Process_2021_table[[#This Row],[Adjusted P-value]],10)</f>
        <v>0.56815534312849381</v>
      </c>
      <c r="F339">
        <v>0</v>
      </c>
      <c r="G339">
        <v>0</v>
      </c>
      <c r="H339">
        <v>15.79140127388535</v>
      </c>
      <c r="I339">
        <v>42.241903064880837</v>
      </c>
      <c r="J339" s="1" t="s">
        <v>683</v>
      </c>
    </row>
    <row r="340" spans="1:10" x14ac:dyDescent="0.25">
      <c r="A340" s="1" t="s">
        <v>1651</v>
      </c>
      <c r="B340" s="1" t="s">
        <v>378</v>
      </c>
      <c r="C340">
        <v>6.8907244430395656E-2</v>
      </c>
      <c r="D340">
        <v>0.27029913561094426</v>
      </c>
      <c r="E340">
        <f>-LOG(GO_Biological_Process_2021_table[[#This Row],[Adjusted P-value]],10)</f>
        <v>0.56815534312849381</v>
      </c>
      <c r="F340">
        <v>0</v>
      </c>
      <c r="G340">
        <v>0</v>
      </c>
      <c r="H340">
        <v>15.79140127388535</v>
      </c>
      <c r="I340">
        <v>42.241903064880837</v>
      </c>
      <c r="J340" s="1" t="s">
        <v>384</v>
      </c>
    </row>
    <row r="341" spans="1:10" x14ac:dyDescent="0.25">
      <c r="A341" s="1" t="s">
        <v>1652</v>
      </c>
      <c r="B341" s="1" t="s">
        <v>378</v>
      </c>
      <c r="C341">
        <v>6.8907244430395656E-2</v>
      </c>
      <c r="D341">
        <v>0.27029913561094426</v>
      </c>
      <c r="E341">
        <f>-LOG(GO_Biological_Process_2021_table[[#This Row],[Adjusted P-value]],10)</f>
        <v>0.56815534312849381</v>
      </c>
      <c r="F341">
        <v>0</v>
      </c>
      <c r="G341">
        <v>0</v>
      </c>
      <c r="H341">
        <v>15.79140127388535</v>
      </c>
      <c r="I341">
        <v>42.241903064880837</v>
      </c>
      <c r="J341" s="1" t="s">
        <v>524</v>
      </c>
    </row>
    <row r="342" spans="1:10" x14ac:dyDescent="0.25">
      <c r="A342" s="1" t="s">
        <v>1653</v>
      </c>
      <c r="B342" s="1" t="s">
        <v>378</v>
      </c>
      <c r="C342">
        <v>6.8907244430395656E-2</v>
      </c>
      <c r="D342">
        <v>0.27029913561094426</v>
      </c>
      <c r="E342">
        <f>-LOG(GO_Biological_Process_2021_table[[#This Row],[Adjusted P-value]],10)</f>
        <v>0.56815534312849381</v>
      </c>
      <c r="F342">
        <v>0</v>
      </c>
      <c r="G342">
        <v>0</v>
      </c>
      <c r="H342">
        <v>15.79140127388535</v>
      </c>
      <c r="I342">
        <v>42.241903064880837</v>
      </c>
      <c r="J342" s="1" t="s">
        <v>314</v>
      </c>
    </row>
    <row r="343" spans="1:10" x14ac:dyDescent="0.25">
      <c r="A343" s="1" t="s">
        <v>1654</v>
      </c>
      <c r="B343" s="1" t="s">
        <v>378</v>
      </c>
      <c r="C343">
        <v>6.8907244430395656E-2</v>
      </c>
      <c r="D343">
        <v>0.27029913561094426</v>
      </c>
      <c r="E343">
        <f>-LOG(GO_Biological_Process_2021_table[[#This Row],[Adjusted P-value]],10)</f>
        <v>0.56815534312849381</v>
      </c>
      <c r="F343">
        <v>0</v>
      </c>
      <c r="G343">
        <v>0</v>
      </c>
      <c r="H343">
        <v>15.79140127388535</v>
      </c>
      <c r="I343">
        <v>42.241903064880837</v>
      </c>
      <c r="J343" s="1" t="s">
        <v>1655</v>
      </c>
    </row>
    <row r="344" spans="1:10" x14ac:dyDescent="0.25">
      <c r="A344" s="1" t="s">
        <v>1656</v>
      </c>
      <c r="B344" s="1" t="s">
        <v>378</v>
      </c>
      <c r="C344">
        <v>6.8907244430395656E-2</v>
      </c>
      <c r="D344">
        <v>0.27029913561094426</v>
      </c>
      <c r="E344">
        <f>-LOG(GO_Biological_Process_2021_table[[#This Row],[Adjusted P-value]],10)</f>
        <v>0.56815534312849381</v>
      </c>
      <c r="F344">
        <v>0</v>
      </c>
      <c r="G344">
        <v>0</v>
      </c>
      <c r="H344">
        <v>15.79140127388535</v>
      </c>
      <c r="I344">
        <v>42.241903064880837</v>
      </c>
      <c r="J344" s="1" t="s">
        <v>553</v>
      </c>
    </row>
    <row r="345" spans="1:10" x14ac:dyDescent="0.25">
      <c r="A345" s="1" t="s">
        <v>1657</v>
      </c>
      <c r="B345" s="1" t="s">
        <v>378</v>
      </c>
      <c r="C345">
        <v>6.8907244430395656E-2</v>
      </c>
      <c r="D345">
        <v>0.27029913561094426</v>
      </c>
      <c r="E345">
        <f>-LOG(GO_Biological_Process_2021_table[[#This Row],[Adjusted P-value]],10)</f>
        <v>0.56815534312849381</v>
      </c>
      <c r="F345">
        <v>0</v>
      </c>
      <c r="G345">
        <v>0</v>
      </c>
      <c r="H345">
        <v>15.79140127388535</v>
      </c>
      <c r="I345">
        <v>42.241903064880837</v>
      </c>
      <c r="J345" s="1" t="s">
        <v>1461</v>
      </c>
    </row>
    <row r="346" spans="1:10" x14ac:dyDescent="0.25">
      <c r="A346" s="1" t="s">
        <v>1658</v>
      </c>
      <c r="B346" s="1" t="s">
        <v>378</v>
      </c>
      <c r="C346">
        <v>6.8907244430395656E-2</v>
      </c>
      <c r="D346">
        <v>0.27029913561094426</v>
      </c>
      <c r="E346">
        <f>-LOG(GO_Biological_Process_2021_table[[#This Row],[Adjusted P-value]],10)</f>
        <v>0.56815534312849381</v>
      </c>
      <c r="F346">
        <v>0</v>
      </c>
      <c r="G346">
        <v>0</v>
      </c>
      <c r="H346">
        <v>15.79140127388535</v>
      </c>
      <c r="I346">
        <v>42.241903064880837</v>
      </c>
      <c r="J346" s="1" t="s">
        <v>799</v>
      </c>
    </row>
    <row r="347" spans="1:10" x14ac:dyDescent="0.25">
      <c r="A347" s="1" t="s">
        <v>1659</v>
      </c>
      <c r="B347" s="1" t="s">
        <v>378</v>
      </c>
      <c r="C347">
        <v>6.8907244430395656E-2</v>
      </c>
      <c r="D347">
        <v>0.27029913561094426</v>
      </c>
      <c r="E347">
        <f>-LOG(GO_Biological_Process_2021_table[[#This Row],[Adjusted P-value]],10)</f>
        <v>0.56815534312849381</v>
      </c>
      <c r="F347">
        <v>0</v>
      </c>
      <c r="G347">
        <v>0</v>
      </c>
      <c r="H347">
        <v>15.79140127388535</v>
      </c>
      <c r="I347">
        <v>42.241903064880837</v>
      </c>
      <c r="J347" s="1" t="s">
        <v>1522</v>
      </c>
    </row>
    <row r="348" spans="1:10" x14ac:dyDescent="0.25">
      <c r="A348" s="1" t="s">
        <v>1660</v>
      </c>
      <c r="B348" s="1" t="s">
        <v>378</v>
      </c>
      <c r="C348">
        <v>6.8907244430395656E-2</v>
      </c>
      <c r="D348">
        <v>0.27029913561094426</v>
      </c>
      <c r="E348">
        <f>-LOG(GO_Biological_Process_2021_table[[#This Row],[Adjusted P-value]],10)</f>
        <v>0.56815534312849381</v>
      </c>
      <c r="F348">
        <v>0</v>
      </c>
      <c r="G348">
        <v>0</v>
      </c>
      <c r="H348">
        <v>15.79140127388535</v>
      </c>
      <c r="I348">
        <v>42.241903064880837</v>
      </c>
      <c r="J348" s="1" t="s">
        <v>433</v>
      </c>
    </row>
    <row r="349" spans="1:10" x14ac:dyDescent="0.25">
      <c r="A349" s="1" t="s">
        <v>1661</v>
      </c>
      <c r="B349" s="1" t="s">
        <v>378</v>
      </c>
      <c r="C349">
        <v>6.8907244430395656E-2</v>
      </c>
      <c r="D349">
        <v>0.27029913561094426</v>
      </c>
      <c r="E349">
        <f>-LOG(GO_Biological_Process_2021_table[[#This Row],[Adjusted P-value]],10)</f>
        <v>0.56815534312849381</v>
      </c>
      <c r="F349">
        <v>0</v>
      </c>
      <c r="G349">
        <v>0</v>
      </c>
      <c r="H349">
        <v>15.79140127388535</v>
      </c>
      <c r="I349">
        <v>42.241903064880837</v>
      </c>
      <c r="J349" s="1" t="s">
        <v>1662</v>
      </c>
    </row>
    <row r="350" spans="1:10" x14ac:dyDescent="0.25">
      <c r="A350" s="1" t="s">
        <v>1663</v>
      </c>
      <c r="B350" s="1" t="s">
        <v>378</v>
      </c>
      <c r="C350">
        <v>6.8907244430395656E-2</v>
      </c>
      <c r="D350">
        <v>0.27029913561094426</v>
      </c>
      <c r="E350">
        <f>-LOG(GO_Biological_Process_2021_table[[#This Row],[Adjusted P-value]],10)</f>
        <v>0.56815534312849381</v>
      </c>
      <c r="F350">
        <v>0</v>
      </c>
      <c r="G350">
        <v>0</v>
      </c>
      <c r="H350">
        <v>15.79140127388535</v>
      </c>
      <c r="I350">
        <v>42.241903064880837</v>
      </c>
      <c r="J350" s="1" t="s">
        <v>381</v>
      </c>
    </row>
    <row r="351" spans="1:10" x14ac:dyDescent="0.25">
      <c r="A351" s="1" t="s">
        <v>1664</v>
      </c>
      <c r="B351" s="1" t="s">
        <v>378</v>
      </c>
      <c r="C351">
        <v>6.8907244430395656E-2</v>
      </c>
      <c r="D351">
        <v>0.27029913561094426</v>
      </c>
      <c r="E351">
        <f>-LOG(GO_Biological_Process_2021_table[[#This Row],[Adjusted P-value]],10)</f>
        <v>0.56815534312849381</v>
      </c>
      <c r="F351">
        <v>0</v>
      </c>
      <c r="G351">
        <v>0</v>
      </c>
      <c r="H351">
        <v>15.79140127388535</v>
      </c>
      <c r="I351">
        <v>42.241903064880837</v>
      </c>
      <c r="J351" s="1" t="s">
        <v>985</v>
      </c>
    </row>
    <row r="352" spans="1:10" x14ac:dyDescent="0.25">
      <c r="A352" s="1" t="s">
        <v>1665</v>
      </c>
      <c r="B352" s="1" t="s">
        <v>378</v>
      </c>
      <c r="C352">
        <v>6.8907244430395656E-2</v>
      </c>
      <c r="D352">
        <v>0.27029913561094426</v>
      </c>
      <c r="E352">
        <f>-LOG(GO_Biological_Process_2021_table[[#This Row],[Adjusted P-value]],10)</f>
        <v>0.56815534312849381</v>
      </c>
      <c r="F352">
        <v>0</v>
      </c>
      <c r="G352">
        <v>0</v>
      </c>
      <c r="H352">
        <v>15.79140127388535</v>
      </c>
      <c r="I352">
        <v>42.241903064880837</v>
      </c>
      <c r="J352" s="1" t="s">
        <v>478</v>
      </c>
    </row>
    <row r="353" spans="1:10" x14ac:dyDescent="0.25">
      <c r="A353" s="1" t="s">
        <v>1666</v>
      </c>
      <c r="B353" s="1" t="s">
        <v>378</v>
      </c>
      <c r="C353">
        <v>6.8907244430395656E-2</v>
      </c>
      <c r="D353">
        <v>0.27029913561094426</v>
      </c>
      <c r="E353">
        <f>-LOG(GO_Biological_Process_2021_table[[#This Row],[Adjusted P-value]],10)</f>
        <v>0.56815534312849381</v>
      </c>
      <c r="F353">
        <v>0</v>
      </c>
      <c r="G353">
        <v>0</v>
      </c>
      <c r="H353">
        <v>15.79140127388535</v>
      </c>
      <c r="I353">
        <v>42.241903064880837</v>
      </c>
      <c r="J353" s="1" t="s">
        <v>1572</v>
      </c>
    </row>
    <row r="354" spans="1:10" x14ac:dyDescent="0.25">
      <c r="A354" s="1" t="s">
        <v>1667</v>
      </c>
      <c r="B354" s="1" t="s">
        <v>378</v>
      </c>
      <c r="C354">
        <v>6.8907244430395656E-2</v>
      </c>
      <c r="D354">
        <v>0.27029913561094426</v>
      </c>
      <c r="E354">
        <f>-LOG(GO_Biological_Process_2021_table[[#This Row],[Adjusted P-value]],10)</f>
        <v>0.56815534312849381</v>
      </c>
      <c r="F354">
        <v>0</v>
      </c>
      <c r="G354">
        <v>0</v>
      </c>
      <c r="H354">
        <v>15.79140127388535</v>
      </c>
      <c r="I354">
        <v>42.241903064880837</v>
      </c>
      <c r="J354" s="1" t="s">
        <v>520</v>
      </c>
    </row>
    <row r="355" spans="1:10" x14ac:dyDescent="0.25">
      <c r="A355" s="1" t="s">
        <v>1668</v>
      </c>
      <c r="B355" s="1" t="s">
        <v>378</v>
      </c>
      <c r="C355">
        <v>6.8907244430395656E-2</v>
      </c>
      <c r="D355">
        <v>0.27029913561094426</v>
      </c>
      <c r="E355">
        <f>-LOG(GO_Biological_Process_2021_table[[#This Row],[Adjusted P-value]],10)</f>
        <v>0.56815534312849381</v>
      </c>
      <c r="F355">
        <v>0</v>
      </c>
      <c r="G355">
        <v>0</v>
      </c>
      <c r="H355">
        <v>15.79140127388535</v>
      </c>
      <c r="I355">
        <v>42.241903064880837</v>
      </c>
      <c r="J355" s="1" t="s">
        <v>1669</v>
      </c>
    </row>
    <row r="356" spans="1:10" x14ac:dyDescent="0.25">
      <c r="A356" s="1" t="s">
        <v>1670</v>
      </c>
      <c r="B356" s="1" t="s">
        <v>378</v>
      </c>
      <c r="C356">
        <v>6.8907244430395656E-2</v>
      </c>
      <c r="D356">
        <v>0.27029913561094426</v>
      </c>
      <c r="E356">
        <f>-LOG(GO_Biological_Process_2021_table[[#This Row],[Adjusted P-value]],10)</f>
        <v>0.56815534312849381</v>
      </c>
      <c r="F356">
        <v>0</v>
      </c>
      <c r="G356">
        <v>0</v>
      </c>
      <c r="H356">
        <v>15.79140127388535</v>
      </c>
      <c r="I356">
        <v>42.241903064880837</v>
      </c>
      <c r="J356" s="1" t="s">
        <v>1623</v>
      </c>
    </row>
    <row r="357" spans="1:10" x14ac:dyDescent="0.25">
      <c r="A357" s="1" t="s">
        <v>1671</v>
      </c>
      <c r="B357" s="1" t="s">
        <v>378</v>
      </c>
      <c r="C357">
        <v>6.8907244430395656E-2</v>
      </c>
      <c r="D357">
        <v>0.27029913561094426</v>
      </c>
      <c r="E357">
        <f>-LOG(GO_Biological_Process_2021_table[[#This Row],[Adjusted P-value]],10)</f>
        <v>0.56815534312849381</v>
      </c>
      <c r="F357">
        <v>0</v>
      </c>
      <c r="G357">
        <v>0</v>
      </c>
      <c r="H357">
        <v>15.79140127388535</v>
      </c>
      <c r="I357">
        <v>42.241903064880837</v>
      </c>
      <c r="J357" s="1" t="s">
        <v>379</v>
      </c>
    </row>
    <row r="358" spans="1:10" x14ac:dyDescent="0.25">
      <c r="A358" s="1" t="s">
        <v>1672</v>
      </c>
      <c r="B358" s="1" t="s">
        <v>378</v>
      </c>
      <c r="C358">
        <v>6.8907244430395656E-2</v>
      </c>
      <c r="D358">
        <v>0.27029913561094426</v>
      </c>
      <c r="E358">
        <f>-LOG(GO_Biological_Process_2021_table[[#This Row],[Adjusted P-value]],10)</f>
        <v>0.56815534312849381</v>
      </c>
      <c r="F358">
        <v>0</v>
      </c>
      <c r="G358">
        <v>0</v>
      </c>
      <c r="H358">
        <v>15.79140127388535</v>
      </c>
      <c r="I358">
        <v>42.241903064880837</v>
      </c>
      <c r="J358" s="1" t="s">
        <v>1450</v>
      </c>
    </row>
    <row r="359" spans="1:10" x14ac:dyDescent="0.25">
      <c r="A359" s="1" t="s">
        <v>1673</v>
      </c>
      <c r="B359" s="1" t="s">
        <v>378</v>
      </c>
      <c r="C359">
        <v>6.8907244430395656E-2</v>
      </c>
      <c r="D359">
        <v>0.27029913561094426</v>
      </c>
      <c r="E359">
        <f>-LOG(GO_Biological_Process_2021_table[[#This Row],[Adjusted P-value]],10)</f>
        <v>0.56815534312849381</v>
      </c>
      <c r="F359">
        <v>0</v>
      </c>
      <c r="G359">
        <v>0</v>
      </c>
      <c r="H359">
        <v>15.79140127388535</v>
      </c>
      <c r="I359">
        <v>42.241903064880837</v>
      </c>
      <c r="J359" s="1" t="s">
        <v>331</v>
      </c>
    </row>
    <row r="360" spans="1:10" x14ac:dyDescent="0.25">
      <c r="A360" s="1" t="s">
        <v>1674</v>
      </c>
      <c r="B360" s="1" t="s">
        <v>378</v>
      </c>
      <c r="C360">
        <v>6.8907244430395656E-2</v>
      </c>
      <c r="D360">
        <v>0.27029913561094426</v>
      </c>
      <c r="E360">
        <f>-LOG(GO_Biological_Process_2021_table[[#This Row],[Adjusted P-value]],10)</f>
        <v>0.56815534312849381</v>
      </c>
      <c r="F360">
        <v>0</v>
      </c>
      <c r="G360">
        <v>0</v>
      </c>
      <c r="H360">
        <v>15.79140127388535</v>
      </c>
      <c r="I360">
        <v>42.241903064880837</v>
      </c>
      <c r="J360" s="1" t="s">
        <v>331</v>
      </c>
    </row>
    <row r="361" spans="1:10" x14ac:dyDescent="0.25">
      <c r="A361" s="1" t="s">
        <v>1675</v>
      </c>
      <c r="B361" s="1" t="s">
        <v>378</v>
      </c>
      <c r="C361">
        <v>6.8907244430395656E-2</v>
      </c>
      <c r="D361">
        <v>0.27029913561094426</v>
      </c>
      <c r="E361">
        <f>-LOG(GO_Biological_Process_2021_table[[#This Row],[Adjusted P-value]],10)</f>
        <v>0.56815534312849381</v>
      </c>
      <c r="F361">
        <v>0</v>
      </c>
      <c r="G361">
        <v>0</v>
      </c>
      <c r="H361">
        <v>15.79140127388535</v>
      </c>
      <c r="I361">
        <v>42.241903064880837</v>
      </c>
      <c r="J361" s="1" t="s">
        <v>530</v>
      </c>
    </row>
    <row r="362" spans="1:10" x14ac:dyDescent="0.25">
      <c r="A362" s="1" t="s">
        <v>1676</v>
      </c>
      <c r="B362" s="1" t="s">
        <v>378</v>
      </c>
      <c r="C362">
        <v>6.8907244430395656E-2</v>
      </c>
      <c r="D362">
        <v>0.27029913561094426</v>
      </c>
      <c r="E362">
        <f>-LOG(GO_Biological_Process_2021_table[[#This Row],[Adjusted P-value]],10)</f>
        <v>0.56815534312849381</v>
      </c>
      <c r="F362">
        <v>0</v>
      </c>
      <c r="G362">
        <v>0</v>
      </c>
      <c r="H362">
        <v>15.79140127388535</v>
      </c>
      <c r="I362">
        <v>42.241903064880837</v>
      </c>
      <c r="J362" s="1" t="s">
        <v>518</v>
      </c>
    </row>
    <row r="363" spans="1:10" x14ac:dyDescent="0.25">
      <c r="A363" s="1" t="s">
        <v>1677</v>
      </c>
      <c r="B363" s="1" t="s">
        <v>378</v>
      </c>
      <c r="C363">
        <v>6.8907244430395656E-2</v>
      </c>
      <c r="D363">
        <v>0.27029913561094426</v>
      </c>
      <c r="E363">
        <f>-LOG(GO_Biological_Process_2021_table[[#This Row],[Adjusted P-value]],10)</f>
        <v>0.56815534312849381</v>
      </c>
      <c r="F363">
        <v>0</v>
      </c>
      <c r="G363">
        <v>0</v>
      </c>
      <c r="H363">
        <v>15.79140127388535</v>
      </c>
      <c r="I363">
        <v>42.241903064880837</v>
      </c>
      <c r="J363" s="1" t="s">
        <v>1669</v>
      </c>
    </row>
    <row r="364" spans="1:10" x14ac:dyDescent="0.25">
      <c r="A364" s="1" t="s">
        <v>1678</v>
      </c>
      <c r="B364" s="1" t="s">
        <v>395</v>
      </c>
      <c r="C364">
        <v>7.0177117116477047E-2</v>
      </c>
      <c r="D364">
        <v>0.27452205593773388</v>
      </c>
      <c r="E364">
        <f>-LOG(GO_Biological_Process_2021_table[[#This Row],[Adjusted P-value]],10)</f>
        <v>0.56142275727127766</v>
      </c>
      <c r="F364">
        <v>0</v>
      </c>
      <c r="G364">
        <v>0</v>
      </c>
      <c r="H364">
        <v>4.7868892114175132</v>
      </c>
      <c r="I364">
        <v>12.717486478309411</v>
      </c>
      <c r="J364" s="1" t="s">
        <v>1679</v>
      </c>
    </row>
    <row r="365" spans="1:10" x14ac:dyDescent="0.25">
      <c r="A365" s="1" t="s">
        <v>1680</v>
      </c>
      <c r="B365" s="1" t="s">
        <v>398</v>
      </c>
      <c r="C365">
        <v>7.2410560147530723E-2</v>
      </c>
      <c r="D365">
        <v>0.27627032526250123</v>
      </c>
      <c r="E365">
        <f>-LOG(GO_Biological_Process_2021_table[[#This Row],[Adjusted P-value]],10)</f>
        <v>0.55866576100047272</v>
      </c>
      <c r="F365">
        <v>0</v>
      </c>
      <c r="G365">
        <v>0</v>
      </c>
      <c r="H365">
        <v>4.6980056980056979</v>
      </c>
      <c r="I365">
        <v>12.334158872924991</v>
      </c>
      <c r="J365" s="1" t="s">
        <v>1681</v>
      </c>
    </row>
    <row r="366" spans="1:10" x14ac:dyDescent="0.25">
      <c r="A366" s="1" t="s">
        <v>1682</v>
      </c>
      <c r="B366" s="1" t="s">
        <v>401</v>
      </c>
      <c r="C366">
        <v>7.4666823930237269E-2</v>
      </c>
      <c r="D366">
        <v>0.27627032526250123</v>
      </c>
      <c r="E366">
        <f>-LOG(GO_Biological_Process_2021_table[[#This Row],[Adjusted P-value]],10)</f>
        <v>0.55866576100047272</v>
      </c>
      <c r="F366">
        <v>0</v>
      </c>
      <c r="G366">
        <v>0</v>
      </c>
      <c r="H366">
        <v>4.612354312354312</v>
      </c>
      <c r="I366">
        <v>11.96776525816675</v>
      </c>
      <c r="J366" s="1" t="s">
        <v>1683</v>
      </c>
    </row>
    <row r="367" spans="1:10" x14ac:dyDescent="0.25">
      <c r="A367" s="1" t="s">
        <v>1684</v>
      </c>
      <c r="B367" s="1" t="s">
        <v>404</v>
      </c>
      <c r="C367">
        <v>7.6266174297817235E-2</v>
      </c>
      <c r="D367">
        <v>0.27627032526250123</v>
      </c>
      <c r="E367">
        <f>-LOG(GO_Biological_Process_2021_table[[#This Row],[Adjusted P-value]],10)</f>
        <v>0.55866576100047272</v>
      </c>
      <c r="F367">
        <v>0</v>
      </c>
      <c r="G367">
        <v>0</v>
      </c>
      <c r="H367">
        <v>14.036093418259023</v>
      </c>
      <c r="I367">
        <v>36.122248038512147</v>
      </c>
      <c r="J367" s="1" t="s">
        <v>1685</v>
      </c>
    </row>
    <row r="368" spans="1:10" x14ac:dyDescent="0.25">
      <c r="A368" s="1" t="s">
        <v>1686</v>
      </c>
      <c r="B368" s="1" t="s">
        <v>404</v>
      </c>
      <c r="C368">
        <v>7.6266174297817235E-2</v>
      </c>
      <c r="D368">
        <v>0.27627032526250123</v>
      </c>
      <c r="E368">
        <f>-LOG(GO_Biological_Process_2021_table[[#This Row],[Adjusted P-value]],10)</f>
        <v>0.55866576100047272</v>
      </c>
      <c r="F368">
        <v>0</v>
      </c>
      <c r="G368">
        <v>0</v>
      </c>
      <c r="H368">
        <v>14.036093418259023</v>
      </c>
      <c r="I368">
        <v>36.122248038512147</v>
      </c>
      <c r="J368" s="1" t="s">
        <v>532</v>
      </c>
    </row>
    <row r="369" spans="1:10" x14ac:dyDescent="0.25">
      <c r="A369" s="1" t="s">
        <v>1687</v>
      </c>
      <c r="B369" s="1" t="s">
        <v>404</v>
      </c>
      <c r="C369">
        <v>7.6266174297817235E-2</v>
      </c>
      <c r="D369">
        <v>0.27627032526250123</v>
      </c>
      <c r="E369">
        <f>-LOG(GO_Biological_Process_2021_table[[#This Row],[Adjusted P-value]],10)</f>
        <v>0.55866576100047272</v>
      </c>
      <c r="F369">
        <v>0</v>
      </c>
      <c r="G369">
        <v>0</v>
      </c>
      <c r="H369">
        <v>14.036093418259023</v>
      </c>
      <c r="I369">
        <v>36.122248038512147</v>
      </c>
      <c r="J369" s="1" t="s">
        <v>297</v>
      </c>
    </row>
    <row r="370" spans="1:10" x14ac:dyDescent="0.25">
      <c r="A370" s="1" t="s">
        <v>1688</v>
      </c>
      <c r="B370" s="1" t="s">
        <v>404</v>
      </c>
      <c r="C370">
        <v>7.6266174297817235E-2</v>
      </c>
      <c r="D370">
        <v>0.27627032526250123</v>
      </c>
      <c r="E370">
        <f>-LOG(GO_Biological_Process_2021_table[[#This Row],[Adjusted P-value]],10)</f>
        <v>0.55866576100047272</v>
      </c>
      <c r="F370">
        <v>0</v>
      </c>
      <c r="G370">
        <v>0</v>
      </c>
      <c r="H370">
        <v>14.036093418259023</v>
      </c>
      <c r="I370">
        <v>36.122248038512147</v>
      </c>
      <c r="J370" s="1" t="s">
        <v>442</v>
      </c>
    </row>
    <row r="371" spans="1:10" x14ac:dyDescent="0.25">
      <c r="A371" s="1" t="s">
        <v>1689</v>
      </c>
      <c r="B371" s="1" t="s">
        <v>404</v>
      </c>
      <c r="C371">
        <v>7.6266174297817235E-2</v>
      </c>
      <c r="D371">
        <v>0.27627032526250123</v>
      </c>
      <c r="E371">
        <f>-LOG(GO_Biological_Process_2021_table[[#This Row],[Adjusted P-value]],10)</f>
        <v>0.55866576100047272</v>
      </c>
      <c r="F371">
        <v>0</v>
      </c>
      <c r="G371">
        <v>0</v>
      </c>
      <c r="H371">
        <v>14.036093418259023</v>
      </c>
      <c r="I371">
        <v>36.122248038512147</v>
      </c>
      <c r="J371" s="1" t="s">
        <v>508</v>
      </c>
    </row>
    <row r="372" spans="1:10" x14ac:dyDescent="0.25">
      <c r="A372" s="1" t="s">
        <v>1690</v>
      </c>
      <c r="B372" s="1" t="s">
        <v>404</v>
      </c>
      <c r="C372">
        <v>7.6266174297817235E-2</v>
      </c>
      <c r="D372">
        <v>0.27627032526250123</v>
      </c>
      <c r="E372">
        <f>-LOG(GO_Biological_Process_2021_table[[#This Row],[Adjusted P-value]],10)</f>
        <v>0.55866576100047272</v>
      </c>
      <c r="F372">
        <v>0</v>
      </c>
      <c r="G372">
        <v>0</v>
      </c>
      <c r="H372">
        <v>14.036093418259023</v>
      </c>
      <c r="I372">
        <v>36.122248038512147</v>
      </c>
      <c r="J372" s="1" t="s">
        <v>1647</v>
      </c>
    </row>
    <row r="373" spans="1:10" x14ac:dyDescent="0.25">
      <c r="A373" s="1" t="s">
        <v>1691</v>
      </c>
      <c r="B373" s="1" t="s">
        <v>404</v>
      </c>
      <c r="C373">
        <v>7.6266174297817235E-2</v>
      </c>
      <c r="D373">
        <v>0.27627032526250123</v>
      </c>
      <c r="E373">
        <f>-LOG(GO_Biological_Process_2021_table[[#This Row],[Adjusted P-value]],10)</f>
        <v>0.55866576100047272</v>
      </c>
      <c r="F373">
        <v>0</v>
      </c>
      <c r="G373">
        <v>0</v>
      </c>
      <c r="H373">
        <v>14.036093418259023</v>
      </c>
      <c r="I373">
        <v>36.122248038512147</v>
      </c>
      <c r="J373" s="1" t="s">
        <v>336</v>
      </c>
    </row>
    <row r="374" spans="1:10" x14ac:dyDescent="0.25">
      <c r="A374" s="1" t="s">
        <v>1692</v>
      </c>
      <c r="B374" s="1" t="s">
        <v>404</v>
      </c>
      <c r="C374">
        <v>7.6266174297817235E-2</v>
      </c>
      <c r="D374">
        <v>0.27627032526250123</v>
      </c>
      <c r="E374">
        <f>-LOG(GO_Biological_Process_2021_table[[#This Row],[Adjusted P-value]],10)</f>
        <v>0.55866576100047272</v>
      </c>
      <c r="F374">
        <v>0</v>
      </c>
      <c r="G374">
        <v>0</v>
      </c>
      <c r="H374">
        <v>14.036093418259023</v>
      </c>
      <c r="I374">
        <v>36.122248038512147</v>
      </c>
      <c r="J374" s="1" t="s">
        <v>384</v>
      </c>
    </row>
    <row r="375" spans="1:10" x14ac:dyDescent="0.25">
      <c r="A375" s="1" t="s">
        <v>1693</v>
      </c>
      <c r="B375" s="1" t="s">
        <v>404</v>
      </c>
      <c r="C375">
        <v>7.6266174297817235E-2</v>
      </c>
      <c r="D375">
        <v>0.27627032526250123</v>
      </c>
      <c r="E375">
        <f>-LOG(GO_Biological_Process_2021_table[[#This Row],[Adjusted P-value]],10)</f>
        <v>0.55866576100047272</v>
      </c>
      <c r="F375">
        <v>0</v>
      </c>
      <c r="G375">
        <v>0</v>
      </c>
      <c r="H375">
        <v>14.036093418259023</v>
      </c>
      <c r="I375">
        <v>36.122248038512147</v>
      </c>
      <c r="J375" s="1" t="s">
        <v>364</v>
      </c>
    </row>
    <row r="376" spans="1:10" x14ac:dyDescent="0.25">
      <c r="A376" s="1" t="s">
        <v>1694</v>
      </c>
      <c r="B376" s="1" t="s">
        <v>404</v>
      </c>
      <c r="C376">
        <v>7.6266174297817235E-2</v>
      </c>
      <c r="D376">
        <v>0.27627032526250123</v>
      </c>
      <c r="E376">
        <f>-LOG(GO_Biological_Process_2021_table[[#This Row],[Adjusted P-value]],10)</f>
        <v>0.55866576100047272</v>
      </c>
      <c r="F376">
        <v>0</v>
      </c>
      <c r="G376">
        <v>0</v>
      </c>
      <c r="H376">
        <v>14.036093418259023</v>
      </c>
      <c r="I376">
        <v>36.122248038512147</v>
      </c>
      <c r="J376" s="1" t="s">
        <v>364</v>
      </c>
    </row>
    <row r="377" spans="1:10" x14ac:dyDescent="0.25">
      <c r="A377" s="1" t="s">
        <v>1695</v>
      </c>
      <c r="B377" s="1" t="s">
        <v>404</v>
      </c>
      <c r="C377">
        <v>7.6266174297817235E-2</v>
      </c>
      <c r="D377">
        <v>0.27627032526250123</v>
      </c>
      <c r="E377">
        <f>-LOG(GO_Biological_Process_2021_table[[#This Row],[Adjusted P-value]],10)</f>
        <v>0.55866576100047272</v>
      </c>
      <c r="F377">
        <v>0</v>
      </c>
      <c r="G377">
        <v>0</v>
      </c>
      <c r="H377">
        <v>14.036093418259023</v>
      </c>
      <c r="I377">
        <v>36.122248038512147</v>
      </c>
      <c r="J377" s="1" t="s">
        <v>384</v>
      </c>
    </row>
    <row r="378" spans="1:10" x14ac:dyDescent="0.25">
      <c r="A378" s="1" t="s">
        <v>1696</v>
      </c>
      <c r="B378" s="1" t="s">
        <v>404</v>
      </c>
      <c r="C378">
        <v>7.6266174297817235E-2</v>
      </c>
      <c r="D378">
        <v>0.27627032526250123</v>
      </c>
      <c r="E378">
        <f>-LOG(GO_Biological_Process_2021_table[[#This Row],[Adjusted P-value]],10)</f>
        <v>0.55866576100047272</v>
      </c>
      <c r="F378">
        <v>0</v>
      </c>
      <c r="G378">
        <v>0</v>
      </c>
      <c r="H378">
        <v>14.036093418259023</v>
      </c>
      <c r="I378">
        <v>36.122248038512147</v>
      </c>
      <c r="J378" s="1" t="s">
        <v>1013</v>
      </c>
    </row>
    <row r="379" spans="1:10" x14ac:dyDescent="0.25">
      <c r="A379" s="1" t="s">
        <v>1697</v>
      </c>
      <c r="B379" s="1" t="s">
        <v>404</v>
      </c>
      <c r="C379">
        <v>7.6266174297817235E-2</v>
      </c>
      <c r="D379">
        <v>0.27627032526250123</v>
      </c>
      <c r="E379">
        <f>-LOG(GO_Biological_Process_2021_table[[#This Row],[Adjusted P-value]],10)</f>
        <v>0.55866576100047272</v>
      </c>
      <c r="F379">
        <v>0</v>
      </c>
      <c r="G379">
        <v>0</v>
      </c>
      <c r="H379">
        <v>14.036093418259023</v>
      </c>
      <c r="I379">
        <v>36.122248038512147</v>
      </c>
      <c r="J379" s="1" t="s">
        <v>1483</v>
      </c>
    </row>
    <row r="380" spans="1:10" x14ac:dyDescent="0.25">
      <c r="A380" s="1" t="s">
        <v>1698</v>
      </c>
      <c r="B380" s="1" t="s">
        <v>404</v>
      </c>
      <c r="C380">
        <v>7.6266174297817235E-2</v>
      </c>
      <c r="D380">
        <v>0.27627032526250123</v>
      </c>
      <c r="E380">
        <f>-LOG(GO_Biological_Process_2021_table[[#This Row],[Adjusted P-value]],10)</f>
        <v>0.55866576100047272</v>
      </c>
      <c r="F380">
        <v>0</v>
      </c>
      <c r="G380">
        <v>0</v>
      </c>
      <c r="H380">
        <v>14.036093418259023</v>
      </c>
      <c r="I380">
        <v>36.122248038512147</v>
      </c>
      <c r="J380" s="1" t="s">
        <v>1699</v>
      </c>
    </row>
    <row r="381" spans="1:10" x14ac:dyDescent="0.25">
      <c r="A381" s="1" t="s">
        <v>1700</v>
      </c>
      <c r="B381" s="1" t="s">
        <v>404</v>
      </c>
      <c r="C381">
        <v>7.6266174297817235E-2</v>
      </c>
      <c r="D381">
        <v>0.27627032526250123</v>
      </c>
      <c r="E381">
        <f>-LOG(GO_Biological_Process_2021_table[[#This Row],[Adjusted P-value]],10)</f>
        <v>0.55866576100047272</v>
      </c>
      <c r="F381">
        <v>0</v>
      </c>
      <c r="G381">
        <v>0</v>
      </c>
      <c r="H381">
        <v>14.036093418259023</v>
      </c>
      <c r="I381">
        <v>36.122248038512147</v>
      </c>
      <c r="J381" s="1" t="s">
        <v>508</v>
      </c>
    </row>
    <row r="382" spans="1:10" x14ac:dyDescent="0.25">
      <c r="A382" s="1" t="s">
        <v>1701</v>
      </c>
      <c r="B382" s="1" t="s">
        <v>404</v>
      </c>
      <c r="C382">
        <v>7.6266174297817235E-2</v>
      </c>
      <c r="D382">
        <v>0.27627032526250123</v>
      </c>
      <c r="E382">
        <f>-LOG(GO_Biological_Process_2021_table[[#This Row],[Adjusted P-value]],10)</f>
        <v>0.55866576100047272</v>
      </c>
      <c r="F382">
        <v>0</v>
      </c>
      <c r="G382">
        <v>0</v>
      </c>
      <c r="H382">
        <v>14.036093418259023</v>
      </c>
      <c r="I382">
        <v>36.122248038512147</v>
      </c>
      <c r="J382" s="1" t="s">
        <v>1450</v>
      </c>
    </row>
    <row r="383" spans="1:10" x14ac:dyDescent="0.25">
      <c r="A383" s="1" t="s">
        <v>1702</v>
      </c>
      <c r="B383" s="1" t="s">
        <v>404</v>
      </c>
      <c r="C383">
        <v>7.6266174297817235E-2</v>
      </c>
      <c r="D383">
        <v>0.27627032526250123</v>
      </c>
      <c r="E383">
        <f>-LOG(GO_Biological_Process_2021_table[[#This Row],[Adjusted P-value]],10)</f>
        <v>0.55866576100047272</v>
      </c>
      <c r="F383">
        <v>0</v>
      </c>
      <c r="G383">
        <v>0</v>
      </c>
      <c r="H383">
        <v>14.036093418259023</v>
      </c>
      <c r="I383">
        <v>36.122248038512147</v>
      </c>
      <c r="J383" s="1" t="s">
        <v>520</v>
      </c>
    </row>
    <row r="384" spans="1:10" x14ac:dyDescent="0.25">
      <c r="A384" s="1" t="s">
        <v>1703</v>
      </c>
      <c r="B384" s="1" t="s">
        <v>404</v>
      </c>
      <c r="C384">
        <v>7.6266174297817235E-2</v>
      </c>
      <c r="D384">
        <v>0.27627032526250123</v>
      </c>
      <c r="E384">
        <f>-LOG(GO_Biological_Process_2021_table[[#This Row],[Adjusted P-value]],10)</f>
        <v>0.55866576100047272</v>
      </c>
      <c r="F384">
        <v>0</v>
      </c>
      <c r="G384">
        <v>0</v>
      </c>
      <c r="H384">
        <v>14.036093418259023</v>
      </c>
      <c r="I384">
        <v>36.122248038512147</v>
      </c>
      <c r="J384" s="1" t="s">
        <v>624</v>
      </c>
    </row>
    <row r="385" spans="1:10" x14ac:dyDescent="0.25">
      <c r="A385" s="1" t="s">
        <v>1704</v>
      </c>
      <c r="B385" s="1" t="s">
        <v>404</v>
      </c>
      <c r="C385">
        <v>7.6266174297817235E-2</v>
      </c>
      <c r="D385">
        <v>0.27627032526250123</v>
      </c>
      <c r="E385">
        <f>-LOG(GO_Biological_Process_2021_table[[#This Row],[Adjusted P-value]],10)</f>
        <v>0.55866576100047272</v>
      </c>
      <c r="F385">
        <v>0</v>
      </c>
      <c r="G385">
        <v>0</v>
      </c>
      <c r="H385">
        <v>14.036093418259023</v>
      </c>
      <c r="I385">
        <v>36.122248038512147</v>
      </c>
      <c r="J385" s="1" t="s">
        <v>791</v>
      </c>
    </row>
    <row r="386" spans="1:10" x14ac:dyDescent="0.25">
      <c r="A386" s="1" t="s">
        <v>1705</v>
      </c>
      <c r="B386" s="1" t="s">
        <v>404</v>
      </c>
      <c r="C386">
        <v>7.6266174297817235E-2</v>
      </c>
      <c r="D386">
        <v>0.27627032526250123</v>
      </c>
      <c r="E386">
        <f>-LOG(GO_Biological_Process_2021_table[[#This Row],[Adjusted P-value]],10)</f>
        <v>0.55866576100047272</v>
      </c>
      <c r="F386">
        <v>0</v>
      </c>
      <c r="G386">
        <v>0</v>
      </c>
      <c r="H386">
        <v>14.036093418259023</v>
      </c>
      <c r="I386">
        <v>36.122248038512147</v>
      </c>
      <c r="J386" s="1" t="s">
        <v>297</v>
      </c>
    </row>
    <row r="387" spans="1:10" x14ac:dyDescent="0.25">
      <c r="A387" s="1" t="s">
        <v>1706</v>
      </c>
      <c r="B387" s="1" t="s">
        <v>404</v>
      </c>
      <c r="C387">
        <v>7.6266174297817235E-2</v>
      </c>
      <c r="D387">
        <v>0.27627032526250123</v>
      </c>
      <c r="E387">
        <f>-LOG(GO_Biological_Process_2021_table[[#This Row],[Adjusted P-value]],10)</f>
        <v>0.55866576100047272</v>
      </c>
      <c r="F387">
        <v>0</v>
      </c>
      <c r="G387">
        <v>0</v>
      </c>
      <c r="H387">
        <v>14.036093418259023</v>
      </c>
      <c r="I387">
        <v>36.122248038512147</v>
      </c>
      <c r="J387" s="1" t="s">
        <v>985</v>
      </c>
    </row>
    <row r="388" spans="1:10" x14ac:dyDescent="0.25">
      <c r="A388" s="1" t="s">
        <v>1707</v>
      </c>
      <c r="B388" s="1" t="s">
        <v>404</v>
      </c>
      <c r="C388">
        <v>7.6266174297817235E-2</v>
      </c>
      <c r="D388">
        <v>0.27627032526250123</v>
      </c>
      <c r="E388">
        <f>-LOG(GO_Biological_Process_2021_table[[#This Row],[Adjusted P-value]],10)</f>
        <v>0.55866576100047272</v>
      </c>
      <c r="F388">
        <v>0</v>
      </c>
      <c r="G388">
        <v>0</v>
      </c>
      <c r="H388">
        <v>14.036093418259023</v>
      </c>
      <c r="I388">
        <v>36.122248038512147</v>
      </c>
      <c r="J388" s="1" t="s">
        <v>364</v>
      </c>
    </row>
    <row r="389" spans="1:10" x14ac:dyDescent="0.25">
      <c r="A389" s="1" t="s">
        <v>1708</v>
      </c>
      <c r="B389" s="1" t="s">
        <v>404</v>
      </c>
      <c r="C389">
        <v>7.6266174297817235E-2</v>
      </c>
      <c r="D389">
        <v>0.27627032526250123</v>
      </c>
      <c r="E389">
        <f>-LOG(GO_Biological_Process_2021_table[[#This Row],[Adjusted P-value]],10)</f>
        <v>0.55866576100047272</v>
      </c>
      <c r="F389">
        <v>0</v>
      </c>
      <c r="G389">
        <v>0</v>
      </c>
      <c r="H389">
        <v>14.036093418259023</v>
      </c>
      <c r="I389">
        <v>36.122248038512147</v>
      </c>
      <c r="J389" s="1" t="s">
        <v>683</v>
      </c>
    </row>
    <row r="390" spans="1:10" x14ac:dyDescent="0.25">
      <c r="A390" s="1" t="s">
        <v>1709</v>
      </c>
      <c r="B390" s="1" t="s">
        <v>404</v>
      </c>
      <c r="C390">
        <v>7.6266174297817235E-2</v>
      </c>
      <c r="D390">
        <v>0.27627032526250123</v>
      </c>
      <c r="E390">
        <f>-LOG(GO_Biological_Process_2021_table[[#This Row],[Adjusted P-value]],10)</f>
        <v>0.55866576100047272</v>
      </c>
      <c r="F390">
        <v>0</v>
      </c>
      <c r="G390">
        <v>0</v>
      </c>
      <c r="H390">
        <v>14.036093418259023</v>
      </c>
      <c r="I390">
        <v>36.122248038512147</v>
      </c>
      <c r="J390" s="1" t="s">
        <v>1525</v>
      </c>
    </row>
    <row r="391" spans="1:10" x14ac:dyDescent="0.25">
      <c r="A391" s="1" t="s">
        <v>1710</v>
      </c>
      <c r="B391" s="1" t="s">
        <v>404</v>
      </c>
      <c r="C391">
        <v>7.6266174297817235E-2</v>
      </c>
      <c r="D391">
        <v>0.27627032526250123</v>
      </c>
      <c r="E391">
        <f>-LOG(GO_Biological_Process_2021_table[[#This Row],[Adjusted P-value]],10)</f>
        <v>0.55866576100047272</v>
      </c>
      <c r="F391">
        <v>0</v>
      </c>
      <c r="G391">
        <v>0</v>
      </c>
      <c r="H391">
        <v>14.036093418259023</v>
      </c>
      <c r="I391">
        <v>36.122248038512147</v>
      </c>
      <c r="J391" s="1" t="s">
        <v>520</v>
      </c>
    </row>
    <row r="392" spans="1:10" x14ac:dyDescent="0.25">
      <c r="A392" s="1" t="s">
        <v>1711</v>
      </c>
      <c r="B392" s="1" t="s">
        <v>404</v>
      </c>
      <c r="C392">
        <v>7.6266174297817235E-2</v>
      </c>
      <c r="D392">
        <v>0.27627032526250123</v>
      </c>
      <c r="E392">
        <f>-LOG(GO_Biological_Process_2021_table[[#This Row],[Adjusted P-value]],10)</f>
        <v>0.55866576100047272</v>
      </c>
      <c r="F392">
        <v>0</v>
      </c>
      <c r="G392">
        <v>0</v>
      </c>
      <c r="H392">
        <v>14.036093418259023</v>
      </c>
      <c r="I392">
        <v>36.122248038512147</v>
      </c>
      <c r="J392" s="1" t="s">
        <v>1712</v>
      </c>
    </row>
    <row r="393" spans="1:10" x14ac:dyDescent="0.25">
      <c r="A393" s="1" t="s">
        <v>1713</v>
      </c>
      <c r="B393" s="1" t="s">
        <v>404</v>
      </c>
      <c r="C393">
        <v>7.6266174297817235E-2</v>
      </c>
      <c r="D393">
        <v>0.27627032526250123</v>
      </c>
      <c r="E393">
        <f>-LOG(GO_Biological_Process_2021_table[[#This Row],[Adjusted P-value]],10)</f>
        <v>0.55866576100047272</v>
      </c>
      <c r="F393">
        <v>0</v>
      </c>
      <c r="G393">
        <v>0</v>
      </c>
      <c r="H393">
        <v>14.036093418259023</v>
      </c>
      <c r="I393">
        <v>36.122248038512147</v>
      </c>
      <c r="J393" s="1" t="s">
        <v>381</v>
      </c>
    </row>
    <row r="394" spans="1:10" x14ac:dyDescent="0.25">
      <c r="A394" s="1" t="s">
        <v>1714</v>
      </c>
      <c r="B394" s="1" t="s">
        <v>1715</v>
      </c>
      <c r="C394">
        <v>7.6945413919534328E-2</v>
      </c>
      <c r="D394">
        <v>0.27731595879629123</v>
      </c>
      <c r="E394">
        <f>-LOG(GO_Biological_Process_2021_table[[#This Row],[Adjusted P-value]],10)</f>
        <v>0.55702513720995572</v>
      </c>
      <c r="F394">
        <v>0</v>
      </c>
      <c r="G394">
        <v>0</v>
      </c>
      <c r="H394">
        <v>4.5297619047619051</v>
      </c>
      <c r="I394">
        <v>11.617294721430028</v>
      </c>
      <c r="J394" s="1" t="s">
        <v>1681</v>
      </c>
    </row>
    <row r="395" spans="1:10" x14ac:dyDescent="0.25">
      <c r="A395" s="1" t="s">
        <v>1716</v>
      </c>
      <c r="B395" s="1" t="s">
        <v>1715</v>
      </c>
      <c r="C395">
        <v>7.6945413919534328E-2</v>
      </c>
      <c r="D395">
        <v>0.27731595879629123</v>
      </c>
      <c r="E395">
        <f>-LOG(GO_Biological_Process_2021_table[[#This Row],[Adjusted P-value]],10)</f>
        <v>0.55702513720995572</v>
      </c>
      <c r="F395">
        <v>0</v>
      </c>
      <c r="G395">
        <v>0</v>
      </c>
      <c r="H395">
        <v>4.5297619047619051</v>
      </c>
      <c r="I395">
        <v>11.617294721430028</v>
      </c>
      <c r="J395" s="1" t="s">
        <v>1240</v>
      </c>
    </row>
    <row r="396" spans="1:10" x14ac:dyDescent="0.25">
      <c r="A396" s="1" t="s">
        <v>1717</v>
      </c>
      <c r="B396" s="1" t="s">
        <v>1718</v>
      </c>
      <c r="C396">
        <v>7.8140149976277634E-2</v>
      </c>
      <c r="D396">
        <v>0.27807232326423725</v>
      </c>
      <c r="E396">
        <f>-LOG(GO_Biological_Process_2021_table[[#This Row],[Adjusted P-value]],10)</f>
        <v>0.555842234622972</v>
      </c>
      <c r="F396">
        <v>0</v>
      </c>
      <c r="G396">
        <v>0</v>
      </c>
      <c r="H396">
        <v>3.1029110936270654</v>
      </c>
      <c r="I396">
        <v>7.9101000462165274</v>
      </c>
      <c r="J396" s="1" t="s">
        <v>1719</v>
      </c>
    </row>
    <row r="397" spans="1:10" x14ac:dyDescent="0.25">
      <c r="A397" s="1" t="s">
        <v>1720</v>
      </c>
      <c r="B397" s="1" t="s">
        <v>1718</v>
      </c>
      <c r="C397">
        <v>7.8140149976277634E-2</v>
      </c>
      <c r="D397">
        <v>0.27807232326423725</v>
      </c>
      <c r="E397">
        <f>-LOG(GO_Biological_Process_2021_table[[#This Row],[Adjusted P-value]],10)</f>
        <v>0.555842234622972</v>
      </c>
      <c r="F397">
        <v>0</v>
      </c>
      <c r="G397">
        <v>0</v>
      </c>
      <c r="H397">
        <v>3.1029110936270654</v>
      </c>
      <c r="I397">
        <v>7.9101000462165274</v>
      </c>
      <c r="J397" s="1" t="s">
        <v>1719</v>
      </c>
    </row>
    <row r="398" spans="1:10" x14ac:dyDescent="0.25">
      <c r="A398" s="1" t="s">
        <v>1721</v>
      </c>
      <c r="B398" s="1" t="s">
        <v>417</v>
      </c>
      <c r="C398">
        <v>8.1567625723589998E-2</v>
      </c>
      <c r="D398">
        <v>0.27807232326423725</v>
      </c>
      <c r="E398">
        <f>-LOG(GO_Biological_Process_2021_table[[#This Row],[Adjusted P-value]],10)</f>
        <v>0.555842234622972</v>
      </c>
      <c r="F398">
        <v>0</v>
      </c>
      <c r="G398">
        <v>0</v>
      </c>
      <c r="H398">
        <v>4.3731211317418213</v>
      </c>
      <c r="I398">
        <v>10.960453371593472</v>
      </c>
      <c r="J398" s="1" t="s">
        <v>658</v>
      </c>
    </row>
    <row r="399" spans="1:10" x14ac:dyDescent="0.25">
      <c r="A399" s="1" t="s">
        <v>1722</v>
      </c>
      <c r="B399" s="1" t="s">
        <v>417</v>
      </c>
      <c r="C399">
        <v>8.1567625723589998E-2</v>
      </c>
      <c r="D399">
        <v>0.27807232326423725</v>
      </c>
      <c r="E399">
        <f>-LOG(GO_Biological_Process_2021_table[[#This Row],[Adjusted P-value]],10)</f>
        <v>0.555842234622972</v>
      </c>
      <c r="F399">
        <v>0</v>
      </c>
      <c r="G399">
        <v>0</v>
      </c>
      <c r="H399">
        <v>4.3731211317418213</v>
      </c>
      <c r="I399">
        <v>10.960453371593472</v>
      </c>
      <c r="J399" s="1" t="s">
        <v>1723</v>
      </c>
    </row>
    <row r="400" spans="1:10" x14ac:dyDescent="0.25">
      <c r="A400" s="1" t="s">
        <v>1724</v>
      </c>
      <c r="B400" s="1" t="s">
        <v>1725</v>
      </c>
      <c r="C400">
        <v>8.2171003703764511E-2</v>
      </c>
      <c r="D400">
        <v>0.27807232326423725</v>
      </c>
      <c r="E400">
        <f>-LOG(GO_Biological_Process_2021_table[[#This Row],[Adjusted P-value]],10)</f>
        <v>0.555842234622972</v>
      </c>
      <c r="F400">
        <v>0</v>
      </c>
      <c r="G400">
        <v>0</v>
      </c>
      <c r="H400">
        <v>2.0491578947368421</v>
      </c>
      <c r="I400">
        <v>5.1207488426038097</v>
      </c>
      <c r="J400" s="1" t="s">
        <v>1726</v>
      </c>
    </row>
    <row r="401" spans="1:10" x14ac:dyDescent="0.25">
      <c r="A401" s="1" t="s">
        <v>1727</v>
      </c>
      <c r="B401" s="1" t="s">
        <v>423</v>
      </c>
      <c r="C401">
        <v>8.3567308479273725E-2</v>
      </c>
      <c r="D401">
        <v>0.27807232326423725</v>
      </c>
      <c r="E401">
        <f>-LOG(GO_Biological_Process_2021_table[[#This Row],[Adjusted P-value]],10)</f>
        <v>0.555842234622972</v>
      </c>
      <c r="F401">
        <v>0</v>
      </c>
      <c r="G401">
        <v>0</v>
      </c>
      <c r="H401">
        <v>12.631847133757962</v>
      </c>
      <c r="I401">
        <v>31.35354417908075</v>
      </c>
      <c r="J401" s="1" t="s">
        <v>1459</v>
      </c>
    </row>
    <row r="402" spans="1:10" x14ac:dyDescent="0.25">
      <c r="A402" s="1" t="s">
        <v>1728</v>
      </c>
      <c r="B402" s="1" t="s">
        <v>423</v>
      </c>
      <c r="C402">
        <v>8.3567308479273725E-2</v>
      </c>
      <c r="D402">
        <v>0.27807232326423725</v>
      </c>
      <c r="E402">
        <f>-LOG(GO_Biological_Process_2021_table[[#This Row],[Adjusted P-value]],10)</f>
        <v>0.555842234622972</v>
      </c>
      <c r="F402">
        <v>0</v>
      </c>
      <c r="G402">
        <v>0</v>
      </c>
      <c r="H402">
        <v>12.631847133757962</v>
      </c>
      <c r="I402">
        <v>31.35354417908075</v>
      </c>
      <c r="J402" s="1" t="s">
        <v>1522</v>
      </c>
    </row>
    <row r="403" spans="1:10" x14ac:dyDescent="0.25">
      <c r="A403" s="1" t="s">
        <v>1729</v>
      </c>
      <c r="B403" s="1" t="s">
        <v>423</v>
      </c>
      <c r="C403">
        <v>8.3567308479273725E-2</v>
      </c>
      <c r="D403">
        <v>0.27807232326423725</v>
      </c>
      <c r="E403">
        <f>-LOG(GO_Biological_Process_2021_table[[#This Row],[Adjusted P-value]],10)</f>
        <v>0.555842234622972</v>
      </c>
      <c r="F403">
        <v>0</v>
      </c>
      <c r="G403">
        <v>0</v>
      </c>
      <c r="H403">
        <v>12.631847133757962</v>
      </c>
      <c r="I403">
        <v>31.35354417908075</v>
      </c>
      <c r="J403" s="1" t="s">
        <v>498</v>
      </c>
    </row>
    <row r="404" spans="1:10" x14ac:dyDescent="0.25">
      <c r="A404" s="1" t="s">
        <v>1730</v>
      </c>
      <c r="B404" s="1" t="s">
        <v>423</v>
      </c>
      <c r="C404">
        <v>8.3567308479273725E-2</v>
      </c>
      <c r="D404">
        <v>0.27807232326423725</v>
      </c>
      <c r="E404">
        <f>-LOG(GO_Biological_Process_2021_table[[#This Row],[Adjusted P-value]],10)</f>
        <v>0.555842234622972</v>
      </c>
      <c r="F404">
        <v>0</v>
      </c>
      <c r="G404">
        <v>0</v>
      </c>
      <c r="H404">
        <v>12.631847133757962</v>
      </c>
      <c r="I404">
        <v>31.35354417908075</v>
      </c>
      <c r="J404" s="1" t="s">
        <v>540</v>
      </c>
    </row>
    <row r="405" spans="1:10" x14ac:dyDescent="0.25">
      <c r="A405" s="1" t="s">
        <v>1731</v>
      </c>
      <c r="B405" s="1" t="s">
        <v>423</v>
      </c>
      <c r="C405">
        <v>8.3567308479273725E-2</v>
      </c>
      <c r="D405">
        <v>0.27807232326423725</v>
      </c>
      <c r="E405">
        <f>-LOG(GO_Biological_Process_2021_table[[#This Row],[Adjusted P-value]],10)</f>
        <v>0.555842234622972</v>
      </c>
      <c r="F405">
        <v>0</v>
      </c>
      <c r="G405">
        <v>0</v>
      </c>
      <c r="H405">
        <v>12.631847133757962</v>
      </c>
      <c r="I405">
        <v>31.35354417908075</v>
      </c>
      <c r="J405" s="1" t="s">
        <v>299</v>
      </c>
    </row>
    <row r="406" spans="1:10" x14ac:dyDescent="0.25">
      <c r="A406" s="1" t="s">
        <v>1732</v>
      </c>
      <c r="B406" s="1" t="s">
        <v>423</v>
      </c>
      <c r="C406">
        <v>8.3567308479273725E-2</v>
      </c>
      <c r="D406">
        <v>0.27807232326423725</v>
      </c>
      <c r="E406">
        <f>-LOG(GO_Biological_Process_2021_table[[#This Row],[Adjusted P-value]],10)</f>
        <v>0.555842234622972</v>
      </c>
      <c r="F406">
        <v>0</v>
      </c>
      <c r="G406">
        <v>0</v>
      </c>
      <c r="H406">
        <v>12.631847133757962</v>
      </c>
      <c r="I406">
        <v>31.35354417908075</v>
      </c>
      <c r="J406" s="1" t="s">
        <v>799</v>
      </c>
    </row>
    <row r="407" spans="1:10" x14ac:dyDescent="0.25">
      <c r="A407" s="1" t="s">
        <v>1733</v>
      </c>
      <c r="B407" s="1" t="s">
        <v>423</v>
      </c>
      <c r="C407">
        <v>8.3567308479273725E-2</v>
      </c>
      <c r="D407">
        <v>0.27807232326423725</v>
      </c>
      <c r="E407">
        <f>-LOG(GO_Biological_Process_2021_table[[#This Row],[Adjusted P-value]],10)</f>
        <v>0.555842234622972</v>
      </c>
      <c r="F407">
        <v>0</v>
      </c>
      <c r="G407">
        <v>0</v>
      </c>
      <c r="H407">
        <v>12.631847133757962</v>
      </c>
      <c r="I407">
        <v>31.35354417908075</v>
      </c>
      <c r="J407" s="1" t="s">
        <v>540</v>
      </c>
    </row>
    <row r="408" spans="1:10" x14ac:dyDescent="0.25">
      <c r="A408" s="1" t="s">
        <v>1734</v>
      </c>
      <c r="B408" s="1" t="s">
        <v>423</v>
      </c>
      <c r="C408">
        <v>8.3567308479273725E-2</v>
      </c>
      <c r="D408">
        <v>0.27807232326423725</v>
      </c>
      <c r="E408">
        <f>-LOG(GO_Biological_Process_2021_table[[#This Row],[Adjusted P-value]],10)</f>
        <v>0.555842234622972</v>
      </c>
      <c r="F408">
        <v>0</v>
      </c>
      <c r="G408">
        <v>0</v>
      </c>
      <c r="H408">
        <v>12.631847133757962</v>
      </c>
      <c r="I408">
        <v>31.35354417908075</v>
      </c>
      <c r="J408" s="1" t="s">
        <v>299</v>
      </c>
    </row>
    <row r="409" spans="1:10" x14ac:dyDescent="0.25">
      <c r="A409" s="1" t="s">
        <v>1735</v>
      </c>
      <c r="B409" s="1" t="s">
        <v>423</v>
      </c>
      <c r="C409">
        <v>8.3567308479273725E-2</v>
      </c>
      <c r="D409">
        <v>0.27807232326423725</v>
      </c>
      <c r="E409">
        <f>-LOG(GO_Biological_Process_2021_table[[#This Row],[Adjusted P-value]],10)</f>
        <v>0.555842234622972</v>
      </c>
      <c r="F409">
        <v>0</v>
      </c>
      <c r="G409">
        <v>0</v>
      </c>
      <c r="H409">
        <v>12.631847133757962</v>
      </c>
      <c r="I409">
        <v>31.35354417908075</v>
      </c>
      <c r="J409" s="1" t="s">
        <v>543</v>
      </c>
    </row>
    <row r="410" spans="1:10" x14ac:dyDescent="0.25">
      <c r="A410" s="1" t="s">
        <v>1736</v>
      </c>
      <c r="B410" s="1" t="s">
        <v>423</v>
      </c>
      <c r="C410">
        <v>8.3567308479273725E-2</v>
      </c>
      <c r="D410">
        <v>0.27807232326423725</v>
      </c>
      <c r="E410">
        <f>-LOG(GO_Biological_Process_2021_table[[#This Row],[Adjusted P-value]],10)</f>
        <v>0.555842234622972</v>
      </c>
      <c r="F410">
        <v>0</v>
      </c>
      <c r="G410">
        <v>0</v>
      </c>
      <c r="H410">
        <v>12.631847133757962</v>
      </c>
      <c r="I410">
        <v>31.35354417908075</v>
      </c>
      <c r="J410" s="1" t="s">
        <v>364</v>
      </c>
    </row>
    <row r="411" spans="1:10" x14ac:dyDescent="0.25">
      <c r="A411" s="1" t="s">
        <v>1737</v>
      </c>
      <c r="B411" s="1" t="s">
        <v>423</v>
      </c>
      <c r="C411">
        <v>8.3567308479273725E-2</v>
      </c>
      <c r="D411">
        <v>0.27807232326423725</v>
      </c>
      <c r="E411">
        <f>-LOG(GO_Biological_Process_2021_table[[#This Row],[Adjusted P-value]],10)</f>
        <v>0.555842234622972</v>
      </c>
      <c r="F411">
        <v>0</v>
      </c>
      <c r="G411">
        <v>0</v>
      </c>
      <c r="H411">
        <v>12.631847133757962</v>
      </c>
      <c r="I411">
        <v>31.35354417908075</v>
      </c>
      <c r="J411" s="1" t="s">
        <v>1738</v>
      </c>
    </row>
    <row r="412" spans="1:10" x14ac:dyDescent="0.25">
      <c r="A412" s="1" t="s">
        <v>1739</v>
      </c>
      <c r="B412" s="1" t="s">
        <v>423</v>
      </c>
      <c r="C412">
        <v>8.3567308479273725E-2</v>
      </c>
      <c r="D412">
        <v>0.27807232326423725</v>
      </c>
      <c r="E412">
        <f>-LOG(GO_Biological_Process_2021_table[[#This Row],[Adjusted P-value]],10)</f>
        <v>0.555842234622972</v>
      </c>
      <c r="F412">
        <v>0</v>
      </c>
      <c r="G412">
        <v>0</v>
      </c>
      <c r="H412">
        <v>12.631847133757962</v>
      </c>
      <c r="I412">
        <v>31.35354417908075</v>
      </c>
      <c r="J412" s="1" t="s">
        <v>316</v>
      </c>
    </row>
    <row r="413" spans="1:10" x14ac:dyDescent="0.25">
      <c r="A413" s="1" t="s">
        <v>1740</v>
      </c>
      <c r="B413" s="1" t="s">
        <v>423</v>
      </c>
      <c r="C413">
        <v>8.3567308479273725E-2</v>
      </c>
      <c r="D413">
        <v>0.27807232326423725</v>
      </c>
      <c r="E413">
        <f>-LOG(GO_Biological_Process_2021_table[[#This Row],[Adjusted P-value]],10)</f>
        <v>0.555842234622972</v>
      </c>
      <c r="F413">
        <v>0</v>
      </c>
      <c r="G413">
        <v>0</v>
      </c>
      <c r="H413">
        <v>12.631847133757962</v>
      </c>
      <c r="I413">
        <v>31.35354417908075</v>
      </c>
      <c r="J413" s="1" t="s">
        <v>299</v>
      </c>
    </row>
    <row r="414" spans="1:10" x14ac:dyDescent="0.25">
      <c r="A414" s="1" t="s">
        <v>1741</v>
      </c>
      <c r="B414" s="1" t="s">
        <v>423</v>
      </c>
      <c r="C414">
        <v>8.3567308479273725E-2</v>
      </c>
      <c r="D414">
        <v>0.27807232326423725</v>
      </c>
      <c r="E414">
        <f>-LOG(GO_Biological_Process_2021_table[[#This Row],[Adjusted P-value]],10)</f>
        <v>0.555842234622972</v>
      </c>
      <c r="F414">
        <v>0</v>
      </c>
      <c r="G414">
        <v>0</v>
      </c>
      <c r="H414">
        <v>12.631847133757962</v>
      </c>
      <c r="I414">
        <v>31.35354417908075</v>
      </c>
      <c r="J414" s="1" t="s">
        <v>384</v>
      </c>
    </row>
    <row r="415" spans="1:10" x14ac:dyDescent="0.25">
      <c r="A415" s="1" t="s">
        <v>1742</v>
      </c>
      <c r="B415" s="1" t="s">
        <v>423</v>
      </c>
      <c r="C415">
        <v>8.3567308479273725E-2</v>
      </c>
      <c r="D415">
        <v>0.27807232326423725</v>
      </c>
      <c r="E415">
        <f>-LOG(GO_Biological_Process_2021_table[[#This Row],[Adjusted P-value]],10)</f>
        <v>0.555842234622972</v>
      </c>
      <c r="F415">
        <v>0</v>
      </c>
      <c r="G415">
        <v>0</v>
      </c>
      <c r="H415">
        <v>12.631847133757962</v>
      </c>
      <c r="I415">
        <v>31.35354417908075</v>
      </c>
      <c r="J415" s="1" t="s">
        <v>683</v>
      </c>
    </row>
    <row r="416" spans="1:10" x14ac:dyDescent="0.25">
      <c r="A416" s="1" t="s">
        <v>1743</v>
      </c>
      <c r="B416" s="1" t="s">
        <v>423</v>
      </c>
      <c r="C416">
        <v>8.3567308479273725E-2</v>
      </c>
      <c r="D416">
        <v>0.27807232326423725</v>
      </c>
      <c r="E416">
        <f>-LOG(GO_Biological_Process_2021_table[[#This Row],[Adjusted P-value]],10)</f>
        <v>0.555842234622972</v>
      </c>
      <c r="F416">
        <v>0</v>
      </c>
      <c r="G416">
        <v>0</v>
      </c>
      <c r="H416">
        <v>12.631847133757962</v>
      </c>
      <c r="I416">
        <v>31.35354417908075</v>
      </c>
      <c r="J416" s="1" t="s">
        <v>1669</v>
      </c>
    </row>
    <row r="417" spans="1:10" x14ac:dyDescent="0.25">
      <c r="A417" s="1" t="s">
        <v>1744</v>
      </c>
      <c r="B417" s="1" t="s">
        <v>423</v>
      </c>
      <c r="C417">
        <v>8.3567308479273725E-2</v>
      </c>
      <c r="D417">
        <v>0.27807232326423725</v>
      </c>
      <c r="E417">
        <f>-LOG(GO_Biological_Process_2021_table[[#This Row],[Adjusted P-value]],10)</f>
        <v>0.555842234622972</v>
      </c>
      <c r="F417">
        <v>0</v>
      </c>
      <c r="G417">
        <v>0</v>
      </c>
      <c r="H417">
        <v>12.631847133757962</v>
      </c>
      <c r="I417">
        <v>31.35354417908075</v>
      </c>
      <c r="J417" s="1" t="s">
        <v>683</v>
      </c>
    </row>
    <row r="418" spans="1:10" x14ac:dyDescent="0.25">
      <c r="A418" s="1" t="s">
        <v>1745</v>
      </c>
      <c r="B418" s="1" t="s">
        <v>423</v>
      </c>
      <c r="C418">
        <v>8.3567308479273725E-2</v>
      </c>
      <c r="D418">
        <v>0.27807232326423725</v>
      </c>
      <c r="E418">
        <f>-LOG(GO_Biological_Process_2021_table[[#This Row],[Adjusted P-value]],10)</f>
        <v>0.555842234622972</v>
      </c>
      <c r="F418">
        <v>0</v>
      </c>
      <c r="G418">
        <v>0</v>
      </c>
      <c r="H418">
        <v>12.631847133757962</v>
      </c>
      <c r="I418">
        <v>31.35354417908075</v>
      </c>
      <c r="J418" s="1" t="s">
        <v>299</v>
      </c>
    </row>
    <row r="419" spans="1:10" x14ac:dyDescent="0.25">
      <c r="A419" s="1" t="s">
        <v>1746</v>
      </c>
      <c r="B419" s="1" t="s">
        <v>423</v>
      </c>
      <c r="C419">
        <v>8.3567308479273725E-2</v>
      </c>
      <c r="D419">
        <v>0.27807232326423725</v>
      </c>
      <c r="E419">
        <f>-LOG(GO_Biological_Process_2021_table[[#This Row],[Adjusted P-value]],10)</f>
        <v>0.555842234622972</v>
      </c>
      <c r="F419">
        <v>0</v>
      </c>
      <c r="G419">
        <v>0</v>
      </c>
      <c r="H419">
        <v>12.631847133757962</v>
      </c>
      <c r="I419">
        <v>31.35354417908075</v>
      </c>
      <c r="J419" s="1" t="s">
        <v>406</v>
      </c>
    </row>
    <row r="420" spans="1:10" x14ac:dyDescent="0.25">
      <c r="A420" s="1" t="s">
        <v>1747</v>
      </c>
      <c r="B420" s="1" t="s">
        <v>423</v>
      </c>
      <c r="C420">
        <v>8.3567308479273725E-2</v>
      </c>
      <c r="D420">
        <v>0.27807232326423725</v>
      </c>
      <c r="E420">
        <f>-LOG(GO_Biological_Process_2021_table[[#This Row],[Adjusted P-value]],10)</f>
        <v>0.555842234622972</v>
      </c>
      <c r="F420">
        <v>0</v>
      </c>
      <c r="G420">
        <v>0</v>
      </c>
      <c r="H420">
        <v>12.631847133757962</v>
      </c>
      <c r="I420">
        <v>31.35354417908075</v>
      </c>
      <c r="J420" s="1" t="s">
        <v>518</v>
      </c>
    </row>
    <row r="421" spans="1:10" x14ac:dyDescent="0.25">
      <c r="A421" s="1" t="s">
        <v>1748</v>
      </c>
      <c r="B421" s="1" t="s">
        <v>423</v>
      </c>
      <c r="C421">
        <v>8.3567308479273725E-2</v>
      </c>
      <c r="D421">
        <v>0.27807232326423725</v>
      </c>
      <c r="E421">
        <f>-LOG(GO_Biological_Process_2021_table[[#This Row],[Adjusted P-value]],10)</f>
        <v>0.555842234622972</v>
      </c>
      <c r="F421">
        <v>0</v>
      </c>
      <c r="G421">
        <v>0</v>
      </c>
      <c r="H421">
        <v>12.631847133757962</v>
      </c>
      <c r="I421">
        <v>31.35354417908075</v>
      </c>
      <c r="J421" s="1" t="s">
        <v>585</v>
      </c>
    </row>
    <row r="422" spans="1:10" x14ac:dyDescent="0.25">
      <c r="A422" s="1" t="s">
        <v>1749</v>
      </c>
      <c r="B422" s="1" t="s">
        <v>423</v>
      </c>
      <c r="C422">
        <v>8.3567308479273725E-2</v>
      </c>
      <c r="D422">
        <v>0.27807232326423725</v>
      </c>
      <c r="E422">
        <f>-LOG(GO_Biological_Process_2021_table[[#This Row],[Adjusted P-value]],10)</f>
        <v>0.555842234622972</v>
      </c>
      <c r="F422">
        <v>0</v>
      </c>
      <c r="G422">
        <v>0</v>
      </c>
      <c r="H422">
        <v>12.631847133757962</v>
      </c>
      <c r="I422">
        <v>31.35354417908075</v>
      </c>
      <c r="J422" s="1" t="s">
        <v>297</v>
      </c>
    </row>
    <row r="423" spans="1:10" x14ac:dyDescent="0.25">
      <c r="A423" s="1" t="s">
        <v>1750</v>
      </c>
      <c r="B423" s="1" t="s">
        <v>423</v>
      </c>
      <c r="C423">
        <v>8.3567308479273725E-2</v>
      </c>
      <c r="D423">
        <v>0.27807232326423725</v>
      </c>
      <c r="E423">
        <f>-LOG(GO_Biological_Process_2021_table[[#This Row],[Adjusted P-value]],10)</f>
        <v>0.555842234622972</v>
      </c>
      <c r="F423">
        <v>0</v>
      </c>
      <c r="G423">
        <v>0</v>
      </c>
      <c r="H423">
        <v>12.631847133757962</v>
      </c>
      <c r="I423">
        <v>31.35354417908075</v>
      </c>
      <c r="J423" s="1" t="s">
        <v>1751</v>
      </c>
    </row>
    <row r="424" spans="1:10" x14ac:dyDescent="0.25">
      <c r="A424" s="1" t="s">
        <v>1752</v>
      </c>
      <c r="B424" s="1" t="s">
        <v>435</v>
      </c>
      <c r="C424">
        <v>8.3910289677268213E-2</v>
      </c>
      <c r="D424">
        <v>0.27807232326423725</v>
      </c>
      <c r="E424">
        <f>-LOG(GO_Biological_Process_2021_table[[#This Row],[Adjusted P-value]],10)</f>
        <v>0.555842234622972</v>
      </c>
      <c r="F424">
        <v>0</v>
      </c>
      <c r="G424">
        <v>0</v>
      </c>
      <c r="H424">
        <v>4.2987831377661889</v>
      </c>
      <c r="I424">
        <v>10.652414839563072</v>
      </c>
      <c r="J424" s="1" t="s">
        <v>1753</v>
      </c>
    </row>
    <row r="425" spans="1:10" x14ac:dyDescent="0.25">
      <c r="A425" s="1" t="s">
        <v>1754</v>
      </c>
      <c r="B425" s="1" t="s">
        <v>1755</v>
      </c>
      <c r="C425">
        <v>8.45687200754493E-2</v>
      </c>
      <c r="D425">
        <v>0.27807232326423725</v>
      </c>
      <c r="E425">
        <f>-LOG(GO_Biological_Process_2021_table[[#This Row],[Adjusted P-value]],10)</f>
        <v>0.555842234622972</v>
      </c>
      <c r="F425">
        <v>0</v>
      </c>
      <c r="G425">
        <v>0</v>
      </c>
      <c r="H425">
        <v>2.0325814536340854</v>
      </c>
      <c r="I425">
        <v>5.0208640472650599</v>
      </c>
      <c r="J425" s="1" t="s">
        <v>1756</v>
      </c>
    </row>
    <row r="426" spans="1:10" x14ac:dyDescent="0.25">
      <c r="A426" s="1" t="s">
        <v>1757</v>
      </c>
      <c r="B426" s="1" t="s">
        <v>1758</v>
      </c>
      <c r="C426">
        <v>8.5492665413305566E-2</v>
      </c>
      <c r="D426">
        <v>0.27807232326423725</v>
      </c>
      <c r="E426">
        <f>-LOG(GO_Biological_Process_2021_table[[#This Row],[Adjusted P-value]],10)</f>
        <v>0.555842234622972</v>
      </c>
      <c r="F426">
        <v>0</v>
      </c>
      <c r="G426">
        <v>0</v>
      </c>
      <c r="H426">
        <v>2.9809475806451613</v>
      </c>
      <c r="I426">
        <v>7.3311179887270299</v>
      </c>
      <c r="J426" s="1" t="s">
        <v>1759</v>
      </c>
    </row>
    <row r="427" spans="1:10" x14ac:dyDescent="0.25">
      <c r="A427" s="1" t="s">
        <v>1760</v>
      </c>
      <c r="B427" s="1" t="s">
        <v>1761</v>
      </c>
      <c r="C427">
        <v>8.6273363952122289E-2</v>
      </c>
      <c r="D427">
        <v>0.27807232326423725</v>
      </c>
      <c r="E427">
        <f>-LOG(GO_Biological_Process_2021_table[[#This Row],[Adjusted P-value]],10)</f>
        <v>0.555842234622972</v>
      </c>
      <c r="F427">
        <v>0</v>
      </c>
      <c r="G427">
        <v>0</v>
      </c>
      <c r="H427">
        <v>4.226923076923077</v>
      </c>
      <c r="I427">
        <v>10.356952216593189</v>
      </c>
      <c r="J427" s="1" t="s">
        <v>1762</v>
      </c>
    </row>
    <row r="428" spans="1:10" x14ac:dyDescent="0.25">
      <c r="A428" s="1" t="s">
        <v>1763</v>
      </c>
      <c r="B428" s="1" t="s">
        <v>1761</v>
      </c>
      <c r="C428">
        <v>8.6273363952122289E-2</v>
      </c>
      <c r="D428">
        <v>0.27807232326423725</v>
      </c>
      <c r="E428">
        <f>-LOG(GO_Biological_Process_2021_table[[#This Row],[Adjusted P-value]],10)</f>
        <v>0.555842234622972</v>
      </c>
      <c r="F428">
        <v>0</v>
      </c>
      <c r="G428">
        <v>0</v>
      </c>
      <c r="H428">
        <v>4.226923076923077</v>
      </c>
      <c r="I428">
        <v>10.356952216593189</v>
      </c>
      <c r="J428" s="1" t="s">
        <v>1764</v>
      </c>
    </row>
    <row r="429" spans="1:10" x14ac:dyDescent="0.25">
      <c r="A429" s="1" t="s">
        <v>1765</v>
      </c>
      <c r="B429" s="1" t="s">
        <v>1766</v>
      </c>
      <c r="C429">
        <v>8.8513577273155591E-2</v>
      </c>
      <c r="D429">
        <v>0.27807232326423725</v>
      </c>
      <c r="E429">
        <f>-LOG(GO_Biological_Process_2021_table[[#This Row],[Adjusted P-value]],10)</f>
        <v>0.555842234622972</v>
      </c>
      <c r="F429">
        <v>0</v>
      </c>
      <c r="G429">
        <v>0</v>
      </c>
      <c r="H429">
        <v>2.9347890818858562</v>
      </c>
      <c r="I429">
        <v>7.1156876217319187</v>
      </c>
      <c r="J429" s="1" t="s">
        <v>1767</v>
      </c>
    </row>
    <row r="430" spans="1:10" x14ac:dyDescent="0.25">
      <c r="A430" s="1" t="s">
        <v>1768</v>
      </c>
      <c r="B430" s="1" t="s">
        <v>438</v>
      </c>
      <c r="C430">
        <v>8.8656384841599836E-2</v>
      </c>
      <c r="D430">
        <v>0.27807232326423725</v>
      </c>
      <c r="E430">
        <f>-LOG(GO_Biological_Process_2021_table[[#This Row],[Adjusted P-value]],10)</f>
        <v>0.555842234622972</v>
      </c>
      <c r="F430">
        <v>0</v>
      </c>
      <c r="G430">
        <v>0</v>
      </c>
      <c r="H430">
        <v>4.157419083648592</v>
      </c>
      <c r="I430">
        <v>10.073373332915441</v>
      </c>
      <c r="J430" s="1" t="s">
        <v>1769</v>
      </c>
    </row>
    <row r="431" spans="1:10" x14ac:dyDescent="0.25">
      <c r="A431" s="1" t="s">
        <v>1770</v>
      </c>
      <c r="B431" s="1" t="s">
        <v>438</v>
      </c>
      <c r="C431">
        <v>8.8656384841599836E-2</v>
      </c>
      <c r="D431">
        <v>0.27807232326423725</v>
      </c>
      <c r="E431">
        <f>-LOG(GO_Biological_Process_2021_table[[#This Row],[Adjusted P-value]],10)</f>
        <v>0.555842234622972</v>
      </c>
      <c r="F431">
        <v>0</v>
      </c>
      <c r="G431">
        <v>0</v>
      </c>
      <c r="H431">
        <v>4.157419083648592</v>
      </c>
      <c r="I431">
        <v>10.073373332915441</v>
      </c>
      <c r="J431" s="1" t="s">
        <v>1771</v>
      </c>
    </row>
    <row r="432" spans="1:10" x14ac:dyDescent="0.25">
      <c r="A432" s="1" t="s">
        <v>1772</v>
      </c>
      <c r="B432" s="1" t="s">
        <v>438</v>
      </c>
      <c r="C432">
        <v>8.8656384841599836E-2</v>
      </c>
      <c r="D432">
        <v>0.27807232326423725</v>
      </c>
      <c r="E432">
        <f>-LOG(GO_Biological_Process_2021_table[[#This Row],[Adjusted P-value]],10)</f>
        <v>0.555842234622972</v>
      </c>
      <c r="F432">
        <v>0</v>
      </c>
      <c r="G432">
        <v>0</v>
      </c>
      <c r="H432">
        <v>4.157419083648592</v>
      </c>
      <c r="I432">
        <v>10.073373332915441</v>
      </c>
      <c r="J432" s="1" t="s">
        <v>1773</v>
      </c>
    </row>
    <row r="433" spans="1:10" x14ac:dyDescent="0.25">
      <c r="A433" s="1" t="s">
        <v>1774</v>
      </c>
      <c r="B433" s="1" t="s">
        <v>438</v>
      </c>
      <c r="C433">
        <v>8.8656384841599836E-2</v>
      </c>
      <c r="D433">
        <v>0.27807232326423725</v>
      </c>
      <c r="E433">
        <f>-LOG(GO_Biological_Process_2021_table[[#This Row],[Adjusted P-value]],10)</f>
        <v>0.555842234622972</v>
      </c>
      <c r="F433">
        <v>0</v>
      </c>
      <c r="G433">
        <v>0</v>
      </c>
      <c r="H433">
        <v>4.157419083648592</v>
      </c>
      <c r="I433">
        <v>10.073373332915441</v>
      </c>
      <c r="J433" s="1" t="s">
        <v>1773</v>
      </c>
    </row>
    <row r="434" spans="1:10" x14ac:dyDescent="0.25">
      <c r="A434" s="1" t="s">
        <v>1775</v>
      </c>
      <c r="B434" s="1" t="s">
        <v>438</v>
      </c>
      <c r="C434">
        <v>8.8656384841599836E-2</v>
      </c>
      <c r="D434">
        <v>0.27807232326423725</v>
      </c>
      <c r="E434">
        <f>-LOG(GO_Biological_Process_2021_table[[#This Row],[Adjusted P-value]],10)</f>
        <v>0.555842234622972</v>
      </c>
      <c r="F434">
        <v>0</v>
      </c>
      <c r="G434">
        <v>0</v>
      </c>
      <c r="H434">
        <v>4.157419083648592</v>
      </c>
      <c r="I434">
        <v>10.073373332915441</v>
      </c>
      <c r="J434" s="1" t="s">
        <v>1773</v>
      </c>
    </row>
    <row r="435" spans="1:10" x14ac:dyDescent="0.25">
      <c r="A435" s="1" t="s">
        <v>1776</v>
      </c>
      <c r="B435" s="1" t="s">
        <v>1777</v>
      </c>
      <c r="C435">
        <v>8.9962965328367159E-2</v>
      </c>
      <c r="D435">
        <v>0.27807232326423725</v>
      </c>
      <c r="E435">
        <f>-LOG(GO_Biological_Process_2021_table[[#This Row],[Adjusted P-value]],10)</f>
        <v>0.555842234622972</v>
      </c>
      <c r="F435">
        <v>0</v>
      </c>
      <c r="G435">
        <v>0</v>
      </c>
      <c r="H435">
        <v>2.428200371057514</v>
      </c>
      <c r="I435">
        <v>5.8479738216472157</v>
      </c>
      <c r="J435" s="1" t="s">
        <v>1778</v>
      </c>
    </row>
    <row r="436" spans="1:10" x14ac:dyDescent="0.25">
      <c r="A436" s="1" t="s">
        <v>1779</v>
      </c>
      <c r="B436" s="1" t="s">
        <v>441</v>
      </c>
      <c r="C436">
        <v>9.081109788077972E-2</v>
      </c>
      <c r="D436">
        <v>0.27807232326423725</v>
      </c>
      <c r="E436">
        <f>-LOG(GO_Biological_Process_2021_table[[#This Row],[Adjusted P-value]],10)</f>
        <v>0.555842234622972</v>
      </c>
      <c r="F436">
        <v>0</v>
      </c>
      <c r="G436">
        <v>0</v>
      </c>
      <c r="H436">
        <v>11.48291835552982</v>
      </c>
      <c r="I436">
        <v>27.547220023939616</v>
      </c>
      <c r="J436" s="1" t="s">
        <v>605</v>
      </c>
    </row>
    <row r="437" spans="1:10" x14ac:dyDescent="0.25">
      <c r="A437" s="1" t="s">
        <v>1780</v>
      </c>
      <c r="B437" s="1" t="s">
        <v>441</v>
      </c>
      <c r="C437">
        <v>9.081109788077972E-2</v>
      </c>
      <c r="D437">
        <v>0.27807232326423725</v>
      </c>
      <c r="E437">
        <f>-LOG(GO_Biological_Process_2021_table[[#This Row],[Adjusted P-value]],10)</f>
        <v>0.555842234622972</v>
      </c>
      <c r="F437">
        <v>0</v>
      </c>
      <c r="G437">
        <v>0</v>
      </c>
      <c r="H437">
        <v>11.48291835552982</v>
      </c>
      <c r="I437">
        <v>27.547220023939616</v>
      </c>
      <c r="J437" s="1" t="s">
        <v>605</v>
      </c>
    </row>
    <row r="438" spans="1:10" x14ac:dyDescent="0.25">
      <c r="A438" s="1" t="s">
        <v>1781</v>
      </c>
      <c r="B438" s="1" t="s">
        <v>441</v>
      </c>
      <c r="C438">
        <v>9.081109788077972E-2</v>
      </c>
      <c r="D438">
        <v>0.27807232326423725</v>
      </c>
      <c r="E438">
        <f>-LOG(GO_Biological_Process_2021_table[[#This Row],[Adjusted P-value]],10)</f>
        <v>0.555842234622972</v>
      </c>
      <c r="F438">
        <v>0</v>
      </c>
      <c r="G438">
        <v>0</v>
      </c>
      <c r="H438">
        <v>11.48291835552982</v>
      </c>
      <c r="I438">
        <v>27.547220023939616</v>
      </c>
      <c r="J438" s="1" t="s">
        <v>297</v>
      </c>
    </row>
    <row r="439" spans="1:10" x14ac:dyDescent="0.25">
      <c r="A439" s="1" t="s">
        <v>1782</v>
      </c>
      <c r="B439" s="1" t="s">
        <v>441</v>
      </c>
      <c r="C439">
        <v>9.081109788077972E-2</v>
      </c>
      <c r="D439">
        <v>0.27807232326423725</v>
      </c>
      <c r="E439">
        <f>-LOG(GO_Biological_Process_2021_table[[#This Row],[Adjusted P-value]],10)</f>
        <v>0.555842234622972</v>
      </c>
      <c r="F439">
        <v>0</v>
      </c>
      <c r="G439">
        <v>0</v>
      </c>
      <c r="H439">
        <v>11.48291835552982</v>
      </c>
      <c r="I439">
        <v>27.547220023939616</v>
      </c>
      <c r="J439" s="1" t="s">
        <v>424</v>
      </c>
    </row>
    <row r="440" spans="1:10" x14ac:dyDescent="0.25">
      <c r="A440" s="1" t="s">
        <v>1783</v>
      </c>
      <c r="B440" s="1" t="s">
        <v>441</v>
      </c>
      <c r="C440">
        <v>9.081109788077972E-2</v>
      </c>
      <c r="D440">
        <v>0.27807232326423725</v>
      </c>
      <c r="E440">
        <f>-LOG(GO_Biological_Process_2021_table[[#This Row],[Adjusted P-value]],10)</f>
        <v>0.555842234622972</v>
      </c>
      <c r="F440">
        <v>0</v>
      </c>
      <c r="G440">
        <v>0</v>
      </c>
      <c r="H440">
        <v>11.48291835552982</v>
      </c>
      <c r="I440">
        <v>27.547220023939616</v>
      </c>
      <c r="J440" s="1" t="s">
        <v>791</v>
      </c>
    </row>
    <row r="441" spans="1:10" x14ac:dyDescent="0.25">
      <c r="A441" s="1" t="s">
        <v>1784</v>
      </c>
      <c r="B441" s="1" t="s">
        <v>441</v>
      </c>
      <c r="C441">
        <v>9.081109788077972E-2</v>
      </c>
      <c r="D441">
        <v>0.27807232326423725</v>
      </c>
      <c r="E441">
        <f>-LOG(GO_Biological_Process_2021_table[[#This Row],[Adjusted P-value]],10)</f>
        <v>0.555842234622972</v>
      </c>
      <c r="F441">
        <v>0</v>
      </c>
      <c r="G441">
        <v>0</v>
      </c>
      <c r="H441">
        <v>11.48291835552982</v>
      </c>
      <c r="I441">
        <v>27.547220023939616</v>
      </c>
      <c r="J441" s="1" t="s">
        <v>540</v>
      </c>
    </row>
    <row r="442" spans="1:10" x14ac:dyDescent="0.25">
      <c r="A442" s="1" t="s">
        <v>1785</v>
      </c>
      <c r="B442" s="1" t="s">
        <v>441</v>
      </c>
      <c r="C442">
        <v>9.081109788077972E-2</v>
      </c>
      <c r="D442">
        <v>0.27807232326423725</v>
      </c>
      <c r="E442">
        <f>-LOG(GO_Biological_Process_2021_table[[#This Row],[Adjusted P-value]],10)</f>
        <v>0.555842234622972</v>
      </c>
      <c r="F442">
        <v>0</v>
      </c>
      <c r="G442">
        <v>0</v>
      </c>
      <c r="H442">
        <v>11.48291835552982</v>
      </c>
      <c r="I442">
        <v>27.547220023939616</v>
      </c>
      <c r="J442" s="1" t="s">
        <v>384</v>
      </c>
    </row>
    <row r="443" spans="1:10" x14ac:dyDescent="0.25">
      <c r="A443" s="1" t="s">
        <v>1786</v>
      </c>
      <c r="B443" s="1" t="s">
        <v>441</v>
      </c>
      <c r="C443">
        <v>9.081109788077972E-2</v>
      </c>
      <c r="D443">
        <v>0.27807232326423725</v>
      </c>
      <c r="E443">
        <f>-LOG(GO_Biological_Process_2021_table[[#This Row],[Adjusted P-value]],10)</f>
        <v>0.555842234622972</v>
      </c>
      <c r="F443">
        <v>0</v>
      </c>
      <c r="G443">
        <v>0</v>
      </c>
      <c r="H443">
        <v>11.48291835552982</v>
      </c>
      <c r="I443">
        <v>27.547220023939616</v>
      </c>
      <c r="J443" s="1" t="s">
        <v>799</v>
      </c>
    </row>
    <row r="444" spans="1:10" x14ac:dyDescent="0.25">
      <c r="A444" s="1" t="s">
        <v>1787</v>
      </c>
      <c r="B444" s="1" t="s">
        <v>441</v>
      </c>
      <c r="C444">
        <v>9.081109788077972E-2</v>
      </c>
      <c r="D444">
        <v>0.27807232326423725</v>
      </c>
      <c r="E444">
        <f>-LOG(GO_Biological_Process_2021_table[[#This Row],[Adjusted P-value]],10)</f>
        <v>0.555842234622972</v>
      </c>
      <c r="F444">
        <v>0</v>
      </c>
      <c r="G444">
        <v>0</v>
      </c>
      <c r="H444">
        <v>11.48291835552982</v>
      </c>
      <c r="I444">
        <v>27.547220023939616</v>
      </c>
      <c r="J444" s="1" t="s">
        <v>530</v>
      </c>
    </row>
    <row r="445" spans="1:10" x14ac:dyDescent="0.25">
      <c r="A445" s="1" t="s">
        <v>1788</v>
      </c>
      <c r="B445" s="1" t="s">
        <v>441</v>
      </c>
      <c r="C445">
        <v>9.081109788077972E-2</v>
      </c>
      <c r="D445">
        <v>0.27807232326423725</v>
      </c>
      <c r="E445">
        <f>-LOG(GO_Biological_Process_2021_table[[#This Row],[Adjusted P-value]],10)</f>
        <v>0.555842234622972</v>
      </c>
      <c r="F445">
        <v>0</v>
      </c>
      <c r="G445">
        <v>0</v>
      </c>
      <c r="H445">
        <v>11.48291835552982</v>
      </c>
      <c r="I445">
        <v>27.547220023939616</v>
      </c>
      <c r="J445" s="1" t="s">
        <v>532</v>
      </c>
    </row>
    <row r="446" spans="1:10" x14ac:dyDescent="0.25">
      <c r="A446" s="1" t="s">
        <v>1789</v>
      </c>
      <c r="B446" s="1" t="s">
        <v>441</v>
      </c>
      <c r="C446">
        <v>9.081109788077972E-2</v>
      </c>
      <c r="D446">
        <v>0.27807232326423725</v>
      </c>
      <c r="E446">
        <f>-LOG(GO_Biological_Process_2021_table[[#This Row],[Adjusted P-value]],10)</f>
        <v>0.555842234622972</v>
      </c>
      <c r="F446">
        <v>0</v>
      </c>
      <c r="G446">
        <v>0</v>
      </c>
      <c r="H446">
        <v>11.48291835552982</v>
      </c>
      <c r="I446">
        <v>27.547220023939616</v>
      </c>
      <c r="J446" s="1" t="s">
        <v>985</v>
      </c>
    </row>
    <row r="447" spans="1:10" x14ac:dyDescent="0.25">
      <c r="A447" s="1" t="s">
        <v>1790</v>
      </c>
      <c r="B447" s="1" t="s">
        <v>441</v>
      </c>
      <c r="C447">
        <v>9.081109788077972E-2</v>
      </c>
      <c r="D447">
        <v>0.27807232326423725</v>
      </c>
      <c r="E447">
        <f>-LOG(GO_Biological_Process_2021_table[[#This Row],[Adjusted P-value]],10)</f>
        <v>0.555842234622972</v>
      </c>
      <c r="F447">
        <v>0</v>
      </c>
      <c r="G447">
        <v>0</v>
      </c>
      <c r="H447">
        <v>11.48291835552982</v>
      </c>
      <c r="I447">
        <v>27.547220023939616</v>
      </c>
      <c r="J447" s="1" t="s">
        <v>1461</v>
      </c>
    </row>
    <row r="448" spans="1:10" x14ac:dyDescent="0.25">
      <c r="A448" s="1" t="s">
        <v>1791</v>
      </c>
      <c r="B448" s="1" t="s">
        <v>441</v>
      </c>
      <c r="C448">
        <v>9.081109788077972E-2</v>
      </c>
      <c r="D448">
        <v>0.27807232326423725</v>
      </c>
      <c r="E448">
        <f>-LOG(GO_Biological_Process_2021_table[[#This Row],[Adjusted P-value]],10)</f>
        <v>0.555842234622972</v>
      </c>
      <c r="F448">
        <v>0</v>
      </c>
      <c r="G448">
        <v>0</v>
      </c>
      <c r="H448">
        <v>11.48291835552982</v>
      </c>
      <c r="I448">
        <v>27.547220023939616</v>
      </c>
      <c r="J448" s="1" t="s">
        <v>334</v>
      </c>
    </row>
    <row r="449" spans="1:10" x14ac:dyDescent="0.25">
      <c r="A449" s="1" t="s">
        <v>1792</v>
      </c>
      <c r="B449" s="1" t="s">
        <v>441</v>
      </c>
      <c r="C449">
        <v>9.081109788077972E-2</v>
      </c>
      <c r="D449">
        <v>0.27807232326423725</v>
      </c>
      <c r="E449">
        <f>-LOG(GO_Biological_Process_2021_table[[#This Row],[Adjusted P-value]],10)</f>
        <v>0.555842234622972</v>
      </c>
      <c r="F449">
        <v>0</v>
      </c>
      <c r="G449">
        <v>0</v>
      </c>
      <c r="H449">
        <v>11.48291835552982</v>
      </c>
      <c r="I449">
        <v>27.547220023939616</v>
      </c>
      <c r="J449" s="1" t="s">
        <v>424</v>
      </c>
    </row>
    <row r="450" spans="1:10" x14ac:dyDescent="0.25">
      <c r="A450" s="1" t="s">
        <v>1793</v>
      </c>
      <c r="B450" s="1" t="s">
        <v>441</v>
      </c>
      <c r="C450">
        <v>9.081109788077972E-2</v>
      </c>
      <c r="D450">
        <v>0.27807232326423725</v>
      </c>
      <c r="E450">
        <f>-LOG(GO_Biological_Process_2021_table[[#This Row],[Adjusted P-value]],10)</f>
        <v>0.555842234622972</v>
      </c>
      <c r="F450">
        <v>0</v>
      </c>
      <c r="G450">
        <v>0</v>
      </c>
      <c r="H450">
        <v>11.48291835552982</v>
      </c>
      <c r="I450">
        <v>27.547220023939616</v>
      </c>
      <c r="J450" s="1" t="s">
        <v>424</v>
      </c>
    </row>
    <row r="451" spans="1:10" x14ac:dyDescent="0.25">
      <c r="A451" s="1" t="s">
        <v>1794</v>
      </c>
      <c r="B451" s="1" t="s">
        <v>441</v>
      </c>
      <c r="C451">
        <v>9.081109788077972E-2</v>
      </c>
      <c r="D451">
        <v>0.27807232326423725</v>
      </c>
      <c r="E451">
        <f>-LOG(GO_Biological_Process_2021_table[[#This Row],[Adjusted P-value]],10)</f>
        <v>0.555842234622972</v>
      </c>
      <c r="F451">
        <v>0</v>
      </c>
      <c r="G451">
        <v>0</v>
      </c>
      <c r="H451">
        <v>11.48291835552982</v>
      </c>
      <c r="I451">
        <v>27.547220023939616</v>
      </c>
      <c r="J451" s="1" t="s">
        <v>919</v>
      </c>
    </row>
    <row r="452" spans="1:10" x14ac:dyDescent="0.25">
      <c r="A452" s="1" t="s">
        <v>1795</v>
      </c>
      <c r="B452" s="1" t="s">
        <v>441</v>
      </c>
      <c r="C452">
        <v>9.081109788077972E-2</v>
      </c>
      <c r="D452">
        <v>0.27807232326423725</v>
      </c>
      <c r="E452">
        <f>-LOG(GO_Biological_Process_2021_table[[#This Row],[Adjusted P-value]],10)</f>
        <v>0.555842234622972</v>
      </c>
      <c r="F452">
        <v>0</v>
      </c>
      <c r="G452">
        <v>0</v>
      </c>
      <c r="H452">
        <v>11.48291835552982</v>
      </c>
      <c r="I452">
        <v>27.547220023939616</v>
      </c>
      <c r="J452" s="1" t="s">
        <v>1796</v>
      </c>
    </row>
    <row r="453" spans="1:10" x14ac:dyDescent="0.25">
      <c r="A453" s="1" t="s">
        <v>1797</v>
      </c>
      <c r="B453" s="1" t="s">
        <v>441</v>
      </c>
      <c r="C453">
        <v>9.081109788077972E-2</v>
      </c>
      <c r="D453">
        <v>0.27807232326423725</v>
      </c>
      <c r="E453">
        <f>-LOG(GO_Biological_Process_2021_table[[#This Row],[Adjusted P-value]],10)</f>
        <v>0.555842234622972</v>
      </c>
      <c r="F453">
        <v>0</v>
      </c>
      <c r="G453">
        <v>0</v>
      </c>
      <c r="H453">
        <v>11.48291835552982</v>
      </c>
      <c r="I453">
        <v>27.547220023939616</v>
      </c>
      <c r="J453" s="1" t="s">
        <v>297</v>
      </c>
    </row>
    <row r="454" spans="1:10" x14ac:dyDescent="0.25">
      <c r="A454" s="1" t="s">
        <v>1798</v>
      </c>
      <c r="B454" s="1" t="s">
        <v>441</v>
      </c>
      <c r="C454">
        <v>9.081109788077972E-2</v>
      </c>
      <c r="D454">
        <v>0.27807232326423725</v>
      </c>
      <c r="E454">
        <f>-LOG(GO_Biological_Process_2021_table[[#This Row],[Adjusted P-value]],10)</f>
        <v>0.555842234622972</v>
      </c>
      <c r="F454">
        <v>0</v>
      </c>
      <c r="G454">
        <v>0</v>
      </c>
      <c r="H454">
        <v>11.48291835552982</v>
      </c>
      <c r="I454">
        <v>27.547220023939616</v>
      </c>
      <c r="J454" s="1" t="s">
        <v>1799</v>
      </c>
    </row>
    <row r="455" spans="1:10" x14ac:dyDescent="0.25">
      <c r="A455" s="1" t="s">
        <v>1800</v>
      </c>
      <c r="B455" s="1" t="s">
        <v>441</v>
      </c>
      <c r="C455">
        <v>9.081109788077972E-2</v>
      </c>
      <c r="D455">
        <v>0.27807232326423725</v>
      </c>
      <c r="E455">
        <f>-LOG(GO_Biological_Process_2021_table[[#This Row],[Adjusted P-value]],10)</f>
        <v>0.555842234622972</v>
      </c>
      <c r="F455">
        <v>0</v>
      </c>
      <c r="G455">
        <v>0</v>
      </c>
      <c r="H455">
        <v>11.48291835552982</v>
      </c>
      <c r="I455">
        <v>27.547220023939616</v>
      </c>
      <c r="J455" s="1" t="s">
        <v>520</v>
      </c>
    </row>
    <row r="456" spans="1:10" x14ac:dyDescent="0.25">
      <c r="A456" s="1" t="s">
        <v>1801</v>
      </c>
      <c r="B456" s="1" t="s">
        <v>441</v>
      </c>
      <c r="C456">
        <v>9.081109788077972E-2</v>
      </c>
      <c r="D456">
        <v>0.27807232326423725</v>
      </c>
      <c r="E456">
        <f>-LOG(GO_Biological_Process_2021_table[[#This Row],[Adjusted P-value]],10)</f>
        <v>0.555842234622972</v>
      </c>
      <c r="F456">
        <v>0</v>
      </c>
      <c r="G456">
        <v>0</v>
      </c>
      <c r="H456">
        <v>11.48291835552982</v>
      </c>
      <c r="I456">
        <v>27.547220023939616</v>
      </c>
      <c r="J456" s="1" t="s">
        <v>553</v>
      </c>
    </row>
    <row r="457" spans="1:10" x14ac:dyDescent="0.25">
      <c r="A457" s="1" t="s">
        <v>1802</v>
      </c>
      <c r="B457" s="1" t="s">
        <v>441</v>
      </c>
      <c r="C457">
        <v>9.081109788077972E-2</v>
      </c>
      <c r="D457">
        <v>0.27807232326423725</v>
      </c>
      <c r="E457">
        <f>-LOG(GO_Biological_Process_2021_table[[#This Row],[Adjusted P-value]],10)</f>
        <v>0.555842234622972</v>
      </c>
      <c r="F457">
        <v>0</v>
      </c>
      <c r="G457">
        <v>0</v>
      </c>
      <c r="H457">
        <v>11.48291835552982</v>
      </c>
      <c r="I457">
        <v>27.547220023939616</v>
      </c>
      <c r="J457" s="1" t="s">
        <v>384</v>
      </c>
    </row>
    <row r="458" spans="1:10" x14ac:dyDescent="0.25">
      <c r="A458" s="1" t="s">
        <v>1803</v>
      </c>
      <c r="B458" s="1" t="s">
        <v>441</v>
      </c>
      <c r="C458">
        <v>9.081109788077972E-2</v>
      </c>
      <c r="D458">
        <v>0.27807232326423725</v>
      </c>
      <c r="E458">
        <f>-LOG(GO_Biological_Process_2021_table[[#This Row],[Adjusted P-value]],10)</f>
        <v>0.555842234622972</v>
      </c>
      <c r="F458">
        <v>0</v>
      </c>
      <c r="G458">
        <v>0</v>
      </c>
      <c r="H458">
        <v>11.48291835552982</v>
      </c>
      <c r="I458">
        <v>27.547220023939616</v>
      </c>
      <c r="J458" s="1" t="s">
        <v>331</v>
      </c>
    </row>
    <row r="459" spans="1:10" x14ac:dyDescent="0.25">
      <c r="A459" s="1" t="s">
        <v>1804</v>
      </c>
      <c r="B459" s="1" t="s">
        <v>441</v>
      </c>
      <c r="C459">
        <v>9.081109788077972E-2</v>
      </c>
      <c r="D459">
        <v>0.27807232326423725</v>
      </c>
      <c r="E459">
        <f>-LOG(GO_Biological_Process_2021_table[[#This Row],[Adjusted P-value]],10)</f>
        <v>0.555842234622972</v>
      </c>
      <c r="F459">
        <v>0</v>
      </c>
      <c r="G459">
        <v>0</v>
      </c>
      <c r="H459">
        <v>11.48291835552982</v>
      </c>
      <c r="I459">
        <v>27.547220023939616</v>
      </c>
      <c r="J459" s="1" t="s">
        <v>540</v>
      </c>
    </row>
    <row r="460" spans="1:10" x14ac:dyDescent="0.25">
      <c r="A460" s="1" t="s">
        <v>1805</v>
      </c>
      <c r="B460" s="1" t="s">
        <v>441</v>
      </c>
      <c r="C460">
        <v>9.081109788077972E-2</v>
      </c>
      <c r="D460">
        <v>0.27807232326423725</v>
      </c>
      <c r="E460">
        <f>-LOG(GO_Biological_Process_2021_table[[#This Row],[Adjusted P-value]],10)</f>
        <v>0.555842234622972</v>
      </c>
      <c r="F460">
        <v>0</v>
      </c>
      <c r="G460">
        <v>0</v>
      </c>
      <c r="H460">
        <v>11.48291835552982</v>
      </c>
      <c r="I460">
        <v>27.547220023939616</v>
      </c>
      <c r="J460" s="1" t="s">
        <v>508</v>
      </c>
    </row>
    <row r="461" spans="1:10" x14ac:dyDescent="0.25">
      <c r="A461" s="1" t="s">
        <v>1806</v>
      </c>
      <c r="B461" s="1" t="s">
        <v>441</v>
      </c>
      <c r="C461">
        <v>9.081109788077972E-2</v>
      </c>
      <c r="D461">
        <v>0.27807232326423725</v>
      </c>
      <c r="E461">
        <f>-LOG(GO_Biological_Process_2021_table[[#This Row],[Adjusted P-value]],10)</f>
        <v>0.555842234622972</v>
      </c>
      <c r="F461">
        <v>0</v>
      </c>
      <c r="G461">
        <v>0</v>
      </c>
      <c r="H461">
        <v>11.48291835552982</v>
      </c>
      <c r="I461">
        <v>27.547220023939616</v>
      </c>
      <c r="J461" s="1" t="s">
        <v>1807</v>
      </c>
    </row>
    <row r="462" spans="1:10" x14ac:dyDescent="0.25">
      <c r="A462" s="1" t="s">
        <v>1808</v>
      </c>
      <c r="B462" s="1" t="s">
        <v>441</v>
      </c>
      <c r="C462">
        <v>9.081109788077972E-2</v>
      </c>
      <c r="D462">
        <v>0.27807232326423725</v>
      </c>
      <c r="E462">
        <f>-LOG(GO_Biological_Process_2021_table[[#This Row],[Adjusted P-value]],10)</f>
        <v>0.555842234622972</v>
      </c>
      <c r="F462">
        <v>0</v>
      </c>
      <c r="G462">
        <v>0</v>
      </c>
      <c r="H462">
        <v>11.48291835552982</v>
      </c>
      <c r="I462">
        <v>27.547220023939616</v>
      </c>
      <c r="J462" s="1" t="s">
        <v>448</v>
      </c>
    </row>
    <row r="463" spans="1:10" x14ac:dyDescent="0.25">
      <c r="A463" s="1" t="s">
        <v>1809</v>
      </c>
      <c r="B463" s="1" t="s">
        <v>441</v>
      </c>
      <c r="C463">
        <v>9.081109788077972E-2</v>
      </c>
      <c r="D463">
        <v>0.27807232326423725</v>
      </c>
      <c r="E463">
        <f>-LOG(GO_Biological_Process_2021_table[[#This Row],[Adjusted P-value]],10)</f>
        <v>0.555842234622972</v>
      </c>
      <c r="F463">
        <v>0</v>
      </c>
      <c r="G463">
        <v>0</v>
      </c>
      <c r="H463">
        <v>11.48291835552982</v>
      </c>
      <c r="I463">
        <v>27.547220023939616</v>
      </c>
      <c r="J463" s="1" t="s">
        <v>379</v>
      </c>
    </row>
    <row r="464" spans="1:10" x14ac:dyDescent="0.25">
      <c r="A464" s="1" t="s">
        <v>1810</v>
      </c>
      <c r="B464" s="1" t="s">
        <v>441</v>
      </c>
      <c r="C464">
        <v>9.081109788077972E-2</v>
      </c>
      <c r="D464">
        <v>0.27807232326423725</v>
      </c>
      <c r="E464">
        <f>-LOG(GO_Biological_Process_2021_table[[#This Row],[Adjusted P-value]],10)</f>
        <v>0.555842234622972</v>
      </c>
      <c r="F464">
        <v>0</v>
      </c>
      <c r="G464">
        <v>0</v>
      </c>
      <c r="H464">
        <v>11.48291835552982</v>
      </c>
      <c r="I464">
        <v>27.547220023939616</v>
      </c>
      <c r="J464" s="1" t="s">
        <v>1453</v>
      </c>
    </row>
    <row r="465" spans="1:10" x14ac:dyDescent="0.25">
      <c r="A465" s="1" t="s">
        <v>1811</v>
      </c>
      <c r="B465" s="1" t="s">
        <v>1812</v>
      </c>
      <c r="C465">
        <v>9.1058894590049524E-2</v>
      </c>
      <c r="D465">
        <v>0.27807232326423725</v>
      </c>
      <c r="E465">
        <f>-LOG(GO_Biological_Process_2021_table[[#This Row],[Adjusted P-value]],10)</f>
        <v>0.555842234622972</v>
      </c>
      <c r="F465">
        <v>0</v>
      </c>
      <c r="G465">
        <v>0</v>
      </c>
      <c r="H465">
        <v>4.0901571546732836</v>
      </c>
      <c r="I465">
        <v>9.8010341266903378</v>
      </c>
      <c r="J465" s="1" t="s">
        <v>1813</v>
      </c>
    </row>
    <row r="466" spans="1:10" x14ac:dyDescent="0.25">
      <c r="A466" s="1" t="s">
        <v>1814</v>
      </c>
      <c r="B466" s="1" t="s">
        <v>1812</v>
      </c>
      <c r="C466">
        <v>9.1058894590049524E-2</v>
      </c>
      <c r="D466">
        <v>0.27807232326423725</v>
      </c>
      <c r="E466">
        <f>-LOG(GO_Biological_Process_2021_table[[#This Row],[Adjusted P-value]],10)</f>
        <v>0.555842234622972</v>
      </c>
      <c r="F466">
        <v>0</v>
      </c>
      <c r="G466">
        <v>0</v>
      </c>
      <c r="H466">
        <v>4.0901571546732836</v>
      </c>
      <c r="I466">
        <v>9.8010341266903378</v>
      </c>
      <c r="J466" s="1" t="s">
        <v>1815</v>
      </c>
    </row>
    <row r="467" spans="1:10" x14ac:dyDescent="0.25">
      <c r="A467" s="1" t="s">
        <v>1816</v>
      </c>
      <c r="B467" s="1" t="s">
        <v>1817</v>
      </c>
      <c r="C467">
        <v>9.1766567029446133E-2</v>
      </c>
      <c r="D467">
        <v>0.27963202828715344</v>
      </c>
      <c r="E467">
        <f>-LOG(GO_Biological_Process_2021_table[[#This Row],[Adjusted P-value]],10)</f>
        <v>0.55341308717615878</v>
      </c>
      <c r="F467">
        <v>0</v>
      </c>
      <c r="G467">
        <v>0</v>
      </c>
      <c r="H467">
        <v>2.1505908760810724</v>
      </c>
      <c r="I467">
        <v>5.1367018805273252</v>
      </c>
      <c r="J467" s="1" t="s">
        <v>1818</v>
      </c>
    </row>
    <row r="468" spans="1:10" x14ac:dyDescent="0.25">
      <c r="A468" s="1" t="s">
        <v>1819</v>
      </c>
      <c r="B468" s="1" t="s">
        <v>1820</v>
      </c>
      <c r="C468">
        <v>9.3499631566305419E-2</v>
      </c>
      <c r="D468">
        <v>0.28341577547151636</v>
      </c>
      <c r="E468">
        <f>-LOG(GO_Biological_Process_2021_table[[#This Row],[Adjusted P-value]],10)</f>
        <v>0.54757597974293415</v>
      </c>
      <c r="F468">
        <v>0</v>
      </c>
      <c r="G468">
        <v>0</v>
      </c>
      <c r="H468">
        <v>2.3936345344796051</v>
      </c>
      <c r="I468">
        <v>5.6724298135111653</v>
      </c>
      <c r="J468" s="1" t="s">
        <v>1821</v>
      </c>
    </row>
    <row r="469" spans="1:10" x14ac:dyDescent="0.25">
      <c r="A469" s="1" t="s">
        <v>1822</v>
      </c>
      <c r="B469" s="1" t="s">
        <v>459</v>
      </c>
      <c r="C469">
        <v>9.7840578536330644E-2</v>
      </c>
      <c r="D469">
        <v>0.28341577547151636</v>
      </c>
      <c r="E469">
        <f>-LOG(GO_Biological_Process_2021_table[[#This Row],[Adjusted P-value]],10)</f>
        <v>0.54757597974293415</v>
      </c>
      <c r="F469">
        <v>0</v>
      </c>
      <c r="G469">
        <v>0</v>
      </c>
      <c r="H469">
        <v>2.8044592030360533</v>
      </c>
      <c r="I469">
        <v>6.5187294910220448</v>
      </c>
      <c r="J469" s="1" t="s">
        <v>1823</v>
      </c>
    </row>
    <row r="470" spans="1:10" x14ac:dyDescent="0.25">
      <c r="A470" s="1" t="s">
        <v>1824</v>
      </c>
      <c r="B470" s="1" t="s">
        <v>462</v>
      </c>
      <c r="C470">
        <v>9.799798996937642E-2</v>
      </c>
      <c r="D470">
        <v>0.28341577547151636</v>
      </c>
      <c r="E470">
        <f>-LOG(GO_Biological_Process_2021_table[[#This Row],[Adjusted P-value]],10)</f>
        <v>0.54757597974293415</v>
      </c>
      <c r="F470">
        <v>0</v>
      </c>
      <c r="G470">
        <v>0</v>
      </c>
      <c r="H470">
        <v>10.52547770700637</v>
      </c>
      <c r="I470">
        <v>24.448667095484595</v>
      </c>
      <c r="J470" s="1" t="s">
        <v>406</v>
      </c>
    </row>
    <row r="471" spans="1:10" x14ac:dyDescent="0.25">
      <c r="A471" s="1" t="s">
        <v>1825</v>
      </c>
      <c r="B471" s="1" t="s">
        <v>462</v>
      </c>
      <c r="C471">
        <v>9.799798996937642E-2</v>
      </c>
      <c r="D471">
        <v>0.28341577547151636</v>
      </c>
      <c r="E471">
        <f>-LOG(GO_Biological_Process_2021_table[[#This Row],[Adjusted P-value]],10)</f>
        <v>0.54757597974293415</v>
      </c>
      <c r="F471">
        <v>0</v>
      </c>
      <c r="G471">
        <v>0</v>
      </c>
      <c r="H471">
        <v>10.52547770700637</v>
      </c>
      <c r="I471">
        <v>24.448667095484595</v>
      </c>
      <c r="J471" s="1" t="s">
        <v>314</v>
      </c>
    </row>
    <row r="472" spans="1:10" x14ac:dyDescent="0.25">
      <c r="A472" s="1" t="s">
        <v>1826</v>
      </c>
      <c r="B472" s="1" t="s">
        <v>462</v>
      </c>
      <c r="C472">
        <v>9.799798996937642E-2</v>
      </c>
      <c r="D472">
        <v>0.28341577547151636</v>
      </c>
      <c r="E472">
        <f>-LOG(GO_Biological_Process_2021_table[[#This Row],[Adjusted P-value]],10)</f>
        <v>0.54757597974293415</v>
      </c>
      <c r="F472">
        <v>0</v>
      </c>
      <c r="G472">
        <v>0</v>
      </c>
      <c r="H472">
        <v>10.52547770700637</v>
      </c>
      <c r="I472">
        <v>24.448667095484595</v>
      </c>
      <c r="J472" s="1" t="s">
        <v>355</v>
      </c>
    </row>
    <row r="473" spans="1:10" x14ac:dyDescent="0.25">
      <c r="A473" s="1" t="s">
        <v>1827</v>
      </c>
      <c r="B473" s="1" t="s">
        <v>462</v>
      </c>
      <c r="C473">
        <v>9.799798996937642E-2</v>
      </c>
      <c r="D473">
        <v>0.28341577547151636</v>
      </c>
      <c r="E473">
        <f>-LOG(GO_Biological_Process_2021_table[[#This Row],[Adjusted P-value]],10)</f>
        <v>0.54757597974293415</v>
      </c>
      <c r="F473">
        <v>0</v>
      </c>
      <c r="G473">
        <v>0</v>
      </c>
      <c r="H473">
        <v>10.52547770700637</v>
      </c>
      <c r="I473">
        <v>24.448667095484595</v>
      </c>
      <c r="J473" s="1" t="s">
        <v>530</v>
      </c>
    </row>
    <row r="474" spans="1:10" x14ac:dyDescent="0.25">
      <c r="A474" s="1" t="s">
        <v>1828</v>
      </c>
      <c r="B474" s="1" t="s">
        <v>462</v>
      </c>
      <c r="C474">
        <v>9.799798996937642E-2</v>
      </c>
      <c r="D474">
        <v>0.28341577547151636</v>
      </c>
      <c r="E474">
        <f>-LOG(GO_Biological_Process_2021_table[[#This Row],[Adjusted P-value]],10)</f>
        <v>0.54757597974293415</v>
      </c>
      <c r="F474">
        <v>0</v>
      </c>
      <c r="G474">
        <v>0</v>
      </c>
      <c r="H474">
        <v>10.52547770700637</v>
      </c>
      <c r="I474">
        <v>24.448667095484595</v>
      </c>
      <c r="J474" s="1" t="s">
        <v>530</v>
      </c>
    </row>
    <row r="475" spans="1:10" x14ac:dyDescent="0.25">
      <c r="A475" s="1" t="s">
        <v>1829</v>
      </c>
      <c r="B475" s="1" t="s">
        <v>462</v>
      </c>
      <c r="C475">
        <v>9.799798996937642E-2</v>
      </c>
      <c r="D475">
        <v>0.28341577547151636</v>
      </c>
      <c r="E475">
        <f>-LOG(GO_Biological_Process_2021_table[[#This Row],[Adjusted P-value]],10)</f>
        <v>0.54757597974293415</v>
      </c>
      <c r="F475">
        <v>0</v>
      </c>
      <c r="G475">
        <v>0</v>
      </c>
      <c r="H475">
        <v>10.52547770700637</v>
      </c>
      <c r="I475">
        <v>24.448667095484595</v>
      </c>
      <c r="J475" s="1" t="s">
        <v>1522</v>
      </c>
    </row>
    <row r="476" spans="1:10" x14ac:dyDescent="0.25">
      <c r="A476" s="1" t="s">
        <v>1830</v>
      </c>
      <c r="B476" s="1" t="s">
        <v>462</v>
      </c>
      <c r="C476">
        <v>9.799798996937642E-2</v>
      </c>
      <c r="D476">
        <v>0.28341577547151636</v>
      </c>
      <c r="E476">
        <f>-LOG(GO_Biological_Process_2021_table[[#This Row],[Adjusted P-value]],10)</f>
        <v>0.54757597974293415</v>
      </c>
      <c r="F476">
        <v>0</v>
      </c>
      <c r="G476">
        <v>0</v>
      </c>
      <c r="H476">
        <v>10.52547770700637</v>
      </c>
      <c r="I476">
        <v>24.448667095484595</v>
      </c>
      <c r="J476" s="1" t="s">
        <v>540</v>
      </c>
    </row>
    <row r="477" spans="1:10" x14ac:dyDescent="0.25">
      <c r="A477" s="1" t="s">
        <v>1831</v>
      </c>
      <c r="B477" s="1" t="s">
        <v>462</v>
      </c>
      <c r="C477">
        <v>9.799798996937642E-2</v>
      </c>
      <c r="D477">
        <v>0.28341577547151636</v>
      </c>
      <c r="E477">
        <f>-LOG(GO_Biological_Process_2021_table[[#This Row],[Adjusted P-value]],10)</f>
        <v>0.54757597974293415</v>
      </c>
      <c r="F477">
        <v>0</v>
      </c>
      <c r="G477">
        <v>0</v>
      </c>
      <c r="H477">
        <v>10.52547770700637</v>
      </c>
      <c r="I477">
        <v>24.448667095484595</v>
      </c>
      <c r="J477" s="1" t="s">
        <v>433</v>
      </c>
    </row>
    <row r="478" spans="1:10" x14ac:dyDescent="0.25">
      <c r="A478" s="1" t="s">
        <v>1832</v>
      </c>
      <c r="B478" s="1" t="s">
        <v>462</v>
      </c>
      <c r="C478">
        <v>9.799798996937642E-2</v>
      </c>
      <c r="D478">
        <v>0.28341577547151636</v>
      </c>
      <c r="E478">
        <f>-LOG(GO_Biological_Process_2021_table[[#This Row],[Adjusted P-value]],10)</f>
        <v>0.54757597974293415</v>
      </c>
      <c r="F478">
        <v>0</v>
      </c>
      <c r="G478">
        <v>0</v>
      </c>
      <c r="H478">
        <v>10.52547770700637</v>
      </c>
      <c r="I478">
        <v>24.448667095484595</v>
      </c>
      <c r="J478" s="1" t="s">
        <v>648</v>
      </c>
    </row>
    <row r="479" spans="1:10" x14ac:dyDescent="0.25">
      <c r="A479" s="1" t="s">
        <v>1833</v>
      </c>
      <c r="B479" s="1" t="s">
        <v>462</v>
      </c>
      <c r="C479">
        <v>9.799798996937642E-2</v>
      </c>
      <c r="D479">
        <v>0.28341577547151636</v>
      </c>
      <c r="E479">
        <f>-LOG(GO_Biological_Process_2021_table[[#This Row],[Adjusted P-value]],10)</f>
        <v>0.54757597974293415</v>
      </c>
      <c r="F479">
        <v>0</v>
      </c>
      <c r="G479">
        <v>0</v>
      </c>
      <c r="H479">
        <v>10.52547770700637</v>
      </c>
      <c r="I479">
        <v>24.448667095484595</v>
      </c>
      <c r="J479" s="1" t="s">
        <v>1522</v>
      </c>
    </row>
    <row r="480" spans="1:10" x14ac:dyDescent="0.25">
      <c r="A480" s="1" t="s">
        <v>1834</v>
      </c>
      <c r="B480" s="1" t="s">
        <v>462</v>
      </c>
      <c r="C480">
        <v>9.799798996937642E-2</v>
      </c>
      <c r="D480">
        <v>0.28341577547151636</v>
      </c>
      <c r="E480">
        <f>-LOG(GO_Biological_Process_2021_table[[#This Row],[Adjusted P-value]],10)</f>
        <v>0.54757597974293415</v>
      </c>
      <c r="F480">
        <v>0</v>
      </c>
      <c r="G480">
        <v>0</v>
      </c>
      <c r="H480">
        <v>10.52547770700637</v>
      </c>
      <c r="I480">
        <v>24.448667095484595</v>
      </c>
      <c r="J480" s="1" t="s">
        <v>355</v>
      </c>
    </row>
    <row r="481" spans="1:10" x14ac:dyDescent="0.25">
      <c r="A481" s="1" t="s">
        <v>1835</v>
      </c>
      <c r="B481" s="1" t="s">
        <v>462</v>
      </c>
      <c r="C481">
        <v>9.799798996937642E-2</v>
      </c>
      <c r="D481">
        <v>0.28341577547151636</v>
      </c>
      <c r="E481">
        <f>-LOG(GO_Biological_Process_2021_table[[#This Row],[Adjusted P-value]],10)</f>
        <v>0.54757597974293415</v>
      </c>
      <c r="F481">
        <v>0</v>
      </c>
      <c r="G481">
        <v>0</v>
      </c>
      <c r="H481">
        <v>10.52547770700637</v>
      </c>
      <c r="I481">
        <v>24.448667095484595</v>
      </c>
      <c r="J481" s="1" t="s">
        <v>516</v>
      </c>
    </row>
    <row r="482" spans="1:10" x14ac:dyDescent="0.25">
      <c r="A482" s="1" t="s">
        <v>1836</v>
      </c>
      <c r="B482" s="1" t="s">
        <v>462</v>
      </c>
      <c r="C482">
        <v>9.799798996937642E-2</v>
      </c>
      <c r="D482">
        <v>0.28341577547151636</v>
      </c>
      <c r="E482">
        <f>-LOG(GO_Biological_Process_2021_table[[#This Row],[Adjusted P-value]],10)</f>
        <v>0.54757597974293415</v>
      </c>
      <c r="F482">
        <v>0</v>
      </c>
      <c r="G482">
        <v>0</v>
      </c>
      <c r="H482">
        <v>10.52547770700637</v>
      </c>
      <c r="I482">
        <v>24.448667095484595</v>
      </c>
      <c r="J482" s="1" t="s">
        <v>1647</v>
      </c>
    </row>
    <row r="483" spans="1:10" x14ac:dyDescent="0.25">
      <c r="A483" s="1" t="s">
        <v>1837</v>
      </c>
      <c r="B483" s="1" t="s">
        <v>462</v>
      </c>
      <c r="C483">
        <v>9.799798996937642E-2</v>
      </c>
      <c r="D483">
        <v>0.28341577547151636</v>
      </c>
      <c r="E483">
        <f>-LOG(GO_Biological_Process_2021_table[[#This Row],[Adjusted P-value]],10)</f>
        <v>0.54757597974293415</v>
      </c>
      <c r="F483">
        <v>0</v>
      </c>
      <c r="G483">
        <v>0</v>
      </c>
      <c r="H483">
        <v>10.52547770700637</v>
      </c>
      <c r="I483">
        <v>24.448667095484595</v>
      </c>
      <c r="J483" s="1" t="s">
        <v>1838</v>
      </c>
    </row>
    <row r="484" spans="1:10" x14ac:dyDescent="0.25">
      <c r="A484" s="1" t="s">
        <v>1839</v>
      </c>
      <c r="B484" s="1" t="s">
        <v>462</v>
      </c>
      <c r="C484">
        <v>9.799798996937642E-2</v>
      </c>
      <c r="D484">
        <v>0.28341577547151636</v>
      </c>
      <c r="E484">
        <f>-LOG(GO_Biological_Process_2021_table[[#This Row],[Adjusted P-value]],10)</f>
        <v>0.54757597974293415</v>
      </c>
      <c r="F484">
        <v>0</v>
      </c>
      <c r="G484">
        <v>0</v>
      </c>
      <c r="H484">
        <v>10.52547770700637</v>
      </c>
      <c r="I484">
        <v>24.448667095484595</v>
      </c>
      <c r="J484" s="1" t="s">
        <v>1838</v>
      </c>
    </row>
    <row r="485" spans="1:10" x14ac:dyDescent="0.25">
      <c r="A485" s="1" t="s">
        <v>1840</v>
      </c>
      <c r="B485" s="1" t="s">
        <v>462</v>
      </c>
      <c r="C485">
        <v>9.799798996937642E-2</v>
      </c>
      <c r="D485">
        <v>0.28341577547151636</v>
      </c>
      <c r="E485">
        <f>-LOG(GO_Biological_Process_2021_table[[#This Row],[Adjusted P-value]],10)</f>
        <v>0.54757597974293415</v>
      </c>
      <c r="F485">
        <v>0</v>
      </c>
      <c r="G485">
        <v>0</v>
      </c>
      <c r="H485">
        <v>10.52547770700637</v>
      </c>
      <c r="I485">
        <v>24.448667095484595</v>
      </c>
      <c r="J485" s="1" t="s">
        <v>919</v>
      </c>
    </row>
    <row r="486" spans="1:10" x14ac:dyDescent="0.25">
      <c r="A486" s="1" t="s">
        <v>1841</v>
      </c>
      <c r="B486" s="1" t="s">
        <v>462</v>
      </c>
      <c r="C486">
        <v>9.799798996937642E-2</v>
      </c>
      <c r="D486">
        <v>0.28341577547151636</v>
      </c>
      <c r="E486">
        <f>-LOG(GO_Biological_Process_2021_table[[#This Row],[Adjusted P-value]],10)</f>
        <v>0.54757597974293415</v>
      </c>
      <c r="F486">
        <v>0</v>
      </c>
      <c r="G486">
        <v>0</v>
      </c>
      <c r="H486">
        <v>10.52547770700637</v>
      </c>
      <c r="I486">
        <v>24.448667095484595</v>
      </c>
      <c r="J486" s="1" t="s">
        <v>1842</v>
      </c>
    </row>
    <row r="487" spans="1:10" x14ac:dyDescent="0.25">
      <c r="A487" s="1" t="s">
        <v>1843</v>
      </c>
      <c r="B487" s="1" t="s">
        <v>462</v>
      </c>
      <c r="C487">
        <v>9.799798996937642E-2</v>
      </c>
      <c r="D487">
        <v>0.28341577547151636</v>
      </c>
      <c r="E487">
        <f>-LOG(GO_Biological_Process_2021_table[[#This Row],[Adjusted P-value]],10)</f>
        <v>0.54757597974293415</v>
      </c>
      <c r="F487">
        <v>0</v>
      </c>
      <c r="G487">
        <v>0</v>
      </c>
      <c r="H487">
        <v>10.52547770700637</v>
      </c>
      <c r="I487">
        <v>24.448667095484595</v>
      </c>
      <c r="J487" s="1" t="s">
        <v>619</v>
      </c>
    </row>
    <row r="488" spans="1:10" x14ac:dyDescent="0.25">
      <c r="A488" s="1" t="s">
        <v>1844</v>
      </c>
      <c r="B488" s="1" t="s">
        <v>462</v>
      </c>
      <c r="C488">
        <v>9.799798996937642E-2</v>
      </c>
      <c r="D488">
        <v>0.28341577547151636</v>
      </c>
      <c r="E488">
        <f>-LOG(GO_Biological_Process_2021_table[[#This Row],[Adjusted P-value]],10)</f>
        <v>0.54757597974293415</v>
      </c>
      <c r="F488">
        <v>0</v>
      </c>
      <c r="G488">
        <v>0</v>
      </c>
      <c r="H488">
        <v>10.52547770700637</v>
      </c>
      <c r="I488">
        <v>24.448667095484595</v>
      </c>
      <c r="J488" s="1" t="s">
        <v>619</v>
      </c>
    </row>
    <row r="489" spans="1:10" x14ac:dyDescent="0.25">
      <c r="A489" s="1" t="s">
        <v>1845</v>
      </c>
      <c r="B489" s="1" t="s">
        <v>462</v>
      </c>
      <c r="C489">
        <v>9.799798996937642E-2</v>
      </c>
      <c r="D489">
        <v>0.28341577547151636</v>
      </c>
      <c r="E489">
        <f>-LOG(GO_Biological_Process_2021_table[[#This Row],[Adjusted P-value]],10)</f>
        <v>0.54757597974293415</v>
      </c>
      <c r="F489">
        <v>0</v>
      </c>
      <c r="G489">
        <v>0</v>
      </c>
      <c r="H489">
        <v>10.52547770700637</v>
      </c>
      <c r="I489">
        <v>24.448667095484595</v>
      </c>
      <c r="J489" s="1" t="s">
        <v>1846</v>
      </c>
    </row>
    <row r="490" spans="1:10" x14ac:dyDescent="0.25">
      <c r="A490" s="1" t="s">
        <v>1847</v>
      </c>
      <c r="B490" s="1" t="s">
        <v>462</v>
      </c>
      <c r="C490">
        <v>9.799798996937642E-2</v>
      </c>
      <c r="D490">
        <v>0.28341577547151636</v>
      </c>
      <c r="E490">
        <f>-LOG(GO_Biological_Process_2021_table[[#This Row],[Adjusted P-value]],10)</f>
        <v>0.54757597974293415</v>
      </c>
      <c r="F490">
        <v>0</v>
      </c>
      <c r="G490">
        <v>0</v>
      </c>
      <c r="H490">
        <v>10.52547770700637</v>
      </c>
      <c r="I490">
        <v>24.448667095484595</v>
      </c>
      <c r="J490" s="1" t="s">
        <v>364</v>
      </c>
    </row>
    <row r="491" spans="1:10" x14ac:dyDescent="0.25">
      <c r="A491" s="1" t="s">
        <v>1848</v>
      </c>
      <c r="B491" s="1" t="s">
        <v>462</v>
      </c>
      <c r="C491">
        <v>9.799798996937642E-2</v>
      </c>
      <c r="D491">
        <v>0.28341577547151636</v>
      </c>
      <c r="E491">
        <f>-LOG(GO_Biological_Process_2021_table[[#This Row],[Adjusted P-value]],10)</f>
        <v>0.54757597974293415</v>
      </c>
      <c r="F491">
        <v>0</v>
      </c>
      <c r="G491">
        <v>0</v>
      </c>
      <c r="H491">
        <v>10.52547770700637</v>
      </c>
      <c r="I491">
        <v>24.448667095484595</v>
      </c>
      <c r="J491" s="1" t="s">
        <v>683</v>
      </c>
    </row>
    <row r="492" spans="1:10" x14ac:dyDescent="0.25">
      <c r="A492" s="1" t="s">
        <v>1849</v>
      </c>
      <c r="B492" s="1" t="s">
        <v>462</v>
      </c>
      <c r="C492">
        <v>9.799798996937642E-2</v>
      </c>
      <c r="D492">
        <v>0.28341577547151636</v>
      </c>
      <c r="E492">
        <f>-LOG(GO_Biological_Process_2021_table[[#This Row],[Adjusted P-value]],10)</f>
        <v>0.54757597974293415</v>
      </c>
      <c r="F492">
        <v>0</v>
      </c>
      <c r="G492">
        <v>0</v>
      </c>
      <c r="H492">
        <v>10.52547770700637</v>
      </c>
      <c r="I492">
        <v>24.448667095484595</v>
      </c>
      <c r="J492" s="1" t="s">
        <v>297</v>
      </c>
    </row>
    <row r="493" spans="1:10" x14ac:dyDescent="0.25">
      <c r="A493" s="1" t="s">
        <v>1850</v>
      </c>
      <c r="B493" s="1" t="s">
        <v>1851</v>
      </c>
      <c r="C493">
        <v>9.9432616978334748E-2</v>
      </c>
      <c r="D493">
        <v>0.28598154942922571</v>
      </c>
      <c r="E493">
        <f>-LOG(GO_Biological_Process_2021_table[[#This Row],[Adjusted P-value]],10)</f>
        <v>0.54366198519107933</v>
      </c>
      <c r="F493">
        <v>0</v>
      </c>
      <c r="G493">
        <v>0</v>
      </c>
      <c r="H493">
        <v>2.7838474217094418</v>
      </c>
      <c r="I493">
        <v>6.4258856315303516</v>
      </c>
      <c r="J493" s="1" t="s">
        <v>1439</v>
      </c>
    </row>
    <row r="494" spans="1:10" x14ac:dyDescent="0.25">
      <c r="A494" s="1" t="s">
        <v>1852</v>
      </c>
      <c r="B494" s="1" t="s">
        <v>469</v>
      </c>
      <c r="C494">
        <v>0.10085487248991504</v>
      </c>
      <c r="D494">
        <v>0.28598154942922571</v>
      </c>
      <c r="E494">
        <f>-LOG(GO_Biological_Process_2021_table[[#This Row],[Adjusted P-value]],10)</f>
        <v>0.54366198519107933</v>
      </c>
      <c r="F494">
        <v>0</v>
      </c>
      <c r="G494">
        <v>0</v>
      </c>
      <c r="H494">
        <v>3.8414918414918415</v>
      </c>
      <c r="I494">
        <v>8.8126615666813031</v>
      </c>
      <c r="J494" s="1" t="s">
        <v>1853</v>
      </c>
    </row>
    <row r="495" spans="1:10" x14ac:dyDescent="0.25">
      <c r="A495" s="1" t="s">
        <v>1854</v>
      </c>
      <c r="B495" s="1" t="s">
        <v>472</v>
      </c>
      <c r="C495">
        <v>0.10334816470055203</v>
      </c>
      <c r="D495">
        <v>0.28598154942922571</v>
      </c>
      <c r="E495">
        <f>-LOG(GO_Biological_Process_2021_table[[#This Row],[Adjusted P-value]],10)</f>
        <v>0.54366198519107933</v>
      </c>
      <c r="F495">
        <v>0</v>
      </c>
      <c r="G495">
        <v>0</v>
      </c>
      <c r="H495">
        <v>3.7839647914274779</v>
      </c>
      <c r="I495">
        <v>8.5882823150028198</v>
      </c>
      <c r="J495" s="1" t="s">
        <v>1855</v>
      </c>
    </row>
    <row r="496" spans="1:10" x14ac:dyDescent="0.25">
      <c r="A496" s="1" t="s">
        <v>1856</v>
      </c>
      <c r="B496" s="1" t="s">
        <v>472</v>
      </c>
      <c r="C496">
        <v>0.10334816470055203</v>
      </c>
      <c r="D496">
        <v>0.28598154942922571</v>
      </c>
      <c r="E496">
        <f>-LOG(GO_Biological_Process_2021_table[[#This Row],[Adjusted P-value]],10)</f>
        <v>0.54366198519107933</v>
      </c>
      <c r="F496">
        <v>0</v>
      </c>
      <c r="G496">
        <v>0</v>
      </c>
      <c r="H496">
        <v>3.7839647914274779</v>
      </c>
      <c r="I496">
        <v>8.5882823150028198</v>
      </c>
      <c r="J496" s="1" t="s">
        <v>1857</v>
      </c>
    </row>
    <row r="497" spans="1:10" x14ac:dyDescent="0.25">
      <c r="A497" s="1" t="s">
        <v>1858</v>
      </c>
      <c r="B497" s="1" t="s">
        <v>476</v>
      </c>
      <c r="C497">
        <v>0.10512842873384214</v>
      </c>
      <c r="D497">
        <v>0.28598154942922571</v>
      </c>
      <c r="E497">
        <f>-LOG(GO_Biological_Process_2021_table[[#This Row],[Adjusted P-value]],10)</f>
        <v>0.54366198519107933</v>
      </c>
      <c r="F497">
        <v>0</v>
      </c>
      <c r="G497">
        <v>0</v>
      </c>
      <c r="H497">
        <v>9.7153356197942209</v>
      </c>
      <c r="I497">
        <v>21.884498286895393</v>
      </c>
      <c r="J497" s="1" t="s">
        <v>384</v>
      </c>
    </row>
    <row r="498" spans="1:10" x14ac:dyDescent="0.25">
      <c r="A498" s="1" t="s">
        <v>1859</v>
      </c>
      <c r="B498" s="1" t="s">
        <v>476</v>
      </c>
      <c r="C498">
        <v>0.10512842873384214</v>
      </c>
      <c r="D498">
        <v>0.28598154942922571</v>
      </c>
      <c r="E498">
        <f>-LOG(GO_Biological_Process_2021_table[[#This Row],[Adjusted P-value]],10)</f>
        <v>0.54366198519107933</v>
      </c>
      <c r="F498">
        <v>0</v>
      </c>
      <c r="G498">
        <v>0</v>
      </c>
      <c r="H498">
        <v>9.7153356197942209</v>
      </c>
      <c r="I498">
        <v>21.884498286895393</v>
      </c>
      <c r="J498" s="1" t="s">
        <v>530</v>
      </c>
    </row>
    <row r="499" spans="1:10" x14ac:dyDescent="0.25">
      <c r="A499" s="1" t="s">
        <v>1860</v>
      </c>
      <c r="B499" s="1" t="s">
        <v>476</v>
      </c>
      <c r="C499">
        <v>0.10512842873384214</v>
      </c>
      <c r="D499">
        <v>0.28598154942922571</v>
      </c>
      <c r="E499">
        <f>-LOG(GO_Biological_Process_2021_table[[#This Row],[Adjusted P-value]],10)</f>
        <v>0.54366198519107933</v>
      </c>
      <c r="F499">
        <v>0</v>
      </c>
      <c r="G499">
        <v>0</v>
      </c>
      <c r="H499">
        <v>9.7153356197942209</v>
      </c>
      <c r="I499">
        <v>21.884498286895393</v>
      </c>
      <c r="J499" s="1" t="s">
        <v>381</v>
      </c>
    </row>
    <row r="500" spans="1:10" x14ac:dyDescent="0.25">
      <c r="A500" s="1" t="s">
        <v>1861</v>
      </c>
      <c r="B500" s="1" t="s">
        <v>476</v>
      </c>
      <c r="C500">
        <v>0.10512842873384214</v>
      </c>
      <c r="D500">
        <v>0.28598154942922571</v>
      </c>
      <c r="E500">
        <f>-LOG(GO_Biological_Process_2021_table[[#This Row],[Adjusted P-value]],10)</f>
        <v>0.54366198519107933</v>
      </c>
      <c r="F500">
        <v>0</v>
      </c>
      <c r="G500">
        <v>0</v>
      </c>
      <c r="H500">
        <v>9.7153356197942209</v>
      </c>
      <c r="I500">
        <v>21.884498286895393</v>
      </c>
      <c r="J500" s="1" t="s">
        <v>364</v>
      </c>
    </row>
    <row r="501" spans="1:10" x14ac:dyDescent="0.25">
      <c r="A501" s="1" t="s">
        <v>1862</v>
      </c>
      <c r="B501" s="1" t="s">
        <v>476</v>
      </c>
      <c r="C501">
        <v>0.10512842873384214</v>
      </c>
      <c r="D501">
        <v>0.28598154942922571</v>
      </c>
      <c r="E501">
        <f>-LOG(GO_Biological_Process_2021_table[[#This Row],[Adjusted P-value]],10)</f>
        <v>0.54366198519107933</v>
      </c>
      <c r="F501">
        <v>0</v>
      </c>
      <c r="G501">
        <v>0</v>
      </c>
      <c r="H501">
        <v>9.7153356197942209</v>
      </c>
      <c r="I501">
        <v>21.884498286895393</v>
      </c>
      <c r="J501" s="1" t="s">
        <v>433</v>
      </c>
    </row>
    <row r="502" spans="1:10" x14ac:dyDescent="0.25">
      <c r="A502" s="1" t="s">
        <v>1863</v>
      </c>
      <c r="B502" s="1" t="s">
        <v>476</v>
      </c>
      <c r="C502">
        <v>0.10512842873384214</v>
      </c>
      <c r="D502">
        <v>0.28598154942922571</v>
      </c>
      <c r="E502">
        <f>-LOG(GO_Biological_Process_2021_table[[#This Row],[Adjusted P-value]],10)</f>
        <v>0.54366198519107933</v>
      </c>
      <c r="F502">
        <v>0</v>
      </c>
      <c r="G502">
        <v>0</v>
      </c>
      <c r="H502">
        <v>9.7153356197942209</v>
      </c>
      <c r="I502">
        <v>21.884498286895393</v>
      </c>
      <c r="J502" s="1" t="s">
        <v>358</v>
      </c>
    </row>
    <row r="503" spans="1:10" x14ac:dyDescent="0.25">
      <c r="A503" s="1" t="s">
        <v>1864</v>
      </c>
      <c r="B503" s="1" t="s">
        <v>476</v>
      </c>
      <c r="C503">
        <v>0.10512842873384214</v>
      </c>
      <c r="D503">
        <v>0.28598154942922571</v>
      </c>
      <c r="E503">
        <f>-LOG(GO_Biological_Process_2021_table[[#This Row],[Adjusted P-value]],10)</f>
        <v>0.54366198519107933</v>
      </c>
      <c r="F503">
        <v>0</v>
      </c>
      <c r="G503">
        <v>0</v>
      </c>
      <c r="H503">
        <v>9.7153356197942209</v>
      </c>
      <c r="I503">
        <v>21.884498286895393</v>
      </c>
      <c r="J503" s="1" t="s">
        <v>1644</v>
      </c>
    </row>
    <row r="504" spans="1:10" x14ac:dyDescent="0.25">
      <c r="A504" s="1" t="s">
        <v>1865</v>
      </c>
      <c r="B504" s="1" t="s">
        <v>476</v>
      </c>
      <c r="C504">
        <v>0.10512842873384214</v>
      </c>
      <c r="D504">
        <v>0.28598154942922571</v>
      </c>
      <c r="E504">
        <f>-LOG(GO_Biological_Process_2021_table[[#This Row],[Adjusted P-value]],10)</f>
        <v>0.54366198519107933</v>
      </c>
      <c r="F504">
        <v>0</v>
      </c>
      <c r="G504">
        <v>0</v>
      </c>
      <c r="H504">
        <v>9.7153356197942209</v>
      </c>
      <c r="I504">
        <v>21.884498286895393</v>
      </c>
      <c r="J504" s="1" t="s">
        <v>530</v>
      </c>
    </row>
    <row r="505" spans="1:10" x14ac:dyDescent="0.25">
      <c r="A505" s="1" t="s">
        <v>1866</v>
      </c>
      <c r="B505" s="1" t="s">
        <v>476</v>
      </c>
      <c r="C505">
        <v>0.10512842873384214</v>
      </c>
      <c r="D505">
        <v>0.28598154942922571</v>
      </c>
      <c r="E505">
        <f>-LOG(GO_Biological_Process_2021_table[[#This Row],[Adjusted P-value]],10)</f>
        <v>0.54366198519107933</v>
      </c>
      <c r="F505">
        <v>0</v>
      </c>
      <c r="G505">
        <v>0</v>
      </c>
      <c r="H505">
        <v>9.7153356197942209</v>
      </c>
      <c r="I505">
        <v>21.884498286895393</v>
      </c>
      <c r="J505" s="1" t="s">
        <v>1461</v>
      </c>
    </row>
    <row r="506" spans="1:10" x14ac:dyDescent="0.25">
      <c r="A506" s="1" t="s">
        <v>1867</v>
      </c>
      <c r="B506" s="1" t="s">
        <v>476</v>
      </c>
      <c r="C506">
        <v>0.10512842873384214</v>
      </c>
      <c r="D506">
        <v>0.28598154942922571</v>
      </c>
      <c r="E506">
        <f>-LOG(GO_Biological_Process_2021_table[[#This Row],[Adjusted P-value]],10)</f>
        <v>0.54366198519107933</v>
      </c>
      <c r="F506">
        <v>0</v>
      </c>
      <c r="G506">
        <v>0</v>
      </c>
      <c r="H506">
        <v>9.7153356197942209</v>
      </c>
      <c r="I506">
        <v>21.884498286895393</v>
      </c>
      <c r="J506" s="1" t="s">
        <v>384</v>
      </c>
    </row>
    <row r="507" spans="1:10" x14ac:dyDescent="0.25">
      <c r="A507" s="1" t="s">
        <v>1868</v>
      </c>
      <c r="B507" s="1" t="s">
        <v>476</v>
      </c>
      <c r="C507">
        <v>0.10512842873384214</v>
      </c>
      <c r="D507">
        <v>0.28598154942922571</v>
      </c>
      <c r="E507">
        <f>-LOG(GO_Biological_Process_2021_table[[#This Row],[Adjusted P-value]],10)</f>
        <v>0.54366198519107933</v>
      </c>
      <c r="F507">
        <v>0</v>
      </c>
      <c r="G507">
        <v>0</v>
      </c>
      <c r="H507">
        <v>9.7153356197942209</v>
      </c>
      <c r="I507">
        <v>21.884498286895393</v>
      </c>
      <c r="J507" s="1" t="s">
        <v>508</v>
      </c>
    </row>
    <row r="508" spans="1:10" x14ac:dyDescent="0.25">
      <c r="A508" s="1" t="s">
        <v>1869</v>
      </c>
      <c r="B508" s="1" t="s">
        <v>476</v>
      </c>
      <c r="C508">
        <v>0.10512842873384214</v>
      </c>
      <c r="D508">
        <v>0.28598154942922571</v>
      </c>
      <c r="E508">
        <f>-LOG(GO_Biological_Process_2021_table[[#This Row],[Adjusted P-value]],10)</f>
        <v>0.54366198519107933</v>
      </c>
      <c r="F508">
        <v>0</v>
      </c>
      <c r="G508">
        <v>0</v>
      </c>
      <c r="H508">
        <v>9.7153356197942209</v>
      </c>
      <c r="I508">
        <v>21.884498286895393</v>
      </c>
      <c r="J508" s="1" t="s">
        <v>508</v>
      </c>
    </row>
    <row r="509" spans="1:10" x14ac:dyDescent="0.25">
      <c r="A509" s="1" t="s">
        <v>1870</v>
      </c>
      <c r="B509" s="1" t="s">
        <v>476</v>
      </c>
      <c r="C509">
        <v>0.10512842873384214</v>
      </c>
      <c r="D509">
        <v>0.28598154942922571</v>
      </c>
      <c r="E509">
        <f>-LOG(GO_Biological_Process_2021_table[[#This Row],[Adjusted P-value]],10)</f>
        <v>0.54366198519107933</v>
      </c>
      <c r="F509">
        <v>0</v>
      </c>
      <c r="G509">
        <v>0</v>
      </c>
      <c r="H509">
        <v>9.7153356197942209</v>
      </c>
      <c r="I509">
        <v>21.884498286895393</v>
      </c>
      <c r="J509" s="1" t="s">
        <v>355</v>
      </c>
    </row>
    <row r="510" spans="1:10" x14ac:dyDescent="0.25">
      <c r="A510" s="1" t="s">
        <v>1871</v>
      </c>
      <c r="B510" s="1" t="s">
        <v>476</v>
      </c>
      <c r="C510">
        <v>0.10512842873384214</v>
      </c>
      <c r="D510">
        <v>0.28598154942922571</v>
      </c>
      <c r="E510">
        <f>-LOG(GO_Biological_Process_2021_table[[#This Row],[Adjusted P-value]],10)</f>
        <v>0.54366198519107933</v>
      </c>
      <c r="F510">
        <v>0</v>
      </c>
      <c r="G510">
        <v>0</v>
      </c>
      <c r="H510">
        <v>9.7153356197942209</v>
      </c>
      <c r="I510">
        <v>21.884498286895393</v>
      </c>
      <c r="J510" s="1" t="s">
        <v>336</v>
      </c>
    </row>
    <row r="511" spans="1:10" x14ac:dyDescent="0.25">
      <c r="A511" s="1" t="s">
        <v>1872</v>
      </c>
      <c r="B511" s="1" t="s">
        <v>476</v>
      </c>
      <c r="C511">
        <v>0.10512842873384214</v>
      </c>
      <c r="D511">
        <v>0.28598154942922571</v>
      </c>
      <c r="E511">
        <f>-LOG(GO_Biological_Process_2021_table[[#This Row],[Adjusted P-value]],10)</f>
        <v>0.54366198519107933</v>
      </c>
      <c r="F511">
        <v>0</v>
      </c>
      <c r="G511">
        <v>0</v>
      </c>
      <c r="H511">
        <v>9.7153356197942209</v>
      </c>
      <c r="I511">
        <v>21.884498286895393</v>
      </c>
      <c r="J511" s="1" t="s">
        <v>585</v>
      </c>
    </row>
    <row r="512" spans="1:10" x14ac:dyDescent="0.25">
      <c r="A512" s="1" t="s">
        <v>1873</v>
      </c>
      <c r="B512" s="1" t="s">
        <v>476</v>
      </c>
      <c r="C512">
        <v>0.10512842873384214</v>
      </c>
      <c r="D512">
        <v>0.28598154942922571</v>
      </c>
      <c r="E512">
        <f>-LOG(GO_Biological_Process_2021_table[[#This Row],[Adjusted P-value]],10)</f>
        <v>0.54366198519107933</v>
      </c>
      <c r="F512">
        <v>0</v>
      </c>
      <c r="G512">
        <v>0</v>
      </c>
      <c r="H512">
        <v>9.7153356197942209</v>
      </c>
      <c r="I512">
        <v>21.884498286895393</v>
      </c>
      <c r="J512" s="1" t="s">
        <v>624</v>
      </c>
    </row>
    <row r="513" spans="1:10" x14ac:dyDescent="0.25">
      <c r="A513" s="1" t="s">
        <v>1874</v>
      </c>
      <c r="B513" s="1" t="s">
        <v>476</v>
      </c>
      <c r="C513">
        <v>0.10512842873384214</v>
      </c>
      <c r="D513">
        <v>0.28598154942922571</v>
      </c>
      <c r="E513">
        <f>-LOG(GO_Biological_Process_2021_table[[#This Row],[Adjusted P-value]],10)</f>
        <v>0.54366198519107933</v>
      </c>
      <c r="F513">
        <v>0</v>
      </c>
      <c r="G513">
        <v>0</v>
      </c>
      <c r="H513">
        <v>9.7153356197942209</v>
      </c>
      <c r="I513">
        <v>21.884498286895393</v>
      </c>
      <c r="J513" s="1" t="s">
        <v>433</v>
      </c>
    </row>
    <row r="514" spans="1:10" x14ac:dyDescent="0.25">
      <c r="A514" s="1" t="s">
        <v>1875</v>
      </c>
      <c r="B514" s="1" t="s">
        <v>476</v>
      </c>
      <c r="C514">
        <v>0.10512842873384214</v>
      </c>
      <c r="D514">
        <v>0.28598154942922571</v>
      </c>
      <c r="E514">
        <f>-LOG(GO_Biological_Process_2021_table[[#This Row],[Adjusted P-value]],10)</f>
        <v>0.54366198519107933</v>
      </c>
      <c r="F514">
        <v>0</v>
      </c>
      <c r="G514">
        <v>0</v>
      </c>
      <c r="H514">
        <v>9.7153356197942209</v>
      </c>
      <c r="I514">
        <v>21.884498286895393</v>
      </c>
      <c r="J514" s="1" t="s">
        <v>543</v>
      </c>
    </row>
    <row r="515" spans="1:10" x14ac:dyDescent="0.25">
      <c r="A515" s="1" t="s">
        <v>1876</v>
      </c>
      <c r="B515" s="1" t="s">
        <v>476</v>
      </c>
      <c r="C515">
        <v>0.10512842873384214</v>
      </c>
      <c r="D515">
        <v>0.28598154942922571</v>
      </c>
      <c r="E515">
        <f>-LOG(GO_Biological_Process_2021_table[[#This Row],[Adjusted P-value]],10)</f>
        <v>0.54366198519107933</v>
      </c>
      <c r="F515">
        <v>0</v>
      </c>
      <c r="G515">
        <v>0</v>
      </c>
      <c r="H515">
        <v>9.7153356197942209</v>
      </c>
      <c r="I515">
        <v>21.884498286895393</v>
      </c>
      <c r="J515" s="1" t="s">
        <v>293</v>
      </c>
    </row>
    <row r="516" spans="1:10" x14ac:dyDescent="0.25">
      <c r="A516" s="1" t="s">
        <v>1877</v>
      </c>
      <c r="B516" s="1" t="s">
        <v>476</v>
      </c>
      <c r="C516">
        <v>0.10512842873384214</v>
      </c>
      <c r="D516">
        <v>0.28598154942922571</v>
      </c>
      <c r="E516">
        <f>-LOG(GO_Biological_Process_2021_table[[#This Row],[Adjusted P-value]],10)</f>
        <v>0.54366198519107933</v>
      </c>
      <c r="F516">
        <v>0</v>
      </c>
      <c r="G516">
        <v>0</v>
      </c>
      <c r="H516">
        <v>9.7153356197942209</v>
      </c>
      <c r="I516">
        <v>21.884498286895393</v>
      </c>
      <c r="J516" s="1" t="s">
        <v>1669</v>
      </c>
    </row>
    <row r="517" spans="1:10" x14ac:dyDescent="0.25">
      <c r="A517" s="1" t="s">
        <v>1878</v>
      </c>
      <c r="B517" s="1" t="s">
        <v>476</v>
      </c>
      <c r="C517">
        <v>0.10512842873384214</v>
      </c>
      <c r="D517">
        <v>0.28598154942922571</v>
      </c>
      <c r="E517">
        <f>-LOG(GO_Biological_Process_2021_table[[#This Row],[Adjusted P-value]],10)</f>
        <v>0.54366198519107933</v>
      </c>
      <c r="F517">
        <v>0</v>
      </c>
      <c r="G517">
        <v>0</v>
      </c>
      <c r="H517">
        <v>9.7153356197942209</v>
      </c>
      <c r="I517">
        <v>21.884498286895393</v>
      </c>
      <c r="J517" s="1" t="s">
        <v>364</v>
      </c>
    </row>
    <row r="518" spans="1:10" x14ac:dyDescent="0.25">
      <c r="A518" s="1" t="s">
        <v>1879</v>
      </c>
      <c r="B518" s="1" t="s">
        <v>476</v>
      </c>
      <c r="C518">
        <v>0.10512842873384214</v>
      </c>
      <c r="D518">
        <v>0.28598154942922571</v>
      </c>
      <c r="E518">
        <f>-LOG(GO_Biological_Process_2021_table[[#This Row],[Adjusted P-value]],10)</f>
        <v>0.54366198519107933</v>
      </c>
      <c r="F518">
        <v>0</v>
      </c>
      <c r="G518">
        <v>0</v>
      </c>
      <c r="H518">
        <v>9.7153356197942209</v>
      </c>
      <c r="I518">
        <v>21.884498286895393</v>
      </c>
      <c r="J518" s="1" t="s">
        <v>364</v>
      </c>
    </row>
    <row r="519" spans="1:10" x14ac:dyDescent="0.25">
      <c r="A519" s="1" t="s">
        <v>1880</v>
      </c>
      <c r="B519" s="1" t="s">
        <v>476</v>
      </c>
      <c r="C519">
        <v>0.10512842873384214</v>
      </c>
      <c r="D519">
        <v>0.28598154942922571</v>
      </c>
      <c r="E519">
        <f>-LOG(GO_Biological_Process_2021_table[[#This Row],[Adjusted P-value]],10)</f>
        <v>0.54366198519107933</v>
      </c>
      <c r="F519">
        <v>0</v>
      </c>
      <c r="G519">
        <v>0</v>
      </c>
      <c r="H519">
        <v>9.7153356197942209</v>
      </c>
      <c r="I519">
        <v>21.884498286895393</v>
      </c>
      <c r="J519" s="1" t="s">
        <v>1572</v>
      </c>
    </row>
    <row r="520" spans="1:10" x14ac:dyDescent="0.25">
      <c r="A520" s="1" t="s">
        <v>1881</v>
      </c>
      <c r="B520" s="1" t="s">
        <v>476</v>
      </c>
      <c r="C520">
        <v>0.10512842873384214</v>
      </c>
      <c r="D520">
        <v>0.28598154942922571</v>
      </c>
      <c r="E520">
        <f>-LOG(GO_Biological_Process_2021_table[[#This Row],[Adjusted P-value]],10)</f>
        <v>0.54366198519107933</v>
      </c>
      <c r="F520">
        <v>0</v>
      </c>
      <c r="G520">
        <v>0</v>
      </c>
      <c r="H520">
        <v>9.7153356197942209</v>
      </c>
      <c r="I520">
        <v>21.884498286895393</v>
      </c>
      <c r="J520" s="1" t="s">
        <v>433</v>
      </c>
    </row>
    <row r="521" spans="1:10" x14ac:dyDescent="0.25">
      <c r="A521" s="1" t="s">
        <v>1882</v>
      </c>
      <c r="B521" s="1" t="s">
        <v>476</v>
      </c>
      <c r="C521">
        <v>0.10512842873384214</v>
      </c>
      <c r="D521">
        <v>0.28598154942922571</v>
      </c>
      <c r="E521">
        <f>-LOG(GO_Biological_Process_2021_table[[#This Row],[Adjusted P-value]],10)</f>
        <v>0.54366198519107933</v>
      </c>
      <c r="F521">
        <v>0</v>
      </c>
      <c r="G521">
        <v>0</v>
      </c>
      <c r="H521">
        <v>9.7153356197942209</v>
      </c>
      <c r="I521">
        <v>21.884498286895393</v>
      </c>
      <c r="J521" s="1" t="s">
        <v>683</v>
      </c>
    </row>
    <row r="522" spans="1:10" x14ac:dyDescent="0.25">
      <c r="A522" s="1" t="s">
        <v>1883</v>
      </c>
      <c r="B522" s="1" t="s">
        <v>476</v>
      </c>
      <c r="C522">
        <v>0.10512842873384214</v>
      </c>
      <c r="D522">
        <v>0.28598154942922571</v>
      </c>
      <c r="E522">
        <f>-LOG(GO_Biological_Process_2021_table[[#This Row],[Adjusted P-value]],10)</f>
        <v>0.54366198519107933</v>
      </c>
      <c r="F522">
        <v>0</v>
      </c>
      <c r="G522">
        <v>0</v>
      </c>
      <c r="H522">
        <v>9.7153356197942209</v>
      </c>
      <c r="I522">
        <v>21.884498286895393</v>
      </c>
      <c r="J522" s="1" t="s">
        <v>334</v>
      </c>
    </row>
    <row r="523" spans="1:10" x14ac:dyDescent="0.25">
      <c r="A523" s="1" t="s">
        <v>1884</v>
      </c>
      <c r="B523" s="1" t="s">
        <v>476</v>
      </c>
      <c r="C523">
        <v>0.10512842873384214</v>
      </c>
      <c r="D523">
        <v>0.28598154942922571</v>
      </c>
      <c r="E523">
        <f>-LOG(GO_Biological_Process_2021_table[[#This Row],[Adjusted P-value]],10)</f>
        <v>0.54366198519107933</v>
      </c>
      <c r="F523">
        <v>0</v>
      </c>
      <c r="G523">
        <v>0</v>
      </c>
      <c r="H523">
        <v>9.7153356197942209</v>
      </c>
      <c r="I523">
        <v>21.884498286895393</v>
      </c>
      <c r="J523" s="1" t="s">
        <v>442</v>
      </c>
    </row>
    <row r="524" spans="1:10" x14ac:dyDescent="0.25">
      <c r="A524" s="1" t="s">
        <v>1885</v>
      </c>
      <c r="B524" s="1" t="s">
        <v>481</v>
      </c>
      <c r="C524">
        <v>0.1058583210736402</v>
      </c>
      <c r="D524">
        <v>0.28632155414203636</v>
      </c>
      <c r="E524">
        <f>-LOG(GO_Biological_Process_2021_table[[#This Row],[Adjusted P-value]],10)</f>
        <v>0.54314595727843673</v>
      </c>
      <c r="F524">
        <v>0</v>
      </c>
      <c r="G524">
        <v>0</v>
      </c>
      <c r="H524">
        <v>3.7281297134238311</v>
      </c>
      <c r="I524">
        <v>8.3720881827041591</v>
      </c>
      <c r="J524" s="1" t="s">
        <v>1886</v>
      </c>
    </row>
    <row r="525" spans="1:10" x14ac:dyDescent="0.25">
      <c r="A525" s="1" t="s">
        <v>1887</v>
      </c>
      <c r="B525" s="1" t="s">
        <v>481</v>
      </c>
      <c r="C525">
        <v>0.1058583210736402</v>
      </c>
      <c r="D525">
        <v>0.28632155414203636</v>
      </c>
      <c r="E525">
        <f>-LOG(GO_Biological_Process_2021_table[[#This Row],[Adjusted P-value]],10)</f>
        <v>0.54314595727843673</v>
      </c>
      <c r="F525">
        <v>0</v>
      </c>
      <c r="G525">
        <v>0</v>
      </c>
      <c r="H525">
        <v>3.7281297134238311</v>
      </c>
      <c r="I525">
        <v>8.3720881827041591</v>
      </c>
      <c r="J525" s="1" t="s">
        <v>1422</v>
      </c>
    </row>
    <row r="526" spans="1:10" x14ac:dyDescent="0.25">
      <c r="A526" s="1" t="s">
        <v>1888</v>
      </c>
      <c r="B526" s="1" t="s">
        <v>481</v>
      </c>
      <c r="C526">
        <v>0.1058583210736402</v>
      </c>
      <c r="D526">
        <v>0.28632155414203636</v>
      </c>
      <c r="E526">
        <f>-LOG(GO_Biological_Process_2021_table[[#This Row],[Adjusted P-value]],10)</f>
        <v>0.54314595727843673</v>
      </c>
      <c r="F526">
        <v>0</v>
      </c>
      <c r="G526">
        <v>0</v>
      </c>
      <c r="H526">
        <v>3.7281297134238311</v>
      </c>
      <c r="I526">
        <v>8.3720881827041591</v>
      </c>
      <c r="J526" s="1" t="s">
        <v>1889</v>
      </c>
    </row>
    <row r="527" spans="1:10" x14ac:dyDescent="0.25">
      <c r="A527" s="1" t="s">
        <v>1890</v>
      </c>
      <c r="B527" s="1" t="s">
        <v>488</v>
      </c>
      <c r="C527">
        <v>0.10838492384591175</v>
      </c>
      <c r="D527">
        <v>0.28635396876197672</v>
      </c>
      <c r="E527">
        <f>-LOG(GO_Biological_Process_2021_table[[#This Row],[Adjusted P-value]],10)</f>
        <v>0.54309679334519667</v>
      </c>
      <c r="F527">
        <v>0</v>
      </c>
      <c r="G527">
        <v>0</v>
      </c>
      <c r="H527">
        <v>3.6739130434782608</v>
      </c>
      <c r="I527">
        <v>8.1636782842792393</v>
      </c>
      <c r="J527" s="1" t="s">
        <v>1891</v>
      </c>
    </row>
    <row r="528" spans="1:10" x14ac:dyDescent="0.25">
      <c r="A528" s="1" t="s">
        <v>1892</v>
      </c>
      <c r="B528" s="1" t="s">
        <v>488</v>
      </c>
      <c r="C528">
        <v>0.10838492384591175</v>
      </c>
      <c r="D528">
        <v>0.28635396876197672</v>
      </c>
      <c r="E528">
        <f>-LOG(GO_Biological_Process_2021_table[[#This Row],[Adjusted P-value]],10)</f>
        <v>0.54309679334519667</v>
      </c>
      <c r="F528">
        <v>0</v>
      </c>
      <c r="G528">
        <v>0</v>
      </c>
      <c r="H528">
        <v>3.6739130434782608</v>
      </c>
      <c r="I528">
        <v>8.1636782842792393</v>
      </c>
      <c r="J528" s="1" t="s">
        <v>1893</v>
      </c>
    </row>
    <row r="529" spans="1:10" x14ac:dyDescent="0.25">
      <c r="A529" s="1" t="s">
        <v>1894</v>
      </c>
      <c r="B529" s="1" t="s">
        <v>488</v>
      </c>
      <c r="C529">
        <v>0.10838492384591175</v>
      </c>
      <c r="D529">
        <v>0.28635396876197672</v>
      </c>
      <c r="E529">
        <f>-LOG(GO_Biological_Process_2021_table[[#This Row],[Adjusted P-value]],10)</f>
        <v>0.54309679334519667</v>
      </c>
      <c r="F529">
        <v>0</v>
      </c>
      <c r="G529">
        <v>0</v>
      </c>
      <c r="H529">
        <v>3.6739130434782608</v>
      </c>
      <c r="I529">
        <v>8.1636782842792393</v>
      </c>
      <c r="J529" s="1" t="s">
        <v>1895</v>
      </c>
    </row>
    <row r="530" spans="1:10" x14ac:dyDescent="0.25">
      <c r="A530" s="1" t="s">
        <v>1896</v>
      </c>
      <c r="B530" s="1" t="s">
        <v>491</v>
      </c>
      <c r="C530">
        <v>0.1109275607490741</v>
      </c>
      <c r="D530">
        <v>0.28635396876197672</v>
      </c>
      <c r="E530">
        <f>-LOG(GO_Biological_Process_2021_table[[#This Row],[Adjusted P-value]],10)</f>
        <v>0.54309679334519667</v>
      </c>
      <c r="F530">
        <v>0</v>
      </c>
      <c r="G530">
        <v>0</v>
      </c>
      <c r="H530">
        <v>3.6212454212454213</v>
      </c>
      <c r="I530">
        <v>7.962676514845997</v>
      </c>
      <c r="J530" s="1" t="s">
        <v>1637</v>
      </c>
    </row>
    <row r="531" spans="1:10" x14ac:dyDescent="0.25">
      <c r="A531" s="1" t="s">
        <v>1897</v>
      </c>
      <c r="B531" s="1" t="s">
        <v>491</v>
      </c>
      <c r="C531">
        <v>0.1109275607490741</v>
      </c>
      <c r="D531">
        <v>0.28635396876197672</v>
      </c>
      <c r="E531">
        <f>-LOG(GO_Biological_Process_2021_table[[#This Row],[Adjusted P-value]],10)</f>
        <v>0.54309679334519667</v>
      </c>
      <c r="F531">
        <v>0</v>
      </c>
      <c r="G531">
        <v>0</v>
      </c>
      <c r="H531">
        <v>3.6212454212454213</v>
      </c>
      <c r="I531">
        <v>7.962676514845997</v>
      </c>
      <c r="J531" s="1" t="s">
        <v>1893</v>
      </c>
    </row>
    <row r="532" spans="1:10" x14ac:dyDescent="0.25">
      <c r="A532" s="1" t="s">
        <v>1898</v>
      </c>
      <c r="B532" s="1" t="s">
        <v>494</v>
      </c>
      <c r="C532">
        <v>0.11220285476030056</v>
      </c>
      <c r="D532">
        <v>0.28635396876197672</v>
      </c>
      <c r="E532">
        <f>-LOG(GO_Biological_Process_2021_table[[#This Row],[Adjusted P-value]],10)</f>
        <v>0.54309679334519667</v>
      </c>
      <c r="F532">
        <v>0</v>
      </c>
      <c r="G532">
        <v>0</v>
      </c>
      <c r="H532">
        <v>9.0209281164695181</v>
      </c>
      <c r="I532">
        <v>19.732800726782376</v>
      </c>
      <c r="J532" s="1" t="s">
        <v>498</v>
      </c>
    </row>
    <row r="533" spans="1:10" x14ac:dyDescent="0.25">
      <c r="A533" s="1" t="s">
        <v>1899</v>
      </c>
      <c r="B533" s="1" t="s">
        <v>494</v>
      </c>
      <c r="C533">
        <v>0.11220285476030056</v>
      </c>
      <c r="D533">
        <v>0.28635396876197672</v>
      </c>
      <c r="E533">
        <f>-LOG(GO_Biological_Process_2021_table[[#This Row],[Adjusted P-value]],10)</f>
        <v>0.54309679334519667</v>
      </c>
      <c r="F533">
        <v>0</v>
      </c>
      <c r="G533">
        <v>0</v>
      </c>
      <c r="H533">
        <v>9.0209281164695181</v>
      </c>
      <c r="I533">
        <v>19.732800726782376</v>
      </c>
      <c r="J533" s="1" t="s">
        <v>1013</v>
      </c>
    </row>
    <row r="534" spans="1:10" x14ac:dyDescent="0.25">
      <c r="A534" s="1" t="s">
        <v>1900</v>
      </c>
      <c r="B534" s="1" t="s">
        <v>494</v>
      </c>
      <c r="C534">
        <v>0.11220285476030056</v>
      </c>
      <c r="D534">
        <v>0.28635396876197672</v>
      </c>
      <c r="E534">
        <f>-LOG(GO_Biological_Process_2021_table[[#This Row],[Adjusted P-value]],10)</f>
        <v>0.54309679334519667</v>
      </c>
      <c r="F534">
        <v>0</v>
      </c>
      <c r="G534">
        <v>0</v>
      </c>
      <c r="H534">
        <v>9.0209281164695181</v>
      </c>
      <c r="I534">
        <v>19.732800726782376</v>
      </c>
      <c r="J534" s="1" t="s">
        <v>530</v>
      </c>
    </row>
    <row r="535" spans="1:10" x14ac:dyDescent="0.25">
      <c r="A535" s="1" t="s">
        <v>1901</v>
      </c>
      <c r="B535" s="1" t="s">
        <v>494</v>
      </c>
      <c r="C535">
        <v>0.11220285476030056</v>
      </c>
      <c r="D535">
        <v>0.28635396876197672</v>
      </c>
      <c r="E535">
        <f>-LOG(GO_Biological_Process_2021_table[[#This Row],[Adjusted P-value]],10)</f>
        <v>0.54309679334519667</v>
      </c>
      <c r="F535">
        <v>0</v>
      </c>
      <c r="G535">
        <v>0</v>
      </c>
      <c r="H535">
        <v>9.0209281164695181</v>
      </c>
      <c r="I535">
        <v>19.732800726782376</v>
      </c>
      <c r="J535" s="1" t="s">
        <v>364</v>
      </c>
    </row>
    <row r="536" spans="1:10" x14ac:dyDescent="0.25">
      <c r="A536" s="1" t="s">
        <v>1902</v>
      </c>
      <c r="B536" s="1" t="s">
        <v>494</v>
      </c>
      <c r="C536">
        <v>0.11220285476030056</v>
      </c>
      <c r="D536">
        <v>0.28635396876197672</v>
      </c>
      <c r="E536">
        <f>-LOG(GO_Biological_Process_2021_table[[#This Row],[Adjusted P-value]],10)</f>
        <v>0.54309679334519667</v>
      </c>
      <c r="F536">
        <v>0</v>
      </c>
      <c r="G536">
        <v>0</v>
      </c>
      <c r="H536">
        <v>9.0209281164695181</v>
      </c>
      <c r="I536">
        <v>19.732800726782376</v>
      </c>
      <c r="J536" s="1" t="s">
        <v>355</v>
      </c>
    </row>
    <row r="537" spans="1:10" x14ac:dyDescent="0.25">
      <c r="A537" s="1" t="s">
        <v>1903</v>
      </c>
      <c r="B537" s="1" t="s">
        <v>494</v>
      </c>
      <c r="C537">
        <v>0.11220285476030056</v>
      </c>
      <c r="D537">
        <v>0.28635396876197672</v>
      </c>
      <c r="E537">
        <f>-LOG(GO_Biological_Process_2021_table[[#This Row],[Adjusted P-value]],10)</f>
        <v>0.54309679334519667</v>
      </c>
      <c r="F537">
        <v>0</v>
      </c>
      <c r="G537">
        <v>0</v>
      </c>
      <c r="H537">
        <v>9.0209281164695181</v>
      </c>
      <c r="I537">
        <v>19.732800726782376</v>
      </c>
      <c r="J537" s="1" t="s">
        <v>1616</v>
      </c>
    </row>
    <row r="538" spans="1:10" x14ac:dyDescent="0.25">
      <c r="A538" s="1" t="s">
        <v>1904</v>
      </c>
      <c r="B538" s="1" t="s">
        <v>494</v>
      </c>
      <c r="C538">
        <v>0.11220285476030056</v>
      </c>
      <c r="D538">
        <v>0.28635396876197672</v>
      </c>
      <c r="E538">
        <f>-LOG(GO_Biological_Process_2021_table[[#This Row],[Adjusted P-value]],10)</f>
        <v>0.54309679334519667</v>
      </c>
      <c r="F538">
        <v>0</v>
      </c>
      <c r="G538">
        <v>0</v>
      </c>
      <c r="H538">
        <v>9.0209281164695181</v>
      </c>
      <c r="I538">
        <v>19.732800726782376</v>
      </c>
      <c r="J538" s="1" t="s">
        <v>1616</v>
      </c>
    </row>
    <row r="539" spans="1:10" x14ac:dyDescent="0.25">
      <c r="A539" s="1" t="s">
        <v>1905</v>
      </c>
      <c r="B539" s="1" t="s">
        <v>494</v>
      </c>
      <c r="C539">
        <v>0.11220285476030056</v>
      </c>
      <c r="D539">
        <v>0.28635396876197672</v>
      </c>
      <c r="E539">
        <f>-LOG(GO_Biological_Process_2021_table[[#This Row],[Adjusted P-value]],10)</f>
        <v>0.54309679334519667</v>
      </c>
      <c r="F539">
        <v>0</v>
      </c>
      <c r="G539">
        <v>0</v>
      </c>
      <c r="H539">
        <v>9.0209281164695181</v>
      </c>
      <c r="I539">
        <v>19.732800726782376</v>
      </c>
      <c r="J539" s="1" t="s">
        <v>985</v>
      </c>
    </row>
    <row r="540" spans="1:10" x14ac:dyDescent="0.25">
      <c r="A540" s="1" t="s">
        <v>1906</v>
      </c>
      <c r="B540" s="1" t="s">
        <v>494</v>
      </c>
      <c r="C540">
        <v>0.11220285476030056</v>
      </c>
      <c r="D540">
        <v>0.28635396876197672</v>
      </c>
      <c r="E540">
        <f>-LOG(GO_Biological_Process_2021_table[[#This Row],[Adjusted P-value]],10)</f>
        <v>0.54309679334519667</v>
      </c>
      <c r="F540">
        <v>0</v>
      </c>
      <c r="G540">
        <v>0</v>
      </c>
      <c r="H540">
        <v>9.0209281164695181</v>
      </c>
      <c r="I540">
        <v>19.732800726782376</v>
      </c>
      <c r="J540" s="1" t="s">
        <v>406</v>
      </c>
    </row>
    <row r="541" spans="1:10" x14ac:dyDescent="0.25">
      <c r="A541" s="1" t="s">
        <v>1907</v>
      </c>
      <c r="B541" s="1" t="s">
        <v>494</v>
      </c>
      <c r="C541">
        <v>0.11220285476030056</v>
      </c>
      <c r="D541">
        <v>0.28635396876197672</v>
      </c>
      <c r="E541">
        <f>-LOG(GO_Biological_Process_2021_table[[#This Row],[Adjusted P-value]],10)</f>
        <v>0.54309679334519667</v>
      </c>
      <c r="F541">
        <v>0</v>
      </c>
      <c r="G541">
        <v>0</v>
      </c>
      <c r="H541">
        <v>9.0209281164695181</v>
      </c>
      <c r="I541">
        <v>19.732800726782376</v>
      </c>
      <c r="J541" s="1" t="s">
        <v>1908</v>
      </c>
    </row>
    <row r="542" spans="1:10" x14ac:dyDescent="0.25">
      <c r="A542" s="1" t="s">
        <v>1909</v>
      </c>
      <c r="B542" s="1" t="s">
        <v>494</v>
      </c>
      <c r="C542">
        <v>0.11220285476030056</v>
      </c>
      <c r="D542">
        <v>0.28635396876197672</v>
      </c>
      <c r="E542">
        <f>-LOG(GO_Biological_Process_2021_table[[#This Row],[Adjusted P-value]],10)</f>
        <v>0.54309679334519667</v>
      </c>
      <c r="F542">
        <v>0</v>
      </c>
      <c r="G542">
        <v>0</v>
      </c>
      <c r="H542">
        <v>9.0209281164695181</v>
      </c>
      <c r="I542">
        <v>19.732800726782376</v>
      </c>
      <c r="J542" s="1" t="s">
        <v>1655</v>
      </c>
    </row>
    <row r="543" spans="1:10" x14ac:dyDescent="0.25">
      <c r="A543" s="1" t="s">
        <v>1910</v>
      </c>
      <c r="B543" s="1" t="s">
        <v>494</v>
      </c>
      <c r="C543">
        <v>0.11220285476030056</v>
      </c>
      <c r="D543">
        <v>0.28635396876197672</v>
      </c>
      <c r="E543">
        <f>-LOG(GO_Biological_Process_2021_table[[#This Row],[Adjusted P-value]],10)</f>
        <v>0.54309679334519667</v>
      </c>
      <c r="F543">
        <v>0</v>
      </c>
      <c r="G543">
        <v>0</v>
      </c>
      <c r="H543">
        <v>9.0209281164695181</v>
      </c>
      <c r="I543">
        <v>19.732800726782376</v>
      </c>
      <c r="J543" s="1" t="s">
        <v>384</v>
      </c>
    </row>
    <row r="544" spans="1:10" x14ac:dyDescent="0.25">
      <c r="A544" s="1" t="s">
        <v>1911</v>
      </c>
      <c r="B544" s="1" t="s">
        <v>494</v>
      </c>
      <c r="C544">
        <v>0.11220285476030056</v>
      </c>
      <c r="D544">
        <v>0.28635396876197672</v>
      </c>
      <c r="E544">
        <f>-LOG(GO_Biological_Process_2021_table[[#This Row],[Adjusted P-value]],10)</f>
        <v>0.54309679334519667</v>
      </c>
      <c r="F544">
        <v>0</v>
      </c>
      <c r="G544">
        <v>0</v>
      </c>
      <c r="H544">
        <v>9.0209281164695181</v>
      </c>
      <c r="I544">
        <v>19.732800726782376</v>
      </c>
      <c r="J544" s="1" t="s">
        <v>585</v>
      </c>
    </row>
    <row r="545" spans="1:10" x14ac:dyDescent="0.25">
      <c r="A545" s="1" t="s">
        <v>1912</v>
      </c>
      <c r="B545" s="1" t="s">
        <v>494</v>
      </c>
      <c r="C545">
        <v>0.11220285476030056</v>
      </c>
      <c r="D545">
        <v>0.28635396876197672</v>
      </c>
      <c r="E545">
        <f>-LOG(GO_Biological_Process_2021_table[[#This Row],[Adjusted P-value]],10)</f>
        <v>0.54309679334519667</v>
      </c>
      <c r="F545">
        <v>0</v>
      </c>
      <c r="G545">
        <v>0</v>
      </c>
      <c r="H545">
        <v>9.0209281164695181</v>
      </c>
      <c r="I545">
        <v>19.732800726782376</v>
      </c>
      <c r="J545" s="1" t="s">
        <v>314</v>
      </c>
    </row>
    <row r="546" spans="1:10" x14ac:dyDescent="0.25">
      <c r="A546" s="1" t="s">
        <v>1913</v>
      </c>
      <c r="B546" s="1" t="s">
        <v>494</v>
      </c>
      <c r="C546">
        <v>0.11220285476030056</v>
      </c>
      <c r="D546">
        <v>0.28635396876197672</v>
      </c>
      <c r="E546">
        <f>-LOG(GO_Biological_Process_2021_table[[#This Row],[Adjusted P-value]],10)</f>
        <v>0.54309679334519667</v>
      </c>
      <c r="F546">
        <v>0</v>
      </c>
      <c r="G546">
        <v>0</v>
      </c>
      <c r="H546">
        <v>9.0209281164695181</v>
      </c>
      <c r="I546">
        <v>19.732800726782376</v>
      </c>
      <c r="J546" s="1" t="s">
        <v>362</v>
      </c>
    </row>
    <row r="547" spans="1:10" x14ac:dyDescent="0.25">
      <c r="A547" s="1" t="s">
        <v>1914</v>
      </c>
      <c r="B547" s="1" t="s">
        <v>494</v>
      </c>
      <c r="C547">
        <v>0.11220285476030056</v>
      </c>
      <c r="D547">
        <v>0.28635396876197672</v>
      </c>
      <c r="E547">
        <f>-LOG(GO_Biological_Process_2021_table[[#This Row],[Adjusted P-value]],10)</f>
        <v>0.54309679334519667</v>
      </c>
      <c r="F547">
        <v>0</v>
      </c>
      <c r="G547">
        <v>0</v>
      </c>
      <c r="H547">
        <v>9.0209281164695181</v>
      </c>
      <c r="I547">
        <v>19.732800726782376</v>
      </c>
      <c r="J547" s="1" t="s">
        <v>355</v>
      </c>
    </row>
    <row r="548" spans="1:10" x14ac:dyDescent="0.25">
      <c r="A548" s="1" t="s">
        <v>1915</v>
      </c>
      <c r="B548" s="1" t="s">
        <v>494</v>
      </c>
      <c r="C548">
        <v>0.11220285476030056</v>
      </c>
      <c r="D548">
        <v>0.28635396876197672</v>
      </c>
      <c r="E548">
        <f>-LOG(GO_Biological_Process_2021_table[[#This Row],[Adjusted P-value]],10)</f>
        <v>0.54309679334519667</v>
      </c>
      <c r="F548">
        <v>0</v>
      </c>
      <c r="G548">
        <v>0</v>
      </c>
      <c r="H548">
        <v>9.0209281164695181</v>
      </c>
      <c r="I548">
        <v>19.732800726782376</v>
      </c>
      <c r="J548" s="1" t="s">
        <v>334</v>
      </c>
    </row>
    <row r="549" spans="1:10" x14ac:dyDescent="0.25">
      <c r="A549" s="1" t="s">
        <v>1916</v>
      </c>
      <c r="B549" s="1" t="s">
        <v>494</v>
      </c>
      <c r="C549">
        <v>0.11220285476030056</v>
      </c>
      <c r="D549">
        <v>0.28635396876197672</v>
      </c>
      <c r="E549">
        <f>-LOG(GO_Biological_Process_2021_table[[#This Row],[Adjusted P-value]],10)</f>
        <v>0.54309679334519667</v>
      </c>
      <c r="F549">
        <v>0</v>
      </c>
      <c r="G549">
        <v>0</v>
      </c>
      <c r="H549">
        <v>9.0209281164695181</v>
      </c>
      <c r="I549">
        <v>19.732800726782376</v>
      </c>
      <c r="J549" s="1" t="s">
        <v>1480</v>
      </c>
    </row>
    <row r="550" spans="1:10" x14ac:dyDescent="0.25">
      <c r="A550" s="1" t="s">
        <v>1917</v>
      </c>
      <c r="B550" s="1" t="s">
        <v>494</v>
      </c>
      <c r="C550">
        <v>0.11220285476030056</v>
      </c>
      <c r="D550">
        <v>0.28635396876197672</v>
      </c>
      <c r="E550">
        <f>-LOG(GO_Biological_Process_2021_table[[#This Row],[Adjusted P-value]],10)</f>
        <v>0.54309679334519667</v>
      </c>
      <c r="F550">
        <v>0</v>
      </c>
      <c r="G550">
        <v>0</v>
      </c>
      <c r="H550">
        <v>9.0209281164695181</v>
      </c>
      <c r="I550">
        <v>19.732800726782376</v>
      </c>
      <c r="J550" s="1" t="s">
        <v>799</v>
      </c>
    </row>
    <row r="551" spans="1:10" x14ac:dyDescent="0.25">
      <c r="A551" s="1" t="s">
        <v>1918</v>
      </c>
      <c r="B551" s="1" t="s">
        <v>494</v>
      </c>
      <c r="C551">
        <v>0.11220285476030056</v>
      </c>
      <c r="D551">
        <v>0.28635396876197672</v>
      </c>
      <c r="E551">
        <f>-LOG(GO_Biological_Process_2021_table[[#This Row],[Adjusted P-value]],10)</f>
        <v>0.54309679334519667</v>
      </c>
      <c r="F551">
        <v>0</v>
      </c>
      <c r="G551">
        <v>0</v>
      </c>
      <c r="H551">
        <v>9.0209281164695181</v>
      </c>
      <c r="I551">
        <v>19.732800726782376</v>
      </c>
      <c r="J551" s="1" t="s">
        <v>585</v>
      </c>
    </row>
    <row r="552" spans="1:10" x14ac:dyDescent="0.25">
      <c r="A552" s="1" t="s">
        <v>1919</v>
      </c>
      <c r="B552" s="1" t="s">
        <v>494</v>
      </c>
      <c r="C552">
        <v>0.11220285476030056</v>
      </c>
      <c r="D552">
        <v>0.28635396876197672</v>
      </c>
      <c r="E552">
        <f>-LOG(GO_Biological_Process_2021_table[[#This Row],[Adjusted P-value]],10)</f>
        <v>0.54309679334519667</v>
      </c>
      <c r="F552">
        <v>0</v>
      </c>
      <c r="G552">
        <v>0</v>
      </c>
      <c r="H552">
        <v>9.0209281164695181</v>
      </c>
      <c r="I552">
        <v>19.732800726782376</v>
      </c>
      <c r="J552" s="1" t="s">
        <v>1908</v>
      </c>
    </row>
    <row r="553" spans="1:10" x14ac:dyDescent="0.25">
      <c r="A553" s="1" t="s">
        <v>1920</v>
      </c>
      <c r="B553" s="1" t="s">
        <v>494</v>
      </c>
      <c r="C553">
        <v>0.11220285476030056</v>
      </c>
      <c r="D553">
        <v>0.28635396876197672</v>
      </c>
      <c r="E553">
        <f>-LOG(GO_Biological_Process_2021_table[[#This Row],[Adjusted P-value]],10)</f>
        <v>0.54309679334519667</v>
      </c>
      <c r="F553">
        <v>0</v>
      </c>
      <c r="G553">
        <v>0</v>
      </c>
      <c r="H553">
        <v>9.0209281164695181</v>
      </c>
      <c r="I553">
        <v>19.732800726782376</v>
      </c>
      <c r="J553" s="1" t="s">
        <v>799</v>
      </c>
    </row>
    <row r="554" spans="1:10" x14ac:dyDescent="0.25">
      <c r="A554" s="1" t="s">
        <v>1921</v>
      </c>
      <c r="B554" s="1" t="s">
        <v>494</v>
      </c>
      <c r="C554">
        <v>0.11220285476030056</v>
      </c>
      <c r="D554">
        <v>0.28635396876197672</v>
      </c>
      <c r="E554">
        <f>-LOG(GO_Biological_Process_2021_table[[#This Row],[Adjusted P-value]],10)</f>
        <v>0.54309679334519667</v>
      </c>
      <c r="F554">
        <v>0</v>
      </c>
      <c r="G554">
        <v>0</v>
      </c>
      <c r="H554">
        <v>9.0209281164695181</v>
      </c>
      <c r="I554">
        <v>19.732800726782376</v>
      </c>
      <c r="J554" s="1" t="s">
        <v>442</v>
      </c>
    </row>
    <row r="555" spans="1:10" x14ac:dyDescent="0.25">
      <c r="A555" s="1" t="s">
        <v>1922</v>
      </c>
      <c r="B555" s="1" t="s">
        <v>494</v>
      </c>
      <c r="C555">
        <v>0.11220285476030056</v>
      </c>
      <c r="D555">
        <v>0.28635396876197672</v>
      </c>
      <c r="E555">
        <f>-LOG(GO_Biological_Process_2021_table[[#This Row],[Adjusted P-value]],10)</f>
        <v>0.54309679334519667</v>
      </c>
      <c r="F555">
        <v>0</v>
      </c>
      <c r="G555">
        <v>0</v>
      </c>
      <c r="H555">
        <v>9.0209281164695181</v>
      </c>
      <c r="I555">
        <v>19.732800726782376</v>
      </c>
      <c r="J555" s="1" t="s">
        <v>1923</v>
      </c>
    </row>
    <row r="556" spans="1:10" x14ac:dyDescent="0.25">
      <c r="A556" s="1" t="s">
        <v>1924</v>
      </c>
      <c r="B556" s="1" t="s">
        <v>494</v>
      </c>
      <c r="C556">
        <v>0.11220285476030056</v>
      </c>
      <c r="D556">
        <v>0.28635396876197672</v>
      </c>
      <c r="E556">
        <f>-LOG(GO_Biological_Process_2021_table[[#This Row],[Adjusted P-value]],10)</f>
        <v>0.54309679334519667</v>
      </c>
      <c r="F556">
        <v>0</v>
      </c>
      <c r="G556">
        <v>0</v>
      </c>
      <c r="H556">
        <v>9.0209281164695181</v>
      </c>
      <c r="I556">
        <v>19.732800726782376</v>
      </c>
      <c r="J556" s="1" t="s">
        <v>530</v>
      </c>
    </row>
    <row r="557" spans="1:10" x14ac:dyDescent="0.25">
      <c r="A557" s="1" t="s">
        <v>1925</v>
      </c>
      <c r="B557" s="1" t="s">
        <v>494</v>
      </c>
      <c r="C557">
        <v>0.11220285476030056</v>
      </c>
      <c r="D557">
        <v>0.28635396876197672</v>
      </c>
      <c r="E557">
        <f>-LOG(GO_Biological_Process_2021_table[[#This Row],[Adjusted P-value]],10)</f>
        <v>0.54309679334519667</v>
      </c>
      <c r="F557">
        <v>0</v>
      </c>
      <c r="G557">
        <v>0</v>
      </c>
      <c r="H557">
        <v>9.0209281164695181</v>
      </c>
      <c r="I557">
        <v>19.732800726782376</v>
      </c>
      <c r="J557" s="1" t="s">
        <v>1644</v>
      </c>
    </row>
    <row r="558" spans="1:10" x14ac:dyDescent="0.25">
      <c r="A558" s="1" t="s">
        <v>1926</v>
      </c>
      <c r="B558" s="1" t="s">
        <v>1927</v>
      </c>
      <c r="C558">
        <v>0.11232335253550776</v>
      </c>
      <c r="D558">
        <v>0.28635396876197672</v>
      </c>
      <c r="E558">
        <f>-LOG(GO_Biological_Process_2021_table[[#This Row],[Adjusted P-value]],10)</f>
        <v>0.54309679334519667</v>
      </c>
      <c r="F558">
        <v>0</v>
      </c>
      <c r="G558">
        <v>0</v>
      </c>
      <c r="H558">
        <v>2.0128450959774025</v>
      </c>
      <c r="I558">
        <v>4.4008311594904193</v>
      </c>
      <c r="J558" s="1" t="s">
        <v>1928</v>
      </c>
    </row>
    <row r="559" spans="1:10" x14ac:dyDescent="0.25">
      <c r="A559" s="1" t="s">
        <v>1929</v>
      </c>
      <c r="B559" s="1" t="s">
        <v>501</v>
      </c>
      <c r="C559">
        <v>0.11348582495380964</v>
      </c>
      <c r="D559">
        <v>0.28674354347759734</v>
      </c>
      <c r="E559">
        <f>-LOG(GO_Biological_Process_2021_table[[#This Row],[Adjusted P-value]],10)</f>
        <v>0.54250635220130783</v>
      </c>
      <c r="F559">
        <v>0</v>
      </c>
      <c r="G559">
        <v>0</v>
      </c>
      <c r="H559">
        <v>3.5700613940050561</v>
      </c>
      <c r="I559">
        <v>7.7687297023849027</v>
      </c>
      <c r="J559" s="1" t="s">
        <v>168</v>
      </c>
    </row>
    <row r="560" spans="1:10" x14ac:dyDescent="0.25">
      <c r="A560" s="1" t="s">
        <v>1930</v>
      </c>
      <c r="B560" s="1" t="s">
        <v>501</v>
      </c>
      <c r="C560">
        <v>0.11348582495380964</v>
      </c>
      <c r="D560">
        <v>0.28674354347759734</v>
      </c>
      <c r="E560">
        <f>-LOG(GO_Biological_Process_2021_table[[#This Row],[Adjusted P-value]],10)</f>
        <v>0.54250635220130783</v>
      </c>
      <c r="F560">
        <v>0</v>
      </c>
      <c r="G560">
        <v>0</v>
      </c>
      <c r="H560">
        <v>3.5700613940050561</v>
      </c>
      <c r="I560">
        <v>7.7687297023849027</v>
      </c>
      <c r="J560" s="1" t="s">
        <v>742</v>
      </c>
    </row>
    <row r="561" spans="1:10" x14ac:dyDescent="0.25">
      <c r="A561" s="1" t="s">
        <v>1931</v>
      </c>
      <c r="B561" s="1" t="s">
        <v>501</v>
      </c>
      <c r="C561">
        <v>0.11348582495380964</v>
      </c>
      <c r="D561">
        <v>0.28674354347759734</v>
      </c>
      <c r="E561">
        <f>-LOG(GO_Biological_Process_2021_table[[#This Row],[Adjusted P-value]],10)</f>
        <v>0.54250635220130783</v>
      </c>
      <c r="F561">
        <v>0</v>
      </c>
      <c r="G561">
        <v>0</v>
      </c>
      <c r="H561">
        <v>3.5700613940050561</v>
      </c>
      <c r="I561">
        <v>7.7687297023849027</v>
      </c>
      <c r="J561" s="1" t="s">
        <v>1932</v>
      </c>
    </row>
    <row r="562" spans="1:10" x14ac:dyDescent="0.25">
      <c r="A562" s="1" t="s">
        <v>1933</v>
      </c>
      <c r="B562" s="1" t="s">
        <v>501</v>
      </c>
      <c r="C562">
        <v>0.11348582495380964</v>
      </c>
      <c r="D562">
        <v>0.28674354347759734</v>
      </c>
      <c r="E562">
        <f>-LOG(GO_Biological_Process_2021_table[[#This Row],[Adjusted P-value]],10)</f>
        <v>0.54250635220130783</v>
      </c>
      <c r="F562">
        <v>0</v>
      </c>
      <c r="G562">
        <v>0</v>
      </c>
      <c r="H562">
        <v>3.5700613940050561</v>
      </c>
      <c r="I562">
        <v>7.7687297023849027</v>
      </c>
      <c r="J562" s="1" t="s">
        <v>1332</v>
      </c>
    </row>
    <row r="563" spans="1:10" x14ac:dyDescent="0.25">
      <c r="A563" s="1" t="s">
        <v>1934</v>
      </c>
      <c r="B563" s="1" t="s">
        <v>501</v>
      </c>
      <c r="C563">
        <v>0.11348582495380964</v>
      </c>
      <c r="D563">
        <v>0.28674354347759734</v>
      </c>
      <c r="E563">
        <f>-LOG(GO_Biological_Process_2021_table[[#This Row],[Adjusted P-value]],10)</f>
        <v>0.54250635220130783</v>
      </c>
      <c r="F563">
        <v>0</v>
      </c>
      <c r="G563">
        <v>0</v>
      </c>
      <c r="H563">
        <v>3.5700613940050561</v>
      </c>
      <c r="I563">
        <v>7.7687297023849027</v>
      </c>
      <c r="J563" s="1" t="s">
        <v>1935</v>
      </c>
    </row>
    <row r="564" spans="1:10" x14ac:dyDescent="0.25">
      <c r="A564" s="1" t="s">
        <v>1936</v>
      </c>
      <c r="B564" s="1" t="s">
        <v>1937</v>
      </c>
      <c r="C564">
        <v>0.11605931494066371</v>
      </c>
      <c r="D564">
        <v>0.29272509274554609</v>
      </c>
      <c r="E564">
        <f>-LOG(GO_Biological_Process_2021_table[[#This Row],[Adjusted P-value]],10)</f>
        <v>0.53354004772735009</v>
      </c>
      <c r="F564">
        <v>0</v>
      </c>
      <c r="G564">
        <v>0</v>
      </c>
      <c r="H564">
        <v>3.5202991452991452</v>
      </c>
      <c r="I564">
        <v>7.5815059231302087</v>
      </c>
      <c r="J564" s="1" t="s">
        <v>658</v>
      </c>
    </row>
    <row r="565" spans="1:10" x14ac:dyDescent="0.25">
      <c r="A565" s="1" t="s">
        <v>1938</v>
      </c>
      <c r="B565" s="1" t="s">
        <v>1939</v>
      </c>
      <c r="C565">
        <v>0.1186476345155071</v>
      </c>
      <c r="D565">
        <v>0.29442577636365008</v>
      </c>
      <c r="E565">
        <f>-LOG(GO_Biological_Process_2021_table[[#This Row],[Adjusted P-value]],10)</f>
        <v>0.53102417109250932</v>
      </c>
      <c r="F565">
        <v>0</v>
      </c>
      <c r="G565">
        <v>0</v>
      </c>
      <c r="H565">
        <v>3.4719002458728485</v>
      </c>
      <c r="I565">
        <v>7.4006929572062683</v>
      </c>
      <c r="J565" s="1" t="s">
        <v>1940</v>
      </c>
    </row>
    <row r="566" spans="1:10" x14ac:dyDescent="0.25">
      <c r="A566" s="1" t="s">
        <v>1941</v>
      </c>
      <c r="B566" s="1" t="s">
        <v>507</v>
      </c>
      <c r="C566">
        <v>0.11922170521767522</v>
      </c>
      <c r="D566">
        <v>0.29442577636365008</v>
      </c>
      <c r="E566">
        <f>-LOG(GO_Biological_Process_2021_table[[#This Row],[Adjusted P-value]],10)</f>
        <v>0.53102417109250932</v>
      </c>
      <c r="F566">
        <v>0</v>
      </c>
      <c r="G566">
        <v>0</v>
      </c>
      <c r="H566">
        <v>8.4191082802547772</v>
      </c>
      <c r="I566">
        <v>17.90551070727026</v>
      </c>
      <c r="J566" s="1" t="s">
        <v>424</v>
      </c>
    </row>
    <row r="567" spans="1:10" x14ac:dyDescent="0.25">
      <c r="A567" s="1" t="s">
        <v>1942</v>
      </c>
      <c r="B567" s="1" t="s">
        <v>507</v>
      </c>
      <c r="C567">
        <v>0.11922170521767522</v>
      </c>
      <c r="D567">
        <v>0.29442577636365008</v>
      </c>
      <c r="E567">
        <f>-LOG(GO_Biological_Process_2021_table[[#This Row],[Adjusted P-value]],10)</f>
        <v>0.53102417109250932</v>
      </c>
      <c r="F567">
        <v>0</v>
      </c>
      <c r="G567">
        <v>0</v>
      </c>
      <c r="H567">
        <v>8.4191082802547772</v>
      </c>
      <c r="I567">
        <v>17.90551070727026</v>
      </c>
      <c r="J567" s="1" t="s">
        <v>379</v>
      </c>
    </row>
    <row r="568" spans="1:10" x14ac:dyDescent="0.25">
      <c r="A568" s="1" t="s">
        <v>1943</v>
      </c>
      <c r="B568" s="1" t="s">
        <v>507</v>
      </c>
      <c r="C568">
        <v>0.11922170521767522</v>
      </c>
      <c r="D568">
        <v>0.29442577636365008</v>
      </c>
      <c r="E568">
        <f>-LOG(GO_Biological_Process_2021_table[[#This Row],[Adjusted P-value]],10)</f>
        <v>0.53102417109250932</v>
      </c>
      <c r="F568">
        <v>0</v>
      </c>
      <c r="G568">
        <v>0</v>
      </c>
      <c r="H568">
        <v>8.4191082802547772</v>
      </c>
      <c r="I568">
        <v>17.90551070727026</v>
      </c>
      <c r="J568" s="1" t="s">
        <v>336</v>
      </c>
    </row>
    <row r="569" spans="1:10" x14ac:dyDescent="0.25">
      <c r="A569" s="1" t="s">
        <v>1944</v>
      </c>
      <c r="B569" s="1" t="s">
        <v>507</v>
      </c>
      <c r="C569">
        <v>0.11922170521767522</v>
      </c>
      <c r="D569">
        <v>0.29442577636365008</v>
      </c>
      <c r="E569">
        <f>-LOG(GO_Biological_Process_2021_table[[#This Row],[Adjusted P-value]],10)</f>
        <v>0.53102417109250932</v>
      </c>
      <c r="F569">
        <v>0</v>
      </c>
      <c r="G569">
        <v>0</v>
      </c>
      <c r="H569">
        <v>8.4191082802547772</v>
      </c>
      <c r="I569">
        <v>17.90551070727026</v>
      </c>
      <c r="J569" s="1" t="s">
        <v>619</v>
      </c>
    </row>
    <row r="570" spans="1:10" x14ac:dyDescent="0.25">
      <c r="A570" s="1" t="s">
        <v>1945</v>
      </c>
      <c r="B570" s="1" t="s">
        <v>507</v>
      </c>
      <c r="C570">
        <v>0.11922170521767522</v>
      </c>
      <c r="D570">
        <v>0.29442577636365008</v>
      </c>
      <c r="E570">
        <f>-LOG(GO_Biological_Process_2021_table[[#This Row],[Adjusted P-value]],10)</f>
        <v>0.53102417109250932</v>
      </c>
      <c r="F570">
        <v>0</v>
      </c>
      <c r="G570">
        <v>0</v>
      </c>
      <c r="H570">
        <v>8.4191082802547772</v>
      </c>
      <c r="I570">
        <v>17.90551070727026</v>
      </c>
      <c r="J570" s="1" t="s">
        <v>364</v>
      </c>
    </row>
    <row r="571" spans="1:10" x14ac:dyDescent="0.25">
      <c r="A571" s="1" t="s">
        <v>1946</v>
      </c>
      <c r="B571" s="1" t="s">
        <v>507</v>
      </c>
      <c r="C571">
        <v>0.11922170521767522</v>
      </c>
      <c r="D571">
        <v>0.29442577636365008</v>
      </c>
      <c r="E571">
        <f>-LOG(GO_Biological_Process_2021_table[[#This Row],[Adjusted P-value]],10)</f>
        <v>0.53102417109250932</v>
      </c>
      <c r="F571">
        <v>0</v>
      </c>
      <c r="G571">
        <v>0</v>
      </c>
      <c r="H571">
        <v>8.4191082802547772</v>
      </c>
      <c r="I571">
        <v>17.90551070727026</v>
      </c>
      <c r="J571" s="1" t="s">
        <v>406</v>
      </c>
    </row>
    <row r="572" spans="1:10" x14ac:dyDescent="0.25">
      <c r="A572" s="1" t="s">
        <v>1947</v>
      </c>
      <c r="B572" s="1" t="s">
        <v>507</v>
      </c>
      <c r="C572">
        <v>0.11922170521767522</v>
      </c>
      <c r="D572">
        <v>0.29442577636365008</v>
      </c>
      <c r="E572">
        <f>-LOG(GO_Biological_Process_2021_table[[#This Row],[Adjusted P-value]],10)</f>
        <v>0.53102417109250932</v>
      </c>
      <c r="F572">
        <v>0</v>
      </c>
      <c r="G572">
        <v>0</v>
      </c>
      <c r="H572">
        <v>8.4191082802547772</v>
      </c>
      <c r="I572">
        <v>17.90551070727026</v>
      </c>
      <c r="J572" s="1" t="s">
        <v>498</v>
      </c>
    </row>
    <row r="573" spans="1:10" x14ac:dyDescent="0.25">
      <c r="A573" s="1" t="s">
        <v>1948</v>
      </c>
      <c r="B573" s="1" t="s">
        <v>507</v>
      </c>
      <c r="C573">
        <v>0.11922170521767522</v>
      </c>
      <c r="D573">
        <v>0.29442577636365008</v>
      </c>
      <c r="E573">
        <f>-LOG(GO_Biological_Process_2021_table[[#This Row],[Adjusted P-value]],10)</f>
        <v>0.53102417109250932</v>
      </c>
      <c r="F573">
        <v>0</v>
      </c>
      <c r="G573">
        <v>0</v>
      </c>
      <c r="H573">
        <v>8.4191082802547772</v>
      </c>
      <c r="I573">
        <v>17.90551070727026</v>
      </c>
      <c r="J573" s="1" t="s">
        <v>985</v>
      </c>
    </row>
    <row r="574" spans="1:10" x14ac:dyDescent="0.25">
      <c r="A574" s="1" t="s">
        <v>1949</v>
      </c>
      <c r="B574" s="1" t="s">
        <v>507</v>
      </c>
      <c r="C574">
        <v>0.11922170521767522</v>
      </c>
      <c r="D574">
        <v>0.29442577636365008</v>
      </c>
      <c r="E574">
        <f>-LOG(GO_Biological_Process_2021_table[[#This Row],[Adjusted P-value]],10)</f>
        <v>0.53102417109250932</v>
      </c>
      <c r="F574">
        <v>0</v>
      </c>
      <c r="G574">
        <v>0</v>
      </c>
      <c r="H574">
        <v>8.4191082802547772</v>
      </c>
      <c r="I574">
        <v>17.90551070727026</v>
      </c>
      <c r="J574" s="1" t="s">
        <v>1669</v>
      </c>
    </row>
    <row r="575" spans="1:10" x14ac:dyDescent="0.25">
      <c r="A575" s="1" t="s">
        <v>1950</v>
      </c>
      <c r="B575" s="1" t="s">
        <v>507</v>
      </c>
      <c r="C575">
        <v>0.11922170521767522</v>
      </c>
      <c r="D575">
        <v>0.29442577636365008</v>
      </c>
      <c r="E575">
        <f>-LOG(GO_Biological_Process_2021_table[[#This Row],[Adjusted P-value]],10)</f>
        <v>0.53102417109250932</v>
      </c>
      <c r="F575">
        <v>0</v>
      </c>
      <c r="G575">
        <v>0</v>
      </c>
      <c r="H575">
        <v>8.4191082802547772</v>
      </c>
      <c r="I575">
        <v>17.90551070727026</v>
      </c>
      <c r="J575" s="1" t="s">
        <v>619</v>
      </c>
    </row>
    <row r="576" spans="1:10" x14ac:dyDescent="0.25">
      <c r="A576" s="1" t="s">
        <v>1951</v>
      </c>
      <c r="B576" s="1" t="s">
        <v>507</v>
      </c>
      <c r="C576">
        <v>0.11922170521767522</v>
      </c>
      <c r="D576">
        <v>0.29442577636365008</v>
      </c>
      <c r="E576">
        <f>-LOG(GO_Biological_Process_2021_table[[#This Row],[Adjusted P-value]],10)</f>
        <v>0.53102417109250932</v>
      </c>
      <c r="F576">
        <v>0</v>
      </c>
      <c r="G576">
        <v>0</v>
      </c>
      <c r="H576">
        <v>8.4191082802547772</v>
      </c>
      <c r="I576">
        <v>17.90551070727026</v>
      </c>
      <c r="J576" s="1" t="s">
        <v>427</v>
      </c>
    </row>
    <row r="577" spans="1:10" x14ac:dyDescent="0.25">
      <c r="A577" s="1" t="s">
        <v>1952</v>
      </c>
      <c r="B577" s="1" t="s">
        <v>1953</v>
      </c>
      <c r="C577">
        <v>0.12104578478114031</v>
      </c>
      <c r="D577">
        <v>0.29736711166061558</v>
      </c>
      <c r="E577">
        <f>-LOG(GO_Biological_Process_2021_table[[#This Row],[Adjusted P-value]],10)</f>
        <v>0.52670706545137347</v>
      </c>
      <c r="F577">
        <v>0</v>
      </c>
      <c r="G577">
        <v>0</v>
      </c>
      <c r="H577">
        <v>2.5409032258064514</v>
      </c>
      <c r="I577">
        <v>5.3653367419153888</v>
      </c>
      <c r="J577" s="1" t="s">
        <v>1823</v>
      </c>
    </row>
    <row r="578" spans="1:10" x14ac:dyDescent="0.25">
      <c r="A578" s="1" t="s">
        <v>1954</v>
      </c>
      <c r="B578" s="1" t="s">
        <v>1955</v>
      </c>
      <c r="C578">
        <v>0.12125039271232141</v>
      </c>
      <c r="D578">
        <v>0.29736711166061558</v>
      </c>
      <c r="E578">
        <f>-LOG(GO_Biological_Process_2021_table[[#This Row],[Adjusted P-value]],10)</f>
        <v>0.52670706545137347</v>
      </c>
      <c r="F578">
        <v>0</v>
      </c>
      <c r="G578">
        <v>0</v>
      </c>
      <c r="H578">
        <v>3.4248094248094247</v>
      </c>
      <c r="I578">
        <v>7.225996878675474</v>
      </c>
      <c r="J578" s="1" t="s">
        <v>1956</v>
      </c>
    </row>
    <row r="579" spans="1:10" x14ac:dyDescent="0.25">
      <c r="A579" s="1" t="s">
        <v>1957</v>
      </c>
      <c r="B579" s="1" t="s">
        <v>1955</v>
      </c>
      <c r="C579">
        <v>0.12125039271232141</v>
      </c>
      <c r="D579">
        <v>0.29736711166061558</v>
      </c>
      <c r="E579">
        <f>-LOG(GO_Biological_Process_2021_table[[#This Row],[Adjusted P-value]],10)</f>
        <v>0.52670706545137347</v>
      </c>
      <c r="F579">
        <v>0</v>
      </c>
      <c r="G579">
        <v>0</v>
      </c>
      <c r="H579">
        <v>3.4248094248094247</v>
      </c>
      <c r="I579">
        <v>7.225996878675474</v>
      </c>
      <c r="J579" s="1" t="s">
        <v>1958</v>
      </c>
    </row>
    <row r="580" spans="1:10" x14ac:dyDescent="0.25">
      <c r="A580" s="1" t="s">
        <v>1959</v>
      </c>
      <c r="B580" s="1" t="s">
        <v>1955</v>
      </c>
      <c r="C580">
        <v>0.12125039271232141</v>
      </c>
      <c r="D580">
        <v>0.29736711166061558</v>
      </c>
      <c r="E580">
        <f>-LOG(GO_Biological_Process_2021_table[[#This Row],[Adjusted P-value]],10)</f>
        <v>0.52670706545137347</v>
      </c>
      <c r="F580">
        <v>0</v>
      </c>
      <c r="G580">
        <v>0</v>
      </c>
      <c r="H580">
        <v>3.4248094248094247</v>
      </c>
      <c r="I580">
        <v>7.225996878675474</v>
      </c>
      <c r="J580" s="1" t="s">
        <v>1960</v>
      </c>
    </row>
    <row r="581" spans="1:10" x14ac:dyDescent="0.25">
      <c r="A581" s="1" t="s">
        <v>1961</v>
      </c>
      <c r="B581" s="1" t="s">
        <v>1962</v>
      </c>
      <c r="C581">
        <v>0.12277536166392768</v>
      </c>
      <c r="D581">
        <v>0.29863881284063509</v>
      </c>
      <c r="E581">
        <f>-LOG(GO_Biological_Process_2021_table[[#This Row],[Adjusted P-value]],10)</f>
        <v>0.52485374950080521</v>
      </c>
      <c r="F581">
        <v>0</v>
      </c>
      <c r="G581">
        <v>0</v>
      </c>
      <c r="H581">
        <v>2.523947874385815</v>
      </c>
      <c r="I581">
        <v>5.2937255491932893</v>
      </c>
      <c r="J581" s="1" t="s">
        <v>1963</v>
      </c>
    </row>
    <row r="582" spans="1:10" x14ac:dyDescent="0.25">
      <c r="A582" s="1" t="s">
        <v>1964</v>
      </c>
      <c r="B582" s="1" t="s">
        <v>1965</v>
      </c>
      <c r="C582">
        <v>0.12386720371716935</v>
      </c>
      <c r="D582">
        <v>0.29863881284063509</v>
      </c>
      <c r="E582">
        <f>-LOG(GO_Biological_Process_2021_table[[#This Row],[Adjusted P-value]],10)</f>
        <v>0.52485374950080521</v>
      </c>
      <c r="F582">
        <v>0</v>
      </c>
      <c r="G582">
        <v>0</v>
      </c>
      <c r="H582">
        <v>3.378974358974359</v>
      </c>
      <c r="I582">
        <v>7.0571407628517928</v>
      </c>
      <c r="J582" s="1" t="s">
        <v>1889</v>
      </c>
    </row>
    <row r="583" spans="1:10" x14ac:dyDescent="0.25">
      <c r="A583" s="1" t="s">
        <v>1966</v>
      </c>
      <c r="B583" s="1" t="s">
        <v>1965</v>
      </c>
      <c r="C583">
        <v>0.12386720371716935</v>
      </c>
      <c r="D583">
        <v>0.29863881284063509</v>
      </c>
      <c r="E583">
        <f>-LOG(GO_Biological_Process_2021_table[[#This Row],[Adjusted P-value]],10)</f>
        <v>0.52485374950080521</v>
      </c>
      <c r="F583">
        <v>0</v>
      </c>
      <c r="G583">
        <v>0</v>
      </c>
      <c r="H583">
        <v>3.378974358974359</v>
      </c>
      <c r="I583">
        <v>7.0571407628517928</v>
      </c>
      <c r="J583" s="1" t="s">
        <v>1967</v>
      </c>
    </row>
    <row r="584" spans="1:10" x14ac:dyDescent="0.25">
      <c r="A584" s="1" t="s">
        <v>1968</v>
      </c>
      <c r="B584" s="1" t="s">
        <v>1965</v>
      </c>
      <c r="C584">
        <v>0.12386720371716935</v>
      </c>
      <c r="D584">
        <v>0.29863881284063509</v>
      </c>
      <c r="E584">
        <f>-LOG(GO_Biological_Process_2021_table[[#This Row],[Adjusted P-value]],10)</f>
        <v>0.52485374950080521</v>
      </c>
      <c r="F584">
        <v>0</v>
      </c>
      <c r="G584">
        <v>0</v>
      </c>
      <c r="H584">
        <v>3.378974358974359</v>
      </c>
      <c r="I584">
        <v>7.0571407628517928</v>
      </c>
      <c r="J584" s="1" t="s">
        <v>1969</v>
      </c>
    </row>
    <row r="585" spans="1:10" x14ac:dyDescent="0.25">
      <c r="A585" s="1" t="s">
        <v>1970</v>
      </c>
      <c r="B585" s="1" t="s">
        <v>1971</v>
      </c>
      <c r="C585">
        <v>0.12542370272537287</v>
      </c>
      <c r="D585">
        <v>0.29863881284063509</v>
      </c>
      <c r="E585">
        <f>-LOG(GO_Biological_Process_2021_table[[#This Row],[Adjusted P-value]],10)</f>
        <v>0.52485374950080521</v>
      </c>
      <c r="F585">
        <v>0</v>
      </c>
      <c r="G585">
        <v>0</v>
      </c>
      <c r="H585">
        <v>2.1394739714067446</v>
      </c>
      <c r="I585">
        <v>4.441671308943449</v>
      </c>
      <c r="J585" s="1" t="s">
        <v>1972</v>
      </c>
    </row>
    <row r="586" spans="1:10" x14ac:dyDescent="0.25">
      <c r="A586" s="1" t="s">
        <v>1973</v>
      </c>
      <c r="B586" s="1" t="s">
        <v>529</v>
      </c>
      <c r="C586">
        <v>0.12618541387632468</v>
      </c>
      <c r="D586">
        <v>0.29863881284063509</v>
      </c>
      <c r="E586">
        <f>-LOG(GO_Biological_Process_2021_table[[#This Row],[Adjusted P-value]],10)</f>
        <v>0.52485374950080521</v>
      </c>
      <c r="F586">
        <v>0</v>
      </c>
      <c r="G586">
        <v>0</v>
      </c>
      <c r="H586">
        <v>7.8925159235668794</v>
      </c>
      <c r="I586">
        <v>16.337530968323282</v>
      </c>
      <c r="J586" s="1" t="s">
        <v>1542</v>
      </c>
    </row>
    <row r="587" spans="1:10" x14ac:dyDescent="0.25">
      <c r="A587" s="1" t="s">
        <v>1974</v>
      </c>
      <c r="B587" s="1" t="s">
        <v>529</v>
      </c>
      <c r="C587">
        <v>0.12618541387632468</v>
      </c>
      <c r="D587">
        <v>0.29863881284063509</v>
      </c>
      <c r="E587">
        <f>-LOG(GO_Biological_Process_2021_table[[#This Row],[Adjusted P-value]],10)</f>
        <v>0.52485374950080521</v>
      </c>
      <c r="F587">
        <v>0</v>
      </c>
      <c r="G587">
        <v>0</v>
      </c>
      <c r="H587">
        <v>7.8925159235668794</v>
      </c>
      <c r="I587">
        <v>16.337530968323282</v>
      </c>
      <c r="J587" s="1" t="s">
        <v>530</v>
      </c>
    </row>
    <row r="588" spans="1:10" x14ac:dyDescent="0.25">
      <c r="A588" s="1" t="s">
        <v>1975</v>
      </c>
      <c r="B588" s="1" t="s">
        <v>529</v>
      </c>
      <c r="C588">
        <v>0.12618541387632468</v>
      </c>
      <c r="D588">
        <v>0.29863881284063509</v>
      </c>
      <c r="E588">
        <f>-LOG(GO_Biological_Process_2021_table[[#This Row],[Adjusted P-value]],10)</f>
        <v>0.52485374950080521</v>
      </c>
      <c r="F588">
        <v>0</v>
      </c>
      <c r="G588">
        <v>0</v>
      </c>
      <c r="H588">
        <v>7.8925159235668794</v>
      </c>
      <c r="I588">
        <v>16.337530968323282</v>
      </c>
      <c r="J588" s="1" t="s">
        <v>530</v>
      </c>
    </row>
    <row r="589" spans="1:10" x14ac:dyDescent="0.25">
      <c r="A589" s="1" t="s">
        <v>1976</v>
      </c>
      <c r="B589" s="1" t="s">
        <v>529</v>
      </c>
      <c r="C589">
        <v>0.12618541387632468</v>
      </c>
      <c r="D589">
        <v>0.29863881284063509</v>
      </c>
      <c r="E589">
        <f>-LOG(GO_Biological_Process_2021_table[[#This Row],[Adjusted P-value]],10)</f>
        <v>0.52485374950080521</v>
      </c>
      <c r="F589">
        <v>0</v>
      </c>
      <c r="G589">
        <v>0</v>
      </c>
      <c r="H589">
        <v>7.8925159235668794</v>
      </c>
      <c r="I589">
        <v>16.337530968323282</v>
      </c>
      <c r="J589" s="1" t="s">
        <v>1461</v>
      </c>
    </row>
    <row r="590" spans="1:10" x14ac:dyDescent="0.25">
      <c r="A590" s="1" t="s">
        <v>1977</v>
      </c>
      <c r="B590" s="1" t="s">
        <v>529</v>
      </c>
      <c r="C590">
        <v>0.12618541387632468</v>
      </c>
      <c r="D590">
        <v>0.29863881284063509</v>
      </c>
      <c r="E590">
        <f>-LOG(GO_Biological_Process_2021_table[[#This Row],[Adjusted P-value]],10)</f>
        <v>0.52485374950080521</v>
      </c>
      <c r="F590">
        <v>0</v>
      </c>
      <c r="G590">
        <v>0</v>
      </c>
      <c r="H590">
        <v>7.8925159235668794</v>
      </c>
      <c r="I590">
        <v>16.337530968323282</v>
      </c>
      <c r="J590" s="1" t="s">
        <v>331</v>
      </c>
    </row>
    <row r="591" spans="1:10" x14ac:dyDescent="0.25">
      <c r="A591" s="1" t="s">
        <v>1978</v>
      </c>
      <c r="B591" s="1" t="s">
        <v>529</v>
      </c>
      <c r="C591">
        <v>0.12618541387632468</v>
      </c>
      <c r="D591">
        <v>0.29863881284063509</v>
      </c>
      <c r="E591">
        <f>-LOG(GO_Biological_Process_2021_table[[#This Row],[Adjusted P-value]],10)</f>
        <v>0.52485374950080521</v>
      </c>
      <c r="F591">
        <v>0</v>
      </c>
      <c r="G591">
        <v>0</v>
      </c>
      <c r="H591">
        <v>7.8925159235668794</v>
      </c>
      <c r="I591">
        <v>16.337530968323282</v>
      </c>
      <c r="J591" s="1" t="s">
        <v>1669</v>
      </c>
    </row>
    <row r="592" spans="1:10" x14ac:dyDescent="0.25">
      <c r="A592" s="1" t="s">
        <v>1979</v>
      </c>
      <c r="B592" s="1" t="s">
        <v>529</v>
      </c>
      <c r="C592">
        <v>0.12618541387632468</v>
      </c>
      <c r="D592">
        <v>0.29863881284063509</v>
      </c>
      <c r="E592">
        <f>-LOG(GO_Biological_Process_2021_table[[#This Row],[Adjusted P-value]],10)</f>
        <v>0.52485374950080521</v>
      </c>
      <c r="F592">
        <v>0</v>
      </c>
      <c r="G592">
        <v>0</v>
      </c>
      <c r="H592">
        <v>7.8925159235668794</v>
      </c>
      <c r="I592">
        <v>16.337530968323282</v>
      </c>
      <c r="J592" s="1" t="s">
        <v>293</v>
      </c>
    </row>
    <row r="593" spans="1:10" x14ac:dyDescent="0.25">
      <c r="A593" s="1" t="s">
        <v>1980</v>
      </c>
      <c r="B593" s="1" t="s">
        <v>529</v>
      </c>
      <c r="C593">
        <v>0.12618541387632468</v>
      </c>
      <c r="D593">
        <v>0.29863881284063509</v>
      </c>
      <c r="E593">
        <f>-LOG(GO_Biological_Process_2021_table[[#This Row],[Adjusted P-value]],10)</f>
        <v>0.52485374950080521</v>
      </c>
      <c r="F593">
        <v>0</v>
      </c>
      <c r="G593">
        <v>0</v>
      </c>
      <c r="H593">
        <v>7.8925159235668794</v>
      </c>
      <c r="I593">
        <v>16.337530968323282</v>
      </c>
      <c r="J593" s="1" t="s">
        <v>1981</v>
      </c>
    </row>
    <row r="594" spans="1:10" x14ac:dyDescent="0.25">
      <c r="A594" s="1" t="s">
        <v>1982</v>
      </c>
      <c r="B594" s="1" t="s">
        <v>529</v>
      </c>
      <c r="C594">
        <v>0.12618541387632468</v>
      </c>
      <c r="D594">
        <v>0.29863881284063509</v>
      </c>
      <c r="E594">
        <f>-LOG(GO_Biological_Process_2021_table[[#This Row],[Adjusted P-value]],10)</f>
        <v>0.52485374950080521</v>
      </c>
      <c r="F594">
        <v>0</v>
      </c>
      <c r="G594">
        <v>0</v>
      </c>
      <c r="H594">
        <v>7.8925159235668794</v>
      </c>
      <c r="I594">
        <v>16.337530968323282</v>
      </c>
      <c r="J594" s="1" t="s">
        <v>1983</v>
      </c>
    </row>
    <row r="595" spans="1:10" x14ac:dyDescent="0.25">
      <c r="A595" s="1" t="s">
        <v>1984</v>
      </c>
      <c r="B595" s="1" t="s">
        <v>529</v>
      </c>
      <c r="C595">
        <v>0.12618541387632468</v>
      </c>
      <c r="D595">
        <v>0.29863881284063509</v>
      </c>
      <c r="E595">
        <f>-LOG(GO_Biological_Process_2021_table[[#This Row],[Adjusted P-value]],10)</f>
        <v>0.52485374950080521</v>
      </c>
      <c r="F595">
        <v>0</v>
      </c>
      <c r="G595">
        <v>0</v>
      </c>
      <c r="H595">
        <v>7.8925159235668794</v>
      </c>
      <c r="I595">
        <v>16.337530968323282</v>
      </c>
      <c r="J595" s="1" t="s">
        <v>364</v>
      </c>
    </row>
    <row r="596" spans="1:10" x14ac:dyDescent="0.25">
      <c r="A596" s="1" t="s">
        <v>1985</v>
      </c>
      <c r="B596" s="1" t="s">
        <v>529</v>
      </c>
      <c r="C596">
        <v>0.12618541387632468</v>
      </c>
      <c r="D596">
        <v>0.29863881284063509</v>
      </c>
      <c r="E596">
        <f>-LOG(GO_Biological_Process_2021_table[[#This Row],[Adjusted P-value]],10)</f>
        <v>0.52485374950080521</v>
      </c>
      <c r="F596">
        <v>0</v>
      </c>
      <c r="G596">
        <v>0</v>
      </c>
      <c r="H596">
        <v>7.8925159235668794</v>
      </c>
      <c r="I596">
        <v>16.337530968323282</v>
      </c>
      <c r="J596" s="1" t="s">
        <v>1522</v>
      </c>
    </row>
    <row r="597" spans="1:10" x14ac:dyDescent="0.25">
      <c r="A597" s="1" t="s">
        <v>1986</v>
      </c>
      <c r="B597" s="1" t="s">
        <v>529</v>
      </c>
      <c r="C597">
        <v>0.12618541387632468</v>
      </c>
      <c r="D597">
        <v>0.29863881284063509</v>
      </c>
      <c r="E597">
        <f>-LOG(GO_Biological_Process_2021_table[[#This Row],[Adjusted P-value]],10)</f>
        <v>0.52485374950080521</v>
      </c>
      <c r="F597">
        <v>0</v>
      </c>
      <c r="G597">
        <v>0</v>
      </c>
      <c r="H597">
        <v>7.8925159235668794</v>
      </c>
      <c r="I597">
        <v>16.337530968323282</v>
      </c>
      <c r="J597" s="1" t="s">
        <v>355</v>
      </c>
    </row>
    <row r="598" spans="1:10" x14ac:dyDescent="0.25">
      <c r="A598" s="1" t="s">
        <v>1987</v>
      </c>
      <c r="B598" s="1" t="s">
        <v>529</v>
      </c>
      <c r="C598">
        <v>0.12618541387632468</v>
      </c>
      <c r="D598">
        <v>0.29863881284063509</v>
      </c>
      <c r="E598">
        <f>-LOG(GO_Biological_Process_2021_table[[#This Row],[Adjusted P-value]],10)</f>
        <v>0.52485374950080521</v>
      </c>
      <c r="F598">
        <v>0</v>
      </c>
      <c r="G598">
        <v>0</v>
      </c>
      <c r="H598">
        <v>7.8925159235668794</v>
      </c>
      <c r="I598">
        <v>16.337530968323282</v>
      </c>
      <c r="J598" s="1" t="s">
        <v>619</v>
      </c>
    </row>
    <row r="599" spans="1:10" x14ac:dyDescent="0.25">
      <c r="A599" s="1" t="s">
        <v>1988</v>
      </c>
      <c r="B599" s="1" t="s">
        <v>529</v>
      </c>
      <c r="C599">
        <v>0.12618541387632468</v>
      </c>
      <c r="D599">
        <v>0.29863881284063509</v>
      </c>
      <c r="E599">
        <f>-LOG(GO_Biological_Process_2021_table[[#This Row],[Adjusted P-value]],10)</f>
        <v>0.52485374950080521</v>
      </c>
      <c r="F599">
        <v>0</v>
      </c>
      <c r="G599">
        <v>0</v>
      </c>
      <c r="H599">
        <v>7.8925159235668794</v>
      </c>
      <c r="I599">
        <v>16.337530968323282</v>
      </c>
      <c r="J599" s="1" t="s">
        <v>985</v>
      </c>
    </row>
    <row r="600" spans="1:10" x14ac:dyDescent="0.25">
      <c r="A600" s="1" t="s">
        <v>1989</v>
      </c>
      <c r="B600" s="1" t="s">
        <v>529</v>
      </c>
      <c r="C600">
        <v>0.12618541387632468</v>
      </c>
      <c r="D600">
        <v>0.29863881284063509</v>
      </c>
      <c r="E600">
        <f>-LOG(GO_Biological_Process_2021_table[[#This Row],[Adjusted P-value]],10)</f>
        <v>0.52485374950080521</v>
      </c>
      <c r="F600">
        <v>0</v>
      </c>
      <c r="G600">
        <v>0</v>
      </c>
      <c r="H600">
        <v>7.8925159235668794</v>
      </c>
      <c r="I600">
        <v>16.337530968323282</v>
      </c>
      <c r="J600" s="1" t="s">
        <v>1712</v>
      </c>
    </row>
    <row r="601" spans="1:10" x14ac:dyDescent="0.25">
      <c r="A601" s="1" t="s">
        <v>1990</v>
      </c>
      <c r="B601" s="1" t="s">
        <v>529</v>
      </c>
      <c r="C601">
        <v>0.12618541387632468</v>
      </c>
      <c r="D601">
        <v>0.29863881284063509</v>
      </c>
      <c r="E601">
        <f>-LOG(GO_Biological_Process_2021_table[[#This Row],[Adjusted P-value]],10)</f>
        <v>0.52485374950080521</v>
      </c>
      <c r="F601">
        <v>0</v>
      </c>
      <c r="G601">
        <v>0</v>
      </c>
      <c r="H601">
        <v>7.8925159235668794</v>
      </c>
      <c r="I601">
        <v>16.337530968323282</v>
      </c>
      <c r="J601" s="1" t="s">
        <v>921</v>
      </c>
    </row>
    <row r="602" spans="1:10" x14ac:dyDescent="0.25">
      <c r="A602" s="1" t="s">
        <v>1991</v>
      </c>
      <c r="B602" s="1" t="s">
        <v>546</v>
      </c>
      <c r="C602">
        <v>0.12649768690133151</v>
      </c>
      <c r="D602">
        <v>0.29887972612294633</v>
      </c>
      <c r="E602">
        <f>-LOG(GO_Biological_Process_2021_table[[#This Row],[Adjusted P-value]],10)</f>
        <v>0.52450354341355665</v>
      </c>
      <c r="F602">
        <v>0</v>
      </c>
      <c r="G602">
        <v>0</v>
      </c>
      <c r="H602">
        <v>3.3343454790823213</v>
      </c>
      <c r="I602">
        <v>6.8938634974610435</v>
      </c>
      <c r="J602" s="1" t="s">
        <v>1992</v>
      </c>
    </row>
    <row r="603" spans="1:10" x14ac:dyDescent="0.25">
      <c r="A603" s="1" t="s">
        <v>1993</v>
      </c>
      <c r="B603" s="1" t="s">
        <v>548</v>
      </c>
      <c r="C603">
        <v>0.12914146664496073</v>
      </c>
      <c r="D603">
        <v>0.30287510239229709</v>
      </c>
      <c r="E603">
        <f>-LOG(GO_Biological_Process_2021_table[[#This Row],[Adjusted P-value]],10)</f>
        <v>0.5187364260334647</v>
      </c>
      <c r="F603">
        <v>0</v>
      </c>
      <c r="G603">
        <v>0</v>
      </c>
      <c r="H603">
        <v>3.2908757908757909</v>
      </c>
      <c r="I603">
        <v>6.7359186963825541</v>
      </c>
      <c r="J603" s="1" t="s">
        <v>742</v>
      </c>
    </row>
    <row r="604" spans="1:10" x14ac:dyDescent="0.25">
      <c r="A604" s="1" t="s">
        <v>1994</v>
      </c>
      <c r="B604" s="1" t="s">
        <v>550</v>
      </c>
      <c r="C604">
        <v>0.13179817237912417</v>
      </c>
      <c r="D604">
        <v>0.30287510239229709</v>
      </c>
      <c r="E604">
        <f>-LOG(GO_Biological_Process_2021_table[[#This Row],[Adjusted P-value]],10)</f>
        <v>0.5187364260334647</v>
      </c>
      <c r="F604">
        <v>0</v>
      </c>
      <c r="G604">
        <v>0</v>
      </c>
      <c r="H604">
        <v>3.2485207100591715</v>
      </c>
      <c r="I604">
        <v>6.5830736951141953</v>
      </c>
      <c r="J604" s="1" t="s">
        <v>1402</v>
      </c>
    </row>
    <row r="605" spans="1:10" x14ac:dyDescent="0.25">
      <c r="A605" s="1" t="s">
        <v>1995</v>
      </c>
      <c r="B605" s="1" t="s">
        <v>550</v>
      </c>
      <c r="C605">
        <v>0.13179817237912417</v>
      </c>
      <c r="D605">
        <v>0.30287510239229709</v>
      </c>
      <c r="E605">
        <f>-LOG(GO_Biological_Process_2021_table[[#This Row],[Adjusted P-value]],10)</f>
        <v>0.5187364260334647</v>
      </c>
      <c r="F605">
        <v>0</v>
      </c>
      <c r="G605">
        <v>0</v>
      </c>
      <c r="H605">
        <v>3.2485207100591715</v>
      </c>
      <c r="I605">
        <v>6.5830736951141953</v>
      </c>
      <c r="J605" s="1" t="s">
        <v>1637</v>
      </c>
    </row>
    <row r="606" spans="1:10" x14ac:dyDescent="0.25">
      <c r="A606" s="1" t="s">
        <v>1996</v>
      </c>
      <c r="B606" s="1" t="s">
        <v>550</v>
      </c>
      <c r="C606">
        <v>0.13179817237912417</v>
      </c>
      <c r="D606">
        <v>0.30287510239229709</v>
      </c>
      <c r="E606">
        <f>-LOG(GO_Biological_Process_2021_table[[#This Row],[Adjusted P-value]],10)</f>
        <v>0.5187364260334647</v>
      </c>
      <c r="F606">
        <v>0</v>
      </c>
      <c r="G606">
        <v>0</v>
      </c>
      <c r="H606">
        <v>3.2485207100591715</v>
      </c>
      <c r="I606">
        <v>6.5830736951141953</v>
      </c>
      <c r="J606" s="1" t="s">
        <v>1422</v>
      </c>
    </row>
    <row r="607" spans="1:10" x14ac:dyDescent="0.25">
      <c r="A607" s="1" t="s">
        <v>1997</v>
      </c>
      <c r="B607" s="1" t="s">
        <v>550</v>
      </c>
      <c r="C607">
        <v>0.13179817237912417</v>
      </c>
      <c r="D607">
        <v>0.30287510239229709</v>
      </c>
      <c r="E607">
        <f>-LOG(GO_Biological_Process_2021_table[[#This Row],[Adjusted P-value]],10)</f>
        <v>0.5187364260334647</v>
      </c>
      <c r="F607">
        <v>0</v>
      </c>
      <c r="G607">
        <v>0</v>
      </c>
      <c r="H607">
        <v>3.2485207100591715</v>
      </c>
      <c r="I607">
        <v>6.5830736951141953</v>
      </c>
      <c r="J607" s="1" t="s">
        <v>1998</v>
      </c>
    </row>
    <row r="608" spans="1:10" x14ac:dyDescent="0.25">
      <c r="A608" s="1" t="s">
        <v>1999</v>
      </c>
      <c r="B608" s="1" t="s">
        <v>552</v>
      </c>
      <c r="C608">
        <v>0.13309441119210802</v>
      </c>
      <c r="D608">
        <v>0.30287510239229709</v>
      </c>
      <c r="E608">
        <f>-LOG(GO_Biological_Process_2021_table[[#This Row],[Adjusted P-value]],10)</f>
        <v>0.5187364260334647</v>
      </c>
      <c r="F608">
        <v>0</v>
      </c>
      <c r="G608">
        <v>0</v>
      </c>
      <c r="H608">
        <v>7.4278756088422631</v>
      </c>
      <c r="I608">
        <v>14.979771069640405</v>
      </c>
      <c r="J608" s="1" t="s">
        <v>677</v>
      </c>
    </row>
    <row r="609" spans="1:10" x14ac:dyDescent="0.25">
      <c r="A609" s="1" t="s">
        <v>2000</v>
      </c>
      <c r="B609" s="1" t="s">
        <v>552</v>
      </c>
      <c r="C609">
        <v>0.13309441119210802</v>
      </c>
      <c r="D609">
        <v>0.30287510239229709</v>
      </c>
      <c r="E609">
        <f>-LOG(GO_Biological_Process_2021_table[[#This Row],[Adjusted P-value]],10)</f>
        <v>0.5187364260334647</v>
      </c>
      <c r="F609">
        <v>0</v>
      </c>
      <c r="G609">
        <v>0</v>
      </c>
      <c r="H609">
        <v>7.4278756088422631</v>
      </c>
      <c r="I609">
        <v>14.979771069640405</v>
      </c>
      <c r="J609" s="1" t="s">
        <v>540</v>
      </c>
    </row>
    <row r="610" spans="1:10" x14ac:dyDescent="0.25">
      <c r="A610" s="1" t="s">
        <v>2001</v>
      </c>
      <c r="B610" s="1" t="s">
        <v>552</v>
      </c>
      <c r="C610">
        <v>0.13309441119210802</v>
      </c>
      <c r="D610">
        <v>0.30287510239229709</v>
      </c>
      <c r="E610">
        <f>-LOG(GO_Biological_Process_2021_table[[#This Row],[Adjusted P-value]],10)</f>
        <v>0.5187364260334647</v>
      </c>
      <c r="F610">
        <v>0</v>
      </c>
      <c r="G610">
        <v>0</v>
      </c>
      <c r="H610">
        <v>7.4278756088422631</v>
      </c>
      <c r="I610">
        <v>14.979771069640405</v>
      </c>
      <c r="J610" s="1" t="s">
        <v>585</v>
      </c>
    </row>
    <row r="611" spans="1:10" x14ac:dyDescent="0.25">
      <c r="A611" s="1" t="s">
        <v>2002</v>
      </c>
      <c r="B611" s="1" t="s">
        <v>552</v>
      </c>
      <c r="C611">
        <v>0.13309441119210802</v>
      </c>
      <c r="D611">
        <v>0.30287510239229709</v>
      </c>
      <c r="E611">
        <f>-LOG(GO_Biological_Process_2021_table[[#This Row],[Adjusted P-value]],10)</f>
        <v>0.5187364260334647</v>
      </c>
      <c r="F611">
        <v>0</v>
      </c>
      <c r="G611">
        <v>0</v>
      </c>
      <c r="H611">
        <v>7.4278756088422631</v>
      </c>
      <c r="I611">
        <v>14.979771069640405</v>
      </c>
      <c r="J611" s="1" t="s">
        <v>355</v>
      </c>
    </row>
    <row r="612" spans="1:10" x14ac:dyDescent="0.25">
      <c r="A612" s="1" t="s">
        <v>2003</v>
      </c>
      <c r="B612" s="1" t="s">
        <v>552</v>
      </c>
      <c r="C612">
        <v>0.13309441119210802</v>
      </c>
      <c r="D612">
        <v>0.30287510239229709</v>
      </c>
      <c r="E612">
        <f>-LOG(GO_Biological_Process_2021_table[[#This Row],[Adjusted P-value]],10)</f>
        <v>0.5187364260334647</v>
      </c>
      <c r="F612">
        <v>0</v>
      </c>
      <c r="G612">
        <v>0</v>
      </c>
      <c r="H612">
        <v>7.4278756088422631</v>
      </c>
      <c r="I612">
        <v>14.979771069640405</v>
      </c>
      <c r="J612" s="1" t="s">
        <v>530</v>
      </c>
    </row>
    <row r="613" spans="1:10" x14ac:dyDescent="0.25">
      <c r="A613" s="1" t="s">
        <v>2004</v>
      </c>
      <c r="B613" s="1" t="s">
        <v>552</v>
      </c>
      <c r="C613">
        <v>0.13309441119210802</v>
      </c>
      <c r="D613">
        <v>0.30287510239229709</v>
      </c>
      <c r="E613">
        <f>-LOG(GO_Biological_Process_2021_table[[#This Row],[Adjusted P-value]],10)</f>
        <v>0.5187364260334647</v>
      </c>
      <c r="F613">
        <v>0</v>
      </c>
      <c r="G613">
        <v>0</v>
      </c>
      <c r="H613">
        <v>7.4278756088422631</v>
      </c>
      <c r="I613">
        <v>14.979771069640405</v>
      </c>
      <c r="J613" s="1" t="s">
        <v>364</v>
      </c>
    </row>
    <row r="614" spans="1:10" x14ac:dyDescent="0.25">
      <c r="A614" s="1" t="s">
        <v>2005</v>
      </c>
      <c r="B614" s="1" t="s">
        <v>552</v>
      </c>
      <c r="C614">
        <v>0.13309441119210802</v>
      </c>
      <c r="D614">
        <v>0.30287510239229709</v>
      </c>
      <c r="E614">
        <f>-LOG(GO_Biological_Process_2021_table[[#This Row],[Adjusted P-value]],10)</f>
        <v>0.5187364260334647</v>
      </c>
      <c r="F614">
        <v>0</v>
      </c>
      <c r="G614">
        <v>0</v>
      </c>
      <c r="H614">
        <v>7.4278756088422631</v>
      </c>
      <c r="I614">
        <v>14.979771069640405</v>
      </c>
      <c r="J614" s="1" t="s">
        <v>364</v>
      </c>
    </row>
    <row r="615" spans="1:10" x14ac:dyDescent="0.25">
      <c r="A615" s="1" t="s">
        <v>2006</v>
      </c>
      <c r="B615" s="1" t="s">
        <v>552</v>
      </c>
      <c r="C615">
        <v>0.13309441119210802</v>
      </c>
      <c r="D615">
        <v>0.30287510239229709</v>
      </c>
      <c r="E615">
        <f>-LOG(GO_Biological_Process_2021_table[[#This Row],[Adjusted P-value]],10)</f>
        <v>0.5187364260334647</v>
      </c>
      <c r="F615">
        <v>0</v>
      </c>
      <c r="G615">
        <v>0</v>
      </c>
      <c r="H615">
        <v>7.4278756088422631</v>
      </c>
      <c r="I615">
        <v>14.979771069640405</v>
      </c>
      <c r="J615" s="1" t="s">
        <v>520</v>
      </c>
    </row>
    <row r="616" spans="1:10" x14ac:dyDescent="0.25">
      <c r="A616" s="1" t="s">
        <v>2007</v>
      </c>
      <c r="B616" s="1" t="s">
        <v>552</v>
      </c>
      <c r="C616">
        <v>0.13309441119210802</v>
      </c>
      <c r="D616">
        <v>0.30287510239229709</v>
      </c>
      <c r="E616">
        <f>-LOG(GO_Biological_Process_2021_table[[#This Row],[Adjusted P-value]],10)</f>
        <v>0.5187364260334647</v>
      </c>
      <c r="F616">
        <v>0</v>
      </c>
      <c r="G616">
        <v>0</v>
      </c>
      <c r="H616">
        <v>7.4278756088422631</v>
      </c>
      <c r="I616">
        <v>14.979771069640405</v>
      </c>
      <c r="J616" s="1" t="s">
        <v>364</v>
      </c>
    </row>
    <row r="617" spans="1:10" x14ac:dyDescent="0.25">
      <c r="A617" s="1" t="s">
        <v>2008</v>
      </c>
      <c r="B617" s="1" t="s">
        <v>552</v>
      </c>
      <c r="C617">
        <v>0.13309441119210802</v>
      </c>
      <c r="D617">
        <v>0.30287510239229709</v>
      </c>
      <c r="E617">
        <f>-LOG(GO_Biological_Process_2021_table[[#This Row],[Adjusted P-value]],10)</f>
        <v>0.5187364260334647</v>
      </c>
      <c r="F617">
        <v>0</v>
      </c>
      <c r="G617">
        <v>0</v>
      </c>
      <c r="H617">
        <v>7.4278756088422631</v>
      </c>
      <c r="I617">
        <v>14.979771069640405</v>
      </c>
      <c r="J617" s="1" t="s">
        <v>364</v>
      </c>
    </row>
    <row r="618" spans="1:10" x14ac:dyDescent="0.25">
      <c r="A618" s="1" t="s">
        <v>2009</v>
      </c>
      <c r="B618" s="1" t="s">
        <v>552</v>
      </c>
      <c r="C618">
        <v>0.13309441119210802</v>
      </c>
      <c r="D618">
        <v>0.30287510239229709</v>
      </c>
      <c r="E618">
        <f>-LOG(GO_Biological_Process_2021_table[[#This Row],[Adjusted P-value]],10)</f>
        <v>0.5187364260334647</v>
      </c>
      <c r="F618">
        <v>0</v>
      </c>
      <c r="G618">
        <v>0</v>
      </c>
      <c r="H618">
        <v>7.4278756088422631</v>
      </c>
      <c r="I618">
        <v>14.979771069640405</v>
      </c>
      <c r="J618" s="1" t="s">
        <v>355</v>
      </c>
    </row>
    <row r="619" spans="1:10" x14ac:dyDescent="0.25">
      <c r="A619" s="1" t="s">
        <v>2010</v>
      </c>
      <c r="B619" s="1" t="s">
        <v>552</v>
      </c>
      <c r="C619">
        <v>0.13309441119210802</v>
      </c>
      <c r="D619">
        <v>0.30287510239229709</v>
      </c>
      <c r="E619">
        <f>-LOG(GO_Biological_Process_2021_table[[#This Row],[Adjusted P-value]],10)</f>
        <v>0.5187364260334647</v>
      </c>
      <c r="F619">
        <v>0</v>
      </c>
      <c r="G619">
        <v>0</v>
      </c>
      <c r="H619">
        <v>7.4278756088422631</v>
      </c>
      <c r="I619">
        <v>14.979771069640405</v>
      </c>
      <c r="J619" s="1" t="s">
        <v>585</v>
      </c>
    </row>
    <row r="620" spans="1:10" x14ac:dyDescent="0.25">
      <c r="A620" s="1" t="s">
        <v>2011</v>
      </c>
      <c r="B620" s="1" t="s">
        <v>552</v>
      </c>
      <c r="C620">
        <v>0.13309441119210802</v>
      </c>
      <c r="D620">
        <v>0.30287510239229709</v>
      </c>
      <c r="E620">
        <f>-LOG(GO_Biological_Process_2021_table[[#This Row],[Adjusted P-value]],10)</f>
        <v>0.5187364260334647</v>
      </c>
      <c r="F620">
        <v>0</v>
      </c>
      <c r="G620">
        <v>0</v>
      </c>
      <c r="H620">
        <v>7.4278756088422631</v>
      </c>
      <c r="I620">
        <v>14.979771069640405</v>
      </c>
      <c r="J620" s="1" t="s">
        <v>585</v>
      </c>
    </row>
    <row r="621" spans="1:10" x14ac:dyDescent="0.25">
      <c r="A621" s="1" t="s">
        <v>2012</v>
      </c>
      <c r="B621" s="1" t="s">
        <v>552</v>
      </c>
      <c r="C621">
        <v>0.13309441119210802</v>
      </c>
      <c r="D621">
        <v>0.30287510239229709</v>
      </c>
      <c r="E621">
        <f>-LOG(GO_Biological_Process_2021_table[[#This Row],[Adjusted P-value]],10)</f>
        <v>0.5187364260334647</v>
      </c>
      <c r="F621">
        <v>0</v>
      </c>
      <c r="G621">
        <v>0</v>
      </c>
      <c r="H621">
        <v>7.4278756088422631</v>
      </c>
      <c r="I621">
        <v>14.979771069640405</v>
      </c>
      <c r="J621" s="1" t="s">
        <v>1616</v>
      </c>
    </row>
    <row r="622" spans="1:10" x14ac:dyDescent="0.25">
      <c r="A622" s="1" t="s">
        <v>2013</v>
      </c>
      <c r="B622" s="1" t="s">
        <v>552</v>
      </c>
      <c r="C622">
        <v>0.13309441119210802</v>
      </c>
      <c r="D622">
        <v>0.30287510239229709</v>
      </c>
      <c r="E622">
        <f>-LOG(GO_Biological_Process_2021_table[[#This Row],[Adjusted P-value]],10)</f>
        <v>0.5187364260334647</v>
      </c>
      <c r="F622">
        <v>0</v>
      </c>
      <c r="G622">
        <v>0</v>
      </c>
      <c r="H622">
        <v>7.4278756088422631</v>
      </c>
      <c r="I622">
        <v>14.979771069640405</v>
      </c>
      <c r="J622" s="1" t="s">
        <v>540</v>
      </c>
    </row>
    <row r="623" spans="1:10" x14ac:dyDescent="0.25">
      <c r="A623" s="1" t="s">
        <v>2014</v>
      </c>
      <c r="B623" s="1" t="s">
        <v>552</v>
      </c>
      <c r="C623">
        <v>0.13309441119210802</v>
      </c>
      <c r="D623">
        <v>0.30287510239229709</v>
      </c>
      <c r="E623">
        <f>-LOG(GO_Biological_Process_2021_table[[#This Row],[Adjusted P-value]],10)</f>
        <v>0.5187364260334647</v>
      </c>
      <c r="F623">
        <v>0</v>
      </c>
      <c r="G623">
        <v>0</v>
      </c>
      <c r="H623">
        <v>7.4278756088422631</v>
      </c>
      <c r="I623">
        <v>14.979771069640405</v>
      </c>
      <c r="J623" s="1" t="s">
        <v>591</v>
      </c>
    </row>
    <row r="624" spans="1:10" x14ac:dyDescent="0.25">
      <c r="A624" s="1" t="s">
        <v>2015</v>
      </c>
      <c r="B624" s="1" t="s">
        <v>552</v>
      </c>
      <c r="C624">
        <v>0.13309441119210802</v>
      </c>
      <c r="D624">
        <v>0.30287510239229709</v>
      </c>
      <c r="E624">
        <f>-LOG(GO_Biological_Process_2021_table[[#This Row],[Adjusted P-value]],10)</f>
        <v>0.5187364260334647</v>
      </c>
      <c r="F624">
        <v>0</v>
      </c>
      <c r="G624">
        <v>0</v>
      </c>
      <c r="H624">
        <v>7.4278756088422631</v>
      </c>
      <c r="I624">
        <v>14.979771069640405</v>
      </c>
      <c r="J624" s="1" t="s">
        <v>1480</v>
      </c>
    </row>
    <row r="625" spans="1:10" x14ac:dyDescent="0.25">
      <c r="A625" s="1" t="s">
        <v>2016</v>
      </c>
      <c r="B625" s="1" t="s">
        <v>552</v>
      </c>
      <c r="C625">
        <v>0.13309441119210802</v>
      </c>
      <c r="D625">
        <v>0.30287510239229709</v>
      </c>
      <c r="E625">
        <f>-LOG(GO_Biological_Process_2021_table[[#This Row],[Adjusted P-value]],10)</f>
        <v>0.5187364260334647</v>
      </c>
      <c r="F625">
        <v>0</v>
      </c>
      <c r="G625">
        <v>0</v>
      </c>
      <c r="H625">
        <v>7.4278756088422631</v>
      </c>
      <c r="I625">
        <v>14.979771069640405</v>
      </c>
      <c r="J625" s="1" t="s">
        <v>427</v>
      </c>
    </row>
    <row r="626" spans="1:10" x14ac:dyDescent="0.25">
      <c r="A626" s="1" t="s">
        <v>2017</v>
      </c>
      <c r="B626" s="1" t="s">
        <v>2018</v>
      </c>
      <c r="C626">
        <v>0.1339725357722979</v>
      </c>
      <c r="D626">
        <v>0.3043856012746608</v>
      </c>
      <c r="E626">
        <f>-LOG(GO_Biological_Process_2021_table[[#This Row],[Adjusted P-value]],10)</f>
        <v>0.5165758953799876</v>
      </c>
      <c r="F626">
        <v>0</v>
      </c>
      <c r="G626">
        <v>0</v>
      </c>
      <c r="H626">
        <v>1.5746724411034911</v>
      </c>
      <c r="I626">
        <v>3.1652812868747113</v>
      </c>
      <c r="J626" s="1" t="s">
        <v>2019</v>
      </c>
    </row>
    <row r="627" spans="1:10" x14ac:dyDescent="0.25">
      <c r="A627" s="1" t="s">
        <v>2020</v>
      </c>
      <c r="B627" s="1" t="s">
        <v>2021</v>
      </c>
      <c r="C627">
        <v>0.13446743845252462</v>
      </c>
      <c r="D627">
        <v>0.304797172448805</v>
      </c>
      <c r="E627">
        <f>-LOG(GO_Biological_Process_2021_table[[#This Row],[Adjusted P-value]],10)</f>
        <v>0.51598906618931761</v>
      </c>
      <c r="F627">
        <v>0</v>
      </c>
      <c r="G627">
        <v>0</v>
      </c>
      <c r="H627">
        <v>3.2072379097695554</v>
      </c>
      <c r="I627">
        <v>6.4351086306044891</v>
      </c>
      <c r="J627" s="1" t="s">
        <v>1967</v>
      </c>
    </row>
    <row r="628" spans="1:10" x14ac:dyDescent="0.25">
      <c r="A628" s="1" t="s">
        <v>2022</v>
      </c>
      <c r="B628" s="1" t="s">
        <v>2023</v>
      </c>
      <c r="C628">
        <v>0.13513071532806359</v>
      </c>
      <c r="D628">
        <v>0.304797172448805</v>
      </c>
      <c r="E628">
        <f>-LOG(GO_Biological_Process_2021_table[[#This Row],[Adjusted P-value]],10)</f>
        <v>0.51598906618931761</v>
      </c>
      <c r="F628">
        <v>0</v>
      </c>
      <c r="G628">
        <v>0</v>
      </c>
      <c r="H628">
        <v>2.4112699060841161</v>
      </c>
      <c r="I628">
        <v>4.8261873577992116</v>
      </c>
      <c r="J628" s="1" t="s">
        <v>2024</v>
      </c>
    </row>
    <row r="629" spans="1:10" x14ac:dyDescent="0.25">
      <c r="A629" s="1" t="s">
        <v>2025</v>
      </c>
      <c r="B629" s="1" t="s">
        <v>2026</v>
      </c>
      <c r="C629">
        <v>0.13791610489608591</v>
      </c>
      <c r="D629">
        <v>0.304797172448805</v>
      </c>
      <c r="E629">
        <f>-LOG(GO_Biological_Process_2021_table[[#This Row],[Adjusted P-value]],10)</f>
        <v>0.51598906618931761</v>
      </c>
      <c r="F629">
        <v>0</v>
      </c>
      <c r="G629">
        <v>0</v>
      </c>
      <c r="H629">
        <v>2.060571007939429</v>
      </c>
      <c r="I629">
        <v>4.0822172406859574</v>
      </c>
      <c r="J629" s="1" t="s">
        <v>240</v>
      </c>
    </row>
    <row r="630" spans="1:10" x14ac:dyDescent="0.25">
      <c r="A630" s="1" t="s">
        <v>2027</v>
      </c>
      <c r="B630" s="1" t="s">
        <v>561</v>
      </c>
      <c r="C630">
        <v>0.13984221361134344</v>
      </c>
      <c r="D630">
        <v>0.304797172448805</v>
      </c>
      <c r="E630">
        <f>-LOG(GO_Biological_Process_2021_table[[#This Row],[Adjusted P-value]],10)</f>
        <v>0.51598906618931761</v>
      </c>
      <c r="F630">
        <v>0</v>
      </c>
      <c r="G630">
        <v>0</v>
      </c>
      <c r="H630">
        <v>3.1277302943969612</v>
      </c>
      <c r="I630">
        <v>6.1529978258161284</v>
      </c>
      <c r="J630" s="1" t="s">
        <v>2028</v>
      </c>
    </row>
    <row r="631" spans="1:10" x14ac:dyDescent="0.25">
      <c r="A631" s="1" t="s">
        <v>2029</v>
      </c>
      <c r="B631" s="1" t="s">
        <v>561</v>
      </c>
      <c r="C631">
        <v>0.13984221361134344</v>
      </c>
      <c r="D631">
        <v>0.304797172448805</v>
      </c>
      <c r="E631">
        <f>-LOG(GO_Biological_Process_2021_table[[#This Row],[Adjusted P-value]],10)</f>
        <v>0.51598906618931761</v>
      </c>
      <c r="F631">
        <v>0</v>
      </c>
      <c r="G631">
        <v>0</v>
      </c>
      <c r="H631">
        <v>3.1277302943969612</v>
      </c>
      <c r="I631">
        <v>6.1529978258161284</v>
      </c>
      <c r="J631" s="1" t="s">
        <v>1531</v>
      </c>
    </row>
    <row r="632" spans="1:10" x14ac:dyDescent="0.25">
      <c r="A632" s="1" t="s">
        <v>2030</v>
      </c>
      <c r="B632" s="1" t="s">
        <v>561</v>
      </c>
      <c r="C632">
        <v>0.13984221361134344</v>
      </c>
      <c r="D632">
        <v>0.304797172448805</v>
      </c>
      <c r="E632">
        <f>-LOG(GO_Biological_Process_2021_table[[#This Row],[Adjusted P-value]],10)</f>
        <v>0.51598906618931761</v>
      </c>
      <c r="F632">
        <v>0</v>
      </c>
      <c r="G632">
        <v>0</v>
      </c>
      <c r="H632">
        <v>3.1277302943969612</v>
      </c>
      <c r="I632">
        <v>6.1529978258161284</v>
      </c>
      <c r="J632" s="1" t="s">
        <v>2031</v>
      </c>
    </row>
    <row r="633" spans="1:10" x14ac:dyDescent="0.25">
      <c r="A633" s="1" t="s">
        <v>2032</v>
      </c>
      <c r="B633" s="1" t="s">
        <v>565</v>
      </c>
      <c r="C633">
        <v>0.13994912425114145</v>
      </c>
      <c r="D633">
        <v>0.304797172448805</v>
      </c>
      <c r="E633">
        <f>-LOG(GO_Biological_Process_2021_table[[#This Row],[Adjusted P-value]],10)</f>
        <v>0.51598906618931761</v>
      </c>
      <c r="F633">
        <v>0</v>
      </c>
      <c r="G633">
        <v>0</v>
      </c>
      <c r="H633">
        <v>7.0148619957537157</v>
      </c>
      <c r="I633">
        <v>13.794560007095559</v>
      </c>
      <c r="J633" s="1" t="s">
        <v>508</v>
      </c>
    </row>
    <row r="634" spans="1:10" x14ac:dyDescent="0.25">
      <c r="A634" s="1" t="s">
        <v>2033</v>
      </c>
      <c r="B634" s="1" t="s">
        <v>565</v>
      </c>
      <c r="C634">
        <v>0.13994912425114145</v>
      </c>
      <c r="D634">
        <v>0.304797172448805</v>
      </c>
      <c r="E634">
        <f>-LOG(GO_Biological_Process_2021_table[[#This Row],[Adjusted P-value]],10)</f>
        <v>0.51598906618931761</v>
      </c>
      <c r="F634">
        <v>0</v>
      </c>
      <c r="G634">
        <v>0</v>
      </c>
      <c r="H634">
        <v>7.0148619957537157</v>
      </c>
      <c r="I634">
        <v>13.794560007095559</v>
      </c>
      <c r="J634" s="1" t="s">
        <v>1450</v>
      </c>
    </row>
    <row r="635" spans="1:10" x14ac:dyDescent="0.25">
      <c r="A635" s="1" t="s">
        <v>2034</v>
      </c>
      <c r="B635" s="1" t="s">
        <v>565</v>
      </c>
      <c r="C635">
        <v>0.13994912425114145</v>
      </c>
      <c r="D635">
        <v>0.304797172448805</v>
      </c>
      <c r="E635">
        <f>-LOG(GO_Biological_Process_2021_table[[#This Row],[Adjusted P-value]],10)</f>
        <v>0.51598906618931761</v>
      </c>
      <c r="F635">
        <v>0</v>
      </c>
      <c r="G635">
        <v>0</v>
      </c>
      <c r="H635">
        <v>7.0148619957537157</v>
      </c>
      <c r="I635">
        <v>13.794560007095559</v>
      </c>
      <c r="J635" s="1" t="s">
        <v>1450</v>
      </c>
    </row>
    <row r="636" spans="1:10" x14ac:dyDescent="0.25">
      <c r="A636" s="1" t="s">
        <v>2035</v>
      </c>
      <c r="B636" s="1" t="s">
        <v>565</v>
      </c>
      <c r="C636">
        <v>0.13994912425114145</v>
      </c>
      <c r="D636">
        <v>0.304797172448805</v>
      </c>
      <c r="E636">
        <f>-LOG(GO_Biological_Process_2021_table[[#This Row],[Adjusted P-value]],10)</f>
        <v>0.51598906618931761</v>
      </c>
      <c r="F636">
        <v>0</v>
      </c>
      <c r="G636">
        <v>0</v>
      </c>
      <c r="H636">
        <v>7.0148619957537157</v>
      </c>
      <c r="I636">
        <v>13.794560007095559</v>
      </c>
      <c r="J636" s="1" t="s">
        <v>334</v>
      </c>
    </row>
    <row r="637" spans="1:10" x14ac:dyDescent="0.25">
      <c r="A637" s="1" t="s">
        <v>2036</v>
      </c>
      <c r="B637" s="1" t="s">
        <v>565</v>
      </c>
      <c r="C637">
        <v>0.13994912425114145</v>
      </c>
      <c r="D637">
        <v>0.304797172448805</v>
      </c>
      <c r="E637">
        <f>-LOG(GO_Biological_Process_2021_table[[#This Row],[Adjusted P-value]],10)</f>
        <v>0.51598906618931761</v>
      </c>
      <c r="F637">
        <v>0</v>
      </c>
      <c r="G637">
        <v>0</v>
      </c>
      <c r="H637">
        <v>7.0148619957537157</v>
      </c>
      <c r="I637">
        <v>13.794560007095559</v>
      </c>
      <c r="J637" s="1" t="s">
        <v>1522</v>
      </c>
    </row>
    <row r="638" spans="1:10" x14ac:dyDescent="0.25">
      <c r="A638" s="1" t="s">
        <v>2037</v>
      </c>
      <c r="B638" s="1" t="s">
        <v>565</v>
      </c>
      <c r="C638">
        <v>0.13994912425114145</v>
      </c>
      <c r="D638">
        <v>0.304797172448805</v>
      </c>
      <c r="E638">
        <f>-LOG(GO_Biological_Process_2021_table[[#This Row],[Adjusted P-value]],10)</f>
        <v>0.51598906618931761</v>
      </c>
      <c r="F638">
        <v>0</v>
      </c>
      <c r="G638">
        <v>0</v>
      </c>
      <c r="H638">
        <v>7.0148619957537157</v>
      </c>
      <c r="I638">
        <v>13.794560007095559</v>
      </c>
      <c r="J638" s="1" t="s">
        <v>1644</v>
      </c>
    </row>
    <row r="639" spans="1:10" x14ac:dyDescent="0.25">
      <c r="A639" s="1" t="s">
        <v>2038</v>
      </c>
      <c r="B639" s="1" t="s">
        <v>565</v>
      </c>
      <c r="C639">
        <v>0.13994912425114145</v>
      </c>
      <c r="D639">
        <v>0.304797172448805</v>
      </c>
      <c r="E639">
        <f>-LOG(GO_Biological_Process_2021_table[[#This Row],[Adjusted P-value]],10)</f>
        <v>0.51598906618931761</v>
      </c>
      <c r="F639">
        <v>0</v>
      </c>
      <c r="G639">
        <v>0</v>
      </c>
      <c r="H639">
        <v>7.0148619957537157</v>
      </c>
      <c r="I639">
        <v>13.794560007095559</v>
      </c>
      <c r="J639" s="1" t="s">
        <v>295</v>
      </c>
    </row>
    <row r="640" spans="1:10" x14ac:dyDescent="0.25">
      <c r="A640" s="1" t="s">
        <v>2039</v>
      </c>
      <c r="B640" s="1" t="s">
        <v>565</v>
      </c>
      <c r="C640">
        <v>0.13994912425114145</v>
      </c>
      <c r="D640">
        <v>0.304797172448805</v>
      </c>
      <c r="E640">
        <f>-LOG(GO_Biological_Process_2021_table[[#This Row],[Adjusted P-value]],10)</f>
        <v>0.51598906618931761</v>
      </c>
      <c r="F640">
        <v>0</v>
      </c>
      <c r="G640">
        <v>0</v>
      </c>
      <c r="H640">
        <v>7.0148619957537157</v>
      </c>
      <c r="I640">
        <v>13.794560007095559</v>
      </c>
      <c r="J640" s="1" t="s">
        <v>297</v>
      </c>
    </row>
    <row r="641" spans="1:10" x14ac:dyDescent="0.25">
      <c r="A641" s="1" t="s">
        <v>2040</v>
      </c>
      <c r="B641" s="1" t="s">
        <v>565</v>
      </c>
      <c r="C641">
        <v>0.13994912425114145</v>
      </c>
      <c r="D641">
        <v>0.304797172448805</v>
      </c>
      <c r="E641">
        <f>-LOG(GO_Biological_Process_2021_table[[#This Row],[Adjusted P-value]],10)</f>
        <v>0.51598906618931761</v>
      </c>
      <c r="F641">
        <v>0</v>
      </c>
      <c r="G641">
        <v>0</v>
      </c>
      <c r="H641">
        <v>7.0148619957537157</v>
      </c>
      <c r="I641">
        <v>13.794560007095559</v>
      </c>
      <c r="J641" s="1" t="s">
        <v>364</v>
      </c>
    </row>
    <row r="642" spans="1:10" x14ac:dyDescent="0.25">
      <c r="A642" s="1" t="s">
        <v>2041</v>
      </c>
      <c r="B642" s="1" t="s">
        <v>565</v>
      </c>
      <c r="C642">
        <v>0.13994912425114145</v>
      </c>
      <c r="D642">
        <v>0.304797172448805</v>
      </c>
      <c r="E642">
        <f>-LOG(GO_Biological_Process_2021_table[[#This Row],[Adjusted P-value]],10)</f>
        <v>0.51598906618931761</v>
      </c>
      <c r="F642">
        <v>0</v>
      </c>
      <c r="G642">
        <v>0</v>
      </c>
      <c r="H642">
        <v>7.0148619957537157</v>
      </c>
      <c r="I642">
        <v>13.794560007095559</v>
      </c>
      <c r="J642" s="1" t="s">
        <v>585</v>
      </c>
    </row>
    <row r="643" spans="1:10" x14ac:dyDescent="0.25">
      <c r="A643" s="1" t="s">
        <v>2042</v>
      </c>
      <c r="B643" s="1" t="s">
        <v>565</v>
      </c>
      <c r="C643">
        <v>0.13994912425114145</v>
      </c>
      <c r="D643">
        <v>0.304797172448805</v>
      </c>
      <c r="E643">
        <f>-LOG(GO_Biological_Process_2021_table[[#This Row],[Adjusted P-value]],10)</f>
        <v>0.51598906618931761</v>
      </c>
      <c r="F643">
        <v>0</v>
      </c>
      <c r="G643">
        <v>0</v>
      </c>
      <c r="H643">
        <v>7.0148619957537157</v>
      </c>
      <c r="I643">
        <v>13.794560007095559</v>
      </c>
      <c r="J643" s="1" t="s">
        <v>406</v>
      </c>
    </row>
    <row r="644" spans="1:10" x14ac:dyDescent="0.25">
      <c r="A644" s="1" t="s">
        <v>2043</v>
      </c>
      <c r="B644" s="1" t="s">
        <v>565</v>
      </c>
      <c r="C644">
        <v>0.13994912425114145</v>
      </c>
      <c r="D644">
        <v>0.304797172448805</v>
      </c>
      <c r="E644">
        <f>-LOG(GO_Biological_Process_2021_table[[#This Row],[Adjusted P-value]],10)</f>
        <v>0.51598906618931761</v>
      </c>
      <c r="F644">
        <v>0</v>
      </c>
      <c r="G644">
        <v>0</v>
      </c>
      <c r="H644">
        <v>7.0148619957537157</v>
      </c>
      <c r="I644">
        <v>13.794560007095559</v>
      </c>
      <c r="J644" s="1" t="s">
        <v>1461</v>
      </c>
    </row>
    <row r="645" spans="1:10" x14ac:dyDescent="0.25">
      <c r="A645" s="1" t="s">
        <v>2044</v>
      </c>
      <c r="B645" s="1" t="s">
        <v>565</v>
      </c>
      <c r="C645">
        <v>0.13994912425114145</v>
      </c>
      <c r="D645">
        <v>0.304797172448805</v>
      </c>
      <c r="E645">
        <f>-LOG(GO_Biological_Process_2021_table[[#This Row],[Adjusted P-value]],10)</f>
        <v>0.51598906618931761</v>
      </c>
      <c r="F645">
        <v>0</v>
      </c>
      <c r="G645">
        <v>0</v>
      </c>
      <c r="H645">
        <v>7.0148619957537157</v>
      </c>
      <c r="I645">
        <v>13.794560007095559</v>
      </c>
      <c r="J645" s="1" t="s">
        <v>316</v>
      </c>
    </row>
    <row r="646" spans="1:10" x14ac:dyDescent="0.25">
      <c r="A646" s="1" t="s">
        <v>2045</v>
      </c>
      <c r="B646" s="1" t="s">
        <v>565</v>
      </c>
      <c r="C646">
        <v>0.13994912425114145</v>
      </c>
      <c r="D646">
        <v>0.304797172448805</v>
      </c>
      <c r="E646">
        <f>-LOG(GO_Biological_Process_2021_table[[#This Row],[Adjusted P-value]],10)</f>
        <v>0.51598906618931761</v>
      </c>
      <c r="F646">
        <v>0</v>
      </c>
      <c r="G646">
        <v>0</v>
      </c>
      <c r="H646">
        <v>7.0148619957537157</v>
      </c>
      <c r="I646">
        <v>13.794560007095559</v>
      </c>
      <c r="J646" s="1" t="s">
        <v>384</v>
      </c>
    </row>
    <row r="647" spans="1:10" x14ac:dyDescent="0.25">
      <c r="A647" s="1" t="s">
        <v>2046</v>
      </c>
      <c r="B647" s="1" t="s">
        <v>565</v>
      </c>
      <c r="C647">
        <v>0.13994912425114145</v>
      </c>
      <c r="D647">
        <v>0.304797172448805</v>
      </c>
      <c r="E647">
        <f>-LOG(GO_Biological_Process_2021_table[[#This Row],[Adjusted P-value]],10)</f>
        <v>0.51598906618931761</v>
      </c>
      <c r="F647">
        <v>0</v>
      </c>
      <c r="G647">
        <v>0</v>
      </c>
      <c r="H647">
        <v>7.0148619957537157</v>
      </c>
      <c r="I647">
        <v>13.794560007095559</v>
      </c>
      <c r="J647" s="1" t="s">
        <v>355</v>
      </c>
    </row>
    <row r="648" spans="1:10" x14ac:dyDescent="0.25">
      <c r="A648" s="1" t="s">
        <v>2047</v>
      </c>
      <c r="B648" s="1" t="s">
        <v>565</v>
      </c>
      <c r="C648">
        <v>0.13994912425114145</v>
      </c>
      <c r="D648">
        <v>0.304797172448805</v>
      </c>
      <c r="E648">
        <f>-LOG(GO_Biological_Process_2021_table[[#This Row],[Adjusted P-value]],10)</f>
        <v>0.51598906618931761</v>
      </c>
      <c r="F648">
        <v>0</v>
      </c>
      <c r="G648">
        <v>0</v>
      </c>
      <c r="H648">
        <v>7.0148619957537157</v>
      </c>
      <c r="I648">
        <v>13.794560007095559</v>
      </c>
      <c r="J648" s="1" t="s">
        <v>2048</v>
      </c>
    </row>
    <row r="649" spans="1:10" x14ac:dyDescent="0.25">
      <c r="A649" s="1" t="s">
        <v>2049</v>
      </c>
      <c r="B649" s="1" t="s">
        <v>565</v>
      </c>
      <c r="C649">
        <v>0.13994912425114145</v>
      </c>
      <c r="D649">
        <v>0.304797172448805</v>
      </c>
      <c r="E649">
        <f>-LOG(GO_Biological_Process_2021_table[[#This Row],[Adjusted P-value]],10)</f>
        <v>0.51598906618931761</v>
      </c>
      <c r="F649">
        <v>0</v>
      </c>
      <c r="G649">
        <v>0</v>
      </c>
      <c r="H649">
        <v>7.0148619957537157</v>
      </c>
      <c r="I649">
        <v>13.794560007095559</v>
      </c>
      <c r="J649" s="1" t="s">
        <v>355</v>
      </c>
    </row>
    <row r="650" spans="1:10" x14ac:dyDescent="0.25">
      <c r="A650" s="1" t="s">
        <v>2050</v>
      </c>
      <c r="B650" s="1" t="s">
        <v>565</v>
      </c>
      <c r="C650">
        <v>0.13994912425114145</v>
      </c>
      <c r="D650">
        <v>0.304797172448805</v>
      </c>
      <c r="E650">
        <f>-LOG(GO_Biological_Process_2021_table[[#This Row],[Adjusted P-value]],10)</f>
        <v>0.51598906618931761</v>
      </c>
      <c r="F650">
        <v>0</v>
      </c>
      <c r="G650">
        <v>0</v>
      </c>
      <c r="H650">
        <v>7.0148619957537157</v>
      </c>
      <c r="I650">
        <v>13.794560007095559</v>
      </c>
      <c r="J650" s="1" t="s">
        <v>358</v>
      </c>
    </row>
    <row r="651" spans="1:10" x14ac:dyDescent="0.25">
      <c r="A651" s="1" t="s">
        <v>2051</v>
      </c>
      <c r="B651" s="1" t="s">
        <v>565</v>
      </c>
      <c r="C651">
        <v>0.13994912425114145</v>
      </c>
      <c r="D651">
        <v>0.304797172448805</v>
      </c>
      <c r="E651">
        <f>-LOG(GO_Biological_Process_2021_table[[#This Row],[Adjusted P-value]],10)</f>
        <v>0.51598906618931761</v>
      </c>
      <c r="F651">
        <v>0</v>
      </c>
      <c r="G651">
        <v>0</v>
      </c>
      <c r="H651">
        <v>7.0148619957537157</v>
      </c>
      <c r="I651">
        <v>13.794560007095559</v>
      </c>
      <c r="J651" s="1" t="s">
        <v>424</v>
      </c>
    </row>
    <row r="652" spans="1:10" x14ac:dyDescent="0.25">
      <c r="A652" s="1" t="s">
        <v>2052</v>
      </c>
      <c r="B652" s="1" t="s">
        <v>565</v>
      </c>
      <c r="C652">
        <v>0.13994912425114145</v>
      </c>
      <c r="D652">
        <v>0.304797172448805</v>
      </c>
      <c r="E652">
        <f>-LOG(GO_Biological_Process_2021_table[[#This Row],[Adjusted P-value]],10)</f>
        <v>0.51598906618931761</v>
      </c>
      <c r="F652">
        <v>0</v>
      </c>
      <c r="G652">
        <v>0</v>
      </c>
      <c r="H652">
        <v>7.0148619957537157</v>
      </c>
      <c r="I652">
        <v>13.794560007095559</v>
      </c>
      <c r="J652" s="1" t="s">
        <v>619</v>
      </c>
    </row>
    <row r="653" spans="1:10" x14ac:dyDescent="0.25">
      <c r="A653" s="1" t="s">
        <v>2053</v>
      </c>
      <c r="B653" s="1" t="s">
        <v>565</v>
      </c>
      <c r="C653">
        <v>0.13994912425114145</v>
      </c>
      <c r="D653">
        <v>0.304797172448805</v>
      </c>
      <c r="E653">
        <f>-LOG(GO_Biological_Process_2021_table[[#This Row],[Adjusted P-value]],10)</f>
        <v>0.51598906618931761</v>
      </c>
      <c r="F653">
        <v>0</v>
      </c>
      <c r="G653">
        <v>0</v>
      </c>
      <c r="H653">
        <v>7.0148619957537157</v>
      </c>
      <c r="I653">
        <v>13.794560007095559</v>
      </c>
      <c r="J653" s="1" t="s">
        <v>331</v>
      </c>
    </row>
    <row r="654" spans="1:10" x14ac:dyDescent="0.25">
      <c r="A654" s="1" t="s">
        <v>2054</v>
      </c>
      <c r="B654" s="1" t="s">
        <v>571</v>
      </c>
      <c r="C654">
        <v>0.14526296416862314</v>
      </c>
      <c r="D654">
        <v>0.31102233899592591</v>
      </c>
      <c r="E654">
        <f>-LOG(GO_Biological_Process_2021_table[[#This Row],[Adjusted P-value]],10)</f>
        <v>0.50720841690806917</v>
      </c>
      <c r="F654">
        <v>0</v>
      </c>
      <c r="G654">
        <v>0</v>
      </c>
      <c r="H654">
        <v>3.0520543713314798</v>
      </c>
      <c r="I654">
        <v>5.8880526937957818</v>
      </c>
      <c r="J654" s="1" t="s">
        <v>141</v>
      </c>
    </row>
    <row r="655" spans="1:10" x14ac:dyDescent="0.25">
      <c r="A655" s="1" t="s">
        <v>2055</v>
      </c>
      <c r="B655" s="1" t="s">
        <v>576</v>
      </c>
      <c r="C655">
        <v>0.14674997685019039</v>
      </c>
      <c r="D655">
        <v>0.31102233899592591</v>
      </c>
      <c r="E655">
        <f>-LOG(GO_Biological_Process_2021_table[[#This Row],[Adjusted P-value]],10)</f>
        <v>0.50720841690806917</v>
      </c>
      <c r="F655">
        <v>0</v>
      </c>
      <c r="G655">
        <v>0</v>
      </c>
      <c r="H655">
        <v>6.6453234998323838</v>
      </c>
      <c r="I655">
        <v>12.752541783227706</v>
      </c>
      <c r="J655" s="1" t="s">
        <v>537</v>
      </c>
    </row>
    <row r="656" spans="1:10" x14ac:dyDescent="0.25">
      <c r="A656" s="1" t="s">
        <v>2056</v>
      </c>
      <c r="B656" s="1" t="s">
        <v>576</v>
      </c>
      <c r="C656">
        <v>0.14674997685019039</v>
      </c>
      <c r="D656">
        <v>0.31102233899592591</v>
      </c>
      <c r="E656">
        <f>-LOG(GO_Biological_Process_2021_table[[#This Row],[Adjusted P-value]],10)</f>
        <v>0.50720841690806917</v>
      </c>
      <c r="F656">
        <v>0</v>
      </c>
      <c r="G656">
        <v>0</v>
      </c>
      <c r="H656">
        <v>6.6453234998323838</v>
      </c>
      <c r="I656">
        <v>12.752541783227706</v>
      </c>
      <c r="J656" s="1" t="s">
        <v>537</v>
      </c>
    </row>
    <row r="657" spans="1:10" x14ac:dyDescent="0.25">
      <c r="A657" s="1" t="s">
        <v>2057</v>
      </c>
      <c r="B657" s="1" t="s">
        <v>576</v>
      </c>
      <c r="C657">
        <v>0.14674997685019039</v>
      </c>
      <c r="D657">
        <v>0.31102233899592591</v>
      </c>
      <c r="E657">
        <f>-LOG(GO_Biological_Process_2021_table[[#This Row],[Adjusted P-value]],10)</f>
        <v>0.50720841690806917</v>
      </c>
      <c r="F657">
        <v>0</v>
      </c>
      <c r="G657">
        <v>0</v>
      </c>
      <c r="H657">
        <v>6.6453234998323838</v>
      </c>
      <c r="I657">
        <v>12.752541783227706</v>
      </c>
      <c r="J657" s="1" t="s">
        <v>1013</v>
      </c>
    </row>
    <row r="658" spans="1:10" x14ac:dyDescent="0.25">
      <c r="A658" s="1" t="s">
        <v>2058</v>
      </c>
      <c r="B658" s="1" t="s">
        <v>576</v>
      </c>
      <c r="C658">
        <v>0.14674997685019039</v>
      </c>
      <c r="D658">
        <v>0.31102233899592591</v>
      </c>
      <c r="E658">
        <f>-LOG(GO_Biological_Process_2021_table[[#This Row],[Adjusted P-value]],10)</f>
        <v>0.50720841690806917</v>
      </c>
      <c r="F658">
        <v>0</v>
      </c>
      <c r="G658">
        <v>0</v>
      </c>
      <c r="H658">
        <v>6.6453234998323838</v>
      </c>
      <c r="I658">
        <v>12.752541783227706</v>
      </c>
      <c r="J658" s="1" t="s">
        <v>381</v>
      </c>
    </row>
    <row r="659" spans="1:10" x14ac:dyDescent="0.25">
      <c r="A659" s="1" t="s">
        <v>2059</v>
      </c>
      <c r="B659" s="1" t="s">
        <v>576</v>
      </c>
      <c r="C659">
        <v>0.14674997685019039</v>
      </c>
      <c r="D659">
        <v>0.31102233899592591</v>
      </c>
      <c r="E659">
        <f>-LOG(GO_Biological_Process_2021_table[[#This Row],[Adjusted P-value]],10)</f>
        <v>0.50720841690806917</v>
      </c>
      <c r="F659">
        <v>0</v>
      </c>
      <c r="G659">
        <v>0</v>
      </c>
      <c r="H659">
        <v>6.6453234998323838</v>
      </c>
      <c r="I659">
        <v>12.752541783227706</v>
      </c>
      <c r="J659" s="1" t="s">
        <v>1983</v>
      </c>
    </row>
    <row r="660" spans="1:10" x14ac:dyDescent="0.25">
      <c r="A660" s="1" t="s">
        <v>2060</v>
      </c>
      <c r="B660" s="1" t="s">
        <v>576</v>
      </c>
      <c r="C660">
        <v>0.14674997685019039</v>
      </c>
      <c r="D660">
        <v>0.31102233899592591</v>
      </c>
      <c r="E660">
        <f>-LOG(GO_Biological_Process_2021_table[[#This Row],[Adjusted P-value]],10)</f>
        <v>0.50720841690806917</v>
      </c>
      <c r="F660">
        <v>0</v>
      </c>
      <c r="G660">
        <v>0</v>
      </c>
      <c r="H660">
        <v>6.6453234998323838</v>
      </c>
      <c r="I660">
        <v>12.752541783227706</v>
      </c>
      <c r="J660" s="1" t="s">
        <v>316</v>
      </c>
    </row>
    <row r="661" spans="1:10" x14ac:dyDescent="0.25">
      <c r="A661" s="1" t="s">
        <v>2061</v>
      </c>
      <c r="B661" s="1" t="s">
        <v>576</v>
      </c>
      <c r="C661">
        <v>0.14674997685019039</v>
      </c>
      <c r="D661">
        <v>0.31102233899592591</v>
      </c>
      <c r="E661">
        <f>-LOG(GO_Biological_Process_2021_table[[#This Row],[Adjusted P-value]],10)</f>
        <v>0.50720841690806917</v>
      </c>
      <c r="F661">
        <v>0</v>
      </c>
      <c r="G661">
        <v>0</v>
      </c>
      <c r="H661">
        <v>6.6453234998323838</v>
      </c>
      <c r="I661">
        <v>12.752541783227706</v>
      </c>
      <c r="J661" s="1" t="s">
        <v>1983</v>
      </c>
    </row>
    <row r="662" spans="1:10" x14ac:dyDescent="0.25">
      <c r="A662" s="1" t="s">
        <v>2062</v>
      </c>
      <c r="B662" s="1" t="s">
        <v>576</v>
      </c>
      <c r="C662">
        <v>0.14674997685019039</v>
      </c>
      <c r="D662">
        <v>0.31102233899592591</v>
      </c>
      <c r="E662">
        <f>-LOG(GO_Biological_Process_2021_table[[#This Row],[Adjusted P-value]],10)</f>
        <v>0.50720841690806917</v>
      </c>
      <c r="F662">
        <v>0</v>
      </c>
      <c r="G662">
        <v>0</v>
      </c>
      <c r="H662">
        <v>6.6453234998323838</v>
      </c>
      <c r="I662">
        <v>12.752541783227706</v>
      </c>
      <c r="J662" s="1" t="s">
        <v>293</v>
      </c>
    </row>
    <row r="663" spans="1:10" x14ac:dyDescent="0.25">
      <c r="A663" s="1" t="s">
        <v>2063</v>
      </c>
      <c r="B663" s="1" t="s">
        <v>576</v>
      </c>
      <c r="C663">
        <v>0.14674997685019039</v>
      </c>
      <c r="D663">
        <v>0.31102233899592591</v>
      </c>
      <c r="E663">
        <f>-LOG(GO_Biological_Process_2021_table[[#This Row],[Adjusted P-value]],10)</f>
        <v>0.50720841690806917</v>
      </c>
      <c r="F663">
        <v>0</v>
      </c>
      <c r="G663">
        <v>0</v>
      </c>
      <c r="H663">
        <v>6.6453234998323838</v>
      </c>
      <c r="I663">
        <v>12.752541783227706</v>
      </c>
      <c r="J663" s="1" t="s">
        <v>530</v>
      </c>
    </row>
    <row r="664" spans="1:10" x14ac:dyDescent="0.25">
      <c r="A664" s="1" t="s">
        <v>2064</v>
      </c>
      <c r="B664" s="1" t="s">
        <v>576</v>
      </c>
      <c r="C664">
        <v>0.14674997685019039</v>
      </c>
      <c r="D664">
        <v>0.31102233899592591</v>
      </c>
      <c r="E664">
        <f>-LOG(GO_Biological_Process_2021_table[[#This Row],[Adjusted P-value]],10)</f>
        <v>0.50720841690806917</v>
      </c>
      <c r="F664">
        <v>0</v>
      </c>
      <c r="G664">
        <v>0</v>
      </c>
      <c r="H664">
        <v>6.6453234998323838</v>
      </c>
      <c r="I664">
        <v>12.752541783227706</v>
      </c>
      <c r="J664" s="1" t="s">
        <v>297</v>
      </c>
    </row>
    <row r="665" spans="1:10" x14ac:dyDescent="0.25">
      <c r="A665" s="1" t="s">
        <v>2065</v>
      </c>
      <c r="B665" s="1" t="s">
        <v>576</v>
      </c>
      <c r="C665">
        <v>0.14674997685019039</v>
      </c>
      <c r="D665">
        <v>0.31102233899592591</v>
      </c>
      <c r="E665">
        <f>-LOG(GO_Biological_Process_2021_table[[#This Row],[Adjusted P-value]],10)</f>
        <v>0.50720841690806917</v>
      </c>
      <c r="F665">
        <v>0</v>
      </c>
      <c r="G665">
        <v>0</v>
      </c>
      <c r="H665">
        <v>6.6453234998323838</v>
      </c>
      <c r="I665">
        <v>12.752541783227706</v>
      </c>
      <c r="J665" s="1" t="s">
        <v>1981</v>
      </c>
    </row>
    <row r="666" spans="1:10" x14ac:dyDescent="0.25">
      <c r="A666" s="1" t="s">
        <v>2066</v>
      </c>
      <c r="B666" s="1" t="s">
        <v>576</v>
      </c>
      <c r="C666">
        <v>0.14674997685019039</v>
      </c>
      <c r="D666">
        <v>0.31102233899592591</v>
      </c>
      <c r="E666">
        <f>-LOG(GO_Biological_Process_2021_table[[#This Row],[Adjusted P-value]],10)</f>
        <v>0.50720841690806917</v>
      </c>
      <c r="F666">
        <v>0</v>
      </c>
      <c r="G666">
        <v>0</v>
      </c>
      <c r="H666">
        <v>6.6453234998323838</v>
      </c>
      <c r="I666">
        <v>12.752541783227706</v>
      </c>
      <c r="J666" s="1" t="s">
        <v>364</v>
      </c>
    </row>
    <row r="667" spans="1:10" x14ac:dyDescent="0.25">
      <c r="A667" s="1" t="s">
        <v>2067</v>
      </c>
      <c r="B667" s="1" t="s">
        <v>576</v>
      </c>
      <c r="C667">
        <v>0.14674997685019039</v>
      </c>
      <c r="D667">
        <v>0.31102233899592591</v>
      </c>
      <c r="E667">
        <f>-LOG(GO_Biological_Process_2021_table[[#This Row],[Adjusted P-value]],10)</f>
        <v>0.50720841690806917</v>
      </c>
      <c r="F667">
        <v>0</v>
      </c>
      <c r="G667">
        <v>0</v>
      </c>
      <c r="H667">
        <v>6.6453234998323838</v>
      </c>
      <c r="I667">
        <v>12.752541783227706</v>
      </c>
      <c r="J667" s="1" t="s">
        <v>1616</v>
      </c>
    </row>
    <row r="668" spans="1:10" x14ac:dyDescent="0.25">
      <c r="A668" s="1" t="s">
        <v>2068</v>
      </c>
      <c r="B668" s="1" t="s">
        <v>576</v>
      </c>
      <c r="C668">
        <v>0.14674997685019039</v>
      </c>
      <c r="D668">
        <v>0.31102233899592591</v>
      </c>
      <c r="E668">
        <f>-LOG(GO_Biological_Process_2021_table[[#This Row],[Adjusted P-value]],10)</f>
        <v>0.50720841690806917</v>
      </c>
      <c r="F668">
        <v>0</v>
      </c>
      <c r="G668">
        <v>0</v>
      </c>
      <c r="H668">
        <v>6.6453234998323838</v>
      </c>
      <c r="I668">
        <v>12.752541783227706</v>
      </c>
      <c r="J668" s="1" t="s">
        <v>355</v>
      </c>
    </row>
    <row r="669" spans="1:10" x14ac:dyDescent="0.25">
      <c r="A669" s="1" t="s">
        <v>2069</v>
      </c>
      <c r="B669" s="1" t="s">
        <v>576</v>
      </c>
      <c r="C669">
        <v>0.14674997685019039</v>
      </c>
      <c r="D669">
        <v>0.31102233899592591</v>
      </c>
      <c r="E669">
        <f>-LOG(GO_Biological_Process_2021_table[[#This Row],[Adjusted P-value]],10)</f>
        <v>0.50720841690806917</v>
      </c>
      <c r="F669">
        <v>0</v>
      </c>
      <c r="G669">
        <v>0</v>
      </c>
      <c r="H669">
        <v>6.6453234998323838</v>
      </c>
      <c r="I669">
        <v>12.752541783227706</v>
      </c>
      <c r="J669" s="1" t="s">
        <v>364</v>
      </c>
    </row>
    <row r="670" spans="1:10" x14ac:dyDescent="0.25">
      <c r="A670" s="1" t="s">
        <v>2070</v>
      </c>
      <c r="B670" s="1" t="s">
        <v>576</v>
      </c>
      <c r="C670">
        <v>0.14674997685019039</v>
      </c>
      <c r="D670">
        <v>0.31102233899592591</v>
      </c>
      <c r="E670">
        <f>-LOG(GO_Biological_Process_2021_table[[#This Row],[Adjusted P-value]],10)</f>
        <v>0.50720841690806917</v>
      </c>
      <c r="F670">
        <v>0</v>
      </c>
      <c r="G670">
        <v>0</v>
      </c>
      <c r="H670">
        <v>6.6453234998323838</v>
      </c>
      <c r="I670">
        <v>12.752541783227706</v>
      </c>
      <c r="J670" s="1" t="s">
        <v>1712</v>
      </c>
    </row>
    <row r="671" spans="1:10" x14ac:dyDescent="0.25">
      <c r="A671" s="1" t="s">
        <v>2071</v>
      </c>
      <c r="B671" s="1" t="s">
        <v>576</v>
      </c>
      <c r="C671">
        <v>0.14674997685019039</v>
      </c>
      <c r="D671">
        <v>0.31102233899592591</v>
      </c>
      <c r="E671">
        <f>-LOG(GO_Biological_Process_2021_table[[#This Row],[Adjusted P-value]],10)</f>
        <v>0.50720841690806917</v>
      </c>
      <c r="F671">
        <v>0</v>
      </c>
      <c r="G671">
        <v>0</v>
      </c>
      <c r="H671">
        <v>6.6453234998323838</v>
      </c>
      <c r="I671">
        <v>12.752541783227706</v>
      </c>
      <c r="J671" s="1" t="s">
        <v>364</v>
      </c>
    </row>
    <row r="672" spans="1:10" x14ac:dyDescent="0.25">
      <c r="A672" s="1" t="s">
        <v>2072</v>
      </c>
      <c r="B672" s="1" t="s">
        <v>579</v>
      </c>
      <c r="C672">
        <v>0.14798971728151275</v>
      </c>
      <c r="D672">
        <v>0.31318241213077219</v>
      </c>
      <c r="E672">
        <f>-LOG(GO_Biological_Process_2021_table[[#This Row],[Adjusted P-value]],10)</f>
        <v>0.50420263527638143</v>
      </c>
      <c r="F672">
        <v>0</v>
      </c>
      <c r="G672">
        <v>0</v>
      </c>
      <c r="H672">
        <v>3.0155677655677655</v>
      </c>
      <c r="I672">
        <v>5.7615814236424807</v>
      </c>
      <c r="J672" s="1" t="s">
        <v>2073</v>
      </c>
    </row>
    <row r="673" spans="1:10" x14ac:dyDescent="0.25">
      <c r="A673" s="1" t="s">
        <v>2074</v>
      </c>
      <c r="B673" s="1" t="s">
        <v>2075</v>
      </c>
      <c r="C673">
        <v>0.1507269380642314</v>
      </c>
      <c r="D673">
        <v>0.31773512111841323</v>
      </c>
      <c r="E673">
        <f>-LOG(GO_Biological_Process_2021_table[[#This Row],[Adjusted P-value]],10)</f>
        <v>0.49793477741428283</v>
      </c>
      <c r="F673">
        <v>0</v>
      </c>
      <c r="G673">
        <v>0</v>
      </c>
      <c r="H673">
        <v>2.9799396681749624</v>
      </c>
      <c r="I673">
        <v>5.638896435466374</v>
      </c>
      <c r="J673" s="1" t="s">
        <v>1992</v>
      </c>
    </row>
    <row r="674" spans="1:10" x14ac:dyDescent="0.25">
      <c r="A674" s="1" t="s">
        <v>2076</v>
      </c>
      <c r="B674" s="1" t="s">
        <v>2077</v>
      </c>
      <c r="C674">
        <v>0.15235916646832032</v>
      </c>
      <c r="D674">
        <v>0.31773512111841323</v>
      </c>
      <c r="E674">
        <f>-LOG(GO_Biological_Process_2021_table[[#This Row],[Adjusted P-value]],10)</f>
        <v>0.49793477741428283</v>
      </c>
      <c r="F674">
        <v>0</v>
      </c>
      <c r="G674">
        <v>0</v>
      </c>
      <c r="H674">
        <v>1.9793824852190611</v>
      </c>
      <c r="I674">
        <v>3.7242370611362423</v>
      </c>
      <c r="J674" s="1" t="s">
        <v>2078</v>
      </c>
    </row>
    <row r="675" spans="1:10" x14ac:dyDescent="0.25">
      <c r="A675" s="1" t="s">
        <v>2079</v>
      </c>
      <c r="B675" s="1" t="s">
        <v>2080</v>
      </c>
      <c r="C675">
        <v>0.15347429411615526</v>
      </c>
      <c r="D675">
        <v>0.31773512111841323</v>
      </c>
      <c r="E675">
        <f>-LOG(GO_Biological_Process_2021_table[[#This Row],[Adjusted P-value]],10)</f>
        <v>0.49793477741428283</v>
      </c>
      <c r="F675">
        <v>0</v>
      </c>
      <c r="G675">
        <v>0</v>
      </c>
      <c r="H675">
        <v>2.9451401311866428</v>
      </c>
      <c r="I675">
        <v>5.519846989533721</v>
      </c>
      <c r="J675" s="1" t="s">
        <v>2081</v>
      </c>
    </row>
    <row r="676" spans="1:10" x14ac:dyDescent="0.25">
      <c r="A676" s="1" t="s">
        <v>2082</v>
      </c>
      <c r="B676" s="1" t="s">
        <v>2083</v>
      </c>
      <c r="C676">
        <v>0.15348306615408605</v>
      </c>
      <c r="D676">
        <v>0.31773512111841323</v>
      </c>
      <c r="E676">
        <f>-LOG(GO_Biological_Process_2021_table[[#This Row],[Adjusted P-value]],10)</f>
        <v>0.49793477741428283</v>
      </c>
      <c r="F676">
        <v>0</v>
      </c>
      <c r="G676">
        <v>0</v>
      </c>
      <c r="H676">
        <v>2.266589861751152</v>
      </c>
      <c r="I676">
        <v>4.2479634704236329</v>
      </c>
      <c r="J676" s="1" t="s">
        <v>2084</v>
      </c>
    </row>
    <row r="677" spans="1:10" x14ac:dyDescent="0.25">
      <c r="A677" s="1" t="s">
        <v>2085</v>
      </c>
      <c r="B677" s="1" t="s">
        <v>584</v>
      </c>
      <c r="C677">
        <v>0.15349738949805034</v>
      </c>
      <c r="D677">
        <v>0.31773512111841323</v>
      </c>
      <c r="E677">
        <f>-LOG(GO_Biological_Process_2021_table[[#This Row],[Adjusted P-value]],10)</f>
        <v>0.49793477741428283</v>
      </c>
      <c r="F677">
        <v>0</v>
      </c>
      <c r="G677">
        <v>0</v>
      </c>
      <c r="H677">
        <v>6.312738853503185</v>
      </c>
      <c r="I677">
        <v>11.83052535242725</v>
      </c>
      <c r="J677" s="1" t="s">
        <v>364</v>
      </c>
    </row>
    <row r="678" spans="1:10" x14ac:dyDescent="0.25">
      <c r="A678" s="1" t="s">
        <v>2086</v>
      </c>
      <c r="B678" s="1" t="s">
        <v>584</v>
      </c>
      <c r="C678">
        <v>0.15349738949805034</v>
      </c>
      <c r="D678">
        <v>0.31773512111841323</v>
      </c>
      <c r="E678">
        <f>-LOG(GO_Biological_Process_2021_table[[#This Row],[Adjusted P-value]],10)</f>
        <v>0.49793477741428283</v>
      </c>
      <c r="F678">
        <v>0</v>
      </c>
      <c r="G678">
        <v>0</v>
      </c>
      <c r="H678">
        <v>6.312738853503185</v>
      </c>
      <c r="I678">
        <v>11.83052535242725</v>
      </c>
      <c r="J678" s="1" t="s">
        <v>386</v>
      </c>
    </row>
    <row r="679" spans="1:10" x14ac:dyDescent="0.25">
      <c r="A679" s="1" t="s">
        <v>2087</v>
      </c>
      <c r="B679" s="1" t="s">
        <v>584</v>
      </c>
      <c r="C679">
        <v>0.15349738949805034</v>
      </c>
      <c r="D679">
        <v>0.31773512111841323</v>
      </c>
      <c r="E679">
        <f>-LOG(GO_Biological_Process_2021_table[[#This Row],[Adjusted P-value]],10)</f>
        <v>0.49793477741428283</v>
      </c>
      <c r="F679">
        <v>0</v>
      </c>
      <c r="G679">
        <v>0</v>
      </c>
      <c r="H679">
        <v>6.312738853503185</v>
      </c>
      <c r="I679">
        <v>11.83052535242725</v>
      </c>
      <c r="J679" s="1" t="s">
        <v>791</v>
      </c>
    </row>
    <row r="680" spans="1:10" x14ac:dyDescent="0.25">
      <c r="A680" s="1" t="s">
        <v>2088</v>
      </c>
      <c r="B680" s="1" t="s">
        <v>584</v>
      </c>
      <c r="C680">
        <v>0.15349738949805034</v>
      </c>
      <c r="D680">
        <v>0.31773512111841323</v>
      </c>
      <c r="E680">
        <f>-LOG(GO_Biological_Process_2021_table[[#This Row],[Adjusted P-value]],10)</f>
        <v>0.49793477741428283</v>
      </c>
      <c r="F680">
        <v>0</v>
      </c>
      <c r="G680">
        <v>0</v>
      </c>
      <c r="H680">
        <v>6.312738853503185</v>
      </c>
      <c r="I680">
        <v>11.83052535242725</v>
      </c>
      <c r="J680" s="1" t="s">
        <v>2089</v>
      </c>
    </row>
    <row r="681" spans="1:10" x14ac:dyDescent="0.25">
      <c r="A681" s="1" t="s">
        <v>2090</v>
      </c>
      <c r="B681" s="1" t="s">
        <v>584</v>
      </c>
      <c r="C681">
        <v>0.15349738949805034</v>
      </c>
      <c r="D681">
        <v>0.31773512111841323</v>
      </c>
      <c r="E681">
        <f>-LOG(GO_Biological_Process_2021_table[[#This Row],[Adjusted P-value]],10)</f>
        <v>0.49793477741428283</v>
      </c>
      <c r="F681">
        <v>0</v>
      </c>
      <c r="G681">
        <v>0</v>
      </c>
      <c r="H681">
        <v>6.312738853503185</v>
      </c>
      <c r="I681">
        <v>11.83052535242725</v>
      </c>
      <c r="J681" s="1" t="s">
        <v>478</v>
      </c>
    </row>
    <row r="682" spans="1:10" x14ac:dyDescent="0.25">
      <c r="A682" s="1" t="s">
        <v>2091</v>
      </c>
      <c r="B682" s="1" t="s">
        <v>584</v>
      </c>
      <c r="C682">
        <v>0.15349738949805034</v>
      </c>
      <c r="D682">
        <v>0.31773512111841323</v>
      </c>
      <c r="E682">
        <f>-LOG(GO_Biological_Process_2021_table[[#This Row],[Adjusted P-value]],10)</f>
        <v>0.49793477741428283</v>
      </c>
      <c r="F682">
        <v>0</v>
      </c>
      <c r="G682">
        <v>0</v>
      </c>
      <c r="H682">
        <v>6.312738853503185</v>
      </c>
      <c r="I682">
        <v>11.83052535242725</v>
      </c>
      <c r="J682" s="1" t="s">
        <v>299</v>
      </c>
    </row>
    <row r="683" spans="1:10" x14ac:dyDescent="0.25">
      <c r="A683" s="1" t="s">
        <v>2092</v>
      </c>
      <c r="B683" s="1" t="s">
        <v>584</v>
      </c>
      <c r="C683">
        <v>0.15349738949805034</v>
      </c>
      <c r="D683">
        <v>0.31773512111841323</v>
      </c>
      <c r="E683">
        <f>-LOG(GO_Biological_Process_2021_table[[#This Row],[Adjusted P-value]],10)</f>
        <v>0.49793477741428283</v>
      </c>
      <c r="F683">
        <v>0</v>
      </c>
      <c r="G683">
        <v>0</v>
      </c>
      <c r="H683">
        <v>6.312738853503185</v>
      </c>
      <c r="I683">
        <v>11.83052535242725</v>
      </c>
      <c r="J683" s="1" t="s">
        <v>1453</v>
      </c>
    </row>
    <row r="684" spans="1:10" x14ac:dyDescent="0.25">
      <c r="A684" s="1" t="s">
        <v>2093</v>
      </c>
      <c r="B684" s="1" t="s">
        <v>584</v>
      </c>
      <c r="C684">
        <v>0.15349738949805034</v>
      </c>
      <c r="D684">
        <v>0.31773512111841323</v>
      </c>
      <c r="E684">
        <f>-LOG(GO_Biological_Process_2021_table[[#This Row],[Adjusted P-value]],10)</f>
        <v>0.49793477741428283</v>
      </c>
      <c r="F684">
        <v>0</v>
      </c>
      <c r="G684">
        <v>0</v>
      </c>
      <c r="H684">
        <v>6.312738853503185</v>
      </c>
      <c r="I684">
        <v>11.83052535242725</v>
      </c>
      <c r="J684" s="1" t="s">
        <v>364</v>
      </c>
    </row>
    <row r="685" spans="1:10" x14ac:dyDescent="0.25">
      <c r="A685" s="1" t="s">
        <v>2094</v>
      </c>
      <c r="B685" s="1" t="s">
        <v>584</v>
      </c>
      <c r="C685">
        <v>0.15349738949805034</v>
      </c>
      <c r="D685">
        <v>0.31773512111841323</v>
      </c>
      <c r="E685">
        <f>-LOG(GO_Biological_Process_2021_table[[#This Row],[Adjusted P-value]],10)</f>
        <v>0.49793477741428283</v>
      </c>
      <c r="F685">
        <v>0</v>
      </c>
      <c r="G685">
        <v>0</v>
      </c>
      <c r="H685">
        <v>6.312738853503185</v>
      </c>
      <c r="I685">
        <v>11.83052535242725</v>
      </c>
      <c r="J685" s="1" t="s">
        <v>985</v>
      </c>
    </row>
    <row r="686" spans="1:10" x14ac:dyDescent="0.25">
      <c r="A686" s="1" t="s">
        <v>2095</v>
      </c>
      <c r="B686" s="1" t="s">
        <v>584</v>
      </c>
      <c r="C686">
        <v>0.15349738949805034</v>
      </c>
      <c r="D686">
        <v>0.31773512111841323</v>
      </c>
      <c r="E686">
        <f>-LOG(GO_Biological_Process_2021_table[[#This Row],[Adjusted P-value]],10)</f>
        <v>0.49793477741428283</v>
      </c>
      <c r="F686">
        <v>0</v>
      </c>
      <c r="G686">
        <v>0</v>
      </c>
      <c r="H686">
        <v>6.312738853503185</v>
      </c>
      <c r="I686">
        <v>11.83052535242725</v>
      </c>
      <c r="J686" s="1" t="s">
        <v>2096</v>
      </c>
    </row>
    <row r="687" spans="1:10" x14ac:dyDescent="0.25">
      <c r="A687" s="1" t="s">
        <v>2097</v>
      </c>
      <c r="B687" s="1" t="s">
        <v>584</v>
      </c>
      <c r="C687">
        <v>0.15349738949805034</v>
      </c>
      <c r="D687">
        <v>0.31773512111841323</v>
      </c>
      <c r="E687">
        <f>-LOG(GO_Biological_Process_2021_table[[#This Row],[Adjusted P-value]],10)</f>
        <v>0.49793477741428283</v>
      </c>
      <c r="F687">
        <v>0</v>
      </c>
      <c r="G687">
        <v>0</v>
      </c>
      <c r="H687">
        <v>6.312738853503185</v>
      </c>
      <c r="I687">
        <v>11.83052535242725</v>
      </c>
      <c r="J687" s="1" t="s">
        <v>364</v>
      </c>
    </row>
    <row r="688" spans="1:10" x14ac:dyDescent="0.25">
      <c r="A688" s="1" t="s">
        <v>2098</v>
      </c>
      <c r="B688" s="1" t="s">
        <v>2099</v>
      </c>
      <c r="C688">
        <v>0.15623145750013359</v>
      </c>
      <c r="D688">
        <v>0.32151981108723143</v>
      </c>
      <c r="E688">
        <f>-LOG(GO_Biological_Process_2021_table[[#This Row],[Adjusted P-value]],10)</f>
        <v>0.492792261990807</v>
      </c>
      <c r="F688">
        <v>0</v>
      </c>
      <c r="G688">
        <v>0</v>
      </c>
      <c r="H688">
        <v>2.9111405835543764</v>
      </c>
      <c r="I688">
        <v>5.4042899062971292</v>
      </c>
      <c r="J688" s="1" t="s">
        <v>1578</v>
      </c>
    </row>
    <row r="689" spans="1:10" x14ac:dyDescent="0.25">
      <c r="A689" s="1" t="s">
        <v>2100</v>
      </c>
      <c r="B689" s="1" t="s">
        <v>2099</v>
      </c>
      <c r="C689">
        <v>0.15623145750013359</v>
      </c>
      <c r="D689">
        <v>0.32151981108723143</v>
      </c>
      <c r="E689">
        <f>-LOG(GO_Biological_Process_2021_table[[#This Row],[Adjusted P-value]],10)</f>
        <v>0.492792261990807</v>
      </c>
      <c r="F689">
        <v>0</v>
      </c>
      <c r="G689">
        <v>0</v>
      </c>
      <c r="H689">
        <v>2.9111405835543764</v>
      </c>
      <c r="I689">
        <v>5.4042899062971292</v>
      </c>
      <c r="J689" s="1" t="s">
        <v>2101</v>
      </c>
    </row>
    <row r="690" spans="1:10" x14ac:dyDescent="0.25">
      <c r="A690" s="1" t="s">
        <v>2102</v>
      </c>
      <c r="B690" s="1" t="s">
        <v>2099</v>
      </c>
      <c r="C690">
        <v>0.15623145750013359</v>
      </c>
      <c r="D690">
        <v>0.32151981108723143</v>
      </c>
      <c r="E690">
        <f>-LOG(GO_Biological_Process_2021_table[[#This Row],[Adjusted P-value]],10)</f>
        <v>0.492792261990807</v>
      </c>
      <c r="F690">
        <v>0</v>
      </c>
      <c r="G690">
        <v>0</v>
      </c>
      <c r="H690">
        <v>2.9111405835543764</v>
      </c>
      <c r="I690">
        <v>5.4042899062971292</v>
      </c>
      <c r="J690" s="1" t="s">
        <v>1969</v>
      </c>
    </row>
    <row r="691" spans="1:10" x14ac:dyDescent="0.25">
      <c r="A691" s="1" t="s">
        <v>2103</v>
      </c>
      <c r="B691" s="1" t="s">
        <v>2099</v>
      </c>
      <c r="C691">
        <v>0.15623145750013359</v>
      </c>
      <c r="D691">
        <v>0.32151981108723143</v>
      </c>
      <c r="E691">
        <f>-LOG(GO_Biological_Process_2021_table[[#This Row],[Adjusted P-value]],10)</f>
        <v>0.492792261990807</v>
      </c>
      <c r="F691">
        <v>0</v>
      </c>
      <c r="G691">
        <v>0</v>
      </c>
      <c r="H691">
        <v>2.9111405835543764</v>
      </c>
      <c r="I691">
        <v>5.4042899062971292</v>
      </c>
      <c r="J691" s="1" t="s">
        <v>2104</v>
      </c>
    </row>
    <row r="692" spans="1:10" x14ac:dyDescent="0.25">
      <c r="A692" s="1" t="s">
        <v>2105</v>
      </c>
      <c r="B692" s="1" t="s">
        <v>2106</v>
      </c>
      <c r="C692">
        <v>0.1589981048597473</v>
      </c>
      <c r="D692">
        <v>0.32311410058741463</v>
      </c>
      <c r="E692">
        <f>-LOG(GO_Biological_Process_2021_table[[#This Row],[Adjusted P-value]],10)</f>
        <v>0.49064408910806501</v>
      </c>
      <c r="F692">
        <v>0</v>
      </c>
      <c r="G692">
        <v>0</v>
      </c>
      <c r="H692">
        <v>2.8779137529137531</v>
      </c>
      <c r="I692">
        <v>5.2920891057802759</v>
      </c>
      <c r="J692" s="1" t="s">
        <v>2107</v>
      </c>
    </row>
    <row r="693" spans="1:10" x14ac:dyDescent="0.25">
      <c r="A693" s="1" t="s">
        <v>2108</v>
      </c>
      <c r="B693" s="1" t="s">
        <v>2106</v>
      </c>
      <c r="C693">
        <v>0.1589981048597473</v>
      </c>
      <c r="D693">
        <v>0.32311410058741463</v>
      </c>
      <c r="E693">
        <f>-LOG(GO_Biological_Process_2021_table[[#This Row],[Adjusted P-value]],10)</f>
        <v>0.49064408910806501</v>
      </c>
      <c r="F693">
        <v>0</v>
      </c>
      <c r="G693">
        <v>0</v>
      </c>
      <c r="H693">
        <v>2.8779137529137531</v>
      </c>
      <c r="I693">
        <v>5.2920891057802759</v>
      </c>
      <c r="J693" s="1" t="s">
        <v>2109</v>
      </c>
    </row>
    <row r="694" spans="1:10" x14ac:dyDescent="0.25">
      <c r="A694" s="1" t="s">
        <v>2110</v>
      </c>
      <c r="B694" s="1" t="s">
        <v>596</v>
      </c>
      <c r="C694">
        <v>0.16019177944615487</v>
      </c>
      <c r="D694">
        <v>0.32311410058741463</v>
      </c>
      <c r="E694">
        <f>-LOG(GO_Biological_Process_2021_table[[#This Row],[Adjusted P-value]],10)</f>
        <v>0.49064408910806501</v>
      </c>
      <c r="F694">
        <v>0</v>
      </c>
      <c r="G694">
        <v>0</v>
      </c>
      <c r="H694">
        <v>6.0118289353958145</v>
      </c>
      <c r="I694">
        <v>11.009964677714818</v>
      </c>
      <c r="J694" s="1" t="s">
        <v>677</v>
      </c>
    </row>
    <row r="695" spans="1:10" x14ac:dyDescent="0.25">
      <c r="A695" s="1" t="s">
        <v>2111</v>
      </c>
      <c r="B695" s="1" t="s">
        <v>596</v>
      </c>
      <c r="C695">
        <v>0.16019177944615487</v>
      </c>
      <c r="D695">
        <v>0.32311410058741463</v>
      </c>
      <c r="E695">
        <f>-LOG(GO_Biological_Process_2021_table[[#This Row],[Adjusted P-value]],10)</f>
        <v>0.49064408910806501</v>
      </c>
      <c r="F695">
        <v>0</v>
      </c>
      <c r="G695">
        <v>0</v>
      </c>
      <c r="H695">
        <v>6.0118289353958145</v>
      </c>
      <c r="I695">
        <v>11.009964677714818</v>
      </c>
      <c r="J695" s="1" t="s">
        <v>1572</v>
      </c>
    </row>
    <row r="696" spans="1:10" x14ac:dyDescent="0.25">
      <c r="A696" s="1" t="s">
        <v>2112</v>
      </c>
      <c r="B696" s="1" t="s">
        <v>596</v>
      </c>
      <c r="C696">
        <v>0.16019177944615487</v>
      </c>
      <c r="D696">
        <v>0.32311410058741463</v>
      </c>
      <c r="E696">
        <f>-LOG(GO_Biological_Process_2021_table[[#This Row],[Adjusted P-value]],10)</f>
        <v>0.49064408910806501</v>
      </c>
      <c r="F696">
        <v>0</v>
      </c>
      <c r="G696">
        <v>0</v>
      </c>
      <c r="H696">
        <v>6.0118289353958145</v>
      </c>
      <c r="I696">
        <v>11.009964677714818</v>
      </c>
      <c r="J696" s="1" t="s">
        <v>791</v>
      </c>
    </row>
    <row r="697" spans="1:10" x14ac:dyDescent="0.25">
      <c r="A697" s="1" t="s">
        <v>2113</v>
      </c>
      <c r="B697" s="1" t="s">
        <v>596</v>
      </c>
      <c r="C697">
        <v>0.16019177944615487</v>
      </c>
      <c r="D697">
        <v>0.32311410058741463</v>
      </c>
      <c r="E697">
        <f>-LOG(GO_Biological_Process_2021_table[[#This Row],[Adjusted P-value]],10)</f>
        <v>0.49064408910806501</v>
      </c>
      <c r="F697">
        <v>0</v>
      </c>
      <c r="G697">
        <v>0</v>
      </c>
      <c r="H697">
        <v>6.0118289353958145</v>
      </c>
      <c r="I697">
        <v>11.009964677714818</v>
      </c>
      <c r="J697" s="1" t="s">
        <v>424</v>
      </c>
    </row>
    <row r="698" spans="1:10" x14ac:dyDescent="0.25">
      <c r="A698" s="1" t="s">
        <v>2114</v>
      </c>
      <c r="B698" s="1" t="s">
        <v>596</v>
      </c>
      <c r="C698">
        <v>0.16019177944615487</v>
      </c>
      <c r="D698">
        <v>0.32311410058741463</v>
      </c>
      <c r="E698">
        <f>-LOG(GO_Biological_Process_2021_table[[#This Row],[Adjusted P-value]],10)</f>
        <v>0.49064408910806501</v>
      </c>
      <c r="F698">
        <v>0</v>
      </c>
      <c r="G698">
        <v>0</v>
      </c>
      <c r="H698">
        <v>6.0118289353958145</v>
      </c>
      <c r="I698">
        <v>11.009964677714818</v>
      </c>
      <c r="J698" s="1" t="s">
        <v>683</v>
      </c>
    </row>
    <row r="699" spans="1:10" x14ac:dyDescent="0.25">
      <c r="A699" s="1" t="s">
        <v>2115</v>
      </c>
      <c r="B699" s="1" t="s">
        <v>596</v>
      </c>
      <c r="C699">
        <v>0.16019177944615487</v>
      </c>
      <c r="D699">
        <v>0.32311410058741463</v>
      </c>
      <c r="E699">
        <f>-LOG(GO_Biological_Process_2021_table[[#This Row],[Adjusted P-value]],10)</f>
        <v>0.49064408910806501</v>
      </c>
      <c r="F699">
        <v>0</v>
      </c>
      <c r="G699">
        <v>0</v>
      </c>
      <c r="H699">
        <v>6.0118289353958145</v>
      </c>
      <c r="I699">
        <v>11.009964677714818</v>
      </c>
      <c r="J699" s="1" t="s">
        <v>530</v>
      </c>
    </row>
    <row r="700" spans="1:10" x14ac:dyDescent="0.25">
      <c r="A700" s="1" t="s">
        <v>2116</v>
      </c>
      <c r="B700" s="1" t="s">
        <v>596</v>
      </c>
      <c r="C700">
        <v>0.16019177944615487</v>
      </c>
      <c r="D700">
        <v>0.32311410058741463</v>
      </c>
      <c r="E700">
        <f>-LOG(GO_Biological_Process_2021_table[[#This Row],[Adjusted P-value]],10)</f>
        <v>0.49064408910806501</v>
      </c>
      <c r="F700">
        <v>0</v>
      </c>
      <c r="G700">
        <v>0</v>
      </c>
      <c r="H700">
        <v>6.0118289353958145</v>
      </c>
      <c r="I700">
        <v>11.009964677714818</v>
      </c>
      <c r="J700" s="1" t="s">
        <v>336</v>
      </c>
    </row>
    <row r="701" spans="1:10" x14ac:dyDescent="0.25">
      <c r="A701" s="1" t="s">
        <v>2117</v>
      </c>
      <c r="B701" s="1" t="s">
        <v>596</v>
      </c>
      <c r="C701">
        <v>0.16019177944615487</v>
      </c>
      <c r="D701">
        <v>0.32311410058741463</v>
      </c>
      <c r="E701">
        <f>-LOG(GO_Biological_Process_2021_table[[#This Row],[Adjusted P-value]],10)</f>
        <v>0.49064408910806501</v>
      </c>
      <c r="F701">
        <v>0</v>
      </c>
      <c r="G701">
        <v>0</v>
      </c>
      <c r="H701">
        <v>6.0118289353958145</v>
      </c>
      <c r="I701">
        <v>11.009964677714818</v>
      </c>
      <c r="J701" s="1" t="s">
        <v>478</v>
      </c>
    </row>
    <row r="702" spans="1:10" x14ac:dyDescent="0.25">
      <c r="A702" s="1" t="s">
        <v>2118</v>
      </c>
      <c r="B702" s="1" t="s">
        <v>596</v>
      </c>
      <c r="C702">
        <v>0.16019177944615487</v>
      </c>
      <c r="D702">
        <v>0.32311410058741463</v>
      </c>
      <c r="E702">
        <f>-LOG(GO_Biological_Process_2021_table[[#This Row],[Adjusted P-value]],10)</f>
        <v>0.49064408910806501</v>
      </c>
      <c r="F702">
        <v>0</v>
      </c>
      <c r="G702">
        <v>0</v>
      </c>
      <c r="H702">
        <v>6.0118289353958145</v>
      </c>
      <c r="I702">
        <v>11.009964677714818</v>
      </c>
      <c r="J702" s="1" t="s">
        <v>2119</v>
      </c>
    </row>
    <row r="703" spans="1:10" x14ac:dyDescent="0.25">
      <c r="A703" s="1" t="s">
        <v>2120</v>
      </c>
      <c r="B703" s="1" t="s">
        <v>596</v>
      </c>
      <c r="C703">
        <v>0.16019177944615487</v>
      </c>
      <c r="D703">
        <v>0.32311410058741463</v>
      </c>
      <c r="E703">
        <f>-LOG(GO_Biological_Process_2021_table[[#This Row],[Adjusted P-value]],10)</f>
        <v>0.49064408910806501</v>
      </c>
      <c r="F703">
        <v>0</v>
      </c>
      <c r="G703">
        <v>0</v>
      </c>
      <c r="H703">
        <v>6.0118289353958145</v>
      </c>
      <c r="I703">
        <v>11.009964677714818</v>
      </c>
      <c r="J703" s="1" t="s">
        <v>364</v>
      </c>
    </row>
    <row r="704" spans="1:10" x14ac:dyDescent="0.25">
      <c r="A704" s="1" t="s">
        <v>2121</v>
      </c>
      <c r="B704" s="1" t="s">
        <v>596</v>
      </c>
      <c r="C704">
        <v>0.16019177944615487</v>
      </c>
      <c r="D704">
        <v>0.32311410058741463</v>
      </c>
      <c r="E704">
        <f>-LOG(GO_Biological_Process_2021_table[[#This Row],[Adjusted P-value]],10)</f>
        <v>0.49064408910806501</v>
      </c>
      <c r="F704">
        <v>0</v>
      </c>
      <c r="G704">
        <v>0</v>
      </c>
      <c r="H704">
        <v>6.0118289353958145</v>
      </c>
      <c r="I704">
        <v>11.009964677714818</v>
      </c>
      <c r="J704" s="1" t="s">
        <v>848</v>
      </c>
    </row>
    <row r="705" spans="1:10" x14ac:dyDescent="0.25">
      <c r="A705" s="1" t="s">
        <v>2122</v>
      </c>
      <c r="B705" s="1" t="s">
        <v>596</v>
      </c>
      <c r="C705">
        <v>0.16019177944615487</v>
      </c>
      <c r="D705">
        <v>0.32311410058741463</v>
      </c>
      <c r="E705">
        <f>-LOG(GO_Biological_Process_2021_table[[#This Row],[Adjusted P-value]],10)</f>
        <v>0.49064408910806501</v>
      </c>
      <c r="F705">
        <v>0</v>
      </c>
      <c r="G705">
        <v>0</v>
      </c>
      <c r="H705">
        <v>6.0118289353958145</v>
      </c>
      <c r="I705">
        <v>11.009964677714818</v>
      </c>
      <c r="J705" s="1" t="s">
        <v>1923</v>
      </c>
    </row>
    <row r="706" spans="1:10" x14ac:dyDescent="0.25">
      <c r="A706" s="1" t="s">
        <v>2123</v>
      </c>
      <c r="B706" s="1" t="s">
        <v>2124</v>
      </c>
      <c r="C706">
        <v>0.16129140514439164</v>
      </c>
      <c r="D706">
        <v>0.32487063163834906</v>
      </c>
      <c r="E706">
        <f>-LOG(GO_Biological_Process_2021_table[[#This Row],[Adjusted P-value]],10)</f>
        <v>0.48828954717731776</v>
      </c>
      <c r="F706">
        <v>0</v>
      </c>
      <c r="G706">
        <v>0</v>
      </c>
      <c r="H706">
        <v>1.9336329070169374</v>
      </c>
      <c r="I706">
        <v>3.5279955732864314</v>
      </c>
      <c r="J706" s="1" t="s">
        <v>2125</v>
      </c>
    </row>
    <row r="707" spans="1:10" x14ac:dyDescent="0.25">
      <c r="A707" s="1" t="s">
        <v>2126</v>
      </c>
      <c r="B707" s="1" t="s">
        <v>2127</v>
      </c>
      <c r="C707">
        <v>0.16177391721299494</v>
      </c>
      <c r="D707">
        <v>0.32538096663236948</v>
      </c>
      <c r="E707">
        <f>-LOG(GO_Biological_Process_2021_table[[#This Row],[Adjusted P-value]],10)</f>
        <v>0.48760785498949266</v>
      </c>
      <c r="F707">
        <v>0</v>
      </c>
      <c r="G707">
        <v>0</v>
      </c>
      <c r="H707">
        <v>2.8454335926246039</v>
      </c>
      <c r="I707">
        <v>5.1831151855690321</v>
      </c>
      <c r="J707" s="1" t="s">
        <v>2081</v>
      </c>
    </row>
    <row r="708" spans="1:10" x14ac:dyDescent="0.25">
      <c r="A708" s="1" t="s">
        <v>2128</v>
      </c>
      <c r="B708" s="1" t="s">
        <v>2129</v>
      </c>
      <c r="C708">
        <v>0.16455858001591747</v>
      </c>
      <c r="D708">
        <v>0.33004686952345025</v>
      </c>
      <c r="E708">
        <f>-LOG(GO_Biological_Process_2021_table[[#This Row],[Adjusted P-value]],10)</f>
        <v>0.48142438215232597</v>
      </c>
      <c r="F708">
        <v>0</v>
      </c>
      <c r="G708">
        <v>0</v>
      </c>
      <c r="H708">
        <v>2.8136752136752139</v>
      </c>
      <c r="I708">
        <v>5.0772450234545543</v>
      </c>
      <c r="J708" s="1" t="s">
        <v>2130</v>
      </c>
    </row>
    <row r="709" spans="1:10" x14ac:dyDescent="0.25">
      <c r="A709" s="1" t="s">
        <v>2131</v>
      </c>
      <c r="B709" s="1" t="s">
        <v>2129</v>
      </c>
      <c r="C709">
        <v>0.16455858001591747</v>
      </c>
      <c r="D709">
        <v>0.33004686952345025</v>
      </c>
      <c r="E709">
        <f>-LOG(GO_Biological_Process_2021_table[[#This Row],[Adjusted P-value]],10)</f>
        <v>0.48142438215232597</v>
      </c>
      <c r="F709">
        <v>0</v>
      </c>
      <c r="G709">
        <v>0</v>
      </c>
      <c r="H709">
        <v>2.8136752136752139</v>
      </c>
      <c r="I709">
        <v>5.0772450234545543</v>
      </c>
      <c r="J709" s="1" t="s">
        <v>2132</v>
      </c>
    </row>
    <row r="710" spans="1:10" x14ac:dyDescent="0.25">
      <c r="A710" s="1" t="s">
        <v>2133</v>
      </c>
      <c r="B710" s="1" t="s">
        <v>2134</v>
      </c>
      <c r="C710">
        <v>0.16677249640236083</v>
      </c>
      <c r="D710">
        <v>0.33040956232407448</v>
      </c>
      <c r="E710">
        <f>-LOG(GO_Biological_Process_2021_table[[#This Row],[Adjusted P-value]],10)</f>
        <v>0.48094739233081546</v>
      </c>
      <c r="F710">
        <v>0</v>
      </c>
      <c r="G710">
        <v>0</v>
      </c>
      <c r="H710">
        <v>2.1751520737327188</v>
      </c>
      <c r="I710">
        <v>3.8959685888297857</v>
      </c>
      <c r="J710" s="1" t="s">
        <v>2135</v>
      </c>
    </row>
    <row r="711" spans="1:10" x14ac:dyDescent="0.25">
      <c r="A711" s="1" t="s">
        <v>2136</v>
      </c>
      <c r="B711" s="1" t="s">
        <v>2134</v>
      </c>
      <c r="C711">
        <v>0.16677249640236083</v>
      </c>
      <c r="D711">
        <v>0.33040956232407448</v>
      </c>
      <c r="E711">
        <f>-LOG(GO_Biological_Process_2021_table[[#This Row],[Adjusted P-value]],10)</f>
        <v>0.48094739233081546</v>
      </c>
      <c r="F711">
        <v>0</v>
      </c>
      <c r="G711">
        <v>0</v>
      </c>
      <c r="H711">
        <v>2.1751520737327188</v>
      </c>
      <c r="I711">
        <v>3.8959685888297857</v>
      </c>
      <c r="J711" s="1" t="s">
        <v>2137</v>
      </c>
    </row>
    <row r="712" spans="1:10" x14ac:dyDescent="0.25">
      <c r="A712" s="1" t="s">
        <v>2138</v>
      </c>
      <c r="B712" s="1" t="s">
        <v>603</v>
      </c>
      <c r="C712">
        <v>0.16683356069462071</v>
      </c>
      <c r="D712">
        <v>0.33040956232407448</v>
      </c>
      <c r="E712">
        <f>-LOG(GO_Biological_Process_2021_table[[#This Row],[Adjusted P-value]],10)</f>
        <v>0.48094739233081546</v>
      </c>
      <c r="F712">
        <v>0</v>
      </c>
      <c r="G712">
        <v>0</v>
      </c>
      <c r="H712">
        <v>5.7382744643891144</v>
      </c>
      <c r="I712">
        <v>10.27586438121692</v>
      </c>
      <c r="J712" s="1" t="s">
        <v>355</v>
      </c>
    </row>
    <row r="713" spans="1:10" x14ac:dyDescent="0.25">
      <c r="A713" s="1" t="s">
        <v>2139</v>
      </c>
      <c r="B713" s="1" t="s">
        <v>603</v>
      </c>
      <c r="C713">
        <v>0.16683356069462071</v>
      </c>
      <c r="D713">
        <v>0.33040956232407448</v>
      </c>
      <c r="E713">
        <f>-LOG(GO_Biological_Process_2021_table[[#This Row],[Adjusted P-value]],10)</f>
        <v>0.48094739233081546</v>
      </c>
      <c r="F713">
        <v>0</v>
      </c>
      <c r="G713">
        <v>0</v>
      </c>
      <c r="H713">
        <v>5.7382744643891144</v>
      </c>
      <c r="I713">
        <v>10.27586438121692</v>
      </c>
      <c r="J713" s="1" t="s">
        <v>424</v>
      </c>
    </row>
    <row r="714" spans="1:10" x14ac:dyDescent="0.25">
      <c r="A714" s="1" t="s">
        <v>2140</v>
      </c>
      <c r="B714" s="1" t="s">
        <v>603</v>
      </c>
      <c r="C714">
        <v>0.16683356069462071</v>
      </c>
      <c r="D714">
        <v>0.33040956232407448</v>
      </c>
      <c r="E714">
        <f>-LOG(GO_Biological_Process_2021_table[[#This Row],[Adjusted P-value]],10)</f>
        <v>0.48094739233081546</v>
      </c>
      <c r="F714">
        <v>0</v>
      </c>
      <c r="G714">
        <v>0</v>
      </c>
      <c r="H714">
        <v>5.7382744643891144</v>
      </c>
      <c r="I714">
        <v>10.27586438121692</v>
      </c>
      <c r="J714" s="1" t="s">
        <v>508</v>
      </c>
    </row>
    <row r="715" spans="1:10" x14ac:dyDescent="0.25">
      <c r="A715" s="1" t="s">
        <v>2141</v>
      </c>
      <c r="B715" s="1" t="s">
        <v>603</v>
      </c>
      <c r="C715">
        <v>0.16683356069462071</v>
      </c>
      <c r="D715">
        <v>0.33040956232407448</v>
      </c>
      <c r="E715">
        <f>-LOG(GO_Biological_Process_2021_table[[#This Row],[Adjusted P-value]],10)</f>
        <v>0.48094739233081546</v>
      </c>
      <c r="F715">
        <v>0</v>
      </c>
      <c r="G715">
        <v>0</v>
      </c>
      <c r="H715">
        <v>5.7382744643891144</v>
      </c>
      <c r="I715">
        <v>10.27586438121692</v>
      </c>
      <c r="J715" s="1" t="s">
        <v>334</v>
      </c>
    </row>
    <row r="716" spans="1:10" x14ac:dyDescent="0.25">
      <c r="A716" s="1" t="s">
        <v>2142</v>
      </c>
      <c r="B716" s="1" t="s">
        <v>603</v>
      </c>
      <c r="C716">
        <v>0.16683356069462071</v>
      </c>
      <c r="D716">
        <v>0.33040956232407448</v>
      </c>
      <c r="E716">
        <f>-LOG(GO_Biological_Process_2021_table[[#This Row],[Adjusted P-value]],10)</f>
        <v>0.48094739233081546</v>
      </c>
      <c r="F716">
        <v>0</v>
      </c>
      <c r="G716">
        <v>0</v>
      </c>
      <c r="H716">
        <v>5.7382744643891144</v>
      </c>
      <c r="I716">
        <v>10.27586438121692</v>
      </c>
      <c r="J716" s="1" t="s">
        <v>2143</v>
      </c>
    </row>
    <row r="717" spans="1:10" x14ac:dyDescent="0.25">
      <c r="A717" s="1" t="s">
        <v>2144</v>
      </c>
      <c r="B717" s="1" t="s">
        <v>603</v>
      </c>
      <c r="C717">
        <v>0.16683356069462071</v>
      </c>
      <c r="D717">
        <v>0.33040956232407448</v>
      </c>
      <c r="E717">
        <f>-LOG(GO_Biological_Process_2021_table[[#This Row],[Adjusted P-value]],10)</f>
        <v>0.48094739233081546</v>
      </c>
      <c r="F717">
        <v>0</v>
      </c>
      <c r="G717">
        <v>0</v>
      </c>
      <c r="H717">
        <v>5.7382744643891144</v>
      </c>
      <c r="I717">
        <v>10.27586438121692</v>
      </c>
      <c r="J717" s="1" t="s">
        <v>648</v>
      </c>
    </row>
    <row r="718" spans="1:10" x14ac:dyDescent="0.25">
      <c r="A718" s="1" t="s">
        <v>2145</v>
      </c>
      <c r="B718" s="1" t="s">
        <v>603</v>
      </c>
      <c r="C718">
        <v>0.16683356069462071</v>
      </c>
      <c r="D718">
        <v>0.33040956232407448</v>
      </c>
      <c r="E718">
        <f>-LOG(GO_Biological_Process_2021_table[[#This Row],[Adjusted P-value]],10)</f>
        <v>0.48094739233081546</v>
      </c>
      <c r="F718">
        <v>0</v>
      </c>
      <c r="G718">
        <v>0</v>
      </c>
      <c r="H718">
        <v>5.7382744643891144</v>
      </c>
      <c r="I718">
        <v>10.27586438121692</v>
      </c>
      <c r="J718" s="1" t="s">
        <v>1453</v>
      </c>
    </row>
    <row r="719" spans="1:10" x14ac:dyDescent="0.25">
      <c r="A719" s="1" t="s">
        <v>2146</v>
      </c>
      <c r="B719" s="1" t="s">
        <v>2147</v>
      </c>
      <c r="C719">
        <v>0.16735178299387313</v>
      </c>
      <c r="D719">
        <v>0.33097427834442872</v>
      </c>
      <c r="E719">
        <f>-LOG(GO_Biological_Process_2021_table[[#This Row],[Adjusted P-value]],10)</f>
        <v>0.4802057560947855</v>
      </c>
      <c r="F719">
        <v>0</v>
      </c>
      <c r="G719">
        <v>0</v>
      </c>
      <c r="H719">
        <v>2.7826148210763595</v>
      </c>
      <c r="I719">
        <v>4.9743614116567034</v>
      </c>
      <c r="J719" s="1" t="s">
        <v>1967</v>
      </c>
    </row>
    <row r="720" spans="1:10" x14ac:dyDescent="0.25">
      <c r="A720" s="1" t="s">
        <v>2148</v>
      </c>
      <c r="B720" s="1" t="s">
        <v>2149</v>
      </c>
      <c r="C720">
        <v>0.16869831855481751</v>
      </c>
      <c r="D720">
        <v>0.33317331341841566</v>
      </c>
      <c r="E720">
        <f>-LOG(GO_Biological_Process_2021_table[[#This Row],[Adjusted P-value]],10)</f>
        <v>0.47732979207699361</v>
      </c>
      <c r="F720">
        <v>0</v>
      </c>
      <c r="G720">
        <v>0</v>
      </c>
      <c r="H720">
        <v>2.1626832844574779</v>
      </c>
      <c r="I720">
        <v>3.8488047232439797</v>
      </c>
      <c r="J720" s="1" t="s">
        <v>2150</v>
      </c>
    </row>
    <row r="721" spans="1:10" x14ac:dyDescent="0.25">
      <c r="A721" s="1" t="s">
        <v>2151</v>
      </c>
      <c r="B721" s="1" t="s">
        <v>609</v>
      </c>
      <c r="C721">
        <v>0.17015322020880044</v>
      </c>
      <c r="D721">
        <v>0.3336868083531826</v>
      </c>
      <c r="E721">
        <f>-LOG(GO_Biological_Process_2021_table[[#This Row],[Adjusted P-value]],10)</f>
        <v>0.47666096197769758</v>
      </c>
      <c r="F721">
        <v>0</v>
      </c>
      <c r="G721">
        <v>0</v>
      </c>
      <c r="H721">
        <v>2.7522296544035676</v>
      </c>
      <c r="I721">
        <v>4.8743527121025512</v>
      </c>
      <c r="J721" s="1" t="s">
        <v>2109</v>
      </c>
    </row>
    <row r="722" spans="1:10" x14ac:dyDescent="0.25">
      <c r="A722" s="1" t="s">
        <v>2152</v>
      </c>
      <c r="B722" s="1" t="s">
        <v>609</v>
      </c>
      <c r="C722">
        <v>0.17015322020880044</v>
      </c>
      <c r="D722">
        <v>0.3336868083531826</v>
      </c>
      <c r="E722">
        <f>-LOG(GO_Biological_Process_2021_table[[#This Row],[Adjusted P-value]],10)</f>
        <v>0.47666096197769758</v>
      </c>
      <c r="F722">
        <v>0</v>
      </c>
      <c r="G722">
        <v>0</v>
      </c>
      <c r="H722">
        <v>2.7522296544035676</v>
      </c>
      <c r="I722">
        <v>4.8743527121025512</v>
      </c>
      <c r="J722" s="1" t="s">
        <v>2153</v>
      </c>
    </row>
    <row r="723" spans="1:10" x14ac:dyDescent="0.25">
      <c r="A723" s="1" t="s">
        <v>2154</v>
      </c>
      <c r="B723" s="1" t="s">
        <v>2155</v>
      </c>
      <c r="C723">
        <v>0.1719488218960912</v>
      </c>
      <c r="D723">
        <v>0.3336868083531826</v>
      </c>
      <c r="E723">
        <f>-LOG(GO_Biological_Process_2021_table[[#This Row],[Adjusted P-value]],10)</f>
        <v>0.47666096197769758</v>
      </c>
      <c r="F723">
        <v>0</v>
      </c>
      <c r="G723">
        <v>0</v>
      </c>
      <c r="H723">
        <v>1.8828282828282827</v>
      </c>
      <c r="I723">
        <v>3.3148291369661704</v>
      </c>
      <c r="J723" s="1" t="s">
        <v>240</v>
      </c>
    </row>
    <row r="724" spans="1:10" x14ac:dyDescent="0.25">
      <c r="A724" s="1" t="s">
        <v>2156</v>
      </c>
      <c r="B724" s="1" t="s">
        <v>616</v>
      </c>
      <c r="C724">
        <v>0.17342314405961179</v>
      </c>
      <c r="D724">
        <v>0.3336868083531826</v>
      </c>
      <c r="E724">
        <f>-LOG(GO_Biological_Process_2021_table[[#This Row],[Adjusted P-value]],10)</f>
        <v>0.47666096197769758</v>
      </c>
      <c r="F724">
        <v>0</v>
      </c>
      <c r="G724">
        <v>0</v>
      </c>
      <c r="H724">
        <v>5.4885073386873442</v>
      </c>
      <c r="I724">
        <v>9.6159787519036133</v>
      </c>
      <c r="J724" s="1" t="s">
        <v>1572</v>
      </c>
    </row>
    <row r="725" spans="1:10" x14ac:dyDescent="0.25">
      <c r="A725" s="1" t="s">
        <v>2157</v>
      </c>
      <c r="B725" s="1" t="s">
        <v>616</v>
      </c>
      <c r="C725">
        <v>0.17342314405961179</v>
      </c>
      <c r="D725">
        <v>0.3336868083531826</v>
      </c>
      <c r="E725">
        <f>-LOG(GO_Biological_Process_2021_table[[#This Row],[Adjusted P-value]],10)</f>
        <v>0.47666096197769758</v>
      </c>
      <c r="F725">
        <v>0</v>
      </c>
      <c r="G725">
        <v>0</v>
      </c>
      <c r="H725">
        <v>5.4885073386873442</v>
      </c>
      <c r="I725">
        <v>9.6159787519036133</v>
      </c>
      <c r="J725" s="1" t="s">
        <v>974</v>
      </c>
    </row>
    <row r="726" spans="1:10" x14ac:dyDescent="0.25">
      <c r="A726" s="1" t="s">
        <v>2158</v>
      </c>
      <c r="B726" s="1" t="s">
        <v>616</v>
      </c>
      <c r="C726">
        <v>0.17342314405961179</v>
      </c>
      <c r="D726">
        <v>0.3336868083531826</v>
      </c>
      <c r="E726">
        <f>-LOG(GO_Biological_Process_2021_table[[#This Row],[Adjusted P-value]],10)</f>
        <v>0.47666096197769758</v>
      </c>
      <c r="F726">
        <v>0</v>
      </c>
      <c r="G726">
        <v>0</v>
      </c>
      <c r="H726">
        <v>5.4885073386873442</v>
      </c>
      <c r="I726">
        <v>9.6159787519036133</v>
      </c>
      <c r="J726" s="1" t="s">
        <v>1669</v>
      </c>
    </row>
    <row r="727" spans="1:10" x14ac:dyDescent="0.25">
      <c r="A727" s="1" t="s">
        <v>2159</v>
      </c>
      <c r="B727" s="1" t="s">
        <v>616</v>
      </c>
      <c r="C727">
        <v>0.17342314405961179</v>
      </c>
      <c r="D727">
        <v>0.3336868083531826</v>
      </c>
      <c r="E727">
        <f>-LOG(GO_Biological_Process_2021_table[[#This Row],[Adjusted P-value]],10)</f>
        <v>0.47666096197769758</v>
      </c>
      <c r="F727">
        <v>0</v>
      </c>
      <c r="G727">
        <v>0</v>
      </c>
      <c r="H727">
        <v>5.4885073386873442</v>
      </c>
      <c r="I727">
        <v>9.6159787519036133</v>
      </c>
      <c r="J727" s="1" t="s">
        <v>355</v>
      </c>
    </row>
    <row r="728" spans="1:10" x14ac:dyDescent="0.25">
      <c r="A728" s="1" t="s">
        <v>2160</v>
      </c>
      <c r="B728" s="1" t="s">
        <v>616</v>
      </c>
      <c r="C728">
        <v>0.17342314405961179</v>
      </c>
      <c r="D728">
        <v>0.3336868083531826</v>
      </c>
      <c r="E728">
        <f>-LOG(GO_Biological_Process_2021_table[[#This Row],[Adjusted P-value]],10)</f>
        <v>0.47666096197769758</v>
      </c>
      <c r="F728">
        <v>0</v>
      </c>
      <c r="G728">
        <v>0</v>
      </c>
      <c r="H728">
        <v>5.4885073386873442</v>
      </c>
      <c r="I728">
        <v>9.6159787519036133</v>
      </c>
      <c r="J728" s="1" t="s">
        <v>478</v>
      </c>
    </row>
    <row r="729" spans="1:10" x14ac:dyDescent="0.25">
      <c r="A729" s="1" t="s">
        <v>2161</v>
      </c>
      <c r="B729" s="1" t="s">
        <v>616</v>
      </c>
      <c r="C729">
        <v>0.17342314405961179</v>
      </c>
      <c r="D729">
        <v>0.3336868083531826</v>
      </c>
      <c r="E729">
        <f>-LOG(GO_Biological_Process_2021_table[[#This Row],[Adjusted P-value]],10)</f>
        <v>0.47666096197769758</v>
      </c>
      <c r="F729">
        <v>0</v>
      </c>
      <c r="G729">
        <v>0</v>
      </c>
      <c r="H729">
        <v>5.4885073386873442</v>
      </c>
      <c r="I729">
        <v>9.6159787519036133</v>
      </c>
      <c r="J729" s="1" t="s">
        <v>799</v>
      </c>
    </row>
    <row r="730" spans="1:10" x14ac:dyDescent="0.25">
      <c r="A730" s="1" t="s">
        <v>2162</v>
      </c>
      <c r="B730" s="1" t="s">
        <v>616</v>
      </c>
      <c r="C730">
        <v>0.17342314405961179</v>
      </c>
      <c r="D730">
        <v>0.3336868083531826</v>
      </c>
      <c r="E730">
        <f>-LOG(GO_Biological_Process_2021_table[[#This Row],[Adjusted P-value]],10)</f>
        <v>0.47666096197769758</v>
      </c>
      <c r="F730">
        <v>0</v>
      </c>
      <c r="G730">
        <v>0</v>
      </c>
      <c r="H730">
        <v>5.4885073386873442</v>
      </c>
      <c r="I730">
        <v>9.6159787519036133</v>
      </c>
      <c r="J730" s="1" t="s">
        <v>406</v>
      </c>
    </row>
    <row r="731" spans="1:10" x14ac:dyDescent="0.25">
      <c r="A731" s="1" t="s">
        <v>2163</v>
      </c>
      <c r="B731" s="1" t="s">
        <v>616</v>
      </c>
      <c r="C731">
        <v>0.17342314405961179</v>
      </c>
      <c r="D731">
        <v>0.3336868083531826</v>
      </c>
      <c r="E731">
        <f>-LOG(GO_Biological_Process_2021_table[[#This Row],[Adjusted P-value]],10)</f>
        <v>0.47666096197769758</v>
      </c>
      <c r="F731">
        <v>0</v>
      </c>
      <c r="G731">
        <v>0</v>
      </c>
      <c r="H731">
        <v>5.4885073386873442</v>
      </c>
      <c r="I731">
        <v>9.6159787519036133</v>
      </c>
      <c r="J731" s="1" t="s">
        <v>1738</v>
      </c>
    </row>
    <row r="732" spans="1:10" x14ac:dyDescent="0.25">
      <c r="A732" s="1" t="s">
        <v>2164</v>
      </c>
      <c r="B732" s="1" t="s">
        <v>616</v>
      </c>
      <c r="C732">
        <v>0.17342314405961179</v>
      </c>
      <c r="D732">
        <v>0.3336868083531826</v>
      </c>
      <c r="E732">
        <f>-LOG(GO_Biological_Process_2021_table[[#This Row],[Adjusted P-value]],10)</f>
        <v>0.47666096197769758</v>
      </c>
      <c r="F732">
        <v>0</v>
      </c>
      <c r="G732">
        <v>0</v>
      </c>
      <c r="H732">
        <v>5.4885073386873442</v>
      </c>
      <c r="I732">
        <v>9.6159787519036133</v>
      </c>
      <c r="J732" s="1" t="s">
        <v>1846</v>
      </c>
    </row>
    <row r="733" spans="1:10" x14ac:dyDescent="0.25">
      <c r="A733" s="1" t="s">
        <v>2165</v>
      </c>
      <c r="B733" s="1" t="s">
        <v>616</v>
      </c>
      <c r="C733">
        <v>0.17342314405961179</v>
      </c>
      <c r="D733">
        <v>0.3336868083531826</v>
      </c>
      <c r="E733">
        <f>-LOG(GO_Biological_Process_2021_table[[#This Row],[Adjusted P-value]],10)</f>
        <v>0.47666096197769758</v>
      </c>
      <c r="F733">
        <v>0</v>
      </c>
      <c r="G733">
        <v>0</v>
      </c>
      <c r="H733">
        <v>5.4885073386873442</v>
      </c>
      <c r="I733">
        <v>9.6159787519036133</v>
      </c>
      <c r="J733" s="1" t="s">
        <v>364</v>
      </c>
    </row>
    <row r="734" spans="1:10" x14ac:dyDescent="0.25">
      <c r="A734" s="1" t="s">
        <v>2166</v>
      </c>
      <c r="B734" s="1" t="s">
        <v>616</v>
      </c>
      <c r="C734">
        <v>0.17342314405961179</v>
      </c>
      <c r="D734">
        <v>0.3336868083531826</v>
      </c>
      <c r="E734">
        <f>-LOG(GO_Biological_Process_2021_table[[#This Row],[Adjusted P-value]],10)</f>
        <v>0.47666096197769758</v>
      </c>
      <c r="F734">
        <v>0</v>
      </c>
      <c r="G734">
        <v>0</v>
      </c>
      <c r="H734">
        <v>5.4885073386873442</v>
      </c>
      <c r="I734">
        <v>9.6159787519036133</v>
      </c>
      <c r="J734" s="1" t="s">
        <v>358</v>
      </c>
    </row>
    <row r="735" spans="1:10" x14ac:dyDescent="0.25">
      <c r="A735" s="1" t="s">
        <v>2167</v>
      </c>
      <c r="B735" s="1" t="s">
        <v>616</v>
      </c>
      <c r="C735">
        <v>0.17342314405961179</v>
      </c>
      <c r="D735">
        <v>0.3336868083531826</v>
      </c>
      <c r="E735">
        <f>-LOG(GO_Biological_Process_2021_table[[#This Row],[Adjusted P-value]],10)</f>
        <v>0.47666096197769758</v>
      </c>
      <c r="F735">
        <v>0</v>
      </c>
      <c r="G735">
        <v>0</v>
      </c>
      <c r="H735">
        <v>5.4885073386873442</v>
      </c>
      <c r="I735">
        <v>9.6159787519036133</v>
      </c>
      <c r="J735" s="1" t="s">
        <v>334</v>
      </c>
    </row>
    <row r="736" spans="1:10" x14ac:dyDescent="0.25">
      <c r="A736" s="1" t="s">
        <v>2168</v>
      </c>
      <c r="B736" s="1" t="s">
        <v>616</v>
      </c>
      <c r="C736">
        <v>0.17342314405961179</v>
      </c>
      <c r="D736">
        <v>0.3336868083531826</v>
      </c>
      <c r="E736">
        <f>-LOG(GO_Biological_Process_2021_table[[#This Row],[Adjusted P-value]],10)</f>
        <v>0.47666096197769758</v>
      </c>
      <c r="F736">
        <v>0</v>
      </c>
      <c r="G736">
        <v>0</v>
      </c>
      <c r="H736">
        <v>5.4885073386873442</v>
      </c>
      <c r="I736">
        <v>9.6159787519036133</v>
      </c>
      <c r="J736" s="1" t="s">
        <v>293</v>
      </c>
    </row>
    <row r="737" spans="1:10" x14ac:dyDescent="0.25">
      <c r="A737" s="1" t="s">
        <v>2169</v>
      </c>
      <c r="B737" s="1" t="s">
        <v>616</v>
      </c>
      <c r="C737">
        <v>0.17342314405961179</v>
      </c>
      <c r="D737">
        <v>0.3336868083531826</v>
      </c>
      <c r="E737">
        <f>-LOG(GO_Biological_Process_2021_table[[#This Row],[Adjusted P-value]],10)</f>
        <v>0.47666096197769758</v>
      </c>
      <c r="F737">
        <v>0</v>
      </c>
      <c r="G737">
        <v>0</v>
      </c>
      <c r="H737">
        <v>5.4885073386873442</v>
      </c>
      <c r="I737">
        <v>9.6159787519036133</v>
      </c>
      <c r="J737" s="1" t="s">
        <v>985</v>
      </c>
    </row>
    <row r="738" spans="1:10" x14ac:dyDescent="0.25">
      <c r="A738" s="1" t="s">
        <v>2170</v>
      </c>
      <c r="B738" s="1" t="s">
        <v>616</v>
      </c>
      <c r="C738">
        <v>0.17342314405961179</v>
      </c>
      <c r="D738">
        <v>0.3336868083531826</v>
      </c>
      <c r="E738">
        <f>-LOG(GO_Biological_Process_2021_table[[#This Row],[Adjusted P-value]],10)</f>
        <v>0.47666096197769758</v>
      </c>
      <c r="F738">
        <v>0</v>
      </c>
      <c r="G738">
        <v>0</v>
      </c>
      <c r="H738">
        <v>5.4885073386873442</v>
      </c>
      <c r="I738">
        <v>9.6159787519036133</v>
      </c>
      <c r="J738" s="1" t="s">
        <v>334</v>
      </c>
    </row>
    <row r="739" spans="1:10" x14ac:dyDescent="0.25">
      <c r="A739" s="1" t="s">
        <v>2171</v>
      </c>
      <c r="B739" s="1" t="s">
        <v>616</v>
      </c>
      <c r="C739">
        <v>0.17342314405961179</v>
      </c>
      <c r="D739">
        <v>0.3336868083531826</v>
      </c>
      <c r="E739">
        <f>-LOG(GO_Biological_Process_2021_table[[#This Row],[Adjusted P-value]],10)</f>
        <v>0.47666096197769758</v>
      </c>
      <c r="F739">
        <v>0</v>
      </c>
      <c r="G739">
        <v>0</v>
      </c>
      <c r="H739">
        <v>5.4885073386873442</v>
      </c>
      <c r="I739">
        <v>9.6159787519036133</v>
      </c>
      <c r="J739" s="1" t="s">
        <v>316</v>
      </c>
    </row>
    <row r="740" spans="1:10" x14ac:dyDescent="0.25">
      <c r="A740" s="1" t="s">
        <v>2172</v>
      </c>
      <c r="B740" s="1" t="s">
        <v>626</v>
      </c>
      <c r="C740">
        <v>0.17577959483456268</v>
      </c>
      <c r="D740">
        <v>0.33776322688102706</v>
      </c>
      <c r="E740">
        <f>-LOG(GO_Biological_Process_2021_table[[#This Row],[Adjusted P-value]],10)</f>
        <v>0.47138763490706825</v>
      </c>
      <c r="F740">
        <v>0</v>
      </c>
      <c r="G740">
        <v>0</v>
      </c>
      <c r="H740">
        <v>2.6933987997817783</v>
      </c>
      <c r="I740">
        <v>4.6825394537198193</v>
      </c>
      <c r="J740" s="1" t="s">
        <v>2173</v>
      </c>
    </row>
    <row r="741" spans="1:10" x14ac:dyDescent="0.25">
      <c r="A741" s="1" t="s">
        <v>2174</v>
      </c>
      <c r="B741" s="1" t="s">
        <v>2175</v>
      </c>
      <c r="C741">
        <v>0.17860394137237737</v>
      </c>
      <c r="D741">
        <v>0.34027234455015415</v>
      </c>
      <c r="E741">
        <f>-LOG(GO_Biological_Process_2021_table[[#This Row],[Adjusted P-value]],10)</f>
        <v>0.46817334651784687</v>
      </c>
      <c r="F741">
        <v>0</v>
      </c>
      <c r="G741">
        <v>0</v>
      </c>
      <c r="H741">
        <v>2.6649122807017545</v>
      </c>
      <c r="I741">
        <v>4.5905367021985786</v>
      </c>
      <c r="J741" s="1" t="s">
        <v>2176</v>
      </c>
    </row>
    <row r="742" spans="1:10" x14ac:dyDescent="0.25">
      <c r="A742" s="1" t="s">
        <v>2177</v>
      </c>
      <c r="B742" s="1" t="s">
        <v>629</v>
      </c>
      <c r="C742">
        <v>0.17996093715293365</v>
      </c>
      <c r="D742">
        <v>0.34027234455015415</v>
      </c>
      <c r="E742">
        <f>-LOG(GO_Biological_Process_2021_table[[#This Row],[Adjusted P-value]],10)</f>
        <v>0.46817334651784687</v>
      </c>
      <c r="F742">
        <v>0</v>
      </c>
      <c r="G742">
        <v>0</v>
      </c>
      <c r="H742">
        <v>5.2595541401273884</v>
      </c>
      <c r="I742">
        <v>9.0202167022633386</v>
      </c>
      <c r="J742" s="1" t="s">
        <v>508</v>
      </c>
    </row>
    <row r="743" spans="1:10" x14ac:dyDescent="0.25">
      <c r="A743" s="1" t="s">
        <v>2178</v>
      </c>
      <c r="B743" s="1" t="s">
        <v>629</v>
      </c>
      <c r="C743">
        <v>0.17996093715293365</v>
      </c>
      <c r="D743">
        <v>0.34027234455015415</v>
      </c>
      <c r="E743">
        <f>-LOG(GO_Biological_Process_2021_table[[#This Row],[Adjusted P-value]],10)</f>
        <v>0.46817334651784687</v>
      </c>
      <c r="F743">
        <v>0</v>
      </c>
      <c r="G743">
        <v>0</v>
      </c>
      <c r="H743">
        <v>5.2595541401273884</v>
      </c>
      <c r="I743">
        <v>9.0202167022633386</v>
      </c>
      <c r="J743" s="1" t="s">
        <v>316</v>
      </c>
    </row>
    <row r="744" spans="1:10" x14ac:dyDescent="0.25">
      <c r="A744" s="1" t="s">
        <v>2179</v>
      </c>
      <c r="B744" s="1" t="s">
        <v>629</v>
      </c>
      <c r="C744">
        <v>0.17996093715293365</v>
      </c>
      <c r="D744">
        <v>0.34027234455015415</v>
      </c>
      <c r="E744">
        <f>-LOG(GO_Biological_Process_2021_table[[#This Row],[Adjusted P-value]],10)</f>
        <v>0.46817334651784687</v>
      </c>
      <c r="F744">
        <v>0</v>
      </c>
      <c r="G744">
        <v>0</v>
      </c>
      <c r="H744">
        <v>5.2595541401273884</v>
      </c>
      <c r="I744">
        <v>9.0202167022633386</v>
      </c>
      <c r="J744" s="1" t="s">
        <v>1522</v>
      </c>
    </row>
    <row r="745" spans="1:10" x14ac:dyDescent="0.25">
      <c r="A745" s="1" t="s">
        <v>2180</v>
      </c>
      <c r="B745" s="1" t="s">
        <v>629</v>
      </c>
      <c r="C745">
        <v>0.17996093715293365</v>
      </c>
      <c r="D745">
        <v>0.34027234455015415</v>
      </c>
      <c r="E745">
        <f>-LOG(GO_Biological_Process_2021_table[[#This Row],[Adjusted P-value]],10)</f>
        <v>0.46817334651784687</v>
      </c>
      <c r="F745">
        <v>0</v>
      </c>
      <c r="G745">
        <v>0</v>
      </c>
      <c r="H745">
        <v>5.2595541401273884</v>
      </c>
      <c r="I745">
        <v>9.0202167022633386</v>
      </c>
      <c r="J745" s="1" t="s">
        <v>381</v>
      </c>
    </row>
    <row r="746" spans="1:10" x14ac:dyDescent="0.25">
      <c r="A746" s="1" t="s">
        <v>2181</v>
      </c>
      <c r="B746" s="1" t="s">
        <v>629</v>
      </c>
      <c r="C746">
        <v>0.17996093715293365</v>
      </c>
      <c r="D746">
        <v>0.34027234455015415</v>
      </c>
      <c r="E746">
        <f>-LOG(GO_Biological_Process_2021_table[[#This Row],[Adjusted P-value]],10)</f>
        <v>0.46817334651784687</v>
      </c>
      <c r="F746">
        <v>0</v>
      </c>
      <c r="G746">
        <v>0</v>
      </c>
      <c r="H746">
        <v>5.2595541401273884</v>
      </c>
      <c r="I746">
        <v>9.0202167022633386</v>
      </c>
      <c r="J746" s="1" t="s">
        <v>2048</v>
      </c>
    </row>
    <row r="747" spans="1:10" x14ac:dyDescent="0.25">
      <c r="A747" s="1" t="s">
        <v>2182</v>
      </c>
      <c r="B747" s="1" t="s">
        <v>629</v>
      </c>
      <c r="C747">
        <v>0.17996093715293365</v>
      </c>
      <c r="D747">
        <v>0.34027234455015415</v>
      </c>
      <c r="E747">
        <f>-LOG(GO_Biological_Process_2021_table[[#This Row],[Adjusted P-value]],10)</f>
        <v>0.46817334651784687</v>
      </c>
      <c r="F747">
        <v>0</v>
      </c>
      <c r="G747">
        <v>0</v>
      </c>
      <c r="H747">
        <v>5.2595541401273884</v>
      </c>
      <c r="I747">
        <v>9.0202167022633386</v>
      </c>
      <c r="J747" s="1" t="s">
        <v>424</v>
      </c>
    </row>
    <row r="748" spans="1:10" x14ac:dyDescent="0.25">
      <c r="A748" s="1" t="s">
        <v>2183</v>
      </c>
      <c r="B748" s="1" t="s">
        <v>629</v>
      </c>
      <c r="C748">
        <v>0.17996093715293365</v>
      </c>
      <c r="D748">
        <v>0.34027234455015415</v>
      </c>
      <c r="E748">
        <f>-LOG(GO_Biological_Process_2021_table[[#This Row],[Adjusted P-value]],10)</f>
        <v>0.46817334651784687</v>
      </c>
      <c r="F748">
        <v>0</v>
      </c>
      <c r="G748">
        <v>0</v>
      </c>
      <c r="H748">
        <v>5.2595541401273884</v>
      </c>
      <c r="I748">
        <v>9.0202167022633386</v>
      </c>
      <c r="J748" s="1" t="s">
        <v>384</v>
      </c>
    </row>
    <row r="749" spans="1:10" x14ac:dyDescent="0.25">
      <c r="A749" s="1" t="s">
        <v>2184</v>
      </c>
      <c r="B749" s="1" t="s">
        <v>629</v>
      </c>
      <c r="C749">
        <v>0.17996093715293365</v>
      </c>
      <c r="D749">
        <v>0.34027234455015415</v>
      </c>
      <c r="E749">
        <f>-LOG(GO_Biological_Process_2021_table[[#This Row],[Adjusted P-value]],10)</f>
        <v>0.46817334651784687</v>
      </c>
      <c r="F749">
        <v>0</v>
      </c>
      <c r="G749">
        <v>0</v>
      </c>
      <c r="H749">
        <v>5.2595541401273884</v>
      </c>
      <c r="I749">
        <v>9.0202167022633386</v>
      </c>
      <c r="J749" s="1" t="s">
        <v>364</v>
      </c>
    </row>
    <row r="750" spans="1:10" x14ac:dyDescent="0.25">
      <c r="A750" s="1" t="s">
        <v>2185</v>
      </c>
      <c r="B750" s="1" t="s">
        <v>629</v>
      </c>
      <c r="C750">
        <v>0.17996093715293365</v>
      </c>
      <c r="D750">
        <v>0.34027234455015415</v>
      </c>
      <c r="E750">
        <f>-LOG(GO_Biological_Process_2021_table[[#This Row],[Adjusted P-value]],10)</f>
        <v>0.46817334651784687</v>
      </c>
      <c r="F750">
        <v>0</v>
      </c>
      <c r="G750">
        <v>0</v>
      </c>
      <c r="H750">
        <v>5.2595541401273884</v>
      </c>
      <c r="I750">
        <v>9.0202167022633386</v>
      </c>
      <c r="J750" s="1" t="s">
        <v>364</v>
      </c>
    </row>
    <row r="751" spans="1:10" x14ac:dyDescent="0.25">
      <c r="A751" s="1" t="s">
        <v>2186</v>
      </c>
      <c r="B751" s="1" t="s">
        <v>629</v>
      </c>
      <c r="C751">
        <v>0.17996093715293365</v>
      </c>
      <c r="D751">
        <v>0.34027234455015415</v>
      </c>
      <c r="E751">
        <f>-LOG(GO_Biological_Process_2021_table[[#This Row],[Adjusted P-value]],10)</f>
        <v>0.46817334651784687</v>
      </c>
      <c r="F751">
        <v>0</v>
      </c>
      <c r="G751">
        <v>0</v>
      </c>
      <c r="H751">
        <v>5.2595541401273884</v>
      </c>
      <c r="I751">
        <v>9.0202167022633386</v>
      </c>
      <c r="J751" s="1" t="s">
        <v>585</v>
      </c>
    </row>
    <row r="752" spans="1:10" x14ac:dyDescent="0.25">
      <c r="A752" s="1" t="s">
        <v>2187</v>
      </c>
      <c r="B752" s="1" t="s">
        <v>629</v>
      </c>
      <c r="C752">
        <v>0.17996093715293365</v>
      </c>
      <c r="D752">
        <v>0.34027234455015415</v>
      </c>
      <c r="E752">
        <f>-LOG(GO_Biological_Process_2021_table[[#This Row],[Adjusted P-value]],10)</f>
        <v>0.46817334651784687</v>
      </c>
      <c r="F752">
        <v>0</v>
      </c>
      <c r="G752">
        <v>0</v>
      </c>
      <c r="H752">
        <v>5.2595541401273884</v>
      </c>
      <c r="I752">
        <v>9.0202167022633386</v>
      </c>
      <c r="J752" s="1" t="s">
        <v>424</v>
      </c>
    </row>
    <row r="753" spans="1:10" x14ac:dyDescent="0.25">
      <c r="A753" s="1" t="s">
        <v>2188</v>
      </c>
      <c r="B753" s="1" t="s">
        <v>2189</v>
      </c>
      <c r="C753">
        <v>0.18143331680059221</v>
      </c>
      <c r="D753">
        <v>0.34169520327933273</v>
      </c>
      <c r="E753">
        <f>-LOG(GO_Biological_Process_2021_table[[#This Row],[Adjusted P-value]],10)</f>
        <v>0.46636111778870831</v>
      </c>
      <c r="F753">
        <v>0</v>
      </c>
      <c r="G753">
        <v>0</v>
      </c>
      <c r="H753">
        <v>1.7010939848310092</v>
      </c>
      <c r="I753">
        <v>2.9035413453748395</v>
      </c>
      <c r="J753" s="1" t="s">
        <v>2190</v>
      </c>
    </row>
    <row r="754" spans="1:10" x14ac:dyDescent="0.25">
      <c r="A754" s="1" t="s">
        <v>2191</v>
      </c>
      <c r="B754" s="1" t="s">
        <v>2192</v>
      </c>
      <c r="C754">
        <v>0.18143534033282877</v>
      </c>
      <c r="D754">
        <v>0.34169520327933273</v>
      </c>
      <c r="E754">
        <f>-LOG(GO_Biological_Process_2021_table[[#This Row],[Adjusted P-value]],10)</f>
        <v>0.46636111778870831</v>
      </c>
      <c r="F754">
        <v>0</v>
      </c>
      <c r="G754">
        <v>0</v>
      </c>
      <c r="H754">
        <v>2.6370192307692308</v>
      </c>
      <c r="I754">
        <v>4.5010119388811498</v>
      </c>
      <c r="J754" s="1" t="s">
        <v>1967</v>
      </c>
    </row>
    <row r="755" spans="1:10" x14ac:dyDescent="0.25">
      <c r="A755" s="1" t="s">
        <v>2193</v>
      </c>
      <c r="B755" s="1" t="s">
        <v>2192</v>
      </c>
      <c r="C755">
        <v>0.18143534033282877</v>
      </c>
      <c r="D755">
        <v>0.34169520327933273</v>
      </c>
      <c r="E755">
        <f>-LOG(GO_Biological_Process_2021_table[[#This Row],[Adjusted P-value]],10)</f>
        <v>0.46636111778870831</v>
      </c>
      <c r="F755">
        <v>0</v>
      </c>
      <c r="G755">
        <v>0</v>
      </c>
      <c r="H755">
        <v>2.6370192307692308</v>
      </c>
      <c r="I755">
        <v>4.5010119388811498</v>
      </c>
      <c r="J755" s="1" t="s">
        <v>2194</v>
      </c>
    </row>
    <row r="756" spans="1:10" x14ac:dyDescent="0.25">
      <c r="A756" s="1" t="s">
        <v>2195</v>
      </c>
      <c r="B756" s="1" t="s">
        <v>2196</v>
      </c>
      <c r="C756">
        <v>0.18270512511543147</v>
      </c>
      <c r="D756">
        <v>0.34317629320623372</v>
      </c>
      <c r="E756">
        <f>-LOG(GO_Biological_Process_2021_table[[#This Row],[Adjusted P-value]],10)</f>
        <v>0.46448272107194882</v>
      </c>
      <c r="F756">
        <v>0</v>
      </c>
      <c r="G756">
        <v>0</v>
      </c>
      <c r="H756">
        <v>1.6059818664307828</v>
      </c>
      <c r="I756">
        <v>2.7299792879147957</v>
      </c>
      <c r="J756" s="1" t="s">
        <v>2197</v>
      </c>
    </row>
    <row r="757" spans="1:10" x14ac:dyDescent="0.25">
      <c r="A757" s="1" t="s">
        <v>2198</v>
      </c>
      <c r="B757" s="1" t="s">
        <v>2196</v>
      </c>
      <c r="C757">
        <v>0.18270512511543147</v>
      </c>
      <c r="D757">
        <v>0.34317629320623372</v>
      </c>
      <c r="E757">
        <f>-LOG(GO_Biological_Process_2021_table[[#This Row],[Adjusted P-value]],10)</f>
        <v>0.46448272107194882</v>
      </c>
      <c r="F757">
        <v>0</v>
      </c>
      <c r="G757">
        <v>0</v>
      </c>
      <c r="H757">
        <v>1.6059818664307828</v>
      </c>
      <c r="I757">
        <v>2.7299792879147957</v>
      </c>
      <c r="J757" s="1" t="s">
        <v>2199</v>
      </c>
    </row>
    <row r="758" spans="1:10" x14ac:dyDescent="0.25">
      <c r="A758" s="1" t="s">
        <v>2200</v>
      </c>
      <c r="B758" s="1" t="s">
        <v>639</v>
      </c>
      <c r="C758">
        <v>0.18427350657424219</v>
      </c>
      <c r="D758">
        <v>0.34339199624797889</v>
      </c>
      <c r="E758">
        <f>-LOG(GO_Biological_Process_2021_table[[#This Row],[Adjusted P-value]],10)</f>
        <v>0.46420983155671541</v>
      </c>
      <c r="F758">
        <v>0</v>
      </c>
      <c r="G758">
        <v>0</v>
      </c>
      <c r="H758">
        <v>2.6097012952683056</v>
      </c>
      <c r="I758">
        <v>4.4138769905473074</v>
      </c>
      <c r="J758" s="1" t="s">
        <v>1332</v>
      </c>
    </row>
    <row r="759" spans="1:10" x14ac:dyDescent="0.25">
      <c r="A759" s="1" t="s">
        <v>2201</v>
      </c>
      <c r="B759" s="1" t="s">
        <v>642</v>
      </c>
      <c r="C759">
        <v>0.18644734444168432</v>
      </c>
      <c r="D759">
        <v>0.34339199624797889</v>
      </c>
      <c r="E759">
        <f>-LOG(GO_Biological_Process_2021_table[[#This Row],[Adjusted P-value]],10)</f>
        <v>0.46420983155671541</v>
      </c>
      <c r="F759">
        <v>0</v>
      </c>
      <c r="G759">
        <v>0</v>
      </c>
      <c r="H759">
        <v>5.0489171974522291</v>
      </c>
      <c r="I759">
        <v>8.480193714632895</v>
      </c>
      <c r="J759" s="1" t="s">
        <v>1450</v>
      </c>
    </row>
    <row r="760" spans="1:10" x14ac:dyDescent="0.25">
      <c r="A760" s="1" t="s">
        <v>2202</v>
      </c>
      <c r="B760" s="1" t="s">
        <v>642</v>
      </c>
      <c r="C760">
        <v>0.18644734444168432</v>
      </c>
      <c r="D760">
        <v>0.34339199624797889</v>
      </c>
      <c r="E760">
        <f>-LOG(GO_Biological_Process_2021_table[[#This Row],[Adjusted P-value]],10)</f>
        <v>0.46420983155671541</v>
      </c>
      <c r="F760">
        <v>0</v>
      </c>
      <c r="G760">
        <v>0</v>
      </c>
      <c r="H760">
        <v>5.0489171974522291</v>
      </c>
      <c r="I760">
        <v>8.480193714632895</v>
      </c>
      <c r="J760" s="1" t="s">
        <v>530</v>
      </c>
    </row>
    <row r="761" spans="1:10" x14ac:dyDescent="0.25">
      <c r="A761" s="1" t="s">
        <v>2203</v>
      </c>
      <c r="B761" s="1" t="s">
        <v>642</v>
      </c>
      <c r="C761">
        <v>0.18644734444168432</v>
      </c>
      <c r="D761">
        <v>0.34339199624797889</v>
      </c>
      <c r="E761">
        <f>-LOG(GO_Biological_Process_2021_table[[#This Row],[Adjusted P-value]],10)</f>
        <v>0.46420983155671541</v>
      </c>
      <c r="F761">
        <v>0</v>
      </c>
      <c r="G761">
        <v>0</v>
      </c>
      <c r="H761">
        <v>5.0489171974522291</v>
      </c>
      <c r="I761">
        <v>8.480193714632895</v>
      </c>
      <c r="J761" s="1" t="s">
        <v>508</v>
      </c>
    </row>
    <row r="762" spans="1:10" x14ac:dyDescent="0.25">
      <c r="A762" s="1" t="s">
        <v>2204</v>
      </c>
      <c r="B762" s="1" t="s">
        <v>642</v>
      </c>
      <c r="C762">
        <v>0.18644734444168432</v>
      </c>
      <c r="D762">
        <v>0.34339199624797889</v>
      </c>
      <c r="E762">
        <f>-LOG(GO_Biological_Process_2021_table[[#This Row],[Adjusted P-value]],10)</f>
        <v>0.46420983155671541</v>
      </c>
      <c r="F762">
        <v>0</v>
      </c>
      <c r="G762">
        <v>0</v>
      </c>
      <c r="H762">
        <v>5.0489171974522291</v>
      </c>
      <c r="I762">
        <v>8.480193714632895</v>
      </c>
      <c r="J762" s="1" t="s">
        <v>1480</v>
      </c>
    </row>
    <row r="763" spans="1:10" x14ac:dyDescent="0.25">
      <c r="A763" s="1" t="s">
        <v>2205</v>
      </c>
      <c r="B763" s="1" t="s">
        <v>642</v>
      </c>
      <c r="C763">
        <v>0.18644734444168432</v>
      </c>
      <c r="D763">
        <v>0.34339199624797889</v>
      </c>
      <c r="E763">
        <f>-LOG(GO_Biological_Process_2021_table[[#This Row],[Adjusted P-value]],10)</f>
        <v>0.46420983155671541</v>
      </c>
      <c r="F763">
        <v>0</v>
      </c>
      <c r="G763">
        <v>0</v>
      </c>
      <c r="H763">
        <v>5.0489171974522291</v>
      </c>
      <c r="I763">
        <v>8.480193714632895</v>
      </c>
      <c r="J763" s="1" t="s">
        <v>589</v>
      </c>
    </row>
    <row r="764" spans="1:10" x14ac:dyDescent="0.25">
      <c r="A764" s="1" t="s">
        <v>2206</v>
      </c>
      <c r="B764" s="1" t="s">
        <v>642</v>
      </c>
      <c r="C764">
        <v>0.18644734444168432</v>
      </c>
      <c r="D764">
        <v>0.34339199624797889</v>
      </c>
      <c r="E764">
        <f>-LOG(GO_Biological_Process_2021_table[[#This Row],[Adjusted P-value]],10)</f>
        <v>0.46420983155671541</v>
      </c>
      <c r="F764">
        <v>0</v>
      </c>
      <c r="G764">
        <v>0</v>
      </c>
      <c r="H764">
        <v>5.0489171974522291</v>
      </c>
      <c r="I764">
        <v>8.480193714632895</v>
      </c>
      <c r="J764" s="1" t="s">
        <v>355</v>
      </c>
    </row>
    <row r="765" spans="1:10" x14ac:dyDescent="0.25">
      <c r="A765" s="1" t="s">
        <v>2207</v>
      </c>
      <c r="B765" s="1" t="s">
        <v>642</v>
      </c>
      <c r="C765">
        <v>0.18644734444168432</v>
      </c>
      <c r="D765">
        <v>0.34339199624797889</v>
      </c>
      <c r="E765">
        <f>-LOG(GO_Biological_Process_2021_table[[#This Row],[Adjusted P-value]],10)</f>
        <v>0.46420983155671541</v>
      </c>
      <c r="F765">
        <v>0</v>
      </c>
      <c r="G765">
        <v>0</v>
      </c>
      <c r="H765">
        <v>5.0489171974522291</v>
      </c>
      <c r="I765">
        <v>8.480193714632895</v>
      </c>
      <c r="J765" s="1" t="s">
        <v>364</v>
      </c>
    </row>
    <row r="766" spans="1:10" x14ac:dyDescent="0.25">
      <c r="A766" s="1" t="s">
        <v>2208</v>
      </c>
      <c r="B766" s="1" t="s">
        <v>642</v>
      </c>
      <c r="C766">
        <v>0.18644734444168432</v>
      </c>
      <c r="D766">
        <v>0.34339199624797889</v>
      </c>
      <c r="E766">
        <f>-LOG(GO_Biological_Process_2021_table[[#This Row],[Adjusted P-value]],10)</f>
        <v>0.46420983155671541</v>
      </c>
      <c r="F766">
        <v>0</v>
      </c>
      <c r="G766">
        <v>0</v>
      </c>
      <c r="H766">
        <v>5.0489171974522291</v>
      </c>
      <c r="I766">
        <v>8.480193714632895</v>
      </c>
      <c r="J766" s="1" t="s">
        <v>799</v>
      </c>
    </row>
    <row r="767" spans="1:10" x14ac:dyDescent="0.25">
      <c r="A767" s="1" t="s">
        <v>2209</v>
      </c>
      <c r="B767" s="1" t="s">
        <v>642</v>
      </c>
      <c r="C767">
        <v>0.18644734444168432</v>
      </c>
      <c r="D767">
        <v>0.34339199624797889</v>
      </c>
      <c r="E767">
        <f>-LOG(GO_Biological_Process_2021_table[[#This Row],[Adjusted P-value]],10)</f>
        <v>0.46420983155671541</v>
      </c>
      <c r="F767">
        <v>0</v>
      </c>
      <c r="G767">
        <v>0</v>
      </c>
      <c r="H767">
        <v>5.0489171974522291</v>
      </c>
      <c r="I767">
        <v>8.480193714632895</v>
      </c>
      <c r="J767" s="1" t="s">
        <v>921</v>
      </c>
    </row>
    <row r="768" spans="1:10" x14ac:dyDescent="0.25">
      <c r="A768" s="1" t="s">
        <v>2210</v>
      </c>
      <c r="B768" s="1" t="s">
        <v>642</v>
      </c>
      <c r="C768">
        <v>0.18644734444168432</v>
      </c>
      <c r="D768">
        <v>0.34339199624797889</v>
      </c>
      <c r="E768">
        <f>-LOG(GO_Biological_Process_2021_table[[#This Row],[Adjusted P-value]],10)</f>
        <v>0.46420983155671541</v>
      </c>
      <c r="F768">
        <v>0</v>
      </c>
      <c r="G768">
        <v>0</v>
      </c>
      <c r="H768">
        <v>5.0489171974522291</v>
      </c>
      <c r="I768">
        <v>8.480193714632895</v>
      </c>
      <c r="J768" s="1" t="s">
        <v>364</v>
      </c>
    </row>
    <row r="769" spans="1:10" x14ac:dyDescent="0.25">
      <c r="A769" s="1" t="s">
        <v>2211</v>
      </c>
      <c r="B769" s="1" t="s">
        <v>642</v>
      </c>
      <c r="C769">
        <v>0.18644734444168432</v>
      </c>
      <c r="D769">
        <v>0.34339199624797889</v>
      </c>
      <c r="E769">
        <f>-LOG(GO_Biological_Process_2021_table[[#This Row],[Adjusted P-value]],10)</f>
        <v>0.46420983155671541</v>
      </c>
      <c r="F769">
        <v>0</v>
      </c>
      <c r="G769">
        <v>0</v>
      </c>
      <c r="H769">
        <v>5.0489171974522291</v>
      </c>
      <c r="I769">
        <v>8.480193714632895</v>
      </c>
      <c r="J769" s="1" t="s">
        <v>355</v>
      </c>
    </row>
    <row r="770" spans="1:10" x14ac:dyDescent="0.25">
      <c r="A770" s="1" t="s">
        <v>2212</v>
      </c>
      <c r="B770" s="1" t="s">
        <v>642</v>
      </c>
      <c r="C770">
        <v>0.18644734444168432</v>
      </c>
      <c r="D770">
        <v>0.34339199624797889</v>
      </c>
      <c r="E770">
        <f>-LOG(GO_Biological_Process_2021_table[[#This Row],[Adjusted P-value]],10)</f>
        <v>0.46420983155671541</v>
      </c>
      <c r="F770">
        <v>0</v>
      </c>
      <c r="G770">
        <v>0</v>
      </c>
      <c r="H770">
        <v>5.0489171974522291</v>
      </c>
      <c r="I770">
        <v>8.480193714632895</v>
      </c>
      <c r="J770" s="1" t="s">
        <v>589</v>
      </c>
    </row>
    <row r="771" spans="1:10" x14ac:dyDescent="0.25">
      <c r="A771" s="1" t="s">
        <v>2213</v>
      </c>
      <c r="B771" s="1" t="s">
        <v>642</v>
      </c>
      <c r="C771">
        <v>0.18644734444168432</v>
      </c>
      <c r="D771">
        <v>0.34339199624797889</v>
      </c>
      <c r="E771">
        <f>-LOG(GO_Biological_Process_2021_table[[#This Row],[Adjusted P-value]],10)</f>
        <v>0.46420983155671541</v>
      </c>
      <c r="F771">
        <v>0</v>
      </c>
      <c r="G771">
        <v>0</v>
      </c>
      <c r="H771">
        <v>5.0489171974522291</v>
      </c>
      <c r="I771">
        <v>8.480193714632895</v>
      </c>
      <c r="J771" s="1" t="s">
        <v>799</v>
      </c>
    </row>
    <row r="772" spans="1:10" x14ac:dyDescent="0.25">
      <c r="A772" s="1" t="s">
        <v>2214</v>
      </c>
      <c r="B772" s="1" t="s">
        <v>642</v>
      </c>
      <c r="C772">
        <v>0.18644734444168432</v>
      </c>
      <c r="D772">
        <v>0.34339199624797889</v>
      </c>
      <c r="E772">
        <f>-LOG(GO_Biological_Process_2021_table[[#This Row],[Adjusted P-value]],10)</f>
        <v>0.46420983155671541</v>
      </c>
      <c r="F772">
        <v>0</v>
      </c>
      <c r="G772">
        <v>0</v>
      </c>
      <c r="H772">
        <v>5.0489171974522291</v>
      </c>
      <c r="I772">
        <v>8.480193714632895</v>
      </c>
      <c r="J772" s="1" t="s">
        <v>364</v>
      </c>
    </row>
    <row r="773" spans="1:10" x14ac:dyDescent="0.25">
      <c r="A773" s="1" t="s">
        <v>2215</v>
      </c>
      <c r="B773" s="1" t="s">
        <v>2216</v>
      </c>
      <c r="C773">
        <v>0.19228904238128688</v>
      </c>
      <c r="D773">
        <v>0.34582516352231618</v>
      </c>
      <c r="E773">
        <f>-LOG(GO_Biological_Process_2021_table[[#This Row],[Adjusted P-value]],10)</f>
        <v>0.46114340903409495</v>
      </c>
      <c r="F773">
        <v>0</v>
      </c>
      <c r="G773">
        <v>0</v>
      </c>
      <c r="H773">
        <v>2.0234042553191491</v>
      </c>
      <c r="I773">
        <v>3.3360991170681888</v>
      </c>
      <c r="J773" s="1" t="s">
        <v>2217</v>
      </c>
    </row>
    <row r="774" spans="1:10" x14ac:dyDescent="0.25">
      <c r="A774" s="1" t="s">
        <v>2218</v>
      </c>
      <c r="B774" s="1" t="s">
        <v>2219</v>
      </c>
      <c r="C774">
        <v>0.19282581671194399</v>
      </c>
      <c r="D774">
        <v>0.34582516352231618</v>
      </c>
      <c r="E774">
        <f>-LOG(GO_Biological_Process_2021_table[[#This Row],[Adjusted P-value]],10)</f>
        <v>0.46114340903409495</v>
      </c>
      <c r="F774">
        <v>0</v>
      </c>
      <c r="G774">
        <v>0</v>
      </c>
      <c r="H774">
        <v>2.5310256410256411</v>
      </c>
      <c r="I774">
        <v>4.1659872165154042</v>
      </c>
      <c r="J774" s="1" t="s">
        <v>2220</v>
      </c>
    </row>
    <row r="775" spans="1:10" x14ac:dyDescent="0.25">
      <c r="A775" s="1" t="s">
        <v>2221</v>
      </c>
      <c r="B775" s="1" t="s">
        <v>647</v>
      </c>
      <c r="C775">
        <v>0.1928827672603341</v>
      </c>
      <c r="D775">
        <v>0.34582516352231618</v>
      </c>
      <c r="E775">
        <f>-LOG(GO_Biological_Process_2021_table[[#This Row],[Adjusted P-value]],10)</f>
        <v>0.46114340903409495</v>
      </c>
      <c r="F775">
        <v>0</v>
      </c>
      <c r="G775">
        <v>0</v>
      </c>
      <c r="H775">
        <v>4.8544830965213128</v>
      </c>
      <c r="I775">
        <v>7.9888902956012497</v>
      </c>
      <c r="J775" s="1" t="s">
        <v>1013</v>
      </c>
    </row>
    <row r="776" spans="1:10" x14ac:dyDescent="0.25">
      <c r="A776" s="1" t="s">
        <v>2222</v>
      </c>
      <c r="B776" s="1" t="s">
        <v>647</v>
      </c>
      <c r="C776">
        <v>0.1928827672603341</v>
      </c>
      <c r="D776">
        <v>0.34582516352231618</v>
      </c>
      <c r="E776">
        <f>-LOG(GO_Biological_Process_2021_table[[#This Row],[Adjusted P-value]],10)</f>
        <v>0.46114340903409495</v>
      </c>
      <c r="F776">
        <v>0</v>
      </c>
      <c r="G776">
        <v>0</v>
      </c>
      <c r="H776">
        <v>4.8544830965213128</v>
      </c>
      <c r="I776">
        <v>7.9888902956012497</v>
      </c>
      <c r="J776" s="1" t="s">
        <v>1542</v>
      </c>
    </row>
    <row r="777" spans="1:10" x14ac:dyDescent="0.25">
      <c r="A777" s="1" t="s">
        <v>2223</v>
      </c>
      <c r="B777" s="1" t="s">
        <v>647</v>
      </c>
      <c r="C777">
        <v>0.1928827672603341</v>
      </c>
      <c r="D777">
        <v>0.34582516352231618</v>
      </c>
      <c r="E777">
        <f>-LOG(GO_Biological_Process_2021_table[[#This Row],[Adjusted P-value]],10)</f>
        <v>0.46114340903409495</v>
      </c>
      <c r="F777">
        <v>0</v>
      </c>
      <c r="G777">
        <v>0</v>
      </c>
      <c r="H777">
        <v>4.8544830965213128</v>
      </c>
      <c r="I777">
        <v>7.9888902956012497</v>
      </c>
      <c r="J777" s="1" t="s">
        <v>424</v>
      </c>
    </row>
    <row r="778" spans="1:10" x14ac:dyDescent="0.25">
      <c r="A778" s="1" t="s">
        <v>2224</v>
      </c>
      <c r="B778" s="1" t="s">
        <v>647</v>
      </c>
      <c r="C778">
        <v>0.1928827672603341</v>
      </c>
      <c r="D778">
        <v>0.34582516352231618</v>
      </c>
      <c r="E778">
        <f>-LOG(GO_Biological_Process_2021_table[[#This Row],[Adjusted P-value]],10)</f>
        <v>0.46114340903409495</v>
      </c>
      <c r="F778">
        <v>0</v>
      </c>
      <c r="G778">
        <v>0</v>
      </c>
      <c r="H778">
        <v>4.8544830965213128</v>
      </c>
      <c r="I778">
        <v>7.9888902956012497</v>
      </c>
      <c r="J778" s="1" t="s">
        <v>508</v>
      </c>
    </row>
    <row r="779" spans="1:10" x14ac:dyDescent="0.25">
      <c r="A779" s="1" t="s">
        <v>2225</v>
      </c>
      <c r="B779" s="1" t="s">
        <v>647</v>
      </c>
      <c r="C779">
        <v>0.1928827672603341</v>
      </c>
      <c r="D779">
        <v>0.34582516352231618</v>
      </c>
      <c r="E779">
        <f>-LOG(GO_Biological_Process_2021_table[[#This Row],[Adjusted P-value]],10)</f>
        <v>0.46114340903409495</v>
      </c>
      <c r="F779">
        <v>0</v>
      </c>
      <c r="G779">
        <v>0</v>
      </c>
      <c r="H779">
        <v>4.8544830965213128</v>
      </c>
      <c r="I779">
        <v>7.9888902956012497</v>
      </c>
      <c r="J779" s="1" t="s">
        <v>1738</v>
      </c>
    </row>
    <row r="780" spans="1:10" x14ac:dyDescent="0.25">
      <c r="A780" s="1" t="s">
        <v>2226</v>
      </c>
      <c r="B780" s="1" t="s">
        <v>647</v>
      </c>
      <c r="C780">
        <v>0.1928827672603341</v>
      </c>
      <c r="D780">
        <v>0.34582516352231618</v>
      </c>
      <c r="E780">
        <f>-LOG(GO_Biological_Process_2021_table[[#This Row],[Adjusted P-value]],10)</f>
        <v>0.46114340903409495</v>
      </c>
      <c r="F780">
        <v>0</v>
      </c>
      <c r="G780">
        <v>0</v>
      </c>
      <c r="H780">
        <v>4.8544830965213128</v>
      </c>
      <c r="I780">
        <v>7.9888902956012497</v>
      </c>
      <c r="J780" s="1" t="s">
        <v>532</v>
      </c>
    </row>
    <row r="781" spans="1:10" x14ac:dyDescent="0.25">
      <c r="A781" s="1" t="s">
        <v>2227</v>
      </c>
      <c r="B781" s="1" t="s">
        <v>647</v>
      </c>
      <c r="C781">
        <v>0.1928827672603341</v>
      </c>
      <c r="D781">
        <v>0.34582516352231618</v>
      </c>
      <c r="E781">
        <f>-LOG(GO_Biological_Process_2021_table[[#This Row],[Adjusted P-value]],10)</f>
        <v>0.46114340903409495</v>
      </c>
      <c r="F781">
        <v>0</v>
      </c>
      <c r="G781">
        <v>0</v>
      </c>
      <c r="H781">
        <v>4.8544830965213128</v>
      </c>
      <c r="I781">
        <v>7.9888902956012497</v>
      </c>
      <c r="J781" s="1" t="s">
        <v>364</v>
      </c>
    </row>
    <row r="782" spans="1:10" x14ac:dyDescent="0.25">
      <c r="A782" s="1" t="s">
        <v>2228</v>
      </c>
      <c r="B782" s="1" t="s">
        <v>647</v>
      </c>
      <c r="C782">
        <v>0.1928827672603341</v>
      </c>
      <c r="D782">
        <v>0.34582516352231618</v>
      </c>
      <c r="E782">
        <f>-LOG(GO_Biological_Process_2021_table[[#This Row],[Adjusted P-value]],10)</f>
        <v>0.46114340903409495</v>
      </c>
      <c r="F782">
        <v>0</v>
      </c>
      <c r="G782">
        <v>0</v>
      </c>
      <c r="H782">
        <v>4.8544830965213128</v>
      </c>
      <c r="I782">
        <v>7.9888902956012497</v>
      </c>
      <c r="J782" s="1" t="s">
        <v>556</v>
      </c>
    </row>
    <row r="783" spans="1:10" x14ac:dyDescent="0.25">
      <c r="A783" s="1" t="s">
        <v>2229</v>
      </c>
      <c r="B783" s="1" t="s">
        <v>647</v>
      </c>
      <c r="C783">
        <v>0.1928827672603341</v>
      </c>
      <c r="D783">
        <v>0.34582516352231618</v>
      </c>
      <c r="E783">
        <f>-LOG(GO_Biological_Process_2021_table[[#This Row],[Adjusted P-value]],10)</f>
        <v>0.46114340903409495</v>
      </c>
      <c r="F783">
        <v>0</v>
      </c>
      <c r="G783">
        <v>0</v>
      </c>
      <c r="H783">
        <v>4.8544830965213128</v>
      </c>
      <c r="I783">
        <v>7.9888902956012497</v>
      </c>
      <c r="J783" s="1" t="s">
        <v>1453</v>
      </c>
    </row>
    <row r="784" spans="1:10" x14ac:dyDescent="0.25">
      <c r="A784" s="1" t="s">
        <v>2230</v>
      </c>
      <c r="B784" s="1" t="s">
        <v>647</v>
      </c>
      <c r="C784">
        <v>0.1928827672603341</v>
      </c>
      <c r="D784">
        <v>0.34582516352231618</v>
      </c>
      <c r="E784">
        <f>-LOG(GO_Biological_Process_2021_table[[#This Row],[Adjusted P-value]],10)</f>
        <v>0.46114340903409495</v>
      </c>
      <c r="F784">
        <v>0</v>
      </c>
      <c r="G784">
        <v>0</v>
      </c>
      <c r="H784">
        <v>4.8544830965213128</v>
      </c>
      <c r="I784">
        <v>7.9888902956012497</v>
      </c>
      <c r="J784" s="1" t="s">
        <v>445</v>
      </c>
    </row>
    <row r="785" spans="1:10" x14ac:dyDescent="0.25">
      <c r="A785" s="1" t="s">
        <v>2231</v>
      </c>
      <c r="B785" s="1" t="s">
        <v>647</v>
      </c>
      <c r="C785">
        <v>0.1928827672603341</v>
      </c>
      <c r="D785">
        <v>0.34582516352231618</v>
      </c>
      <c r="E785">
        <f>-LOG(GO_Biological_Process_2021_table[[#This Row],[Adjusted P-value]],10)</f>
        <v>0.46114340903409495</v>
      </c>
      <c r="F785">
        <v>0</v>
      </c>
      <c r="G785">
        <v>0</v>
      </c>
      <c r="H785">
        <v>4.8544830965213128</v>
      </c>
      <c r="I785">
        <v>7.9888902956012497</v>
      </c>
      <c r="J785" s="1" t="s">
        <v>1450</v>
      </c>
    </row>
    <row r="786" spans="1:10" x14ac:dyDescent="0.25">
      <c r="A786" s="1" t="s">
        <v>2232</v>
      </c>
      <c r="B786" s="1" t="s">
        <v>647</v>
      </c>
      <c r="C786">
        <v>0.1928827672603341</v>
      </c>
      <c r="D786">
        <v>0.34582516352231618</v>
      </c>
      <c r="E786">
        <f>-LOG(GO_Biological_Process_2021_table[[#This Row],[Adjusted P-value]],10)</f>
        <v>0.46114340903409495</v>
      </c>
      <c r="F786">
        <v>0</v>
      </c>
      <c r="G786">
        <v>0</v>
      </c>
      <c r="H786">
        <v>4.8544830965213128</v>
      </c>
      <c r="I786">
        <v>7.9888902956012497</v>
      </c>
      <c r="J786" s="1" t="s">
        <v>585</v>
      </c>
    </row>
    <row r="787" spans="1:10" x14ac:dyDescent="0.25">
      <c r="A787" s="1" t="s">
        <v>2233</v>
      </c>
      <c r="B787" s="1" t="s">
        <v>647</v>
      </c>
      <c r="C787">
        <v>0.1928827672603341</v>
      </c>
      <c r="D787">
        <v>0.34582516352231618</v>
      </c>
      <c r="E787">
        <f>-LOG(GO_Biological_Process_2021_table[[#This Row],[Adjusted P-value]],10)</f>
        <v>0.46114340903409495</v>
      </c>
      <c r="F787">
        <v>0</v>
      </c>
      <c r="G787">
        <v>0</v>
      </c>
      <c r="H787">
        <v>4.8544830965213128</v>
      </c>
      <c r="I787">
        <v>7.9888902956012497</v>
      </c>
      <c r="J787" s="1" t="s">
        <v>1551</v>
      </c>
    </row>
    <row r="788" spans="1:10" x14ac:dyDescent="0.25">
      <c r="A788" s="1" t="s">
        <v>2234</v>
      </c>
      <c r="B788" s="1" t="s">
        <v>647</v>
      </c>
      <c r="C788">
        <v>0.1928827672603341</v>
      </c>
      <c r="D788">
        <v>0.34582516352231618</v>
      </c>
      <c r="E788">
        <f>-LOG(GO_Biological_Process_2021_table[[#This Row],[Adjusted P-value]],10)</f>
        <v>0.46114340903409495</v>
      </c>
      <c r="F788">
        <v>0</v>
      </c>
      <c r="G788">
        <v>0</v>
      </c>
      <c r="H788">
        <v>4.8544830965213128</v>
      </c>
      <c r="I788">
        <v>7.9888902956012497</v>
      </c>
      <c r="J788" s="1" t="s">
        <v>364</v>
      </c>
    </row>
    <row r="789" spans="1:10" x14ac:dyDescent="0.25">
      <c r="A789" s="1" t="s">
        <v>2235</v>
      </c>
      <c r="B789" s="1" t="s">
        <v>647</v>
      </c>
      <c r="C789">
        <v>0.1928827672603341</v>
      </c>
      <c r="D789">
        <v>0.34582516352231618</v>
      </c>
      <c r="E789">
        <f>-LOG(GO_Biological_Process_2021_table[[#This Row],[Adjusted P-value]],10)</f>
        <v>0.46114340903409495</v>
      </c>
      <c r="F789">
        <v>0</v>
      </c>
      <c r="G789">
        <v>0</v>
      </c>
      <c r="H789">
        <v>4.8544830965213128</v>
      </c>
      <c r="I789">
        <v>7.9888902956012497</v>
      </c>
      <c r="J789" s="1" t="s">
        <v>585</v>
      </c>
    </row>
    <row r="790" spans="1:10" x14ac:dyDescent="0.25">
      <c r="A790" s="1" t="s">
        <v>2236</v>
      </c>
      <c r="B790" s="1" t="s">
        <v>647</v>
      </c>
      <c r="C790">
        <v>0.1928827672603341</v>
      </c>
      <c r="D790">
        <v>0.34582516352231618</v>
      </c>
      <c r="E790">
        <f>-LOG(GO_Biological_Process_2021_table[[#This Row],[Adjusted P-value]],10)</f>
        <v>0.46114340903409495</v>
      </c>
      <c r="F790">
        <v>0</v>
      </c>
      <c r="G790">
        <v>0</v>
      </c>
      <c r="H790">
        <v>4.8544830965213128</v>
      </c>
      <c r="I790">
        <v>7.9888902956012497</v>
      </c>
      <c r="J790" s="1" t="s">
        <v>1796</v>
      </c>
    </row>
    <row r="791" spans="1:10" x14ac:dyDescent="0.25">
      <c r="A791" s="1" t="s">
        <v>2237</v>
      </c>
      <c r="B791" s="1" t="s">
        <v>647</v>
      </c>
      <c r="C791">
        <v>0.1928827672603341</v>
      </c>
      <c r="D791">
        <v>0.34582516352231618</v>
      </c>
      <c r="E791">
        <f>-LOG(GO_Biological_Process_2021_table[[#This Row],[Adjusted P-value]],10)</f>
        <v>0.46114340903409495</v>
      </c>
      <c r="F791">
        <v>0</v>
      </c>
      <c r="G791">
        <v>0</v>
      </c>
      <c r="H791">
        <v>4.8544830965213128</v>
      </c>
      <c r="I791">
        <v>7.9888902956012497</v>
      </c>
      <c r="J791" s="1" t="s">
        <v>364</v>
      </c>
    </row>
    <row r="792" spans="1:10" x14ac:dyDescent="0.25">
      <c r="A792" s="1" t="s">
        <v>2238</v>
      </c>
      <c r="B792" s="1" t="s">
        <v>647</v>
      </c>
      <c r="C792">
        <v>0.1928827672603341</v>
      </c>
      <c r="D792">
        <v>0.34582516352231618</v>
      </c>
      <c r="E792">
        <f>-LOG(GO_Biological_Process_2021_table[[#This Row],[Adjusted P-value]],10)</f>
        <v>0.46114340903409495</v>
      </c>
      <c r="F792">
        <v>0</v>
      </c>
      <c r="G792">
        <v>0</v>
      </c>
      <c r="H792">
        <v>4.8544830965213128</v>
      </c>
      <c r="I792">
        <v>7.9888902956012497</v>
      </c>
      <c r="J792" s="1" t="s">
        <v>2239</v>
      </c>
    </row>
    <row r="793" spans="1:10" x14ac:dyDescent="0.25">
      <c r="A793" s="1" t="s">
        <v>2240</v>
      </c>
      <c r="B793" s="1" t="s">
        <v>647</v>
      </c>
      <c r="C793">
        <v>0.1928827672603341</v>
      </c>
      <c r="D793">
        <v>0.34582516352231618</v>
      </c>
      <c r="E793">
        <f>-LOG(GO_Biological_Process_2021_table[[#This Row],[Adjusted P-value]],10)</f>
        <v>0.46114340903409495</v>
      </c>
      <c r="F793">
        <v>0</v>
      </c>
      <c r="G793">
        <v>0</v>
      </c>
      <c r="H793">
        <v>4.8544830965213128</v>
      </c>
      <c r="I793">
        <v>7.9888902956012497</v>
      </c>
      <c r="J793" s="1" t="s">
        <v>355</v>
      </c>
    </row>
    <row r="794" spans="1:10" x14ac:dyDescent="0.25">
      <c r="A794" s="1" t="s">
        <v>2241</v>
      </c>
      <c r="B794" s="1" t="s">
        <v>2242</v>
      </c>
      <c r="C794">
        <v>0.19831356641794362</v>
      </c>
      <c r="D794">
        <v>0.34890258611837782</v>
      </c>
      <c r="E794">
        <f>-LOG(GO_Biological_Process_2021_table[[#This Row],[Adjusted P-value]],10)</f>
        <v>0.45729581148402265</v>
      </c>
      <c r="F794">
        <v>0</v>
      </c>
      <c r="G794">
        <v>0</v>
      </c>
      <c r="H794">
        <v>1.9913190339469684</v>
      </c>
      <c r="I794">
        <v>3.2217666787760013</v>
      </c>
      <c r="J794" s="1" t="s">
        <v>2243</v>
      </c>
    </row>
    <row r="795" spans="1:10" x14ac:dyDescent="0.25">
      <c r="A795" s="1" t="s">
        <v>2244</v>
      </c>
      <c r="B795" s="1" t="s">
        <v>660</v>
      </c>
      <c r="C795">
        <v>0.19855614299746471</v>
      </c>
      <c r="D795">
        <v>0.34890258611837782</v>
      </c>
      <c r="E795">
        <f>-LOG(GO_Biological_Process_2021_table[[#This Row],[Adjusted P-value]],10)</f>
        <v>0.45729581148402265</v>
      </c>
      <c r="F795">
        <v>0</v>
      </c>
      <c r="G795">
        <v>0</v>
      </c>
      <c r="H795">
        <v>2.4811463046757165</v>
      </c>
      <c r="I795">
        <v>4.0112280005345324</v>
      </c>
      <c r="J795" s="1" t="s">
        <v>1390</v>
      </c>
    </row>
    <row r="796" spans="1:10" x14ac:dyDescent="0.25">
      <c r="A796" s="1" t="s">
        <v>2245</v>
      </c>
      <c r="B796" s="1" t="s">
        <v>662</v>
      </c>
      <c r="C796">
        <v>0.19926760376197492</v>
      </c>
      <c r="D796">
        <v>0.34890258611837782</v>
      </c>
      <c r="E796">
        <f>-LOG(GO_Biological_Process_2021_table[[#This Row],[Adjusted P-value]],10)</f>
        <v>0.45729581148402265</v>
      </c>
      <c r="F796">
        <v>0</v>
      </c>
      <c r="G796">
        <v>0</v>
      </c>
      <c r="H796">
        <v>4.6744515215852793</v>
      </c>
      <c r="I796">
        <v>7.5403886713943002</v>
      </c>
      <c r="J796" s="1" t="s">
        <v>384</v>
      </c>
    </row>
    <row r="797" spans="1:10" x14ac:dyDescent="0.25">
      <c r="A797" s="1" t="s">
        <v>2246</v>
      </c>
      <c r="B797" s="1" t="s">
        <v>662</v>
      </c>
      <c r="C797">
        <v>0.19926760376197492</v>
      </c>
      <c r="D797">
        <v>0.34890258611837782</v>
      </c>
      <c r="E797">
        <f>-LOG(GO_Biological_Process_2021_table[[#This Row],[Adjusted P-value]],10)</f>
        <v>0.45729581148402265</v>
      </c>
      <c r="F797">
        <v>0</v>
      </c>
      <c r="G797">
        <v>0</v>
      </c>
      <c r="H797">
        <v>4.6744515215852793</v>
      </c>
      <c r="I797">
        <v>7.5403886713943002</v>
      </c>
      <c r="J797" s="1" t="s">
        <v>424</v>
      </c>
    </row>
    <row r="798" spans="1:10" x14ac:dyDescent="0.25">
      <c r="A798" s="1" t="s">
        <v>2247</v>
      </c>
      <c r="B798" s="1" t="s">
        <v>662</v>
      </c>
      <c r="C798">
        <v>0.19926760376197492</v>
      </c>
      <c r="D798">
        <v>0.34890258611837782</v>
      </c>
      <c r="E798">
        <f>-LOG(GO_Biological_Process_2021_table[[#This Row],[Adjusted P-value]],10)</f>
        <v>0.45729581148402265</v>
      </c>
      <c r="F798">
        <v>0</v>
      </c>
      <c r="G798">
        <v>0</v>
      </c>
      <c r="H798">
        <v>4.6744515215852793</v>
      </c>
      <c r="I798">
        <v>7.5403886713943002</v>
      </c>
      <c r="J798" s="1" t="s">
        <v>1669</v>
      </c>
    </row>
    <row r="799" spans="1:10" x14ac:dyDescent="0.25">
      <c r="A799" s="1" t="s">
        <v>2248</v>
      </c>
      <c r="B799" s="1" t="s">
        <v>662</v>
      </c>
      <c r="C799">
        <v>0.19926760376197492</v>
      </c>
      <c r="D799">
        <v>0.34890258611837782</v>
      </c>
      <c r="E799">
        <f>-LOG(GO_Biological_Process_2021_table[[#This Row],[Adjusted P-value]],10)</f>
        <v>0.45729581148402265</v>
      </c>
      <c r="F799">
        <v>0</v>
      </c>
      <c r="G799">
        <v>0</v>
      </c>
      <c r="H799">
        <v>4.6744515215852793</v>
      </c>
      <c r="I799">
        <v>7.5403886713943002</v>
      </c>
      <c r="J799" s="1" t="s">
        <v>424</v>
      </c>
    </row>
    <row r="800" spans="1:10" x14ac:dyDescent="0.25">
      <c r="A800" s="1" t="s">
        <v>2249</v>
      </c>
      <c r="B800" s="1" t="s">
        <v>662</v>
      </c>
      <c r="C800">
        <v>0.19926760376197492</v>
      </c>
      <c r="D800">
        <v>0.34890258611837782</v>
      </c>
      <c r="E800">
        <f>-LOG(GO_Biological_Process_2021_table[[#This Row],[Adjusted P-value]],10)</f>
        <v>0.45729581148402265</v>
      </c>
      <c r="F800">
        <v>0</v>
      </c>
      <c r="G800">
        <v>0</v>
      </c>
      <c r="H800">
        <v>4.6744515215852793</v>
      </c>
      <c r="I800">
        <v>7.5403886713943002</v>
      </c>
      <c r="J800" s="1" t="s">
        <v>530</v>
      </c>
    </row>
    <row r="801" spans="1:10" x14ac:dyDescent="0.25">
      <c r="A801" s="1" t="s">
        <v>2250</v>
      </c>
      <c r="B801" s="1" t="s">
        <v>662</v>
      </c>
      <c r="C801">
        <v>0.19926760376197492</v>
      </c>
      <c r="D801">
        <v>0.34890258611837782</v>
      </c>
      <c r="E801">
        <f>-LOG(GO_Biological_Process_2021_table[[#This Row],[Adjusted P-value]],10)</f>
        <v>0.45729581148402265</v>
      </c>
      <c r="F801">
        <v>0</v>
      </c>
      <c r="G801">
        <v>0</v>
      </c>
      <c r="H801">
        <v>4.6744515215852793</v>
      </c>
      <c r="I801">
        <v>7.5403886713943002</v>
      </c>
      <c r="J801" s="1" t="s">
        <v>2251</v>
      </c>
    </row>
    <row r="802" spans="1:10" x14ac:dyDescent="0.25">
      <c r="A802" s="1" t="s">
        <v>2252</v>
      </c>
      <c r="B802" s="1" t="s">
        <v>662</v>
      </c>
      <c r="C802">
        <v>0.19926760376197492</v>
      </c>
      <c r="D802">
        <v>0.34890258611837782</v>
      </c>
      <c r="E802">
        <f>-LOG(GO_Biological_Process_2021_table[[#This Row],[Adjusted P-value]],10)</f>
        <v>0.45729581148402265</v>
      </c>
      <c r="F802">
        <v>0</v>
      </c>
      <c r="G802">
        <v>0</v>
      </c>
      <c r="H802">
        <v>4.6744515215852793</v>
      </c>
      <c r="I802">
        <v>7.5403886713943002</v>
      </c>
      <c r="J802" s="1" t="s">
        <v>386</v>
      </c>
    </row>
    <row r="803" spans="1:10" x14ac:dyDescent="0.25">
      <c r="A803" s="1" t="s">
        <v>2253</v>
      </c>
      <c r="B803" s="1" t="s">
        <v>662</v>
      </c>
      <c r="C803">
        <v>0.19926760376197492</v>
      </c>
      <c r="D803">
        <v>0.34890258611837782</v>
      </c>
      <c r="E803">
        <f>-LOG(GO_Biological_Process_2021_table[[#This Row],[Adjusted P-value]],10)</f>
        <v>0.45729581148402265</v>
      </c>
      <c r="F803">
        <v>0</v>
      </c>
      <c r="G803">
        <v>0</v>
      </c>
      <c r="H803">
        <v>4.6744515215852793</v>
      </c>
      <c r="I803">
        <v>7.5403886713943002</v>
      </c>
      <c r="J803" s="1" t="s">
        <v>1981</v>
      </c>
    </row>
    <row r="804" spans="1:10" x14ac:dyDescent="0.25">
      <c r="A804" s="1" t="s">
        <v>2254</v>
      </c>
      <c r="B804" s="1" t="s">
        <v>662</v>
      </c>
      <c r="C804">
        <v>0.19926760376197492</v>
      </c>
      <c r="D804">
        <v>0.34890258611837782</v>
      </c>
      <c r="E804">
        <f>-LOG(GO_Biological_Process_2021_table[[#This Row],[Adjusted P-value]],10)</f>
        <v>0.45729581148402265</v>
      </c>
      <c r="F804">
        <v>0</v>
      </c>
      <c r="G804">
        <v>0</v>
      </c>
      <c r="H804">
        <v>4.6744515215852793</v>
      </c>
      <c r="I804">
        <v>7.5403886713943002</v>
      </c>
      <c r="J804" s="1" t="s">
        <v>445</v>
      </c>
    </row>
    <row r="805" spans="1:10" x14ac:dyDescent="0.25">
      <c r="A805" s="1" t="s">
        <v>2255</v>
      </c>
      <c r="B805" s="1" t="s">
        <v>662</v>
      </c>
      <c r="C805">
        <v>0.19926760376197492</v>
      </c>
      <c r="D805">
        <v>0.34890258611837782</v>
      </c>
      <c r="E805">
        <f>-LOG(GO_Biological_Process_2021_table[[#This Row],[Adjusted P-value]],10)</f>
        <v>0.45729581148402265</v>
      </c>
      <c r="F805">
        <v>0</v>
      </c>
      <c r="G805">
        <v>0</v>
      </c>
      <c r="H805">
        <v>4.6744515215852793</v>
      </c>
      <c r="I805">
        <v>7.5403886713943002</v>
      </c>
      <c r="J805" s="1" t="s">
        <v>791</v>
      </c>
    </row>
    <row r="806" spans="1:10" x14ac:dyDescent="0.25">
      <c r="A806" s="1" t="s">
        <v>2256</v>
      </c>
      <c r="B806" s="1" t="s">
        <v>662</v>
      </c>
      <c r="C806">
        <v>0.19926760376197492</v>
      </c>
      <c r="D806">
        <v>0.34890258611837782</v>
      </c>
      <c r="E806">
        <f>-LOG(GO_Biological_Process_2021_table[[#This Row],[Adjusted P-value]],10)</f>
        <v>0.45729581148402265</v>
      </c>
      <c r="F806">
        <v>0</v>
      </c>
      <c r="G806">
        <v>0</v>
      </c>
      <c r="H806">
        <v>4.6744515215852793</v>
      </c>
      <c r="I806">
        <v>7.5403886713943002</v>
      </c>
      <c r="J806" s="1" t="s">
        <v>677</v>
      </c>
    </row>
    <row r="807" spans="1:10" x14ac:dyDescent="0.25">
      <c r="A807" s="1" t="s">
        <v>2257</v>
      </c>
      <c r="B807" s="1" t="s">
        <v>662</v>
      </c>
      <c r="C807">
        <v>0.19926760376197492</v>
      </c>
      <c r="D807">
        <v>0.34890258611837782</v>
      </c>
      <c r="E807">
        <f>-LOG(GO_Biological_Process_2021_table[[#This Row],[Adjusted P-value]],10)</f>
        <v>0.45729581148402265</v>
      </c>
      <c r="F807">
        <v>0</v>
      </c>
      <c r="G807">
        <v>0</v>
      </c>
      <c r="H807">
        <v>4.6744515215852793</v>
      </c>
      <c r="I807">
        <v>7.5403886713943002</v>
      </c>
      <c r="J807" s="1" t="s">
        <v>355</v>
      </c>
    </row>
    <row r="808" spans="1:10" x14ac:dyDescent="0.25">
      <c r="A808" s="1" t="s">
        <v>2258</v>
      </c>
      <c r="B808" s="1" t="s">
        <v>662</v>
      </c>
      <c r="C808">
        <v>0.19926760376197492</v>
      </c>
      <c r="D808">
        <v>0.34890258611837782</v>
      </c>
      <c r="E808">
        <f>-LOG(GO_Biological_Process_2021_table[[#This Row],[Adjusted P-value]],10)</f>
        <v>0.45729581148402265</v>
      </c>
      <c r="F808">
        <v>0</v>
      </c>
      <c r="G808">
        <v>0</v>
      </c>
      <c r="H808">
        <v>4.6744515215852793</v>
      </c>
      <c r="I808">
        <v>7.5403886713943002</v>
      </c>
      <c r="J808" s="1" t="s">
        <v>585</v>
      </c>
    </row>
    <row r="809" spans="1:10" x14ac:dyDescent="0.25">
      <c r="A809" s="1" t="s">
        <v>2259</v>
      </c>
      <c r="B809" s="1" t="s">
        <v>662</v>
      </c>
      <c r="C809">
        <v>0.19926760376197492</v>
      </c>
      <c r="D809">
        <v>0.34890258611837782</v>
      </c>
      <c r="E809">
        <f>-LOG(GO_Biological_Process_2021_table[[#This Row],[Adjusted P-value]],10)</f>
        <v>0.45729581148402265</v>
      </c>
      <c r="F809">
        <v>0</v>
      </c>
      <c r="G809">
        <v>0</v>
      </c>
      <c r="H809">
        <v>4.6744515215852793</v>
      </c>
      <c r="I809">
        <v>7.5403886713943002</v>
      </c>
      <c r="J809" s="1" t="s">
        <v>516</v>
      </c>
    </row>
    <row r="810" spans="1:10" x14ac:dyDescent="0.25">
      <c r="A810" s="1" t="s">
        <v>2260</v>
      </c>
      <c r="B810" s="1" t="s">
        <v>662</v>
      </c>
      <c r="C810">
        <v>0.19926760376197492</v>
      </c>
      <c r="D810">
        <v>0.34890258611837782</v>
      </c>
      <c r="E810">
        <f>-LOG(GO_Biological_Process_2021_table[[#This Row],[Adjusted P-value]],10)</f>
        <v>0.45729581148402265</v>
      </c>
      <c r="F810">
        <v>0</v>
      </c>
      <c r="G810">
        <v>0</v>
      </c>
      <c r="H810">
        <v>4.6744515215852793</v>
      </c>
      <c r="I810">
        <v>7.5403886713943002</v>
      </c>
      <c r="J810" s="1" t="s">
        <v>1644</v>
      </c>
    </row>
    <row r="811" spans="1:10" x14ac:dyDescent="0.25">
      <c r="A811" s="1" t="s">
        <v>2261</v>
      </c>
      <c r="B811" s="1" t="s">
        <v>662</v>
      </c>
      <c r="C811">
        <v>0.19926760376197492</v>
      </c>
      <c r="D811">
        <v>0.34890258611837782</v>
      </c>
      <c r="E811">
        <f>-LOG(GO_Biological_Process_2021_table[[#This Row],[Adjusted P-value]],10)</f>
        <v>0.45729581148402265</v>
      </c>
      <c r="F811">
        <v>0</v>
      </c>
      <c r="G811">
        <v>0</v>
      </c>
      <c r="H811">
        <v>4.6744515215852793</v>
      </c>
      <c r="I811">
        <v>7.5403886713943002</v>
      </c>
      <c r="J811" s="1" t="s">
        <v>553</v>
      </c>
    </row>
    <row r="812" spans="1:10" x14ac:dyDescent="0.25">
      <c r="A812" s="1" t="s">
        <v>2262</v>
      </c>
      <c r="B812" s="1" t="s">
        <v>662</v>
      </c>
      <c r="C812">
        <v>0.19926760376197492</v>
      </c>
      <c r="D812">
        <v>0.34890258611837782</v>
      </c>
      <c r="E812">
        <f>-LOG(GO_Biological_Process_2021_table[[#This Row],[Adjusted P-value]],10)</f>
        <v>0.45729581148402265</v>
      </c>
      <c r="F812">
        <v>0</v>
      </c>
      <c r="G812">
        <v>0</v>
      </c>
      <c r="H812">
        <v>4.6744515215852793</v>
      </c>
      <c r="I812">
        <v>7.5403886713943002</v>
      </c>
      <c r="J812" s="1" t="s">
        <v>384</v>
      </c>
    </row>
    <row r="813" spans="1:10" x14ac:dyDescent="0.25">
      <c r="A813" s="1" t="s">
        <v>2263</v>
      </c>
      <c r="B813" s="1" t="s">
        <v>667</v>
      </c>
      <c r="C813">
        <v>0.20142914522681041</v>
      </c>
      <c r="D813">
        <v>0.35138745236126634</v>
      </c>
      <c r="E813">
        <f>-LOG(GO_Biological_Process_2021_table[[#This Row],[Adjusted P-value]],10)</f>
        <v>0.45421375071652664</v>
      </c>
      <c r="F813">
        <v>0</v>
      </c>
      <c r="G813">
        <v>0</v>
      </c>
      <c r="H813">
        <v>2.4569330346029377</v>
      </c>
      <c r="I813">
        <v>3.9367870336007491</v>
      </c>
      <c r="J813" s="1" t="s">
        <v>1332</v>
      </c>
    </row>
    <row r="814" spans="1:10" x14ac:dyDescent="0.25">
      <c r="A814" s="1" t="s">
        <v>2264</v>
      </c>
      <c r="B814" s="1" t="s">
        <v>667</v>
      </c>
      <c r="C814">
        <v>0.20142914522681041</v>
      </c>
      <c r="D814">
        <v>0.35138745236126634</v>
      </c>
      <c r="E814">
        <f>-LOG(GO_Biological_Process_2021_table[[#This Row],[Adjusted P-value]],10)</f>
        <v>0.45421375071652664</v>
      </c>
      <c r="F814">
        <v>0</v>
      </c>
      <c r="G814">
        <v>0</v>
      </c>
      <c r="H814">
        <v>2.4569330346029377</v>
      </c>
      <c r="I814">
        <v>3.9367870336007491</v>
      </c>
      <c r="J814" s="1" t="s">
        <v>1935</v>
      </c>
    </row>
    <row r="815" spans="1:10" x14ac:dyDescent="0.25">
      <c r="A815" s="1" t="s">
        <v>2265</v>
      </c>
      <c r="B815" s="1" t="s">
        <v>667</v>
      </c>
      <c r="C815">
        <v>0.20142914522681041</v>
      </c>
      <c r="D815">
        <v>0.35138745236126634</v>
      </c>
      <c r="E815">
        <f>-LOG(GO_Biological_Process_2021_table[[#This Row],[Adjusted P-value]],10)</f>
        <v>0.45421375071652664</v>
      </c>
      <c r="F815">
        <v>0</v>
      </c>
      <c r="G815">
        <v>0</v>
      </c>
      <c r="H815">
        <v>2.4569330346029377</v>
      </c>
      <c r="I815">
        <v>3.9367870336007491</v>
      </c>
      <c r="J815" s="1" t="s">
        <v>2266</v>
      </c>
    </row>
    <row r="816" spans="1:10" x14ac:dyDescent="0.25">
      <c r="A816" s="1" t="s">
        <v>2267</v>
      </c>
      <c r="B816" s="1" t="s">
        <v>673</v>
      </c>
      <c r="C816">
        <v>0.20430702818590762</v>
      </c>
      <c r="D816">
        <v>0.35302925481515962</v>
      </c>
      <c r="E816">
        <f>-LOG(GO_Biological_Process_2021_table[[#This Row],[Adjusted P-value]],10)</f>
        <v>0.45218930402194746</v>
      </c>
      <c r="F816">
        <v>0</v>
      </c>
      <c r="G816">
        <v>0</v>
      </c>
      <c r="H816">
        <v>2.4331854043392505</v>
      </c>
      <c r="I816">
        <v>3.8642180853482224</v>
      </c>
      <c r="J816" s="1" t="s">
        <v>2268</v>
      </c>
    </row>
    <row r="817" spans="1:10" x14ac:dyDescent="0.25">
      <c r="A817" s="1" t="s">
        <v>2269</v>
      </c>
      <c r="B817" s="1" t="s">
        <v>676</v>
      </c>
      <c r="C817">
        <v>0.20560224910713873</v>
      </c>
      <c r="D817">
        <v>0.35302925481515962</v>
      </c>
      <c r="E817">
        <f>-LOG(GO_Biological_Process_2021_table[[#This Row],[Adjusted P-value]],10)</f>
        <v>0.45218930402194746</v>
      </c>
      <c r="F817">
        <v>0</v>
      </c>
      <c r="G817">
        <v>0</v>
      </c>
      <c r="H817">
        <v>4.5072793448589623</v>
      </c>
      <c r="I817">
        <v>7.1296676816470494</v>
      </c>
      <c r="J817" s="1" t="s">
        <v>424</v>
      </c>
    </row>
    <row r="818" spans="1:10" x14ac:dyDescent="0.25">
      <c r="A818" s="1" t="s">
        <v>2270</v>
      </c>
      <c r="B818" s="1" t="s">
        <v>676</v>
      </c>
      <c r="C818">
        <v>0.20560224910713873</v>
      </c>
      <c r="D818">
        <v>0.35302925481515962</v>
      </c>
      <c r="E818">
        <f>-LOG(GO_Biological_Process_2021_table[[#This Row],[Adjusted P-value]],10)</f>
        <v>0.45218930402194746</v>
      </c>
      <c r="F818">
        <v>0</v>
      </c>
      <c r="G818">
        <v>0</v>
      </c>
      <c r="H818">
        <v>4.5072793448589623</v>
      </c>
      <c r="I818">
        <v>7.1296676816470494</v>
      </c>
      <c r="J818" s="1" t="s">
        <v>799</v>
      </c>
    </row>
    <row r="819" spans="1:10" x14ac:dyDescent="0.25">
      <c r="A819" s="1" t="s">
        <v>2271</v>
      </c>
      <c r="B819" s="1" t="s">
        <v>676</v>
      </c>
      <c r="C819">
        <v>0.20560224910713873</v>
      </c>
      <c r="D819">
        <v>0.35302925481515962</v>
      </c>
      <c r="E819">
        <f>-LOG(GO_Biological_Process_2021_table[[#This Row],[Adjusted P-value]],10)</f>
        <v>0.45218930402194746</v>
      </c>
      <c r="F819">
        <v>0</v>
      </c>
      <c r="G819">
        <v>0</v>
      </c>
      <c r="H819">
        <v>4.5072793448589623</v>
      </c>
      <c r="I819">
        <v>7.1296676816470494</v>
      </c>
      <c r="J819" s="1" t="s">
        <v>985</v>
      </c>
    </row>
    <row r="820" spans="1:10" x14ac:dyDescent="0.25">
      <c r="A820" s="1" t="s">
        <v>2272</v>
      </c>
      <c r="B820" s="1" t="s">
        <v>676</v>
      </c>
      <c r="C820">
        <v>0.20560224910713873</v>
      </c>
      <c r="D820">
        <v>0.35302925481515962</v>
      </c>
      <c r="E820">
        <f>-LOG(GO_Biological_Process_2021_table[[#This Row],[Adjusted P-value]],10)</f>
        <v>0.45218930402194746</v>
      </c>
      <c r="F820">
        <v>0</v>
      </c>
      <c r="G820">
        <v>0</v>
      </c>
      <c r="H820">
        <v>4.5072793448589623</v>
      </c>
      <c r="I820">
        <v>7.1296676816470494</v>
      </c>
      <c r="J820" s="1" t="s">
        <v>791</v>
      </c>
    </row>
    <row r="821" spans="1:10" x14ac:dyDescent="0.25">
      <c r="A821" s="1" t="s">
        <v>2273</v>
      </c>
      <c r="B821" s="1" t="s">
        <v>676</v>
      </c>
      <c r="C821">
        <v>0.20560224910713873</v>
      </c>
      <c r="D821">
        <v>0.35302925481515962</v>
      </c>
      <c r="E821">
        <f>-LOG(GO_Biological_Process_2021_table[[#This Row],[Adjusted P-value]],10)</f>
        <v>0.45218930402194746</v>
      </c>
      <c r="F821">
        <v>0</v>
      </c>
      <c r="G821">
        <v>0</v>
      </c>
      <c r="H821">
        <v>4.5072793448589623</v>
      </c>
      <c r="I821">
        <v>7.1296676816470494</v>
      </c>
      <c r="J821" s="1" t="s">
        <v>433</v>
      </c>
    </row>
    <row r="822" spans="1:10" x14ac:dyDescent="0.25">
      <c r="A822" s="1" t="s">
        <v>2274</v>
      </c>
      <c r="B822" s="1" t="s">
        <v>676</v>
      </c>
      <c r="C822">
        <v>0.20560224910713873</v>
      </c>
      <c r="D822">
        <v>0.35302925481515962</v>
      </c>
      <c r="E822">
        <f>-LOG(GO_Biological_Process_2021_table[[#This Row],[Adjusted P-value]],10)</f>
        <v>0.45218930402194746</v>
      </c>
      <c r="F822">
        <v>0</v>
      </c>
      <c r="G822">
        <v>0</v>
      </c>
      <c r="H822">
        <v>4.5072793448589623</v>
      </c>
      <c r="I822">
        <v>7.1296676816470494</v>
      </c>
      <c r="J822" s="1" t="s">
        <v>985</v>
      </c>
    </row>
    <row r="823" spans="1:10" x14ac:dyDescent="0.25">
      <c r="A823" s="1" t="s">
        <v>2275</v>
      </c>
      <c r="B823" s="1" t="s">
        <v>676</v>
      </c>
      <c r="C823">
        <v>0.20560224910713873</v>
      </c>
      <c r="D823">
        <v>0.35302925481515962</v>
      </c>
      <c r="E823">
        <f>-LOG(GO_Biological_Process_2021_table[[#This Row],[Adjusted P-value]],10)</f>
        <v>0.45218930402194746</v>
      </c>
      <c r="F823">
        <v>0</v>
      </c>
      <c r="G823">
        <v>0</v>
      </c>
      <c r="H823">
        <v>4.5072793448589623</v>
      </c>
      <c r="I823">
        <v>7.1296676816470494</v>
      </c>
      <c r="J823" s="1" t="s">
        <v>364</v>
      </c>
    </row>
    <row r="824" spans="1:10" x14ac:dyDescent="0.25">
      <c r="A824" s="1" t="s">
        <v>2276</v>
      </c>
      <c r="B824" s="1" t="s">
        <v>676</v>
      </c>
      <c r="C824">
        <v>0.20560224910713873</v>
      </c>
      <c r="D824">
        <v>0.35302925481515962</v>
      </c>
      <c r="E824">
        <f>-LOG(GO_Biological_Process_2021_table[[#This Row],[Adjusted P-value]],10)</f>
        <v>0.45218930402194746</v>
      </c>
      <c r="F824">
        <v>0</v>
      </c>
      <c r="G824">
        <v>0</v>
      </c>
      <c r="H824">
        <v>4.5072793448589623</v>
      </c>
      <c r="I824">
        <v>7.1296676816470494</v>
      </c>
      <c r="J824" s="1" t="s">
        <v>1450</v>
      </c>
    </row>
    <row r="825" spans="1:10" x14ac:dyDescent="0.25">
      <c r="A825" s="1" t="s">
        <v>2277</v>
      </c>
      <c r="B825" s="1" t="s">
        <v>676</v>
      </c>
      <c r="C825">
        <v>0.20560224910713873</v>
      </c>
      <c r="D825">
        <v>0.35302925481515962</v>
      </c>
      <c r="E825">
        <f>-LOG(GO_Biological_Process_2021_table[[#This Row],[Adjusted P-value]],10)</f>
        <v>0.45218930402194746</v>
      </c>
      <c r="F825">
        <v>0</v>
      </c>
      <c r="G825">
        <v>0</v>
      </c>
      <c r="H825">
        <v>4.5072793448589623</v>
      </c>
      <c r="I825">
        <v>7.1296676816470494</v>
      </c>
      <c r="J825" s="1" t="s">
        <v>381</v>
      </c>
    </row>
    <row r="826" spans="1:10" x14ac:dyDescent="0.25">
      <c r="A826" s="1" t="s">
        <v>2278</v>
      </c>
      <c r="B826" s="1" t="s">
        <v>676</v>
      </c>
      <c r="C826">
        <v>0.20560224910713873</v>
      </c>
      <c r="D826">
        <v>0.35302925481515962</v>
      </c>
      <c r="E826">
        <f>-LOG(GO_Biological_Process_2021_table[[#This Row],[Adjusted P-value]],10)</f>
        <v>0.45218930402194746</v>
      </c>
      <c r="F826">
        <v>0</v>
      </c>
      <c r="G826">
        <v>0</v>
      </c>
      <c r="H826">
        <v>4.5072793448589623</v>
      </c>
      <c r="I826">
        <v>7.1296676816470494</v>
      </c>
      <c r="J826" s="1" t="s">
        <v>985</v>
      </c>
    </row>
    <row r="827" spans="1:10" x14ac:dyDescent="0.25">
      <c r="A827" s="1" t="s">
        <v>2279</v>
      </c>
      <c r="B827" s="1" t="s">
        <v>676</v>
      </c>
      <c r="C827">
        <v>0.20560224910713873</v>
      </c>
      <c r="D827">
        <v>0.35302925481515962</v>
      </c>
      <c r="E827">
        <f>-LOG(GO_Biological_Process_2021_table[[#This Row],[Adjusted P-value]],10)</f>
        <v>0.45218930402194746</v>
      </c>
      <c r="F827">
        <v>0</v>
      </c>
      <c r="G827">
        <v>0</v>
      </c>
      <c r="H827">
        <v>4.5072793448589623</v>
      </c>
      <c r="I827">
        <v>7.1296676816470494</v>
      </c>
      <c r="J827" s="1" t="s">
        <v>2280</v>
      </c>
    </row>
    <row r="828" spans="1:10" x14ac:dyDescent="0.25">
      <c r="A828" s="1" t="s">
        <v>2281</v>
      </c>
      <c r="B828" s="1" t="s">
        <v>676</v>
      </c>
      <c r="C828">
        <v>0.20560224910713873</v>
      </c>
      <c r="D828">
        <v>0.35302925481515962</v>
      </c>
      <c r="E828">
        <f>-LOG(GO_Biological_Process_2021_table[[#This Row],[Adjusted P-value]],10)</f>
        <v>0.45218930402194746</v>
      </c>
      <c r="F828">
        <v>0</v>
      </c>
      <c r="G828">
        <v>0</v>
      </c>
      <c r="H828">
        <v>4.5072793448589623</v>
      </c>
      <c r="I828">
        <v>7.1296676816470494</v>
      </c>
      <c r="J828" s="1" t="s">
        <v>448</v>
      </c>
    </row>
    <row r="829" spans="1:10" x14ac:dyDescent="0.25">
      <c r="A829" s="1" t="s">
        <v>2282</v>
      </c>
      <c r="B829" s="1" t="s">
        <v>2283</v>
      </c>
      <c r="C829">
        <v>0.20641654803443235</v>
      </c>
      <c r="D829">
        <v>0.35399939397209412</v>
      </c>
      <c r="E829">
        <f>-LOG(GO_Biological_Process_2021_table[[#This Row],[Adjusted P-value]],10)</f>
        <v>0.45099748146234964</v>
      </c>
      <c r="F829">
        <v>0</v>
      </c>
      <c r="G829">
        <v>0</v>
      </c>
      <c r="H829">
        <v>1.950074441687345</v>
      </c>
      <c r="I829">
        <v>3.0769426527979289</v>
      </c>
      <c r="J829" s="1" t="s">
        <v>2284</v>
      </c>
    </row>
    <row r="830" spans="1:10" x14ac:dyDescent="0.25">
      <c r="A830" s="1" t="s">
        <v>2285</v>
      </c>
      <c r="B830" s="1" t="s">
        <v>2286</v>
      </c>
      <c r="C830">
        <v>0.21007642269428375</v>
      </c>
      <c r="D830">
        <v>0.35904495868896891</v>
      </c>
      <c r="E830">
        <f>-LOG(GO_Biological_Process_2021_table[[#This Row],[Adjusted P-value]],10)</f>
        <v>0.44485116677536568</v>
      </c>
      <c r="F830">
        <v>0</v>
      </c>
      <c r="G830">
        <v>0</v>
      </c>
      <c r="H830">
        <v>2.3870343492985002</v>
      </c>
      <c r="I830">
        <v>3.7244512564974355</v>
      </c>
      <c r="J830" s="1" t="s">
        <v>1853</v>
      </c>
    </row>
    <row r="831" spans="1:10" x14ac:dyDescent="0.25">
      <c r="A831" s="1" t="s">
        <v>2287</v>
      </c>
      <c r="B831" s="1" t="s">
        <v>2286</v>
      </c>
      <c r="C831">
        <v>0.21007642269428375</v>
      </c>
      <c r="D831">
        <v>0.35904495868896891</v>
      </c>
      <c r="E831">
        <f>-LOG(GO_Biological_Process_2021_table[[#This Row],[Adjusted P-value]],10)</f>
        <v>0.44485116677536568</v>
      </c>
      <c r="F831">
        <v>0</v>
      </c>
      <c r="G831">
        <v>0</v>
      </c>
      <c r="H831">
        <v>2.3870343492985002</v>
      </c>
      <c r="I831">
        <v>3.7244512564974355</v>
      </c>
      <c r="J831" s="1" t="s">
        <v>2288</v>
      </c>
    </row>
    <row r="832" spans="1:10" x14ac:dyDescent="0.25">
      <c r="A832" s="1" t="s">
        <v>2289</v>
      </c>
      <c r="B832" s="1" t="s">
        <v>689</v>
      </c>
      <c r="C832">
        <v>0.21188709533898303</v>
      </c>
      <c r="D832">
        <v>0.35904495868896891</v>
      </c>
      <c r="E832">
        <f>-LOG(GO_Biological_Process_2021_table[[#This Row],[Adjusted P-value]],10)</f>
        <v>0.44485116677536568</v>
      </c>
      <c r="F832">
        <v>0</v>
      </c>
      <c r="G832">
        <v>0</v>
      </c>
      <c r="H832">
        <v>4.3516362837689435</v>
      </c>
      <c r="I832">
        <v>6.7524414860217092</v>
      </c>
      <c r="J832" s="1" t="s">
        <v>379</v>
      </c>
    </row>
    <row r="833" spans="1:10" x14ac:dyDescent="0.25">
      <c r="A833" s="1" t="s">
        <v>2290</v>
      </c>
      <c r="B833" s="1" t="s">
        <v>689</v>
      </c>
      <c r="C833">
        <v>0.21188709533898303</v>
      </c>
      <c r="D833">
        <v>0.35904495868896891</v>
      </c>
      <c r="E833">
        <f>-LOG(GO_Biological_Process_2021_table[[#This Row],[Adjusted P-value]],10)</f>
        <v>0.44485116677536568</v>
      </c>
      <c r="F833">
        <v>0</v>
      </c>
      <c r="G833">
        <v>0</v>
      </c>
      <c r="H833">
        <v>4.3516362837689435</v>
      </c>
      <c r="I833">
        <v>6.7524414860217092</v>
      </c>
      <c r="J833" s="1" t="s">
        <v>364</v>
      </c>
    </row>
    <row r="834" spans="1:10" x14ac:dyDescent="0.25">
      <c r="A834" s="1" t="s">
        <v>2291</v>
      </c>
      <c r="B834" s="1" t="s">
        <v>689</v>
      </c>
      <c r="C834">
        <v>0.21188709533898303</v>
      </c>
      <c r="D834">
        <v>0.35904495868896891</v>
      </c>
      <c r="E834">
        <f>-LOG(GO_Biological_Process_2021_table[[#This Row],[Adjusted P-value]],10)</f>
        <v>0.44485116677536568</v>
      </c>
      <c r="F834">
        <v>0</v>
      </c>
      <c r="G834">
        <v>0</v>
      </c>
      <c r="H834">
        <v>4.3516362837689435</v>
      </c>
      <c r="I834">
        <v>6.7524414860217092</v>
      </c>
      <c r="J834" s="1" t="s">
        <v>530</v>
      </c>
    </row>
    <row r="835" spans="1:10" x14ac:dyDescent="0.25">
      <c r="A835" s="1" t="s">
        <v>2292</v>
      </c>
      <c r="B835" s="1" t="s">
        <v>689</v>
      </c>
      <c r="C835">
        <v>0.21188709533898303</v>
      </c>
      <c r="D835">
        <v>0.35904495868896891</v>
      </c>
      <c r="E835">
        <f>-LOG(GO_Biological_Process_2021_table[[#This Row],[Adjusted P-value]],10)</f>
        <v>0.44485116677536568</v>
      </c>
      <c r="F835">
        <v>0</v>
      </c>
      <c r="G835">
        <v>0</v>
      </c>
      <c r="H835">
        <v>4.3516362837689435</v>
      </c>
      <c r="I835">
        <v>6.7524414860217092</v>
      </c>
      <c r="J835" s="1" t="s">
        <v>2293</v>
      </c>
    </row>
    <row r="836" spans="1:10" x14ac:dyDescent="0.25">
      <c r="A836" s="1" t="s">
        <v>2294</v>
      </c>
      <c r="B836" s="1" t="s">
        <v>689</v>
      </c>
      <c r="C836">
        <v>0.21188709533898303</v>
      </c>
      <c r="D836">
        <v>0.35904495868896891</v>
      </c>
      <c r="E836">
        <f>-LOG(GO_Biological_Process_2021_table[[#This Row],[Adjusted P-value]],10)</f>
        <v>0.44485116677536568</v>
      </c>
      <c r="F836">
        <v>0</v>
      </c>
      <c r="G836">
        <v>0</v>
      </c>
      <c r="H836">
        <v>4.3516362837689435</v>
      </c>
      <c r="I836">
        <v>6.7524414860217092</v>
      </c>
      <c r="J836" s="1" t="s">
        <v>381</v>
      </c>
    </row>
    <row r="837" spans="1:10" x14ac:dyDescent="0.25">
      <c r="A837" s="1" t="s">
        <v>2295</v>
      </c>
      <c r="B837" s="1" t="s">
        <v>689</v>
      </c>
      <c r="C837">
        <v>0.21188709533898303</v>
      </c>
      <c r="D837">
        <v>0.35904495868896891</v>
      </c>
      <c r="E837">
        <f>-LOG(GO_Biological_Process_2021_table[[#This Row],[Adjusted P-value]],10)</f>
        <v>0.44485116677536568</v>
      </c>
      <c r="F837">
        <v>0</v>
      </c>
      <c r="G837">
        <v>0</v>
      </c>
      <c r="H837">
        <v>4.3516362837689435</v>
      </c>
      <c r="I837">
        <v>6.7524414860217092</v>
      </c>
      <c r="J837" s="1" t="s">
        <v>530</v>
      </c>
    </row>
    <row r="838" spans="1:10" x14ac:dyDescent="0.25">
      <c r="A838" s="1" t="s">
        <v>2296</v>
      </c>
      <c r="B838" s="1" t="s">
        <v>689</v>
      </c>
      <c r="C838">
        <v>0.21188709533898303</v>
      </c>
      <c r="D838">
        <v>0.35904495868896891</v>
      </c>
      <c r="E838">
        <f>-LOG(GO_Biological_Process_2021_table[[#This Row],[Adjusted P-value]],10)</f>
        <v>0.44485116677536568</v>
      </c>
      <c r="F838">
        <v>0</v>
      </c>
      <c r="G838">
        <v>0</v>
      </c>
      <c r="H838">
        <v>4.3516362837689435</v>
      </c>
      <c r="I838">
        <v>6.7524414860217092</v>
      </c>
      <c r="J838" s="1" t="s">
        <v>1662</v>
      </c>
    </row>
    <row r="839" spans="1:10" x14ac:dyDescent="0.25">
      <c r="A839" s="1" t="s">
        <v>2297</v>
      </c>
      <c r="B839" s="1" t="s">
        <v>689</v>
      </c>
      <c r="C839">
        <v>0.21188709533898303</v>
      </c>
      <c r="D839">
        <v>0.35904495868896891</v>
      </c>
      <c r="E839">
        <f>-LOG(GO_Biological_Process_2021_table[[#This Row],[Adjusted P-value]],10)</f>
        <v>0.44485116677536568</v>
      </c>
      <c r="F839">
        <v>0</v>
      </c>
      <c r="G839">
        <v>0</v>
      </c>
      <c r="H839">
        <v>4.3516362837689435</v>
      </c>
      <c r="I839">
        <v>6.7524414860217092</v>
      </c>
      <c r="J839" s="1" t="s">
        <v>585</v>
      </c>
    </row>
    <row r="840" spans="1:10" x14ac:dyDescent="0.25">
      <c r="A840" s="1" t="s">
        <v>2298</v>
      </c>
      <c r="B840" s="1" t="s">
        <v>2299</v>
      </c>
      <c r="C840">
        <v>0.21349892308544249</v>
      </c>
      <c r="D840">
        <v>0.36134501880968811</v>
      </c>
      <c r="E840">
        <f>-LOG(GO_Biological_Process_2021_table[[#This Row],[Adjusted P-value]],10)</f>
        <v>0.44207792771331011</v>
      </c>
      <c r="F840">
        <v>0</v>
      </c>
      <c r="G840">
        <v>0</v>
      </c>
      <c r="H840">
        <v>1.7151632151632152</v>
      </c>
      <c r="I840">
        <v>2.6484238104420452</v>
      </c>
      <c r="J840" s="1" t="s">
        <v>240</v>
      </c>
    </row>
    <row r="841" spans="1:10" x14ac:dyDescent="0.25">
      <c r="A841" s="1" t="s">
        <v>2300</v>
      </c>
      <c r="B841" s="1" t="s">
        <v>2301</v>
      </c>
      <c r="C841">
        <v>0.2158227401937125</v>
      </c>
      <c r="D841">
        <v>0.36311136538855476</v>
      </c>
      <c r="E841">
        <f>-LOG(GO_Biological_Process_2021_table[[#This Row],[Adjusted P-value]],10)</f>
        <v>0.43996015745371203</v>
      </c>
      <c r="F841">
        <v>0</v>
      </c>
      <c r="G841">
        <v>0</v>
      </c>
      <c r="H841">
        <v>1.5924615460219176</v>
      </c>
      <c r="I841">
        <v>2.4417178734252429</v>
      </c>
      <c r="J841" s="1" t="s">
        <v>2302</v>
      </c>
    </row>
    <row r="842" spans="1:10" x14ac:dyDescent="0.25">
      <c r="A842" s="1" t="s">
        <v>2303</v>
      </c>
      <c r="B842" s="1" t="s">
        <v>2304</v>
      </c>
      <c r="C842">
        <v>0.2158623356155405</v>
      </c>
      <c r="D842">
        <v>0.36311136538855476</v>
      </c>
      <c r="E842">
        <f>-LOG(GO_Biological_Process_2021_table[[#This Row],[Adjusted P-value]],10)</f>
        <v>0.43996015745371203</v>
      </c>
      <c r="F842">
        <v>0</v>
      </c>
      <c r="G842">
        <v>0</v>
      </c>
      <c r="H842">
        <v>2.3425925925925926</v>
      </c>
      <c r="I842">
        <v>3.5914624595155464</v>
      </c>
      <c r="J842" s="1" t="s">
        <v>2305</v>
      </c>
    </row>
    <row r="843" spans="1:10" x14ac:dyDescent="0.25">
      <c r="A843" s="1" t="s">
        <v>2306</v>
      </c>
      <c r="B843" s="1" t="s">
        <v>695</v>
      </c>
      <c r="C843">
        <v>0.21664963359211967</v>
      </c>
      <c r="D843">
        <v>0.36311136538855476</v>
      </c>
      <c r="E843">
        <f>-LOG(GO_Biological_Process_2021_table[[#This Row],[Adjusted P-value]],10)</f>
        <v>0.43996015745371203</v>
      </c>
      <c r="F843">
        <v>0</v>
      </c>
      <c r="G843">
        <v>0</v>
      </c>
      <c r="H843">
        <v>1.9008387096774193</v>
      </c>
      <c r="I843">
        <v>2.9072830463738777</v>
      </c>
      <c r="J843" s="1" t="s">
        <v>2307</v>
      </c>
    </row>
    <row r="844" spans="1:10" x14ac:dyDescent="0.25">
      <c r="A844" s="1" t="s">
        <v>2308</v>
      </c>
      <c r="B844" s="1" t="s">
        <v>697</v>
      </c>
      <c r="C844">
        <v>0.21812253146227972</v>
      </c>
      <c r="D844">
        <v>0.36311136538855476</v>
      </c>
      <c r="E844">
        <f>-LOG(GO_Biological_Process_2021_table[[#This Row],[Adjusted P-value]],10)</f>
        <v>0.43996015745371203</v>
      </c>
      <c r="F844">
        <v>0</v>
      </c>
      <c r="G844">
        <v>0</v>
      </c>
      <c r="H844">
        <v>4.2063694267515928</v>
      </c>
      <c r="I844">
        <v>6.4050315886118048</v>
      </c>
      <c r="J844" s="1" t="s">
        <v>316</v>
      </c>
    </row>
    <row r="845" spans="1:10" x14ac:dyDescent="0.25">
      <c r="A845" s="1" t="s">
        <v>2309</v>
      </c>
      <c r="B845" s="1" t="s">
        <v>697</v>
      </c>
      <c r="C845">
        <v>0.21812253146227972</v>
      </c>
      <c r="D845">
        <v>0.36311136538855476</v>
      </c>
      <c r="E845">
        <f>-LOG(GO_Biological_Process_2021_table[[#This Row],[Adjusted P-value]],10)</f>
        <v>0.43996015745371203</v>
      </c>
      <c r="F845">
        <v>0</v>
      </c>
      <c r="G845">
        <v>0</v>
      </c>
      <c r="H845">
        <v>4.2063694267515928</v>
      </c>
      <c r="I845">
        <v>6.4050315886118048</v>
      </c>
      <c r="J845" s="1" t="s">
        <v>384</v>
      </c>
    </row>
    <row r="846" spans="1:10" x14ac:dyDescent="0.25">
      <c r="A846" s="1" t="s">
        <v>2310</v>
      </c>
      <c r="B846" s="1" t="s">
        <v>697</v>
      </c>
      <c r="C846">
        <v>0.21812253146227972</v>
      </c>
      <c r="D846">
        <v>0.36311136538855476</v>
      </c>
      <c r="E846">
        <f>-LOG(GO_Biological_Process_2021_table[[#This Row],[Adjusted P-value]],10)</f>
        <v>0.43996015745371203</v>
      </c>
      <c r="F846">
        <v>0</v>
      </c>
      <c r="G846">
        <v>0</v>
      </c>
      <c r="H846">
        <v>4.2063694267515928</v>
      </c>
      <c r="I846">
        <v>6.4050315886118048</v>
      </c>
      <c r="J846" s="1" t="s">
        <v>336</v>
      </c>
    </row>
    <row r="847" spans="1:10" x14ac:dyDescent="0.25">
      <c r="A847" s="1" t="s">
        <v>2311</v>
      </c>
      <c r="B847" s="1" t="s">
        <v>697</v>
      </c>
      <c r="C847">
        <v>0.21812253146227972</v>
      </c>
      <c r="D847">
        <v>0.36311136538855476</v>
      </c>
      <c r="E847">
        <f>-LOG(GO_Biological_Process_2021_table[[#This Row],[Adjusted P-value]],10)</f>
        <v>0.43996015745371203</v>
      </c>
      <c r="F847">
        <v>0</v>
      </c>
      <c r="G847">
        <v>0</v>
      </c>
      <c r="H847">
        <v>4.2063694267515928</v>
      </c>
      <c r="I847">
        <v>6.4050315886118048</v>
      </c>
      <c r="J847" s="1" t="s">
        <v>364</v>
      </c>
    </row>
    <row r="848" spans="1:10" x14ac:dyDescent="0.25">
      <c r="A848" s="1" t="s">
        <v>2312</v>
      </c>
      <c r="B848" s="1" t="s">
        <v>697</v>
      </c>
      <c r="C848">
        <v>0.21812253146227972</v>
      </c>
      <c r="D848">
        <v>0.36311136538855476</v>
      </c>
      <c r="E848">
        <f>-LOG(GO_Biological_Process_2021_table[[#This Row],[Adjusted P-value]],10)</f>
        <v>0.43996015745371203</v>
      </c>
      <c r="F848">
        <v>0</v>
      </c>
      <c r="G848">
        <v>0</v>
      </c>
      <c r="H848">
        <v>4.2063694267515928</v>
      </c>
      <c r="I848">
        <v>6.4050315886118048</v>
      </c>
      <c r="J848" s="1" t="s">
        <v>334</v>
      </c>
    </row>
    <row r="849" spans="1:10" x14ac:dyDescent="0.25">
      <c r="A849" s="1" t="s">
        <v>2313</v>
      </c>
      <c r="B849" s="1" t="s">
        <v>697</v>
      </c>
      <c r="C849">
        <v>0.21812253146227972</v>
      </c>
      <c r="D849">
        <v>0.36311136538855476</v>
      </c>
      <c r="E849">
        <f>-LOG(GO_Biological_Process_2021_table[[#This Row],[Adjusted P-value]],10)</f>
        <v>0.43996015745371203</v>
      </c>
      <c r="F849">
        <v>0</v>
      </c>
      <c r="G849">
        <v>0</v>
      </c>
      <c r="H849">
        <v>4.2063694267515928</v>
      </c>
      <c r="I849">
        <v>6.4050315886118048</v>
      </c>
      <c r="J849" s="1" t="s">
        <v>530</v>
      </c>
    </row>
    <row r="850" spans="1:10" x14ac:dyDescent="0.25">
      <c r="A850" s="1" t="s">
        <v>2314</v>
      </c>
      <c r="B850" s="1" t="s">
        <v>697</v>
      </c>
      <c r="C850">
        <v>0.21812253146227972</v>
      </c>
      <c r="D850">
        <v>0.36311136538855476</v>
      </c>
      <c r="E850">
        <f>-LOG(GO_Biological_Process_2021_table[[#This Row],[Adjusted P-value]],10)</f>
        <v>0.43996015745371203</v>
      </c>
      <c r="F850">
        <v>0</v>
      </c>
      <c r="G850">
        <v>0</v>
      </c>
      <c r="H850">
        <v>4.2063694267515928</v>
      </c>
      <c r="I850">
        <v>6.4050315886118048</v>
      </c>
      <c r="J850" s="1" t="s">
        <v>1013</v>
      </c>
    </row>
    <row r="851" spans="1:10" x14ac:dyDescent="0.25">
      <c r="A851" s="1" t="s">
        <v>2315</v>
      </c>
      <c r="B851" s="1" t="s">
        <v>697</v>
      </c>
      <c r="C851">
        <v>0.21812253146227972</v>
      </c>
      <c r="D851">
        <v>0.36311136538855476</v>
      </c>
      <c r="E851">
        <f>-LOG(GO_Biological_Process_2021_table[[#This Row],[Adjusted P-value]],10)</f>
        <v>0.43996015745371203</v>
      </c>
      <c r="F851">
        <v>0</v>
      </c>
      <c r="G851">
        <v>0</v>
      </c>
      <c r="H851">
        <v>4.2063694267515928</v>
      </c>
      <c r="I851">
        <v>6.4050315886118048</v>
      </c>
      <c r="J851" s="1" t="s">
        <v>424</v>
      </c>
    </row>
    <row r="852" spans="1:10" x14ac:dyDescent="0.25">
      <c r="A852" s="1" t="s">
        <v>2316</v>
      </c>
      <c r="B852" s="1" t="s">
        <v>697</v>
      </c>
      <c r="C852">
        <v>0.21812253146227972</v>
      </c>
      <c r="D852">
        <v>0.36311136538855476</v>
      </c>
      <c r="E852">
        <f>-LOG(GO_Biological_Process_2021_table[[#This Row],[Adjusted P-value]],10)</f>
        <v>0.43996015745371203</v>
      </c>
      <c r="F852">
        <v>0</v>
      </c>
      <c r="G852">
        <v>0</v>
      </c>
      <c r="H852">
        <v>4.2063694267515928</v>
      </c>
      <c r="I852">
        <v>6.4050315886118048</v>
      </c>
      <c r="J852" s="1" t="s">
        <v>2048</v>
      </c>
    </row>
    <row r="853" spans="1:10" x14ac:dyDescent="0.25">
      <c r="A853" s="1" t="s">
        <v>2317</v>
      </c>
      <c r="B853" s="1" t="s">
        <v>697</v>
      </c>
      <c r="C853">
        <v>0.21812253146227972</v>
      </c>
      <c r="D853">
        <v>0.36311136538855476</v>
      </c>
      <c r="E853">
        <f>-LOG(GO_Biological_Process_2021_table[[#This Row],[Adjusted P-value]],10)</f>
        <v>0.43996015745371203</v>
      </c>
      <c r="F853">
        <v>0</v>
      </c>
      <c r="G853">
        <v>0</v>
      </c>
      <c r="H853">
        <v>4.2063694267515928</v>
      </c>
      <c r="I853">
        <v>6.4050315886118048</v>
      </c>
      <c r="J853" s="1" t="s">
        <v>516</v>
      </c>
    </row>
    <row r="854" spans="1:10" x14ac:dyDescent="0.25">
      <c r="A854" s="1" t="s">
        <v>2318</v>
      </c>
      <c r="B854" s="1" t="s">
        <v>697</v>
      </c>
      <c r="C854">
        <v>0.21812253146227972</v>
      </c>
      <c r="D854">
        <v>0.36311136538855476</v>
      </c>
      <c r="E854">
        <f>-LOG(GO_Biological_Process_2021_table[[#This Row],[Adjusted P-value]],10)</f>
        <v>0.43996015745371203</v>
      </c>
      <c r="F854">
        <v>0</v>
      </c>
      <c r="G854">
        <v>0</v>
      </c>
      <c r="H854">
        <v>4.2063694267515928</v>
      </c>
      <c r="I854">
        <v>6.4050315886118048</v>
      </c>
      <c r="J854" s="1" t="s">
        <v>1453</v>
      </c>
    </row>
    <row r="855" spans="1:10" x14ac:dyDescent="0.25">
      <c r="A855" s="1" t="s">
        <v>2319</v>
      </c>
      <c r="B855" s="1" t="s">
        <v>2320</v>
      </c>
      <c r="C855">
        <v>0.21846739666395149</v>
      </c>
      <c r="D855">
        <v>0.36325960569415822</v>
      </c>
      <c r="E855">
        <f>-LOG(GO_Biological_Process_2021_table[[#This Row],[Adjusted P-value]],10)</f>
        <v>0.43978289280472116</v>
      </c>
      <c r="F855">
        <v>0</v>
      </c>
      <c r="G855">
        <v>0</v>
      </c>
      <c r="H855">
        <v>1.697693610737089</v>
      </c>
      <c r="I855">
        <v>2.5823931415327701</v>
      </c>
      <c r="J855" s="1" t="s">
        <v>2321</v>
      </c>
    </row>
    <row r="856" spans="1:10" x14ac:dyDescent="0.25">
      <c r="A856" s="1" t="s">
        <v>2322</v>
      </c>
      <c r="B856" s="1" t="s">
        <v>699</v>
      </c>
      <c r="C856">
        <v>0.22077291598226464</v>
      </c>
      <c r="D856">
        <v>0.3665347523158573</v>
      </c>
      <c r="E856">
        <f>-LOG(GO_Biological_Process_2021_table[[#This Row],[Adjusted P-value]],10)</f>
        <v>0.43588484224115476</v>
      </c>
      <c r="F856">
        <v>0</v>
      </c>
      <c r="G856">
        <v>0</v>
      </c>
      <c r="H856">
        <v>1.8818268923666561</v>
      </c>
      <c r="I856">
        <v>2.8427265355336697</v>
      </c>
      <c r="J856" s="1" t="s">
        <v>2323</v>
      </c>
    </row>
    <row r="857" spans="1:10" x14ac:dyDescent="0.25">
      <c r="A857" s="1" t="s">
        <v>2324</v>
      </c>
      <c r="B857" s="1" t="s">
        <v>702</v>
      </c>
      <c r="C857">
        <v>0.22166283339265896</v>
      </c>
      <c r="D857">
        <v>0.3665347523158573</v>
      </c>
      <c r="E857">
        <f>-LOG(GO_Biological_Process_2021_table[[#This Row],[Adjusted P-value]],10)</f>
        <v>0.43588484224115476</v>
      </c>
      <c r="F857">
        <v>0</v>
      </c>
      <c r="G857">
        <v>0</v>
      </c>
      <c r="H857">
        <v>2.2997668997668996</v>
      </c>
      <c r="I857">
        <v>3.4648237979484855</v>
      </c>
      <c r="J857" s="1" t="s">
        <v>1322</v>
      </c>
    </row>
    <row r="858" spans="1:10" x14ac:dyDescent="0.25">
      <c r="A858" s="1" t="s">
        <v>2325</v>
      </c>
      <c r="B858" s="1" t="s">
        <v>705</v>
      </c>
      <c r="C858">
        <v>0.22430894349470423</v>
      </c>
      <c r="D858">
        <v>0.3665347523158573</v>
      </c>
      <c r="E858">
        <f>-LOG(GO_Biological_Process_2021_table[[#This Row],[Adjusted P-value]],10)</f>
        <v>0.43588484224115476</v>
      </c>
      <c r="F858">
        <v>0</v>
      </c>
      <c r="G858">
        <v>0</v>
      </c>
      <c r="H858">
        <v>4.0704746250256836</v>
      </c>
      <c r="I858">
        <v>6.0842644656421996</v>
      </c>
      <c r="J858" s="1" t="s">
        <v>384</v>
      </c>
    </row>
    <row r="859" spans="1:10" x14ac:dyDescent="0.25">
      <c r="A859" s="1" t="s">
        <v>2326</v>
      </c>
      <c r="B859" s="1" t="s">
        <v>705</v>
      </c>
      <c r="C859">
        <v>0.22430894349470423</v>
      </c>
      <c r="D859">
        <v>0.3665347523158573</v>
      </c>
      <c r="E859">
        <f>-LOG(GO_Biological_Process_2021_table[[#This Row],[Adjusted P-value]],10)</f>
        <v>0.43588484224115476</v>
      </c>
      <c r="F859">
        <v>0</v>
      </c>
      <c r="G859">
        <v>0</v>
      </c>
      <c r="H859">
        <v>4.0704746250256836</v>
      </c>
      <c r="I859">
        <v>6.0842644656421996</v>
      </c>
      <c r="J859" s="1" t="s">
        <v>585</v>
      </c>
    </row>
    <row r="860" spans="1:10" x14ac:dyDescent="0.25">
      <c r="A860" s="1" t="s">
        <v>2327</v>
      </c>
      <c r="B860" s="1" t="s">
        <v>705</v>
      </c>
      <c r="C860">
        <v>0.22430894349470423</v>
      </c>
      <c r="D860">
        <v>0.3665347523158573</v>
      </c>
      <c r="E860">
        <f>-LOG(GO_Biological_Process_2021_table[[#This Row],[Adjusted P-value]],10)</f>
        <v>0.43588484224115476</v>
      </c>
      <c r="F860">
        <v>0</v>
      </c>
      <c r="G860">
        <v>0</v>
      </c>
      <c r="H860">
        <v>4.0704746250256836</v>
      </c>
      <c r="I860">
        <v>6.0842644656421996</v>
      </c>
      <c r="J860" s="1" t="s">
        <v>2328</v>
      </c>
    </row>
    <row r="861" spans="1:10" x14ac:dyDescent="0.25">
      <c r="A861" s="1" t="s">
        <v>2329</v>
      </c>
      <c r="B861" s="1" t="s">
        <v>705</v>
      </c>
      <c r="C861">
        <v>0.22430894349470423</v>
      </c>
      <c r="D861">
        <v>0.3665347523158573</v>
      </c>
      <c r="E861">
        <f>-LOG(GO_Biological_Process_2021_table[[#This Row],[Adjusted P-value]],10)</f>
        <v>0.43588484224115476</v>
      </c>
      <c r="F861">
        <v>0</v>
      </c>
      <c r="G861">
        <v>0</v>
      </c>
      <c r="H861">
        <v>4.0704746250256836</v>
      </c>
      <c r="I861">
        <v>6.0842644656421996</v>
      </c>
      <c r="J861" s="1" t="s">
        <v>364</v>
      </c>
    </row>
    <row r="862" spans="1:10" x14ac:dyDescent="0.25">
      <c r="A862" s="1" t="s">
        <v>2330</v>
      </c>
      <c r="B862" s="1" t="s">
        <v>705</v>
      </c>
      <c r="C862">
        <v>0.22430894349470423</v>
      </c>
      <c r="D862">
        <v>0.3665347523158573</v>
      </c>
      <c r="E862">
        <f>-LOG(GO_Biological_Process_2021_table[[#This Row],[Adjusted P-value]],10)</f>
        <v>0.43588484224115476</v>
      </c>
      <c r="F862">
        <v>0</v>
      </c>
      <c r="G862">
        <v>0</v>
      </c>
      <c r="H862">
        <v>4.0704746250256836</v>
      </c>
      <c r="I862">
        <v>6.0842644656421996</v>
      </c>
      <c r="J862" s="1" t="s">
        <v>532</v>
      </c>
    </row>
    <row r="863" spans="1:10" x14ac:dyDescent="0.25">
      <c r="A863" s="1" t="s">
        <v>2331</v>
      </c>
      <c r="B863" s="1" t="s">
        <v>705</v>
      </c>
      <c r="C863">
        <v>0.22430894349470423</v>
      </c>
      <c r="D863">
        <v>0.3665347523158573</v>
      </c>
      <c r="E863">
        <f>-LOG(GO_Biological_Process_2021_table[[#This Row],[Adjusted P-value]],10)</f>
        <v>0.43588484224115476</v>
      </c>
      <c r="F863">
        <v>0</v>
      </c>
      <c r="G863">
        <v>0</v>
      </c>
      <c r="H863">
        <v>4.0704746250256836</v>
      </c>
      <c r="I863">
        <v>6.0842644656421996</v>
      </c>
      <c r="J863" s="1" t="s">
        <v>424</v>
      </c>
    </row>
    <row r="864" spans="1:10" x14ac:dyDescent="0.25">
      <c r="A864" s="1" t="s">
        <v>2332</v>
      </c>
      <c r="B864" s="1" t="s">
        <v>705</v>
      </c>
      <c r="C864">
        <v>0.22430894349470423</v>
      </c>
      <c r="D864">
        <v>0.3665347523158573</v>
      </c>
      <c r="E864">
        <f>-LOG(GO_Biological_Process_2021_table[[#This Row],[Adjusted P-value]],10)</f>
        <v>0.43588484224115476</v>
      </c>
      <c r="F864">
        <v>0</v>
      </c>
      <c r="G864">
        <v>0</v>
      </c>
      <c r="H864">
        <v>4.0704746250256836</v>
      </c>
      <c r="I864">
        <v>6.0842644656421996</v>
      </c>
      <c r="J864" s="1" t="s">
        <v>364</v>
      </c>
    </row>
    <row r="865" spans="1:10" x14ac:dyDescent="0.25">
      <c r="A865" s="1" t="s">
        <v>2333</v>
      </c>
      <c r="B865" s="1" t="s">
        <v>705</v>
      </c>
      <c r="C865">
        <v>0.22430894349470423</v>
      </c>
      <c r="D865">
        <v>0.3665347523158573</v>
      </c>
      <c r="E865">
        <f>-LOG(GO_Biological_Process_2021_table[[#This Row],[Adjusted P-value]],10)</f>
        <v>0.43588484224115476</v>
      </c>
      <c r="F865">
        <v>0</v>
      </c>
      <c r="G865">
        <v>0</v>
      </c>
      <c r="H865">
        <v>4.0704746250256836</v>
      </c>
      <c r="I865">
        <v>6.0842644656421996</v>
      </c>
      <c r="J865" s="1" t="s">
        <v>677</v>
      </c>
    </row>
    <row r="866" spans="1:10" x14ac:dyDescent="0.25">
      <c r="A866" s="1" t="s">
        <v>2334</v>
      </c>
      <c r="B866" s="1" t="s">
        <v>705</v>
      </c>
      <c r="C866">
        <v>0.22430894349470423</v>
      </c>
      <c r="D866">
        <v>0.3665347523158573</v>
      </c>
      <c r="E866">
        <f>-LOG(GO_Biological_Process_2021_table[[#This Row],[Adjusted P-value]],10)</f>
        <v>0.43588484224115476</v>
      </c>
      <c r="F866">
        <v>0</v>
      </c>
      <c r="G866">
        <v>0</v>
      </c>
      <c r="H866">
        <v>4.0704746250256836</v>
      </c>
      <c r="I866">
        <v>6.0842644656421996</v>
      </c>
      <c r="J866" s="1" t="s">
        <v>2096</v>
      </c>
    </row>
    <row r="867" spans="1:10" x14ac:dyDescent="0.25">
      <c r="A867" s="1" t="s">
        <v>2335</v>
      </c>
      <c r="B867" s="1" t="s">
        <v>705</v>
      </c>
      <c r="C867">
        <v>0.22430894349470423</v>
      </c>
      <c r="D867">
        <v>0.3665347523158573</v>
      </c>
      <c r="E867">
        <f>-LOG(GO_Biological_Process_2021_table[[#This Row],[Adjusted P-value]],10)</f>
        <v>0.43588484224115476</v>
      </c>
      <c r="F867">
        <v>0</v>
      </c>
      <c r="G867">
        <v>0</v>
      </c>
      <c r="H867">
        <v>4.0704746250256836</v>
      </c>
      <c r="I867">
        <v>6.0842644656421996</v>
      </c>
      <c r="J867" s="1" t="s">
        <v>1450</v>
      </c>
    </row>
    <row r="868" spans="1:10" x14ac:dyDescent="0.25">
      <c r="A868" s="1" t="s">
        <v>2336</v>
      </c>
      <c r="B868" s="1" t="s">
        <v>705</v>
      </c>
      <c r="C868">
        <v>0.22430894349470423</v>
      </c>
      <c r="D868">
        <v>0.3665347523158573</v>
      </c>
      <c r="E868">
        <f>-LOG(GO_Biological_Process_2021_table[[#This Row],[Adjusted P-value]],10)</f>
        <v>0.43588484224115476</v>
      </c>
      <c r="F868">
        <v>0</v>
      </c>
      <c r="G868">
        <v>0</v>
      </c>
      <c r="H868">
        <v>4.0704746250256836</v>
      </c>
      <c r="I868">
        <v>6.0842644656421996</v>
      </c>
      <c r="J868" s="1" t="s">
        <v>553</v>
      </c>
    </row>
    <row r="869" spans="1:10" x14ac:dyDescent="0.25">
      <c r="A869" s="1" t="s">
        <v>2337</v>
      </c>
      <c r="B869" s="1" t="s">
        <v>705</v>
      </c>
      <c r="C869">
        <v>0.22430894349470423</v>
      </c>
      <c r="D869">
        <v>0.3665347523158573</v>
      </c>
      <c r="E869">
        <f>-LOG(GO_Biological_Process_2021_table[[#This Row],[Adjusted P-value]],10)</f>
        <v>0.43588484224115476</v>
      </c>
      <c r="F869">
        <v>0</v>
      </c>
      <c r="G869">
        <v>0</v>
      </c>
      <c r="H869">
        <v>4.0704746250256836</v>
      </c>
      <c r="I869">
        <v>6.0842644656421996</v>
      </c>
      <c r="J869" s="1" t="s">
        <v>355</v>
      </c>
    </row>
    <row r="870" spans="1:10" x14ac:dyDescent="0.25">
      <c r="A870" s="1" t="s">
        <v>2338</v>
      </c>
      <c r="B870" s="1" t="s">
        <v>705</v>
      </c>
      <c r="C870">
        <v>0.22430894349470423</v>
      </c>
      <c r="D870">
        <v>0.3665347523158573</v>
      </c>
      <c r="E870">
        <f>-LOG(GO_Biological_Process_2021_table[[#This Row],[Adjusted P-value]],10)</f>
        <v>0.43588484224115476</v>
      </c>
      <c r="F870">
        <v>0</v>
      </c>
      <c r="G870">
        <v>0</v>
      </c>
      <c r="H870">
        <v>4.0704746250256836</v>
      </c>
      <c r="I870">
        <v>6.0842644656421996</v>
      </c>
      <c r="J870" s="1" t="s">
        <v>2251</v>
      </c>
    </row>
    <row r="871" spans="1:10" x14ac:dyDescent="0.25">
      <c r="A871" s="1" t="s">
        <v>2339</v>
      </c>
      <c r="B871" s="1" t="s">
        <v>2340</v>
      </c>
      <c r="C871">
        <v>0.22456796273954596</v>
      </c>
      <c r="D871">
        <v>0.36653621504615547</v>
      </c>
      <c r="E871">
        <f>-LOG(GO_Biological_Process_2021_table[[#This Row],[Adjusted P-value]],10)</f>
        <v>0.4358831091055505</v>
      </c>
      <c r="F871">
        <v>0</v>
      </c>
      <c r="G871">
        <v>0</v>
      </c>
      <c r="H871">
        <v>2.2789327789327789</v>
      </c>
      <c r="I871">
        <v>3.403761328514447</v>
      </c>
      <c r="J871" s="1" t="s">
        <v>2176</v>
      </c>
    </row>
    <row r="872" spans="1:10" x14ac:dyDescent="0.25">
      <c r="A872" s="1" t="s">
        <v>2341</v>
      </c>
      <c r="B872" s="1" t="s">
        <v>2342</v>
      </c>
      <c r="C872">
        <v>0.22491225285005964</v>
      </c>
      <c r="D872">
        <v>0.36667669236175054</v>
      </c>
      <c r="E872">
        <f>-LOG(GO_Biological_Process_2021_table[[#This Row],[Adjusted P-value]],10)</f>
        <v>0.43571669489454679</v>
      </c>
      <c r="F872">
        <v>0</v>
      </c>
      <c r="G872">
        <v>0</v>
      </c>
      <c r="H872">
        <v>1.8631878557874764</v>
      </c>
      <c r="I872">
        <v>2.7799600128243704</v>
      </c>
      <c r="J872" s="1" t="s">
        <v>2024</v>
      </c>
    </row>
    <row r="873" spans="1:10" x14ac:dyDescent="0.25">
      <c r="A873" s="1" t="s">
        <v>2343</v>
      </c>
      <c r="B873" s="1" t="s">
        <v>2344</v>
      </c>
      <c r="C873">
        <v>0.22747603848594741</v>
      </c>
      <c r="D873">
        <v>0.3700068438144849</v>
      </c>
      <c r="E873">
        <f>-LOG(GO_Biological_Process_2021_table[[#This Row],[Adjusted P-value]],10)</f>
        <v>0.43179024295090246</v>
      </c>
      <c r="F873">
        <v>0</v>
      </c>
      <c r="G873">
        <v>0</v>
      </c>
      <c r="H873">
        <v>2.2584706959706962</v>
      </c>
      <c r="I873">
        <v>3.3441409831955609</v>
      </c>
      <c r="J873" s="1" t="s">
        <v>2345</v>
      </c>
    </row>
    <row r="874" spans="1:10" x14ac:dyDescent="0.25">
      <c r="A874" s="1" t="s">
        <v>2346</v>
      </c>
      <c r="B874" s="1" t="s">
        <v>2344</v>
      </c>
      <c r="C874">
        <v>0.22747603848594741</v>
      </c>
      <c r="D874">
        <v>0.3700068438144849</v>
      </c>
      <c r="E874">
        <f>-LOG(GO_Biological_Process_2021_table[[#This Row],[Adjusted P-value]],10)</f>
        <v>0.43179024295090246</v>
      </c>
      <c r="F874">
        <v>0</v>
      </c>
      <c r="G874">
        <v>0</v>
      </c>
      <c r="H874">
        <v>2.2584706959706962</v>
      </c>
      <c r="I874">
        <v>3.3441409831955609</v>
      </c>
      <c r="J874" s="1" t="s">
        <v>2347</v>
      </c>
    </row>
    <row r="875" spans="1:10" x14ac:dyDescent="0.25">
      <c r="A875" s="1" t="s">
        <v>2348</v>
      </c>
      <c r="B875" s="1" t="s">
        <v>2349</v>
      </c>
      <c r="C875">
        <v>0.23038683454278069</v>
      </c>
      <c r="D875">
        <v>0.37185719820046792</v>
      </c>
      <c r="E875">
        <f>-LOG(GO_Biological_Process_2021_table[[#This Row],[Adjusted P-value]],10)</f>
        <v>0.42962380726918076</v>
      </c>
      <c r="F875">
        <v>0</v>
      </c>
      <c r="G875">
        <v>0</v>
      </c>
      <c r="H875">
        <v>2.2383707737690037</v>
      </c>
      <c r="I875">
        <v>3.2859182087521299</v>
      </c>
      <c r="J875" s="1" t="s">
        <v>2350</v>
      </c>
    </row>
    <row r="876" spans="1:10" x14ac:dyDescent="0.25">
      <c r="A876" s="1" t="s">
        <v>2351</v>
      </c>
      <c r="B876" s="1" t="s">
        <v>710</v>
      </c>
      <c r="C876">
        <v>0.2304467143777548</v>
      </c>
      <c r="D876">
        <v>0.37185719820046792</v>
      </c>
      <c r="E876">
        <f>-LOG(GO_Biological_Process_2021_table[[#This Row],[Adjusted P-value]],10)</f>
        <v>0.42962380726918076</v>
      </c>
      <c r="F876">
        <v>0</v>
      </c>
      <c r="G876">
        <v>0</v>
      </c>
      <c r="H876">
        <v>3.9430732484076434</v>
      </c>
      <c r="I876">
        <v>5.7873890484543029</v>
      </c>
      <c r="J876" s="1" t="s">
        <v>1981</v>
      </c>
    </row>
    <row r="877" spans="1:10" x14ac:dyDescent="0.25">
      <c r="A877" s="1" t="s">
        <v>2352</v>
      </c>
      <c r="B877" s="1" t="s">
        <v>710</v>
      </c>
      <c r="C877">
        <v>0.2304467143777548</v>
      </c>
      <c r="D877">
        <v>0.37185719820046792</v>
      </c>
      <c r="E877">
        <f>-LOG(GO_Biological_Process_2021_table[[#This Row],[Adjusted P-value]],10)</f>
        <v>0.42962380726918076</v>
      </c>
      <c r="F877">
        <v>0</v>
      </c>
      <c r="G877">
        <v>0</v>
      </c>
      <c r="H877">
        <v>3.9430732484076434</v>
      </c>
      <c r="I877">
        <v>5.7873890484543029</v>
      </c>
      <c r="J877" s="1" t="s">
        <v>974</v>
      </c>
    </row>
    <row r="878" spans="1:10" x14ac:dyDescent="0.25">
      <c r="A878" s="1" t="s">
        <v>2353</v>
      </c>
      <c r="B878" s="1" t="s">
        <v>710</v>
      </c>
      <c r="C878">
        <v>0.2304467143777548</v>
      </c>
      <c r="D878">
        <v>0.37185719820046792</v>
      </c>
      <c r="E878">
        <f>-LOG(GO_Biological_Process_2021_table[[#This Row],[Adjusted P-value]],10)</f>
        <v>0.42962380726918076</v>
      </c>
      <c r="F878">
        <v>0</v>
      </c>
      <c r="G878">
        <v>0</v>
      </c>
      <c r="H878">
        <v>3.9430732484076434</v>
      </c>
      <c r="I878">
        <v>5.7873890484543029</v>
      </c>
      <c r="J878" s="1" t="s">
        <v>364</v>
      </c>
    </row>
    <row r="879" spans="1:10" x14ac:dyDescent="0.25">
      <c r="A879" s="1" t="s">
        <v>2354</v>
      </c>
      <c r="B879" s="1" t="s">
        <v>710</v>
      </c>
      <c r="C879">
        <v>0.2304467143777548</v>
      </c>
      <c r="D879">
        <v>0.37185719820046792</v>
      </c>
      <c r="E879">
        <f>-LOG(GO_Biological_Process_2021_table[[#This Row],[Adjusted P-value]],10)</f>
        <v>0.42962380726918076</v>
      </c>
      <c r="F879">
        <v>0</v>
      </c>
      <c r="G879">
        <v>0</v>
      </c>
      <c r="H879">
        <v>3.9430732484076434</v>
      </c>
      <c r="I879">
        <v>5.7873890484543029</v>
      </c>
      <c r="J879" s="1" t="s">
        <v>1644</v>
      </c>
    </row>
    <row r="880" spans="1:10" x14ac:dyDescent="0.25">
      <c r="A880" s="1" t="s">
        <v>2355</v>
      </c>
      <c r="B880" s="1" t="s">
        <v>710</v>
      </c>
      <c r="C880">
        <v>0.2304467143777548</v>
      </c>
      <c r="D880">
        <v>0.37185719820046792</v>
      </c>
      <c r="E880">
        <f>-LOG(GO_Biological_Process_2021_table[[#This Row],[Adjusted P-value]],10)</f>
        <v>0.42962380726918076</v>
      </c>
      <c r="F880">
        <v>0</v>
      </c>
      <c r="G880">
        <v>0</v>
      </c>
      <c r="H880">
        <v>3.9430732484076434</v>
      </c>
      <c r="I880">
        <v>5.7873890484543029</v>
      </c>
      <c r="J880" s="1" t="s">
        <v>314</v>
      </c>
    </row>
    <row r="881" spans="1:10" x14ac:dyDescent="0.25">
      <c r="A881" s="1" t="s">
        <v>2356</v>
      </c>
      <c r="B881" s="1" t="s">
        <v>710</v>
      </c>
      <c r="C881">
        <v>0.2304467143777548</v>
      </c>
      <c r="D881">
        <v>0.37185719820046792</v>
      </c>
      <c r="E881">
        <f>-LOG(GO_Biological_Process_2021_table[[#This Row],[Adjusted P-value]],10)</f>
        <v>0.42962380726918076</v>
      </c>
      <c r="F881">
        <v>0</v>
      </c>
      <c r="G881">
        <v>0</v>
      </c>
      <c r="H881">
        <v>3.9430732484076434</v>
      </c>
      <c r="I881">
        <v>5.7873890484543029</v>
      </c>
      <c r="J881" s="1" t="s">
        <v>540</v>
      </c>
    </row>
    <row r="882" spans="1:10" x14ac:dyDescent="0.25">
      <c r="A882" s="1" t="s">
        <v>2357</v>
      </c>
      <c r="B882" s="1" t="s">
        <v>715</v>
      </c>
      <c r="C882">
        <v>0.23330012807547115</v>
      </c>
      <c r="D882">
        <v>0.37560791594917126</v>
      </c>
      <c r="E882">
        <f>-LOG(GO_Biological_Process_2021_table[[#This Row],[Adjusted P-value]],10)</f>
        <v>0.42526526353900063</v>
      </c>
      <c r="F882">
        <v>0</v>
      </c>
      <c r="G882">
        <v>0</v>
      </c>
      <c r="H882">
        <v>2.2186234817813766</v>
      </c>
      <c r="I882">
        <v>3.2290501778863083</v>
      </c>
      <c r="J882" s="1" t="s">
        <v>1679</v>
      </c>
    </row>
    <row r="883" spans="1:10" x14ac:dyDescent="0.25">
      <c r="A883" s="1" t="s">
        <v>2358</v>
      </c>
      <c r="B883" s="1" t="s">
        <v>715</v>
      </c>
      <c r="C883">
        <v>0.23330012807547115</v>
      </c>
      <c r="D883">
        <v>0.37560791594917126</v>
      </c>
      <c r="E883">
        <f>-LOG(GO_Biological_Process_2021_table[[#This Row],[Adjusted P-value]],10)</f>
        <v>0.42526526353900063</v>
      </c>
      <c r="F883">
        <v>0</v>
      </c>
      <c r="G883">
        <v>0</v>
      </c>
      <c r="H883">
        <v>2.2186234817813766</v>
      </c>
      <c r="I883">
        <v>3.2290501778863083</v>
      </c>
      <c r="J883" s="1" t="s">
        <v>2359</v>
      </c>
    </row>
    <row r="884" spans="1:10" x14ac:dyDescent="0.25">
      <c r="A884" s="1" t="s">
        <v>2360</v>
      </c>
      <c r="B884" s="1" t="s">
        <v>719</v>
      </c>
      <c r="C884">
        <v>0.23653622418648415</v>
      </c>
      <c r="D884">
        <v>0.37654869769597249</v>
      </c>
      <c r="E884">
        <f>-LOG(GO_Biological_Process_2021_table[[#This Row],[Adjusted P-value]],10)</f>
        <v>0.42417885007945072</v>
      </c>
      <c r="F884">
        <v>0</v>
      </c>
      <c r="G884">
        <v>0</v>
      </c>
      <c r="H884">
        <v>3.8233931673422119</v>
      </c>
      <c r="I884">
        <v>5.5120097281745517</v>
      </c>
      <c r="J884" s="1" t="s">
        <v>1842</v>
      </c>
    </row>
    <row r="885" spans="1:10" x14ac:dyDescent="0.25">
      <c r="A885" s="1" t="s">
        <v>2361</v>
      </c>
      <c r="B885" s="1" t="s">
        <v>719</v>
      </c>
      <c r="C885">
        <v>0.23653622418648415</v>
      </c>
      <c r="D885">
        <v>0.37654869769597249</v>
      </c>
      <c r="E885">
        <f>-LOG(GO_Biological_Process_2021_table[[#This Row],[Adjusted P-value]],10)</f>
        <v>0.42417885007945072</v>
      </c>
      <c r="F885">
        <v>0</v>
      </c>
      <c r="G885">
        <v>0</v>
      </c>
      <c r="H885">
        <v>3.8233931673422119</v>
      </c>
      <c r="I885">
        <v>5.5120097281745517</v>
      </c>
      <c r="J885" s="1" t="s">
        <v>1013</v>
      </c>
    </row>
    <row r="886" spans="1:10" x14ac:dyDescent="0.25">
      <c r="A886" s="1" t="s">
        <v>2362</v>
      </c>
      <c r="B886" s="1" t="s">
        <v>719</v>
      </c>
      <c r="C886">
        <v>0.23653622418648415</v>
      </c>
      <c r="D886">
        <v>0.37654869769597249</v>
      </c>
      <c r="E886">
        <f>-LOG(GO_Biological_Process_2021_table[[#This Row],[Adjusted P-value]],10)</f>
        <v>0.42417885007945072</v>
      </c>
      <c r="F886">
        <v>0</v>
      </c>
      <c r="G886">
        <v>0</v>
      </c>
      <c r="H886">
        <v>3.8233931673422119</v>
      </c>
      <c r="I886">
        <v>5.5120097281745517</v>
      </c>
      <c r="J886" s="1" t="s">
        <v>355</v>
      </c>
    </row>
    <row r="887" spans="1:10" x14ac:dyDescent="0.25">
      <c r="A887" s="1" t="s">
        <v>2363</v>
      </c>
      <c r="B887" s="1" t="s">
        <v>719</v>
      </c>
      <c r="C887">
        <v>0.23653622418648415</v>
      </c>
      <c r="D887">
        <v>0.37654869769597249</v>
      </c>
      <c r="E887">
        <f>-LOG(GO_Biological_Process_2021_table[[#This Row],[Adjusted P-value]],10)</f>
        <v>0.42417885007945072</v>
      </c>
      <c r="F887">
        <v>0</v>
      </c>
      <c r="G887">
        <v>0</v>
      </c>
      <c r="H887">
        <v>3.8233931673422119</v>
      </c>
      <c r="I887">
        <v>5.5120097281745517</v>
      </c>
      <c r="J887" s="1" t="s">
        <v>589</v>
      </c>
    </row>
    <row r="888" spans="1:10" x14ac:dyDescent="0.25">
      <c r="A888" s="1" t="s">
        <v>2364</v>
      </c>
      <c r="B888" s="1" t="s">
        <v>719</v>
      </c>
      <c r="C888">
        <v>0.23653622418648415</v>
      </c>
      <c r="D888">
        <v>0.37654869769597249</v>
      </c>
      <c r="E888">
        <f>-LOG(GO_Biological_Process_2021_table[[#This Row],[Adjusted P-value]],10)</f>
        <v>0.42417885007945072</v>
      </c>
      <c r="F888">
        <v>0</v>
      </c>
      <c r="G888">
        <v>0</v>
      </c>
      <c r="H888">
        <v>3.8233931673422119</v>
      </c>
      <c r="I888">
        <v>5.5120097281745517</v>
      </c>
      <c r="J888" s="1" t="s">
        <v>621</v>
      </c>
    </row>
    <row r="889" spans="1:10" x14ac:dyDescent="0.25">
      <c r="A889" s="1" t="s">
        <v>2365</v>
      </c>
      <c r="B889" s="1" t="s">
        <v>719</v>
      </c>
      <c r="C889">
        <v>0.23653622418648415</v>
      </c>
      <c r="D889">
        <v>0.37654869769597249</v>
      </c>
      <c r="E889">
        <f>-LOG(GO_Biological_Process_2021_table[[#This Row],[Adjusted P-value]],10)</f>
        <v>0.42417885007945072</v>
      </c>
      <c r="F889">
        <v>0</v>
      </c>
      <c r="G889">
        <v>0</v>
      </c>
      <c r="H889">
        <v>3.8233931673422119</v>
      </c>
      <c r="I889">
        <v>5.5120097281745517</v>
      </c>
      <c r="J889" s="1" t="s">
        <v>295</v>
      </c>
    </row>
    <row r="890" spans="1:10" x14ac:dyDescent="0.25">
      <c r="A890" s="1" t="s">
        <v>2366</v>
      </c>
      <c r="B890" s="1" t="s">
        <v>719</v>
      </c>
      <c r="C890">
        <v>0.23653622418648415</v>
      </c>
      <c r="D890">
        <v>0.37654869769597249</v>
      </c>
      <c r="E890">
        <f>-LOG(GO_Biological_Process_2021_table[[#This Row],[Adjusted P-value]],10)</f>
        <v>0.42417885007945072</v>
      </c>
      <c r="F890">
        <v>0</v>
      </c>
      <c r="G890">
        <v>0</v>
      </c>
      <c r="H890">
        <v>3.8233931673422119</v>
      </c>
      <c r="I890">
        <v>5.5120097281745517</v>
      </c>
      <c r="J890" s="1" t="s">
        <v>295</v>
      </c>
    </row>
    <row r="891" spans="1:10" x14ac:dyDescent="0.25">
      <c r="A891" s="1" t="s">
        <v>2367</v>
      </c>
      <c r="B891" s="1" t="s">
        <v>719</v>
      </c>
      <c r="C891">
        <v>0.23653622418648415</v>
      </c>
      <c r="D891">
        <v>0.37654869769597249</v>
      </c>
      <c r="E891">
        <f>-LOG(GO_Biological_Process_2021_table[[#This Row],[Adjusted P-value]],10)</f>
        <v>0.42417885007945072</v>
      </c>
      <c r="F891">
        <v>0</v>
      </c>
      <c r="G891">
        <v>0</v>
      </c>
      <c r="H891">
        <v>3.8233931673422119</v>
      </c>
      <c r="I891">
        <v>5.5120097281745517</v>
      </c>
      <c r="J891" s="1" t="s">
        <v>424</v>
      </c>
    </row>
    <row r="892" spans="1:10" x14ac:dyDescent="0.25">
      <c r="A892" s="1" t="s">
        <v>2368</v>
      </c>
      <c r="B892" s="1" t="s">
        <v>719</v>
      </c>
      <c r="C892">
        <v>0.23653622418648415</v>
      </c>
      <c r="D892">
        <v>0.37654869769597249</v>
      </c>
      <c r="E892">
        <f>-LOG(GO_Biological_Process_2021_table[[#This Row],[Adjusted P-value]],10)</f>
        <v>0.42417885007945072</v>
      </c>
      <c r="F892">
        <v>0</v>
      </c>
      <c r="G892">
        <v>0</v>
      </c>
      <c r="H892">
        <v>3.8233931673422119</v>
      </c>
      <c r="I892">
        <v>5.5120097281745517</v>
      </c>
      <c r="J892" s="1" t="s">
        <v>364</v>
      </c>
    </row>
    <row r="893" spans="1:10" x14ac:dyDescent="0.25">
      <c r="A893" s="1" t="s">
        <v>2369</v>
      </c>
      <c r="B893" s="1" t="s">
        <v>719</v>
      </c>
      <c r="C893">
        <v>0.23653622418648415</v>
      </c>
      <c r="D893">
        <v>0.37654869769597249</v>
      </c>
      <c r="E893">
        <f>-LOG(GO_Biological_Process_2021_table[[#This Row],[Adjusted P-value]],10)</f>
        <v>0.42417885007945072</v>
      </c>
      <c r="F893">
        <v>0</v>
      </c>
      <c r="G893">
        <v>0</v>
      </c>
      <c r="H893">
        <v>3.8233931673422119</v>
      </c>
      <c r="I893">
        <v>5.5120097281745517</v>
      </c>
      <c r="J893" s="1" t="s">
        <v>1644</v>
      </c>
    </row>
    <row r="894" spans="1:10" x14ac:dyDescent="0.25">
      <c r="A894" s="1" t="s">
        <v>2370</v>
      </c>
      <c r="B894" s="1" t="s">
        <v>721</v>
      </c>
      <c r="C894">
        <v>0.23913333294870118</v>
      </c>
      <c r="D894">
        <v>0.38025681163175329</v>
      </c>
      <c r="E894">
        <f>-LOG(GO_Biological_Process_2021_table[[#This Row],[Adjusted P-value]],10)</f>
        <v>0.41992299758374213</v>
      </c>
      <c r="F894">
        <v>0</v>
      </c>
      <c r="G894">
        <v>0</v>
      </c>
      <c r="H894">
        <v>2.1801503094606542</v>
      </c>
      <c r="I894">
        <v>3.11921518192641</v>
      </c>
      <c r="J894" s="1" t="s">
        <v>2371</v>
      </c>
    </row>
    <row r="895" spans="1:10" x14ac:dyDescent="0.25">
      <c r="A895" s="1" t="s">
        <v>2372</v>
      </c>
      <c r="B895" s="1" t="s">
        <v>724</v>
      </c>
      <c r="C895">
        <v>0.24257784998935833</v>
      </c>
      <c r="D895">
        <v>0.38273394109432091</v>
      </c>
      <c r="E895">
        <f>-LOG(GO_Biological_Process_2021_table[[#This Row],[Adjusted P-value]],10)</f>
        <v>0.41710302255115111</v>
      </c>
      <c r="F895">
        <v>0</v>
      </c>
      <c r="G895">
        <v>0</v>
      </c>
      <c r="H895">
        <v>3.7107530910453352</v>
      </c>
      <c r="I895">
        <v>5.2560316087798098</v>
      </c>
      <c r="J895" s="1" t="s">
        <v>478</v>
      </c>
    </row>
    <row r="896" spans="1:10" x14ac:dyDescent="0.25">
      <c r="A896" s="1" t="s">
        <v>2373</v>
      </c>
      <c r="B896" s="1" t="s">
        <v>724</v>
      </c>
      <c r="C896">
        <v>0.24257784998935833</v>
      </c>
      <c r="D896">
        <v>0.38273394109432091</v>
      </c>
      <c r="E896">
        <f>-LOG(GO_Biological_Process_2021_table[[#This Row],[Adjusted P-value]],10)</f>
        <v>0.41710302255115111</v>
      </c>
      <c r="F896">
        <v>0</v>
      </c>
      <c r="G896">
        <v>0</v>
      </c>
      <c r="H896">
        <v>3.7107530910453352</v>
      </c>
      <c r="I896">
        <v>5.2560316087798098</v>
      </c>
      <c r="J896" s="1" t="s">
        <v>364</v>
      </c>
    </row>
    <row r="897" spans="1:10" x14ac:dyDescent="0.25">
      <c r="A897" s="1" t="s">
        <v>2374</v>
      </c>
      <c r="B897" s="1" t="s">
        <v>724</v>
      </c>
      <c r="C897">
        <v>0.24257784998935833</v>
      </c>
      <c r="D897">
        <v>0.38273394109432091</v>
      </c>
      <c r="E897">
        <f>-LOG(GO_Biological_Process_2021_table[[#This Row],[Adjusted P-value]],10)</f>
        <v>0.41710302255115111</v>
      </c>
      <c r="F897">
        <v>0</v>
      </c>
      <c r="G897">
        <v>0</v>
      </c>
      <c r="H897">
        <v>3.7107530910453352</v>
      </c>
      <c r="I897">
        <v>5.2560316087798098</v>
      </c>
      <c r="J897" s="1" t="s">
        <v>355</v>
      </c>
    </row>
    <row r="898" spans="1:10" x14ac:dyDescent="0.25">
      <c r="A898" s="1" t="s">
        <v>2375</v>
      </c>
      <c r="B898" s="1" t="s">
        <v>724</v>
      </c>
      <c r="C898">
        <v>0.24257784998935833</v>
      </c>
      <c r="D898">
        <v>0.38273394109432091</v>
      </c>
      <c r="E898">
        <f>-LOG(GO_Biological_Process_2021_table[[#This Row],[Adjusted P-value]],10)</f>
        <v>0.41710302255115111</v>
      </c>
      <c r="F898">
        <v>0</v>
      </c>
      <c r="G898">
        <v>0</v>
      </c>
      <c r="H898">
        <v>3.7107530910453352</v>
      </c>
      <c r="I898">
        <v>5.2560316087798098</v>
      </c>
      <c r="J898" s="1" t="s">
        <v>621</v>
      </c>
    </row>
    <row r="899" spans="1:10" x14ac:dyDescent="0.25">
      <c r="A899" s="1" t="s">
        <v>2376</v>
      </c>
      <c r="B899" s="1" t="s">
        <v>724</v>
      </c>
      <c r="C899">
        <v>0.24257784998935833</v>
      </c>
      <c r="D899">
        <v>0.38273394109432091</v>
      </c>
      <c r="E899">
        <f>-LOG(GO_Biological_Process_2021_table[[#This Row],[Adjusted P-value]],10)</f>
        <v>0.41710302255115111</v>
      </c>
      <c r="F899">
        <v>0</v>
      </c>
      <c r="G899">
        <v>0</v>
      </c>
      <c r="H899">
        <v>3.7107530910453352</v>
      </c>
      <c r="I899">
        <v>5.2560316087798098</v>
      </c>
      <c r="J899" s="1" t="s">
        <v>619</v>
      </c>
    </row>
    <row r="900" spans="1:10" x14ac:dyDescent="0.25">
      <c r="A900" s="1" t="s">
        <v>2377</v>
      </c>
      <c r="B900" s="1" t="s">
        <v>724</v>
      </c>
      <c r="C900">
        <v>0.24257784998935833</v>
      </c>
      <c r="D900">
        <v>0.38273394109432091</v>
      </c>
      <c r="E900">
        <f>-LOG(GO_Biological_Process_2021_table[[#This Row],[Adjusted P-value]],10)</f>
        <v>0.41710302255115111</v>
      </c>
      <c r="F900">
        <v>0</v>
      </c>
      <c r="G900">
        <v>0</v>
      </c>
      <c r="H900">
        <v>3.7107530910453352</v>
      </c>
      <c r="I900">
        <v>5.2560316087798098</v>
      </c>
      <c r="J900" s="1" t="s">
        <v>293</v>
      </c>
    </row>
    <row r="901" spans="1:10" x14ac:dyDescent="0.25">
      <c r="A901" s="1" t="s">
        <v>2378</v>
      </c>
      <c r="B901" s="1" t="s">
        <v>724</v>
      </c>
      <c r="C901">
        <v>0.24257784998935833</v>
      </c>
      <c r="D901">
        <v>0.38273394109432091</v>
      </c>
      <c r="E901">
        <f>-LOG(GO_Biological_Process_2021_table[[#This Row],[Adjusted P-value]],10)</f>
        <v>0.41710302255115111</v>
      </c>
      <c r="F901">
        <v>0</v>
      </c>
      <c r="G901">
        <v>0</v>
      </c>
      <c r="H901">
        <v>3.7107530910453352</v>
      </c>
      <c r="I901">
        <v>5.2560316087798098</v>
      </c>
      <c r="J901" s="1" t="s">
        <v>355</v>
      </c>
    </row>
    <row r="902" spans="1:10" x14ac:dyDescent="0.25">
      <c r="A902" s="1" t="s">
        <v>2379</v>
      </c>
      <c r="B902" s="1" t="s">
        <v>2380</v>
      </c>
      <c r="C902">
        <v>0.24617224545451849</v>
      </c>
      <c r="D902">
        <v>0.3861840169969244</v>
      </c>
      <c r="E902">
        <f>-LOG(GO_Biological_Process_2021_table[[#This Row],[Adjusted P-value]],10)</f>
        <v>0.41320570433621612</v>
      </c>
      <c r="F902">
        <v>0</v>
      </c>
      <c r="G902">
        <v>0</v>
      </c>
      <c r="H902">
        <v>1.511204481792717</v>
      </c>
      <c r="I902">
        <v>2.1182912937678404</v>
      </c>
      <c r="J902" s="1" t="s">
        <v>2381</v>
      </c>
    </row>
    <row r="903" spans="1:10" x14ac:dyDescent="0.25">
      <c r="A903" s="1" t="s">
        <v>2382</v>
      </c>
      <c r="B903" s="1" t="s">
        <v>2383</v>
      </c>
      <c r="C903">
        <v>0.2478964895630521</v>
      </c>
      <c r="D903">
        <v>0.3861840169969244</v>
      </c>
      <c r="E903">
        <f>-LOG(GO_Biological_Process_2021_table[[#This Row],[Adjusted P-value]],10)</f>
        <v>0.41320570433621612</v>
      </c>
      <c r="F903">
        <v>0</v>
      </c>
      <c r="G903">
        <v>0</v>
      </c>
      <c r="H903">
        <v>2.1248653307476837</v>
      </c>
      <c r="I903">
        <v>2.9636431724384269</v>
      </c>
      <c r="J903" s="1" t="s">
        <v>2384</v>
      </c>
    </row>
    <row r="904" spans="1:10" x14ac:dyDescent="0.25">
      <c r="A904" s="1" t="s">
        <v>2385</v>
      </c>
      <c r="B904" s="1" t="s">
        <v>731</v>
      </c>
      <c r="C904">
        <v>0.24857196586985131</v>
      </c>
      <c r="D904">
        <v>0.3861840169969244</v>
      </c>
      <c r="E904">
        <f>-LOG(GO_Biological_Process_2021_table[[#This Row],[Adjusted P-value]],10)</f>
        <v>0.41320570433621612</v>
      </c>
      <c r="F904">
        <v>0</v>
      </c>
      <c r="G904">
        <v>0</v>
      </c>
      <c r="H904">
        <v>3.6045495905368519</v>
      </c>
      <c r="I904">
        <v>5.0176154815249303</v>
      </c>
      <c r="J904" s="1" t="s">
        <v>508</v>
      </c>
    </row>
    <row r="905" spans="1:10" x14ac:dyDescent="0.25">
      <c r="A905" s="1" t="s">
        <v>2386</v>
      </c>
      <c r="B905" s="1" t="s">
        <v>731</v>
      </c>
      <c r="C905">
        <v>0.24857196586985131</v>
      </c>
      <c r="D905">
        <v>0.3861840169969244</v>
      </c>
      <c r="E905">
        <f>-LOG(GO_Biological_Process_2021_table[[#This Row],[Adjusted P-value]],10)</f>
        <v>0.41320570433621612</v>
      </c>
      <c r="F905">
        <v>0</v>
      </c>
      <c r="G905">
        <v>0</v>
      </c>
      <c r="H905">
        <v>3.6045495905368519</v>
      </c>
      <c r="I905">
        <v>5.0176154815249303</v>
      </c>
      <c r="J905" s="1" t="s">
        <v>1450</v>
      </c>
    </row>
    <row r="906" spans="1:10" x14ac:dyDescent="0.25">
      <c r="A906" s="1" t="s">
        <v>2387</v>
      </c>
      <c r="B906" s="1" t="s">
        <v>731</v>
      </c>
      <c r="C906">
        <v>0.24857196586985131</v>
      </c>
      <c r="D906">
        <v>0.3861840169969244</v>
      </c>
      <c r="E906">
        <f>-LOG(GO_Biological_Process_2021_table[[#This Row],[Adjusted P-value]],10)</f>
        <v>0.41320570433621612</v>
      </c>
      <c r="F906">
        <v>0</v>
      </c>
      <c r="G906">
        <v>0</v>
      </c>
      <c r="H906">
        <v>3.6045495905368519</v>
      </c>
      <c r="I906">
        <v>5.0176154815249303</v>
      </c>
      <c r="J906" s="1" t="s">
        <v>442</v>
      </c>
    </row>
    <row r="907" spans="1:10" x14ac:dyDescent="0.25">
      <c r="A907" s="1" t="s">
        <v>2388</v>
      </c>
      <c r="B907" s="1" t="s">
        <v>731</v>
      </c>
      <c r="C907">
        <v>0.24857196586985131</v>
      </c>
      <c r="D907">
        <v>0.3861840169969244</v>
      </c>
      <c r="E907">
        <f>-LOG(GO_Biological_Process_2021_table[[#This Row],[Adjusted P-value]],10)</f>
        <v>0.41320570433621612</v>
      </c>
      <c r="F907">
        <v>0</v>
      </c>
      <c r="G907">
        <v>0</v>
      </c>
      <c r="H907">
        <v>3.6045495905368519</v>
      </c>
      <c r="I907">
        <v>5.0176154815249303</v>
      </c>
      <c r="J907" s="1" t="s">
        <v>334</v>
      </c>
    </row>
    <row r="908" spans="1:10" x14ac:dyDescent="0.25">
      <c r="A908" s="1" t="s">
        <v>2389</v>
      </c>
      <c r="B908" s="1" t="s">
        <v>731</v>
      </c>
      <c r="C908">
        <v>0.24857196586985131</v>
      </c>
      <c r="D908">
        <v>0.3861840169969244</v>
      </c>
      <c r="E908">
        <f>-LOG(GO_Biological_Process_2021_table[[#This Row],[Adjusted P-value]],10)</f>
        <v>0.41320570433621612</v>
      </c>
      <c r="F908">
        <v>0</v>
      </c>
      <c r="G908">
        <v>0</v>
      </c>
      <c r="H908">
        <v>3.6045495905368519</v>
      </c>
      <c r="I908">
        <v>5.0176154815249303</v>
      </c>
      <c r="J908" s="1" t="s">
        <v>2390</v>
      </c>
    </row>
    <row r="909" spans="1:10" x14ac:dyDescent="0.25">
      <c r="A909" s="1" t="s">
        <v>2391</v>
      </c>
      <c r="B909" s="1" t="s">
        <v>731</v>
      </c>
      <c r="C909">
        <v>0.24857196586985131</v>
      </c>
      <c r="D909">
        <v>0.3861840169969244</v>
      </c>
      <c r="E909">
        <f>-LOG(GO_Biological_Process_2021_table[[#This Row],[Adjusted P-value]],10)</f>
        <v>0.41320570433621612</v>
      </c>
      <c r="F909">
        <v>0</v>
      </c>
      <c r="G909">
        <v>0</v>
      </c>
      <c r="H909">
        <v>3.6045495905368519</v>
      </c>
      <c r="I909">
        <v>5.0176154815249303</v>
      </c>
      <c r="J909" s="1" t="s">
        <v>1522</v>
      </c>
    </row>
    <row r="910" spans="1:10" x14ac:dyDescent="0.25">
      <c r="A910" s="1" t="s">
        <v>2392</v>
      </c>
      <c r="B910" s="1" t="s">
        <v>731</v>
      </c>
      <c r="C910">
        <v>0.24857196586985131</v>
      </c>
      <c r="D910">
        <v>0.3861840169969244</v>
      </c>
      <c r="E910">
        <f>-LOG(GO_Biological_Process_2021_table[[#This Row],[Adjusted P-value]],10)</f>
        <v>0.41320570433621612</v>
      </c>
      <c r="F910">
        <v>0</v>
      </c>
      <c r="G910">
        <v>0</v>
      </c>
      <c r="H910">
        <v>3.6045495905368519</v>
      </c>
      <c r="I910">
        <v>5.0176154815249303</v>
      </c>
      <c r="J910" s="1" t="s">
        <v>799</v>
      </c>
    </row>
    <row r="911" spans="1:10" x14ac:dyDescent="0.25">
      <c r="A911" s="1" t="s">
        <v>2393</v>
      </c>
      <c r="B911" s="1" t="s">
        <v>731</v>
      </c>
      <c r="C911">
        <v>0.24857196586985131</v>
      </c>
      <c r="D911">
        <v>0.3861840169969244</v>
      </c>
      <c r="E911">
        <f>-LOG(GO_Biological_Process_2021_table[[#This Row],[Adjusted P-value]],10)</f>
        <v>0.41320570433621612</v>
      </c>
      <c r="F911">
        <v>0</v>
      </c>
      <c r="G911">
        <v>0</v>
      </c>
      <c r="H911">
        <v>3.6045495905368519</v>
      </c>
      <c r="I911">
        <v>5.0176154815249303</v>
      </c>
      <c r="J911" s="1" t="s">
        <v>1013</v>
      </c>
    </row>
    <row r="912" spans="1:10" x14ac:dyDescent="0.25">
      <c r="A912" s="1" t="s">
        <v>2394</v>
      </c>
      <c r="B912" s="1" t="s">
        <v>731</v>
      </c>
      <c r="C912">
        <v>0.24857196586985131</v>
      </c>
      <c r="D912">
        <v>0.3861840169969244</v>
      </c>
      <c r="E912">
        <f>-LOG(GO_Biological_Process_2021_table[[#This Row],[Adjusted P-value]],10)</f>
        <v>0.41320570433621612</v>
      </c>
      <c r="F912">
        <v>0</v>
      </c>
      <c r="G912">
        <v>0</v>
      </c>
      <c r="H912">
        <v>3.6045495905368519</v>
      </c>
      <c r="I912">
        <v>5.0176154815249303</v>
      </c>
      <c r="J912" s="1" t="s">
        <v>1842</v>
      </c>
    </row>
    <row r="913" spans="1:10" x14ac:dyDescent="0.25">
      <c r="A913" s="1" t="s">
        <v>2395</v>
      </c>
      <c r="B913" s="1" t="s">
        <v>731</v>
      </c>
      <c r="C913">
        <v>0.24857196586985131</v>
      </c>
      <c r="D913">
        <v>0.3861840169969244</v>
      </c>
      <c r="E913">
        <f>-LOG(GO_Biological_Process_2021_table[[#This Row],[Adjusted P-value]],10)</f>
        <v>0.41320570433621612</v>
      </c>
      <c r="F913">
        <v>0</v>
      </c>
      <c r="G913">
        <v>0</v>
      </c>
      <c r="H913">
        <v>3.6045495905368519</v>
      </c>
      <c r="I913">
        <v>5.0176154815249303</v>
      </c>
      <c r="J913" s="1" t="s">
        <v>364</v>
      </c>
    </row>
    <row r="914" spans="1:10" x14ac:dyDescent="0.25">
      <c r="A914" s="1" t="s">
        <v>2396</v>
      </c>
      <c r="B914" s="1" t="s">
        <v>731</v>
      </c>
      <c r="C914">
        <v>0.24857196586985131</v>
      </c>
      <c r="D914">
        <v>0.3861840169969244</v>
      </c>
      <c r="E914">
        <f>-LOG(GO_Biological_Process_2021_table[[#This Row],[Adjusted P-value]],10)</f>
        <v>0.41320570433621612</v>
      </c>
      <c r="F914">
        <v>0</v>
      </c>
      <c r="G914">
        <v>0</v>
      </c>
      <c r="H914">
        <v>3.6045495905368519</v>
      </c>
      <c r="I914">
        <v>5.0176154815249303</v>
      </c>
      <c r="J914" s="1" t="s">
        <v>1480</v>
      </c>
    </row>
    <row r="915" spans="1:10" x14ac:dyDescent="0.25">
      <c r="A915" s="1" t="s">
        <v>2397</v>
      </c>
      <c r="B915" s="1" t="s">
        <v>731</v>
      </c>
      <c r="C915">
        <v>0.24857196586985131</v>
      </c>
      <c r="D915">
        <v>0.3861840169969244</v>
      </c>
      <c r="E915">
        <f>-LOG(GO_Biological_Process_2021_table[[#This Row],[Adjusted P-value]],10)</f>
        <v>0.41320570433621612</v>
      </c>
      <c r="F915">
        <v>0</v>
      </c>
      <c r="G915">
        <v>0</v>
      </c>
      <c r="H915">
        <v>3.6045495905368519</v>
      </c>
      <c r="I915">
        <v>5.0176154815249303</v>
      </c>
      <c r="J915" s="1" t="s">
        <v>448</v>
      </c>
    </row>
    <row r="916" spans="1:10" x14ac:dyDescent="0.25">
      <c r="A916" s="1" t="s">
        <v>2398</v>
      </c>
      <c r="B916" s="1" t="s">
        <v>2399</v>
      </c>
      <c r="C916">
        <v>0.25082027184387606</v>
      </c>
      <c r="D916">
        <v>0.3892511322604415</v>
      </c>
      <c r="E916">
        <f>-LOG(GO_Biological_Process_2021_table[[#This Row],[Adjusted P-value]],10)</f>
        <v>0.40977011547468695</v>
      </c>
      <c r="F916">
        <v>0</v>
      </c>
      <c r="G916">
        <v>0</v>
      </c>
      <c r="H916">
        <v>2.1070512820512821</v>
      </c>
      <c r="I916">
        <v>2.9140912085555493</v>
      </c>
      <c r="J916" s="1" t="s">
        <v>2400</v>
      </c>
    </row>
    <row r="917" spans="1:10" x14ac:dyDescent="0.25">
      <c r="A917" s="1" t="s">
        <v>2401</v>
      </c>
      <c r="B917" s="1" t="s">
        <v>2402</v>
      </c>
      <c r="C917">
        <v>0.25374508252821609</v>
      </c>
      <c r="D917">
        <v>0.39029902728048027</v>
      </c>
      <c r="E917">
        <f>-LOG(GO_Biological_Process_2021_table[[#This Row],[Adjusted P-value]],10)</f>
        <v>0.40860253108422984</v>
      </c>
      <c r="F917">
        <v>0</v>
      </c>
      <c r="G917">
        <v>0</v>
      </c>
      <c r="H917">
        <v>2.0895316804407713</v>
      </c>
      <c r="I917">
        <v>2.8656362523358445</v>
      </c>
      <c r="J917" s="1" t="s">
        <v>2403</v>
      </c>
    </row>
    <row r="918" spans="1:10" x14ac:dyDescent="0.25">
      <c r="A918" s="1" t="s">
        <v>2404</v>
      </c>
      <c r="B918" s="1" t="s">
        <v>738</v>
      </c>
      <c r="C918">
        <v>0.25451894314205969</v>
      </c>
      <c r="D918">
        <v>0.39029902728048027</v>
      </c>
      <c r="E918">
        <f>-LOG(GO_Biological_Process_2021_table[[#This Row],[Adjusted P-value]],10)</f>
        <v>0.40860253108422984</v>
      </c>
      <c r="F918">
        <v>0</v>
      </c>
      <c r="G918">
        <v>0</v>
      </c>
      <c r="H918">
        <v>3.5042462845010616</v>
      </c>
      <c r="I918">
        <v>4.7951405762822814</v>
      </c>
      <c r="J918" s="1" t="s">
        <v>1474</v>
      </c>
    </row>
    <row r="919" spans="1:10" x14ac:dyDescent="0.25">
      <c r="A919" s="1" t="s">
        <v>2405</v>
      </c>
      <c r="B919" s="1" t="s">
        <v>738</v>
      </c>
      <c r="C919">
        <v>0.25451894314205969</v>
      </c>
      <c r="D919">
        <v>0.39029902728048027</v>
      </c>
      <c r="E919">
        <f>-LOG(GO_Biological_Process_2021_table[[#This Row],[Adjusted P-value]],10)</f>
        <v>0.40860253108422984</v>
      </c>
      <c r="F919">
        <v>0</v>
      </c>
      <c r="G919">
        <v>0</v>
      </c>
      <c r="H919">
        <v>3.5042462845010616</v>
      </c>
      <c r="I919">
        <v>4.7951405762822814</v>
      </c>
      <c r="J919" s="1" t="s">
        <v>2328</v>
      </c>
    </row>
    <row r="920" spans="1:10" x14ac:dyDescent="0.25">
      <c r="A920" s="1" t="s">
        <v>2406</v>
      </c>
      <c r="B920" s="1" t="s">
        <v>738</v>
      </c>
      <c r="C920">
        <v>0.25451894314205969</v>
      </c>
      <c r="D920">
        <v>0.39029902728048027</v>
      </c>
      <c r="E920">
        <f>-LOG(GO_Biological_Process_2021_table[[#This Row],[Adjusted P-value]],10)</f>
        <v>0.40860253108422984</v>
      </c>
      <c r="F920">
        <v>0</v>
      </c>
      <c r="G920">
        <v>0</v>
      </c>
      <c r="H920">
        <v>3.5042462845010616</v>
      </c>
      <c r="I920">
        <v>4.7951405762822814</v>
      </c>
      <c r="J920" s="1" t="s">
        <v>478</v>
      </c>
    </row>
    <row r="921" spans="1:10" x14ac:dyDescent="0.25">
      <c r="A921" s="1" t="s">
        <v>2407</v>
      </c>
      <c r="B921" s="1" t="s">
        <v>738</v>
      </c>
      <c r="C921">
        <v>0.25451894314205969</v>
      </c>
      <c r="D921">
        <v>0.39029902728048027</v>
      </c>
      <c r="E921">
        <f>-LOG(GO_Biological_Process_2021_table[[#This Row],[Adjusted P-value]],10)</f>
        <v>0.40860253108422984</v>
      </c>
      <c r="F921">
        <v>0</v>
      </c>
      <c r="G921">
        <v>0</v>
      </c>
      <c r="H921">
        <v>3.5042462845010616</v>
      </c>
      <c r="I921">
        <v>4.7951405762822814</v>
      </c>
      <c r="J921" s="1" t="s">
        <v>2293</v>
      </c>
    </row>
    <row r="922" spans="1:10" x14ac:dyDescent="0.25">
      <c r="A922" s="1" t="s">
        <v>2408</v>
      </c>
      <c r="B922" s="1" t="s">
        <v>738</v>
      </c>
      <c r="C922">
        <v>0.25451894314205969</v>
      </c>
      <c r="D922">
        <v>0.39029902728048027</v>
      </c>
      <c r="E922">
        <f>-LOG(GO_Biological_Process_2021_table[[#This Row],[Adjusted P-value]],10)</f>
        <v>0.40860253108422984</v>
      </c>
      <c r="F922">
        <v>0</v>
      </c>
      <c r="G922">
        <v>0</v>
      </c>
      <c r="H922">
        <v>3.5042462845010616</v>
      </c>
      <c r="I922">
        <v>4.7951405762822814</v>
      </c>
      <c r="J922" s="1" t="s">
        <v>508</v>
      </c>
    </row>
    <row r="923" spans="1:10" x14ac:dyDescent="0.25">
      <c r="A923" s="1" t="s">
        <v>2409</v>
      </c>
      <c r="B923" s="1" t="s">
        <v>738</v>
      </c>
      <c r="C923">
        <v>0.25451894314205969</v>
      </c>
      <c r="D923">
        <v>0.39029902728048027</v>
      </c>
      <c r="E923">
        <f>-LOG(GO_Biological_Process_2021_table[[#This Row],[Adjusted P-value]],10)</f>
        <v>0.40860253108422984</v>
      </c>
      <c r="F923">
        <v>0</v>
      </c>
      <c r="G923">
        <v>0</v>
      </c>
      <c r="H923">
        <v>3.5042462845010616</v>
      </c>
      <c r="I923">
        <v>4.7951405762822814</v>
      </c>
      <c r="J923" s="1" t="s">
        <v>1981</v>
      </c>
    </row>
    <row r="924" spans="1:10" x14ac:dyDescent="0.25">
      <c r="A924" s="1" t="s">
        <v>2410</v>
      </c>
      <c r="B924" s="1" t="s">
        <v>738</v>
      </c>
      <c r="C924">
        <v>0.25451894314205969</v>
      </c>
      <c r="D924">
        <v>0.39029902728048027</v>
      </c>
      <c r="E924">
        <f>-LOG(GO_Biological_Process_2021_table[[#This Row],[Adjusted P-value]],10)</f>
        <v>0.40860253108422984</v>
      </c>
      <c r="F924">
        <v>0</v>
      </c>
      <c r="G924">
        <v>0</v>
      </c>
      <c r="H924">
        <v>3.5042462845010616</v>
      </c>
      <c r="I924">
        <v>4.7951405762822814</v>
      </c>
      <c r="J924" s="1" t="s">
        <v>364</v>
      </c>
    </row>
    <row r="925" spans="1:10" x14ac:dyDescent="0.25">
      <c r="A925" s="1" t="s">
        <v>2411</v>
      </c>
      <c r="B925" s="1" t="s">
        <v>738</v>
      </c>
      <c r="C925">
        <v>0.25451894314205969</v>
      </c>
      <c r="D925">
        <v>0.39029902728048027</v>
      </c>
      <c r="E925">
        <f>-LOG(GO_Biological_Process_2021_table[[#This Row],[Adjusted P-value]],10)</f>
        <v>0.40860253108422984</v>
      </c>
      <c r="F925">
        <v>0</v>
      </c>
      <c r="G925">
        <v>0</v>
      </c>
      <c r="H925">
        <v>3.5042462845010616</v>
      </c>
      <c r="I925">
        <v>4.7951405762822814</v>
      </c>
      <c r="J925" s="1" t="s">
        <v>334</v>
      </c>
    </row>
    <row r="926" spans="1:10" x14ac:dyDescent="0.25">
      <c r="A926" s="1" t="s">
        <v>2412</v>
      </c>
      <c r="B926" s="1" t="s">
        <v>738</v>
      </c>
      <c r="C926">
        <v>0.25451894314205969</v>
      </c>
      <c r="D926">
        <v>0.39029902728048027</v>
      </c>
      <c r="E926">
        <f>-LOG(GO_Biological_Process_2021_table[[#This Row],[Adjusted P-value]],10)</f>
        <v>0.40860253108422984</v>
      </c>
      <c r="F926">
        <v>0</v>
      </c>
      <c r="G926">
        <v>0</v>
      </c>
      <c r="H926">
        <v>3.5042462845010616</v>
      </c>
      <c r="I926">
        <v>4.7951405762822814</v>
      </c>
      <c r="J926" s="1" t="s">
        <v>295</v>
      </c>
    </row>
    <row r="927" spans="1:10" x14ac:dyDescent="0.25">
      <c r="A927" s="1" t="s">
        <v>2413</v>
      </c>
      <c r="B927" s="1" t="s">
        <v>738</v>
      </c>
      <c r="C927">
        <v>0.25451894314205969</v>
      </c>
      <c r="D927">
        <v>0.39029902728048027</v>
      </c>
      <c r="E927">
        <f>-LOG(GO_Biological_Process_2021_table[[#This Row],[Adjusted P-value]],10)</f>
        <v>0.40860253108422984</v>
      </c>
      <c r="F927">
        <v>0</v>
      </c>
      <c r="G927">
        <v>0</v>
      </c>
      <c r="H927">
        <v>3.5042462845010616</v>
      </c>
      <c r="I927">
        <v>4.7951405762822814</v>
      </c>
      <c r="J927" s="1" t="s">
        <v>364</v>
      </c>
    </row>
    <row r="928" spans="1:10" x14ac:dyDescent="0.25">
      <c r="A928" s="1" t="s">
        <v>2414</v>
      </c>
      <c r="B928" s="1" t="s">
        <v>741</v>
      </c>
      <c r="C928">
        <v>0.25667072423778409</v>
      </c>
      <c r="D928">
        <v>0.3927504616569541</v>
      </c>
      <c r="E928">
        <f>-LOG(GO_Biological_Process_2021_table[[#This Row],[Adjusted P-value]],10)</f>
        <v>0.40588329579798299</v>
      </c>
      <c r="F928">
        <v>0</v>
      </c>
      <c r="G928">
        <v>0</v>
      </c>
      <c r="H928">
        <v>2.0722992854140396</v>
      </c>
      <c r="I928">
        <v>2.8182467145647561</v>
      </c>
      <c r="J928" s="1" t="s">
        <v>2415</v>
      </c>
    </row>
    <row r="929" spans="1:10" x14ac:dyDescent="0.25">
      <c r="A929" s="1" t="s">
        <v>2416</v>
      </c>
      <c r="B929" s="1" t="s">
        <v>741</v>
      </c>
      <c r="C929">
        <v>0.25667072423778409</v>
      </c>
      <c r="D929">
        <v>0.3927504616569541</v>
      </c>
      <c r="E929">
        <f>-LOG(GO_Biological_Process_2021_table[[#This Row],[Adjusted P-value]],10)</f>
        <v>0.40588329579798299</v>
      </c>
      <c r="F929">
        <v>0</v>
      </c>
      <c r="G929">
        <v>0</v>
      </c>
      <c r="H929">
        <v>2.0722992854140396</v>
      </c>
      <c r="I929">
        <v>2.8182467145647561</v>
      </c>
      <c r="J929" s="1" t="s">
        <v>1967</v>
      </c>
    </row>
    <row r="930" spans="1:10" x14ac:dyDescent="0.25">
      <c r="A930" s="1" t="s">
        <v>2417</v>
      </c>
      <c r="B930" s="1" t="s">
        <v>744</v>
      </c>
      <c r="C930">
        <v>0.26041915015158601</v>
      </c>
      <c r="D930">
        <v>0.39331848875975445</v>
      </c>
      <c r="E930">
        <f>-LOG(GO_Biological_Process_2021_table[[#This Row],[Adjusted P-value]],10)</f>
        <v>0.40525563818823862</v>
      </c>
      <c r="F930">
        <v>0</v>
      </c>
      <c r="G930">
        <v>0</v>
      </c>
      <c r="H930">
        <v>3.4093647787915304</v>
      </c>
      <c r="I930">
        <v>4.5871735839900278</v>
      </c>
      <c r="J930" s="1" t="s">
        <v>299</v>
      </c>
    </row>
    <row r="931" spans="1:10" x14ac:dyDescent="0.25">
      <c r="A931" s="1" t="s">
        <v>2418</v>
      </c>
      <c r="B931" s="1" t="s">
        <v>744</v>
      </c>
      <c r="C931">
        <v>0.26041915015158601</v>
      </c>
      <c r="D931">
        <v>0.39331848875975445</v>
      </c>
      <c r="E931">
        <f>-LOG(GO_Biological_Process_2021_table[[#This Row],[Adjusted P-value]],10)</f>
        <v>0.40525563818823862</v>
      </c>
      <c r="F931">
        <v>0</v>
      </c>
      <c r="G931">
        <v>0</v>
      </c>
      <c r="H931">
        <v>3.4093647787915304</v>
      </c>
      <c r="I931">
        <v>4.5871735839900278</v>
      </c>
      <c r="J931" s="1" t="s">
        <v>384</v>
      </c>
    </row>
    <row r="932" spans="1:10" x14ac:dyDescent="0.25">
      <c r="A932" s="1" t="s">
        <v>2419</v>
      </c>
      <c r="B932" s="1" t="s">
        <v>744</v>
      </c>
      <c r="C932">
        <v>0.26041915015158601</v>
      </c>
      <c r="D932">
        <v>0.39331848875975445</v>
      </c>
      <c r="E932">
        <f>-LOG(GO_Biological_Process_2021_table[[#This Row],[Adjusted P-value]],10)</f>
        <v>0.40525563818823862</v>
      </c>
      <c r="F932">
        <v>0</v>
      </c>
      <c r="G932">
        <v>0</v>
      </c>
      <c r="H932">
        <v>3.4093647787915304</v>
      </c>
      <c r="I932">
        <v>4.5871735839900278</v>
      </c>
      <c r="J932" s="1" t="s">
        <v>334</v>
      </c>
    </row>
    <row r="933" spans="1:10" x14ac:dyDescent="0.25">
      <c r="A933" s="1" t="s">
        <v>2420</v>
      </c>
      <c r="B933" s="1" t="s">
        <v>744</v>
      </c>
      <c r="C933">
        <v>0.26041915015158601</v>
      </c>
      <c r="D933">
        <v>0.39331848875975445</v>
      </c>
      <c r="E933">
        <f>-LOG(GO_Biological_Process_2021_table[[#This Row],[Adjusted P-value]],10)</f>
        <v>0.40525563818823862</v>
      </c>
      <c r="F933">
        <v>0</v>
      </c>
      <c r="G933">
        <v>0</v>
      </c>
      <c r="H933">
        <v>3.4093647787915304</v>
      </c>
      <c r="I933">
        <v>4.5871735839900278</v>
      </c>
      <c r="J933" s="1" t="s">
        <v>334</v>
      </c>
    </row>
    <row r="934" spans="1:10" x14ac:dyDescent="0.25">
      <c r="A934" s="1" t="s">
        <v>2421</v>
      </c>
      <c r="B934" s="1" t="s">
        <v>744</v>
      </c>
      <c r="C934">
        <v>0.26041915015158601</v>
      </c>
      <c r="D934">
        <v>0.39331848875975445</v>
      </c>
      <c r="E934">
        <f>-LOG(GO_Biological_Process_2021_table[[#This Row],[Adjusted P-value]],10)</f>
        <v>0.40525563818823862</v>
      </c>
      <c r="F934">
        <v>0</v>
      </c>
      <c r="G934">
        <v>0</v>
      </c>
      <c r="H934">
        <v>3.4093647787915304</v>
      </c>
      <c r="I934">
        <v>4.5871735839900278</v>
      </c>
      <c r="J934" s="1" t="s">
        <v>424</v>
      </c>
    </row>
    <row r="935" spans="1:10" x14ac:dyDescent="0.25">
      <c r="A935" s="1" t="s">
        <v>2422</v>
      </c>
      <c r="B935" s="1" t="s">
        <v>744</v>
      </c>
      <c r="C935">
        <v>0.26041915015158601</v>
      </c>
      <c r="D935">
        <v>0.39331848875975445</v>
      </c>
      <c r="E935">
        <f>-LOG(GO_Biological_Process_2021_table[[#This Row],[Adjusted P-value]],10)</f>
        <v>0.40525563818823862</v>
      </c>
      <c r="F935">
        <v>0</v>
      </c>
      <c r="G935">
        <v>0</v>
      </c>
      <c r="H935">
        <v>3.4093647787915304</v>
      </c>
      <c r="I935">
        <v>4.5871735839900278</v>
      </c>
      <c r="J935" s="1" t="s">
        <v>2119</v>
      </c>
    </row>
    <row r="936" spans="1:10" x14ac:dyDescent="0.25">
      <c r="A936" s="1" t="s">
        <v>2423</v>
      </c>
      <c r="B936" s="1" t="s">
        <v>744</v>
      </c>
      <c r="C936">
        <v>0.26041915015158601</v>
      </c>
      <c r="D936">
        <v>0.39331848875975445</v>
      </c>
      <c r="E936">
        <f>-LOG(GO_Biological_Process_2021_table[[#This Row],[Adjusted P-value]],10)</f>
        <v>0.40525563818823862</v>
      </c>
      <c r="F936">
        <v>0</v>
      </c>
      <c r="G936">
        <v>0</v>
      </c>
      <c r="H936">
        <v>3.4093647787915304</v>
      </c>
      <c r="I936">
        <v>4.5871735839900278</v>
      </c>
      <c r="J936" s="1" t="s">
        <v>331</v>
      </c>
    </row>
    <row r="937" spans="1:10" x14ac:dyDescent="0.25">
      <c r="A937" s="1" t="s">
        <v>2424</v>
      </c>
      <c r="B937" s="1" t="s">
        <v>744</v>
      </c>
      <c r="C937">
        <v>0.26041915015158601</v>
      </c>
      <c r="D937">
        <v>0.39331848875975445</v>
      </c>
      <c r="E937">
        <f>-LOG(GO_Biological_Process_2021_table[[#This Row],[Adjusted P-value]],10)</f>
        <v>0.40525563818823862</v>
      </c>
      <c r="F937">
        <v>0</v>
      </c>
      <c r="G937">
        <v>0</v>
      </c>
      <c r="H937">
        <v>3.4093647787915304</v>
      </c>
      <c r="I937">
        <v>4.5871735839900278</v>
      </c>
      <c r="J937" s="1" t="s">
        <v>621</v>
      </c>
    </row>
    <row r="938" spans="1:10" x14ac:dyDescent="0.25">
      <c r="A938" s="1" t="s">
        <v>2425</v>
      </c>
      <c r="B938" s="1" t="s">
        <v>744</v>
      </c>
      <c r="C938">
        <v>0.26041915015158601</v>
      </c>
      <c r="D938">
        <v>0.39331848875975445</v>
      </c>
      <c r="E938">
        <f>-LOG(GO_Biological_Process_2021_table[[#This Row],[Adjusted P-value]],10)</f>
        <v>0.40525563818823862</v>
      </c>
      <c r="F938">
        <v>0</v>
      </c>
      <c r="G938">
        <v>0</v>
      </c>
      <c r="H938">
        <v>3.4093647787915304</v>
      </c>
      <c r="I938">
        <v>4.5871735839900278</v>
      </c>
      <c r="J938" s="1" t="s">
        <v>1644</v>
      </c>
    </row>
    <row r="939" spans="1:10" x14ac:dyDescent="0.25">
      <c r="A939" s="1" t="s">
        <v>2426</v>
      </c>
      <c r="B939" s="1" t="s">
        <v>744</v>
      </c>
      <c r="C939">
        <v>0.26041915015158601</v>
      </c>
      <c r="D939">
        <v>0.39331848875975445</v>
      </c>
      <c r="E939">
        <f>-LOG(GO_Biological_Process_2021_table[[#This Row],[Adjusted P-value]],10)</f>
        <v>0.40525563818823862</v>
      </c>
      <c r="F939">
        <v>0</v>
      </c>
      <c r="G939">
        <v>0</v>
      </c>
      <c r="H939">
        <v>3.4093647787915304</v>
      </c>
      <c r="I939">
        <v>4.5871735839900278</v>
      </c>
      <c r="J939" s="1" t="s">
        <v>1480</v>
      </c>
    </row>
    <row r="940" spans="1:10" x14ac:dyDescent="0.25">
      <c r="A940" s="1" t="s">
        <v>2427</v>
      </c>
      <c r="B940" s="1" t="s">
        <v>744</v>
      </c>
      <c r="C940">
        <v>0.26041915015158601</v>
      </c>
      <c r="D940">
        <v>0.39331848875975445</v>
      </c>
      <c r="E940">
        <f>-LOG(GO_Biological_Process_2021_table[[#This Row],[Adjusted P-value]],10)</f>
        <v>0.40525563818823862</v>
      </c>
      <c r="F940">
        <v>0</v>
      </c>
      <c r="G940">
        <v>0</v>
      </c>
      <c r="H940">
        <v>3.4093647787915304</v>
      </c>
      <c r="I940">
        <v>4.5871735839900278</v>
      </c>
      <c r="J940" s="1" t="s">
        <v>591</v>
      </c>
    </row>
    <row r="941" spans="1:10" x14ac:dyDescent="0.25">
      <c r="A941" s="1" t="s">
        <v>2428</v>
      </c>
      <c r="B941" s="1" t="s">
        <v>744</v>
      </c>
      <c r="C941">
        <v>0.26041915015158601</v>
      </c>
      <c r="D941">
        <v>0.39331848875975445</v>
      </c>
      <c r="E941">
        <f>-LOG(GO_Biological_Process_2021_table[[#This Row],[Adjusted P-value]],10)</f>
        <v>0.40525563818823862</v>
      </c>
      <c r="F941">
        <v>0</v>
      </c>
      <c r="G941">
        <v>0</v>
      </c>
      <c r="H941">
        <v>3.4093647787915304</v>
      </c>
      <c r="I941">
        <v>4.5871735839900278</v>
      </c>
      <c r="J941" s="1" t="s">
        <v>295</v>
      </c>
    </row>
    <row r="942" spans="1:10" x14ac:dyDescent="0.25">
      <c r="A942" s="1" t="s">
        <v>2429</v>
      </c>
      <c r="B942" s="1" t="s">
        <v>2430</v>
      </c>
      <c r="C942">
        <v>0.26064274501614715</v>
      </c>
      <c r="D942">
        <v>0.39331848875975445</v>
      </c>
      <c r="E942">
        <f>-LOG(GO_Biological_Process_2021_table[[#This Row],[Adjusted P-value]],10)</f>
        <v>0.40525563818823862</v>
      </c>
      <c r="F942">
        <v>0</v>
      </c>
      <c r="G942">
        <v>0</v>
      </c>
      <c r="H942">
        <v>1.7183768792876952</v>
      </c>
      <c r="I942">
        <v>2.3105374604688595</v>
      </c>
      <c r="J942" s="1" t="s">
        <v>2084</v>
      </c>
    </row>
    <row r="943" spans="1:10" x14ac:dyDescent="0.25">
      <c r="A943" s="1" t="s">
        <v>2431</v>
      </c>
      <c r="B943" s="1" t="s">
        <v>2432</v>
      </c>
      <c r="C943">
        <v>0.26252372624122405</v>
      </c>
      <c r="D943">
        <v>0.39573640261415943</v>
      </c>
      <c r="E943">
        <f>-LOG(GO_Biological_Process_2021_table[[#This Row],[Adjusted P-value]],10)</f>
        <v>0.40259399843930033</v>
      </c>
      <c r="F943">
        <v>0</v>
      </c>
      <c r="G943">
        <v>0</v>
      </c>
      <c r="H943">
        <v>2.0386683209263854</v>
      </c>
      <c r="I943">
        <v>2.7265431773317848</v>
      </c>
      <c r="J943" s="1" t="s">
        <v>2433</v>
      </c>
    </row>
    <row r="944" spans="1:10" x14ac:dyDescent="0.25">
      <c r="A944" s="1" t="s">
        <v>2434</v>
      </c>
      <c r="B944" s="1" t="s">
        <v>2435</v>
      </c>
      <c r="C944">
        <v>0.26481724373818805</v>
      </c>
      <c r="D944">
        <v>0.39717184069068312</v>
      </c>
      <c r="E944">
        <f>-LOG(GO_Biological_Process_2021_table[[#This Row],[Adjusted P-value]],10)</f>
        <v>0.40102155037346154</v>
      </c>
      <c r="F944">
        <v>0</v>
      </c>
      <c r="G944">
        <v>0</v>
      </c>
      <c r="H944">
        <v>1.40828387975484</v>
      </c>
      <c r="I944">
        <v>1.8712083901368277</v>
      </c>
      <c r="J944" s="1" t="s">
        <v>2436</v>
      </c>
    </row>
    <row r="945" spans="1:10" x14ac:dyDescent="0.25">
      <c r="A945" s="1" t="s">
        <v>2437</v>
      </c>
      <c r="B945" s="1" t="s">
        <v>752</v>
      </c>
      <c r="C945">
        <v>0.26627295235037346</v>
      </c>
      <c r="D945">
        <v>0.39717184069068312</v>
      </c>
      <c r="E945">
        <f>-LOG(GO_Biological_Process_2021_table[[#This Row],[Adjusted P-value]],10)</f>
        <v>0.40102155037346154</v>
      </c>
      <c r="F945">
        <v>0</v>
      </c>
      <c r="G945">
        <v>0</v>
      </c>
      <c r="H945">
        <v>3.3194770365403956</v>
      </c>
      <c r="I945">
        <v>4.3924427513863051</v>
      </c>
      <c r="J945" s="1" t="s">
        <v>985</v>
      </c>
    </row>
    <row r="946" spans="1:10" x14ac:dyDescent="0.25">
      <c r="A946" s="1" t="s">
        <v>2438</v>
      </c>
      <c r="B946" s="1" t="s">
        <v>752</v>
      </c>
      <c r="C946">
        <v>0.26627295235037346</v>
      </c>
      <c r="D946">
        <v>0.39717184069068312</v>
      </c>
      <c r="E946">
        <f>-LOG(GO_Biological_Process_2021_table[[#This Row],[Adjusted P-value]],10)</f>
        <v>0.40102155037346154</v>
      </c>
      <c r="F946">
        <v>0</v>
      </c>
      <c r="G946">
        <v>0</v>
      </c>
      <c r="H946">
        <v>3.3194770365403956</v>
      </c>
      <c r="I946">
        <v>4.3924427513863051</v>
      </c>
      <c r="J946" s="1" t="s">
        <v>334</v>
      </c>
    </row>
    <row r="947" spans="1:10" x14ac:dyDescent="0.25">
      <c r="A947" s="1" t="s">
        <v>2439</v>
      </c>
      <c r="B947" s="1" t="s">
        <v>752</v>
      </c>
      <c r="C947">
        <v>0.26627295235037346</v>
      </c>
      <c r="D947">
        <v>0.39717184069068312</v>
      </c>
      <c r="E947">
        <f>-LOG(GO_Biological_Process_2021_table[[#This Row],[Adjusted P-value]],10)</f>
        <v>0.40102155037346154</v>
      </c>
      <c r="F947">
        <v>0</v>
      </c>
      <c r="G947">
        <v>0</v>
      </c>
      <c r="H947">
        <v>3.3194770365403956</v>
      </c>
      <c r="I947">
        <v>4.3924427513863051</v>
      </c>
      <c r="J947" s="1" t="s">
        <v>1465</v>
      </c>
    </row>
    <row r="948" spans="1:10" x14ac:dyDescent="0.25">
      <c r="A948" s="1" t="s">
        <v>2440</v>
      </c>
      <c r="B948" s="1" t="s">
        <v>752</v>
      </c>
      <c r="C948">
        <v>0.26627295235037346</v>
      </c>
      <c r="D948">
        <v>0.39717184069068312</v>
      </c>
      <c r="E948">
        <f>-LOG(GO_Biological_Process_2021_table[[#This Row],[Adjusted P-value]],10)</f>
        <v>0.40102155037346154</v>
      </c>
      <c r="F948">
        <v>0</v>
      </c>
      <c r="G948">
        <v>0</v>
      </c>
      <c r="H948">
        <v>3.3194770365403956</v>
      </c>
      <c r="I948">
        <v>4.3924427513863051</v>
      </c>
      <c r="J948" s="1" t="s">
        <v>540</v>
      </c>
    </row>
    <row r="949" spans="1:10" x14ac:dyDescent="0.25">
      <c r="A949" s="1" t="s">
        <v>2441</v>
      </c>
      <c r="B949" s="1" t="s">
        <v>752</v>
      </c>
      <c r="C949">
        <v>0.26627295235037346</v>
      </c>
      <c r="D949">
        <v>0.39717184069068312</v>
      </c>
      <c r="E949">
        <f>-LOG(GO_Biological_Process_2021_table[[#This Row],[Adjusted P-value]],10)</f>
        <v>0.40102155037346154</v>
      </c>
      <c r="F949">
        <v>0</v>
      </c>
      <c r="G949">
        <v>0</v>
      </c>
      <c r="H949">
        <v>3.3194770365403956</v>
      </c>
      <c r="I949">
        <v>4.3924427513863051</v>
      </c>
      <c r="J949" s="1" t="s">
        <v>478</v>
      </c>
    </row>
    <row r="950" spans="1:10" x14ac:dyDescent="0.25">
      <c r="A950" s="1" t="s">
        <v>2442</v>
      </c>
      <c r="B950" s="1" t="s">
        <v>752</v>
      </c>
      <c r="C950">
        <v>0.26627295235037346</v>
      </c>
      <c r="D950">
        <v>0.39717184069068312</v>
      </c>
      <c r="E950">
        <f>-LOG(GO_Biological_Process_2021_table[[#This Row],[Adjusted P-value]],10)</f>
        <v>0.40102155037346154</v>
      </c>
      <c r="F950">
        <v>0</v>
      </c>
      <c r="G950">
        <v>0</v>
      </c>
      <c r="H950">
        <v>3.3194770365403956</v>
      </c>
      <c r="I950">
        <v>4.3924427513863051</v>
      </c>
      <c r="J950" s="1" t="s">
        <v>406</v>
      </c>
    </row>
    <row r="951" spans="1:10" x14ac:dyDescent="0.25">
      <c r="A951" s="1" t="s">
        <v>2443</v>
      </c>
      <c r="B951" s="1" t="s">
        <v>752</v>
      </c>
      <c r="C951">
        <v>0.26627295235037346</v>
      </c>
      <c r="D951">
        <v>0.39717184069068312</v>
      </c>
      <c r="E951">
        <f>-LOG(GO_Biological_Process_2021_table[[#This Row],[Adjusted P-value]],10)</f>
        <v>0.40102155037346154</v>
      </c>
      <c r="F951">
        <v>0</v>
      </c>
      <c r="G951">
        <v>0</v>
      </c>
      <c r="H951">
        <v>3.3194770365403956</v>
      </c>
      <c r="I951">
        <v>4.3924427513863051</v>
      </c>
      <c r="J951" s="1" t="s">
        <v>364</v>
      </c>
    </row>
    <row r="952" spans="1:10" x14ac:dyDescent="0.25">
      <c r="A952" s="1" t="s">
        <v>2444</v>
      </c>
      <c r="B952" s="1" t="s">
        <v>752</v>
      </c>
      <c r="C952">
        <v>0.26627295235037346</v>
      </c>
      <c r="D952">
        <v>0.39717184069068312</v>
      </c>
      <c r="E952">
        <f>-LOG(GO_Biological_Process_2021_table[[#This Row],[Adjusted P-value]],10)</f>
        <v>0.40102155037346154</v>
      </c>
      <c r="F952">
        <v>0</v>
      </c>
      <c r="G952">
        <v>0</v>
      </c>
      <c r="H952">
        <v>3.3194770365403956</v>
      </c>
      <c r="I952">
        <v>4.3924427513863051</v>
      </c>
      <c r="J952" s="1" t="s">
        <v>921</v>
      </c>
    </row>
    <row r="953" spans="1:10" x14ac:dyDescent="0.25">
      <c r="A953" s="1" t="s">
        <v>2445</v>
      </c>
      <c r="B953" s="1" t="s">
        <v>752</v>
      </c>
      <c r="C953">
        <v>0.26627295235037346</v>
      </c>
      <c r="D953">
        <v>0.39717184069068312</v>
      </c>
      <c r="E953">
        <f>-LOG(GO_Biological_Process_2021_table[[#This Row],[Adjusted P-value]],10)</f>
        <v>0.40102155037346154</v>
      </c>
      <c r="F953">
        <v>0</v>
      </c>
      <c r="G953">
        <v>0</v>
      </c>
      <c r="H953">
        <v>3.3194770365403956</v>
      </c>
      <c r="I953">
        <v>4.3924427513863051</v>
      </c>
      <c r="J953" s="1" t="s">
        <v>1453</v>
      </c>
    </row>
    <row r="954" spans="1:10" x14ac:dyDescent="0.25">
      <c r="A954" s="1" t="s">
        <v>2446</v>
      </c>
      <c r="B954" s="1" t="s">
        <v>759</v>
      </c>
      <c r="C954">
        <v>0.27130469900983145</v>
      </c>
      <c r="D954">
        <v>0.40078279221683821</v>
      </c>
      <c r="E954">
        <f>-LOG(GO_Biological_Process_2021_table[[#This Row],[Adjusted P-value]],10)</f>
        <v>0.39709093336262746</v>
      </c>
      <c r="F954">
        <v>0</v>
      </c>
      <c r="G954">
        <v>0</v>
      </c>
      <c r="H954">
        <v>1.9902079547748839</v>
      </c>
      <c r="I954">
        <v>2.5962516305045589</v>
      </c>
      <c r="J954" s="1" t="s">
        <v>703</v>
      </c>
    </row>
    <row r="955" spans="1:10" x14ac:dyDescent="0.25">
      <c r="A955" s="1" t="s">
        <v>2447</v>
      </c>
      <c r="B955" s="1" t="s">
        <v>761</v>
      </c>
      <c r="C955">
        <v>0.2720807124626986</v>
      </c>
      <c r="D955">
        <v>0.40078279221683821</v>
      </c>
      <c r="E955">
        <f>-LOG(GO_Biological_Process_2021_table[[#This Row],[Adjusted P-value]],10)</f>
        <v>0.39709093336262746</v>
      </c>
      <c r="F955">
        <v>0</v>
      </c>
      <c r="G955">
        <v>0</v>
      </c>
      <c r="H955">
        <v>3.2341989220970113</v>
      </c>
      <c r="I955">
        <v>4.2098161129822271</v>
      </c>
      <c r="J955" s="1" t="s">
        <v>362</v>
      </c>
    </row>
    <row r="956" spans="1:10" x14ac:dyDescent="0.25">
      <c r="A956" s="1" t="s">
        <v>2448</v>
      </c>
      <c r="B956" s="1" t="s">
        <v>761</v>
      </c>
      <c r="C956">
        <v>0.2720807124626986</v>
      </c>
      <c r="D956">
        <v>0.40078279221683821</v>
      </c>
      <c r="E956">
        <f>-LOG(GO_Biological_Process_2021_table[[#This Row],[Adjusted P-value]],10)</f>
        <v>0.39709093336262746</v>
      </c>
      <c r="F956">
        <v>0</v>
      </c>
      <c r="G956">
        <v>0</v>
      </c>
      <c r="H956">
        <v>3.2341989220970113</v>
      </c>
      <c r="I956">
        <v>4.2098161129822271</v>
      </c>
      <c r="J956" s="1" t="s">
        <v>532</v>
      </c>
    </row>
    <row r="957" spans="1:10" x14ac:dyDescent="0.25">
      <c r="A957" s="1" t="s">
        <v>2449</v>
      </c>
      <c r="B957" s="1" t="s">
        <v>761</v>
      </c>
      <c r="C957">
        <v>0.2720807124626986</v>
      </c>
      <c r="D957">
        <v>0.40078279221683821</v>
      </c>
      <c r="E957">
        <f>-LOG(GO_Biological_Process_2021_table[[#This Row],[Adjusted P-value]],10)</f>
        <v>0.39709093336262746</v>
      </c>
      <c r="F957">
        <v>0</v>
      </c>
      <c r="G957">
        <v>0</v>
      </c>
      <c r="H957">
        <v>3.2341989220970113</v>
      </c>
      <c r="I957">
        <v>4.2098161129822271</v>
      </c>
      <c r="J957" s="1" t="s">
        <v>530</v>
      </c>
    </row>
    <row r="958" spans="1:10" x14ac:dyDescent="0.25">
      <c r="A958" s="1" t="s">
        <v>2450</v>
      </c>
      <c r="B958" s="1" t="s">
        <v>761</v>
      </c>
      <c r="C958">
        <v>0.2720807124626986</v>
      </c>
      <c r="D958">
        <v>0.40078279221683821</v>
      </c>
      <c r="E958">
        <f>-LOG(GO_Biological_Process_2021_table[[#This Row],[Adjusted P-value]],10)</f>
        <v>0.39709093336262746</v>
      </c>
      <c r="F958">
        <v>0</v>
      </c>
      <c r="G958">
        <v>0</v>
      </c>
      <c r="H958">
        <v>3.2341989220970113</v>
      </c>
      <c r="I958">
        <v>4.2098161129822271</v>
      </c>
      <c r="J958" s="1" t="s">
        <v>1669</v>
      </c>
    </row>
    <row r="959" spans="1:10" x14ac:dyDescent="0.25">
      <c r="A959" s="1" t="s">
        <v>2451</v>
      </c>
      <c r="B959" s="1" t="s">
        <v>761</v>
      </c>
      <c r="C959">
        <v>0.2720807124626986</v>
      </c>
      <c r="D959">
        <v>0.40078279221683821</v>
      </c>
      <c r="E959">
        <f>-LOG(GO_Biological_Process_2021_table[[#This Row],[Adjusted P-value]],10)</f>
        <v>0.39709093336262746</v>
      </c>
      <c r="F959">
        <v>0</v>
      </c>
      <c r="G959">
        <v>0</v>
      </c>
      <c r="H959">
        <v>3.2341989220970113</v>
      </c>
      <c r="I959">
        <v>4.2098161129822271</v>
      </c>
      <c r="J959" s="1" t="s">
        <v>585</v>
      </c>
    </row>
    <row r="960" spans="1:10" x14ac:dyDescent="0.25">
      <c r="A960" s="1" t="s">
        <v>2452</v>
      </c>
      <c r="B960" s="1" t="s">
        <v>761</v>
      </c>
      <c r="C960">
        <v>0.2720807124626986</v>
      </c>
      <c r="D960">
        <v>0.40078279221683821</v>
      </c>
      <c r="E960">
        <f>-LOG(GO_Biological_Process_2021_table[[#This Row],[Adjusted P-value]],10)</f>
        <v>0.39709093336262746</v>
      </c>
      <c r="F960">
        <v>0</v>
      </c>
      <c r="G960">
        <v>0</v>
      </c>
      <c r="H960">
        <v>3.2341989220970113</v>
      </c>
      <c r="I960">
        <v>4.2098161129822271</v>
      </c>
      <c r="J960" s="1" t="s">
        <v>331</v>
      </c>
    </row>
    <row r="961" spans="1:10" x14ac:dyDescent="0.25">
      <c r="A961" s="1" t="s">
        <v>2453</v>
      </c>
      <c r="B961" s="1" t="s">
        <v>761</v>
      </c>
      <c r="C961">
        <v>0.2720807124626986</v>
      </c>
      <c r="D961">
        <v>0.40078279221683821</v>
      </c>
      <c r="E961">
        <f>-LOG(GO_Biological_Process_2021_table[[#This Row],[Adjusted P-value]],10)</f>
        <v>0.39709093336262746</v>
      </c>
      <c r="F961">
        <v>0</v>
      </c>
      <c r="G961">
        <v>0</v>
      </c>
      <c r="H961">
        <v>3.2341989220970113</v>
      </c>
      <c r="I961">
        <v>4.2098161129822271</v>
      </c>
      <c r="J961" s="1" t="s">
        <v>985</v>
      </c>
    </row>
    <row r="962" spans="1:10" x14ac:dyDescent="0.25">
      <c r="A962" s="1" t="s">
        <v>2454</v>
      </c>
      <c r="B962" s="1" t="s">
        <v>761</v>
      </c>
      <c r="C962">
        <v>0.2720807124626986</v>
      </c>
      <c r="D962">
        <v>0.40078279221683821</v>
      </c>
      <c r="E962">
        <f>-LOG(GO_Biological_Process_2021_table[[#This Row],[Adjusted P-value]],10)</f>
        <v>0.39709093336262746</v>
      </c>
      <c r="F962">
        <v>0</v>
      </c>
      <c r="G962">
        <v>0</v>
      </c>
      <c r="H962">
        <v>3.2341989220970113</v>
      </c>
      <c r="I962">
        <v>4.2098161129822271</v>
      </c>
      <c r="J962" s="1" t="s">
        <v>677</v>
      </c>
    </row>
    <row r="963" spans="1:10" x14ac:dyDescent="0.25">
      <c r="A963" s="1" t="s">
        <v>2455</v>
      </c>
      <c r="B963" s="1" t="s">
        <v>761</v>
      </c>
      <c r="C963">
        <v>0.2720807124626986</v>
      </c>
      <c r="D963">
        <v>0.40078279221683821</v>
      </c>
      <c r="E963">
        <f>-LOG(GO_Biological_Process_2021_table[[#This Row],[Adjusted P-value]],10)</f>
        <v>0.39709093336262746</v>
      </c>
      <c r="F963">
        <v>0</v>
      </c>
      <c r="G963">
        <v>0</v>
      </c>
      <c r="H963">
        <v>3.2341989220970113</v>
      </c>
      <c r="I963">
        <v>4.2098161129822271</v>
      </c>
      <c r="J963" s="1" t="s">
        <v>1647</v>
      </c>
    </row>
    <row r="964" spans="1:10" x14ac:dyDescent="0.25">
      <c r="A964" s="1" t="s">
        <v>2456</v>
      </c>
      <c r="B964" s="1" t="s">
        <v>761</v>
      </c>
      <c r="C964">
        <v>0.2720807124626986</v>
      </c>
      <c r="D964">
        <v>0.40078279221683821</v>
      </c>
      <c r="E964">
        <f>-LOG(GO_Biological_Process_2021_table[[#This Row],[Adjusted P-value]],10)</f>
        <v>0.39709093336262746</v>
      </c>
      <c r="F964">
        <v>0</v>
      </c>
      <c r="G964">
        <v>0</v>
      </c>
      <c r="H964">
        <v>3.2341989220970113</v>
      </c>
      <c r="I964">
        <v>4.2098161129822271</v>
      </c>
      <c r="J964" s="1" t="s">
        <v>1522</v>
      </c>
    </row>
    <row r="965" spans="1:10" x14ac:dyDescent="0.25">
      <c r="A965" s="1" t="s">
        <v>2457</v>
      </c>
      <c r="B965" s="1" t="s">
        <v>761</v>
      </c>
      <c r="C965">
        <v>0.2720807124626986</v>
      </c>
      <c r="D965">
        <v>0.40078279221683821</v>
      </c>
      <c r="E965">
        <f>-LOG(GO_Biological_Process_2021_table[[#This Row],[Adjusted P-value]],10)</f>
        <v>0.39709093336262746</v>
      </c>
      <c r="F965">
        <v>0</v>
      </c>
      <c r="G965">
        <v>0</v>
      </c>
      <c r="H965">
        <v>3.2341989220970113</v>
      </c>
      <c r="I965">
        <v>4.2098161129822271</v>
      </c>
      <c r="J965" s="1" t="s">
        <v>331</v>
      </c>
    </row>
    <row r="966" spans="1:10" x14ac:dyDescent="0.25">
      <c r="A966" s="1" t="s">
        <v>2458</v>
      </c>
      <c r="B966" s="1" t="s">
        <v>2459</v>
      </c>
      <c r="C966">
        <v>0.27423134836275487</v>
      </c>
      <c r="D966">
        <v>0.40186637221373778</v>
      </c>
      <c r="E966">
        <f>-LOG(GO_Biological_Process_2021_table[[#This Row],[Adjusted P-value]],10)</f>
        <v>0.3959183336264141</v>
      </c>
      <c r="F966">
        <v>0</v>
      </c>
      <c r="G966">
        <v>0</v>
      </c>
      <c r="H966">
        <v>1.9745592948717949</v>
      </c>
      <c r="I966">
        <v>2.5546516268302426</v>
      </c>
      <c r="J966" s="1" t="s">
        <v>2460</v>
      </c>
    </row>
    <row r="967" spans="1:10" x14ac:dyDescent="0.25">
      <c r="A967" s="1" t="s">
        <v>2461</v>
      </c>
      <c r="B967" s="1" t="s">
        <v>2459</v>
      </c>
      <c r="C967">
        <v>0.27423134836275487</v>
      </c>
      <c r="D967">
        <v>0.40186637221373778</v>
      </c>
      <c r="E967">
        <f>-LOG(GO_Biological_Process_2021_table[[#This Row],[Adjusted P-value]],10)</f>
        <v>0.3959183336264141</v>
      </c>
      <c r="F967">
        <v>0</v>
      </c>
      <c r="G967">
        <v>0</v>
      </c>
      <c r="H967">
        <v>1.9745592948717949</v>
      </c>
      <c r="I967">
        <v>2.5546516268302426</v>
      </c>
      <c r="J967" s="1" t="s">
        <v>2028</v>
      </c>
    </row>
    <row r="968" spans="1:10" x14ac:dyDescent="0.25">
      <c r="A968" s="1" t="s">
        <v>2462</v>
      </c>
      <c r="B968" s="1" t="s">
        <v>2459</v>
      </c>
      <c r="C968">
        <v>0.27423134836275487</v>
      </c>
      <c r="D968">
        <v>0.40186637221373778</v>
      </c>
      <c r="E968">
        <f>-LOG(GO_Biological_Process_2021_table[[#This Row],[Adjusted P-value]],10)</f>
        <v>0.3959183336264141</v>
      </c>
      <c r="F968">
        <v>0</v>
      </c>
      <c r="G968">
        <v>0</v>
      </c>
      <c r="H968">
        <v>1.9745592948717949</v>
      </c>
      <c r="I968">
        <v>2.5546516268302426</v>
      </c>
      <c r="J968" s="1" t="s">
        <v>2463</v>
      </c>
    </row>
    <row r="969" spans="1:10" x14ac:dyDescent="0.25">
      <c r="A969" s="1" t="s">
        <v>2464</v>
      </c>
      <c r="B969" s="1" t="s">
        <v>2459</v>
      </c>
      <c r="C969">
        <v>0.27423134836275487</v>
      </c>
      <c r="D969">
        <v>0.40186637221373778</v>
      </c>
      <c r="E969">
        <f>-LOG(GO_Biological_Process_2021_table[[#This Row],[Adjusted P-value]],10)</f>
        <v>0.3959183336264141</v>
      </c>
      <c r="F969">
        <v>0</v>
      </c>
      <c r="G969">
        <v>0</v>
      </c>
      <c r="H969">
        <v>1.9745592948717949</v>
      </c>
      <c r="I969">
        <v>2.5546516268302426</v>
      </c>
      <c r="J969" s="1" t="s">
        <v>2465</v>
      </c>
    </row>
    <row r="970" spans="1:10" x14ac:dyDescent="0.25">
      <c r="A970" s="1" t="s">
        <v>2466</v>
      </c>
      <c r="B970" s="1" t="s">
        <v>2459</v>
      </c>
      <c r="C970">
        <v>0.27423134836275487</v>
      </c>
      <c r="D970">
        <v>0.40186637221373778</v>
      </c>
      <c r="E970">
        <f>-LOG(GO_Biological_Process_2021_table[[#This Row],[Adjusted P-value]],10)</f>
        <v>0.3959183336264141</v>
      </c>
      <c r="F970">
        <v>0</v>
      </c>
      <c r="G970">
        <v>0</v>
      </c>
      <c r="H970">
        <v>1.9745592948717949</v>
      </c>
      <c r="I970">
        <v>2.5546516268302426</v>
      </c>
      <c r="J970" s="1" t="s">
        <v>2467</v>
      </c>
    </row>
    <row r="971" spans="1:10" x14ac:dyDescent="0.25">
      <c r="A971" s="1" t="s">
        <v>2468</v>
      </c>
      <c r="B971" s="1" t="s">
        <v>2469</v>
      </c>
      <c r="C971">
        <v>0.27491069807711449</v>
      </c>
      <c r="D971">
        <v>0.40244658893763152</v>
      </c>
      <c r="E971">
        <f>-LOG(GO_Biological_Process_2021_table[[#This Row],[Adjusted P-value]],10)</f>
        <v>0.3952917492559605</v>
      </c>
      <c r="F971">
        <v>0</v>
      </c>
      <c r="G971">
        <v>0</v>
      </c>
      <c r="H971">
        <v>1.5263652010639963</v>
      </c>
      <c r="I971">
        <v>1.9710090730627401</v>
      </c>
      <c r="J971" s="1" t="s">
        <v>2470</v>
      </c>
    </row>
    <row r="972" spans="1:10" x14ac:dyDescent="0.25">
      <c r="A972" s="1" t="s">
        <v>2471</v>
      </c>
      <c r="B972" s="1" t="s">
        <v>2472</v>
      </c>
      <c r="C972">
        <v>0.27715752959131179</v>
      </c>
      <c r="D972">
        <v>0.40423848587938321</v>
      </c>
      <c r="E972">
        <f>-LOG(GO_Biological_Process_2021_table[[#This Row],[Adjusted P-value]],10)</f>
        <v>0.39336234146550247</v>
      </c>
      <c r="F972">
        <v>0</v>
      </c>
      <c r="G972">
        <v>0</v>
      </c>
      <c r="H972">
        <v>1.9591532498509243</v>
      </c>
      <c r="I972">
        <v>2.5139251779504668</v>
      </c>
      <c r="J972" s="1" t="s">
        <v>2465</v>
      </c>
    </row>
    <row r="973" spans="1:10" x14ac:dyDescent="0.25">
      <c r="A973" s="1" t="s">
        <v>2473</v>
      </c>
      <c r="B973" s="1" t="s">
        <v>763</v>
      </c>
      <c r="C973">
        <v>0.27784279029456199</v>
      </c>
      <c r="D973">
        <v>0.40423848587938321</v>
      </c>
      <c r="E973">
        <f>-LOG(GO_Biological_Process_2021_table[[#This Row],[Adjusted P-value]],10)</f>
        <v>0.39336234146550247</v>
      </c>
      <c r="F973">
        <v>0</v>
      </c>
      <c r="G973">
        <v>0</v>
      </c>
      <c r="H973">
        <v>3.1531847133757962</v>
      </c>
      <c r="I973">
        <v>4.0382831193975575</v>
      </c>
      <c r="J973" s="1" t="s">
        <v>553</v>
      </c>
    </row>
    <row r="974" spans="1:10" x14ac:dyDescent="0.25">
      <c r="A974" s="1" t="s">
        <v>2474</v>
      </c>
      <c r="B974" s="1" t="s">
        <v>763</v>
      </c>
      <c r="C974">
        <v>0.27784279029456199</v>
      </c>
      <c r="D974">
        <v>0.40423848587938321</v>
      </c>
      <c r="E974">
        <f>-LOG(GO_Biological_Process_2021_table[[#This Row],[Adjusted P-value]],10)</f>
        <v>0.39336234146550247</v>
      </c>
      <c r="F974">
        <v>0</v>
      </c>
      <c r="G974">
        <v>0</v>
      </c>
      <c r="H974">
        <v>3.1531847133757962</v>
      </c>
      <c r="I974">
        <v>4.0382831193975575</v>
      </c>
      <c r="J974" s="1" t="s">
        <v>524</v>
      </c>
    </row>
    <row r="975" spans="1:10" x14ac:dyDescent="0.25">
      <c r="A975" s="1" t="s">
        <v>2475</v>
      </c>
      <c r="B975" s="1" t="s">
        <v>763</v>
      </c>
      <c r="C975">
        <v>0.27784279029456199</v>
      </c>
      <c r="D975">
        <v>0.40423848587938321</v>
      </c>
      <c r="E975">
        <f>-LOG(GO_Biological_Process_2021_table[[#This Row],[Adjusted P-value]],10)</f>
        <v>0.39336234146550247</v>
      </c>
      <c r="F975">
        <v>0</v>
      </c>
      <c r="G975">
        <v>0</v>
      </c>
      <c r="H975">
        <v>3.1531847133757962</v>
      </c>
      <c r="I975">
        <v>4.0382831193975575</v>
      </c>
      <c r="J975" s="1" t="s">
        <v>1465</v>
      </c>
    </row>
    <row r="976" spans="1:10" x14ac:dyDescent="0.25">
      <c r="A976" s="1" t="s">
        <v>2476</v>
      </c>
      <c r="B976" s="1" t="s">
        <v>763</v>
      </c>
      <c r="C976">
        <v>0.27784279029456199</v>
      </c>
      <c r="D976">
        <v>0.40423848587938321</v>
      </c>
      <c r="E976">
        <f>-LOG(GO_Biological_Process_2021_table[[#This Row],[Adjusted P-value]],10)</f>
        <v>0.39336234146550247</v>
      </c>
      <c r="F976">
        <v>0</v>
      </c>
      <c r="G976">
        <v>0</v>
      </c>
      <c r="H976">
        <v>3.1531847133757962</v>
      </c>
      <c r="I976">
        <v>4.0382831193975575</v>
      </c>
      <c r="J976" s="1" t="s">
        <v>1522</v>
      </c>
    </row>
    <row r="977" spans="1:10" x14ac:dyDescent="0.25">
      <c r="A977" s="1" t="s">
        <v>2477</v>
      </c>
      <c r="B977" s="1" t="s">
        <v>763</v>
      </c>
      <c r="C977">
        <v>0.27784279029456199</v>
      </c>
      <c r="D977">
        <v>0.40423848587938321</v>
      </c>
      <c r="E977">
        <f>-LOG(GO_Biological_Process_2021_table[[#This Row],[Adjusted P-value]],10)</f>
        <v>0.39336234146550247</v>
      </c>
      <c r="F977">
        <v>0</v>
      </c>
      <c r="G977">
        <v>0</v>
      </c>
      <c r="H977">
        <v>3.1531847133757962</v>
      </c>
      <c r="I977">
        <v>4.0382831193975575</v>
      </c>
      <c r="J977" s="1" t="s">
        <v>619</v>
      </c>
    </row>
    <row r="978" spans="1:10" x14ac:dyDescent="0.25">
      <c r="A978" s="1" t="s">
        <v>2478</v>
      </c>
      <c r="B978" s="1" t="s">
        <v>2479</v>
      </c>
      <c r="C978">
        <v>0.27908315010153223</v>
      </c>
      <c r="D978">
        <v>0.40562750577704787</v>
      </c>
      <c r="E978">
        <f>-LOG(GO_Biological_Process_2021_table[[#This Row],[Adjusted P-value]],10)</f>
        <v>0.3918726029790478</v>
      </c>
      <c r="F978">
        <v>0</v>
      </c>
      <c r="G978">
        <v>0</v>
      </c>
      <c r="H978">
        <v>1.4343595658474551</v>
      </c>
      <c r="I978">
        <v>1.8305949592599113</v>
      </c>
      <c r="J978" s="1" t="s">
        <v>2480</v>
      </c>
    </row>
    <row r="979" spans="1:10" x14ac:dyDescent="0.25">
      <c r="A979" s="1" t="s">
        <v>2481</v>
      </c>
      <c r="B979" s="1" t="s">
        <v>766</v>
      </c>
      <c r="C979">
        <v>0.28300779359123374</v>
      </c>
      <c r="D979">
        <v>0.4092017793527562</v>
      </c>
      <c r="E979">
        <f>-LOG(GO_Biological_Process_2021_table[[#This Row],[Adjusted P-value]],10)</f>
        <v>0.38806248649114999</v>
      </c>
      <c r="F979">
        <v>0</v>
      </c>
      <c r="G979">
        <v>0</v>
      </c>
      <c r="H979">
        <v>1.9290467801918183</v>
      </c>
      <c r="I979">
        <v>2.4349987949734784</v>
      </c>
      <c r="J979" s="1" t="s">
        <v>470</v>
      </c>
    </row>
    <row r="980" spans="1:10" x14ac:dyDescent="0.25">
      <c r="A980" s="1" t="s">
        <v>2482</v>
      </c>
      <c r="B980" s="1" t="s">
        <v>766</v>
      </c>
      <c r="C980">
        <v>0.28300779359123374</v>
      </c>
      <c r="D980">
        <v>0.4092017793527562</v>
      </c>
      <c r="E980">
        <f>-LOG(GO_Biological_Process_2021_table[[#This Row],[Adjusted P-value]],10)</f>
        <v>0.38806248649114999</v>
      </c>
      <c r="F980">
        <v>0</v>
      </c>
      <c r="G980">
        <v>0</v>
      </c>
      <c r="H980">
        <v>1.9290467801918183</v>
      </c>
      <c r="I980">
        <v>2.4349987949734784</v>
      </c>
      <c r="J980" s="1" t="s">
        <v>2104</v>
      </c>
    </row>
    <row r="981" spans="1:10" x14ac:dyDescent="0.25">
      <c r="A981" s="1" t="s">
        <v>2483</v>
      </c>
      <c r="B981" s="1" t="s">
        <v>769</v>
      </c>
      <c r="C981">
        <v>0.28355954287543106</v>
      </c>
      <c r="D981">
        <v>0.4092017793527562</v>
      </c>
      <c r="E981">
        <f>-LOG(GO_Biological_Process_2021_table[[#This Row],[Adjusted P-value]],10)</f>
        <v>0.38806248649114999</v>
      </c>
      <c r="F981">
        <v>0</v>
      </c>
      <c r="G981">
        <v>0</v>
      </c>
      <c r="H981">
        <v>3.076122417275128</v>
      </c>
      <c r="I981">
        <v>3.8769390562199937</v>
      </c>
      <c r="J981" s="1" t="s">
        <v>364</v>
      </c>
    </row>
    <row r="982" spans="1:10" x14ac:dyDescent="0.25">
      <c r="A982" s="1" t="s">
        <v>2484</v>
      </c>
      <c r="B982" s="1" t="s">
        <v>769</v>
      </c>
      <c r="C982">
        <v>0.28355954287543106</v>
      </c>
      <c r="D982">
        <v>0.4092017793527562</v>
      </c>
      <c r="E982">
        <f>-LOG(GO_Biological_Process_2021_table[[#This Row],[Adjusted P-value]],10)</f>
        <v>0.38806248649114999</v>
      </c>
      <c r="F982">
        <v>0</v>
      </c>
      <c r="G982">
        <v>0</v>
      </c>
      <c r="H982">
        <v>3.076122417275128</v>
      </c>
      <c r="I982">
        <v>3.8769390562199937</v>
      </c>
      <c r="J982" s="1" t="s">
        <v>619</v>
      </c>
    </row>
    <row r="983" spans="1:10" x14ac:dyDescent="0.25">
      <c r="A983" s="1" t="s">
        <v>2485</v>
      </c>
      <c r="B983" s="1" t="s">
        <v>769</v>
      </c>
      <c r="C983">
        <v>0.28355954287543106</v>
      </c>
      <c r="D983">
        <v>0.4092017793527562</v>
      </c>
      <c r="E983">
        <f>-LOG(GO_Biological_Process_2021_table[[#This Row],[Adjusted P-value]],10)</f>
        <v>0.38806248649114999</v>
      </c>
      <c r="F983">
        <v>0</v>
      </c>
      <c r="G983">
        <v>0</v>
      </c>
      <c r="H983">
        <v>3.076122417275128</v>
      </c>
      <c r="I983">
        <v>3.8769390562199937</v>
      </c>
      <c r="J983" s="1" t="s">
        <v>334</v>
      </c>
    </row>
    <row r="984" spans="1:10" x14ac:dyDescent="0.25">
      <c r="A984" s="1" t="s">
        <v>2486</v>
      </c>
      <c r="B984" s="1" t="s">
        <v>769</v>
      </c>
      <c r="C984">
        <v>0.28355954287543106</v>
      </c>
      <c r="D984">
        <v>0.4092017793527562</v>
      </c>
      <c r="E984">
        <f>-LOG(GO_Biological_Process_2021_table[[#This Row],[Adjusted P-value]],10)</f>
        <v>0.38806248649114999</v>
      </c>
      <c r="F984">
        <v>0</v>
      </c>
      <c r="G984">
        <v>0</v>
      </c>
      <c r="H984">
        <v>3.076122417275128</v>
      </c>
      <c r="I984">
        <v>3.8769390562199937</v>
      </c>
      <c r="J984" s="1" t="s">
        <v>974</v>
      </c>
    </row>
    <row r="985" spans="1:10" x14ac:dyDescent="0.25">
      <c r="A985" s="1" t="s">
        <v>2487</v>
      </c>
      <c r="B985" s="1" t="s">
        <v>769</v>
      </c>
      <c r="C985">
        <v>0.28355954287543106</v>
      </c>
      <c r="D985">
        <v>0.4092017793527562</v>
      </c>
      <c r="E985">
        <f>-LOG(GO_Biological_Process_2021_table[[#This Row],[Adjusted P-value]],10)</f>
        <v>0.38806248649114999</v>
      </c>
      <c r="F985">
        <v>0</v>
      </c>
      <c r="G985">
        <v>0</v>
      </c>
      <c r="H985">
        <v>3.076122417275128</v>
      </c>
      <c r="I985">
        <v>3.8769390562199937</v>
      </c>
      <c r="J985" s="1" t="s">
        <v>478</v>
      </c>
    </row>
    <row r="986" spans="1:10" x14ac:dyDescent="0.25">
      <c r="A986" s="1" t="s">
        <v>2488</v>
      </c>
      <c r="B986" s="1" t="s">
        <v>775</v>
      </c>
      <c r="C986">
        <v>0.28923132457858775</v>
      </c>
      <c r="D986">
        <v>0.41318760654083964</v>
      </c>
      <c r="E986">
        <f>-LOG(GO_Biological_Process_2021_table[[#This Row],[Adjusted P-value]],10)</f>
        <v>0.3838527135116771</v>
      </c>
      <c r="F986">
        <v>0</v>
      </c>
      <c r="G986">
        <v>0</v>
      </c>
      <c r="H986">
        <v>3.002729754322111</v>
      </c>
      <c r="I986">
        <v>3.7249717779080185</v>
      </c>
      <c r="J986" s="1" t="s">
        <v>295</v>
      </c>
    </row>
    <row r="987" spans="1:10" x14ac:dyDescent="0.25">
      <c r="A987" s="1" t="s">
        <v>2489</v>
      </c>
      <c r="B987" s="1" t="s">
        <v>775</v>
      </c>
      <c r="C987">
        <v>0.28923132457858775</v>
      </c>
      <c r="D987">
        <v>0.41318760654083964</v>
      </c>
      <c r="E987">
        <f>-LOG(GO_Biological_Process_2021_table[[#This Row],[Adjusted P-value]],10)</f>
        <v>0.3838527135116771</v>
      </c>
      <c r="F987">
        <v>0</v>
      </c>
      <c r="G987">
        <v>0</v>
      </c>
      <c r="H987">
        <v>3.002729754322111</v>
      </c>
      <c r="I987">
        <v>3.7249717779080185</v>
      </c>
      <c r="J987" s="1" t="s">
        <v>1450</v>
      </c>
    </row>
    <row r="988" spans="1:10" x14ac:dyDescent="0.25">
      <c r="A988" s="1" t="s">
        <v>2490</v>
      </c>
      <c r="B988" s="1" t="s">
        <v>775</v>
      </c>
      <c r="C988">
        <v>0.28923132457858775</v>
      </c>
      <c r="D988">
        <v>0.41318760654083964</v>
      </c>
      <c r="E988">
        <f>-LOG(GO_Biological_Process_2021_table[[#This Row],[Adjusted P-value]],10)</f>
        <v>0.3838527135116771</v>
      </c>
      <c r="F988">
        <v>0</v>
      </c>
      <c r="G988">
        <v>0</v>
      </c>
      <c r="H988">
        <v>3.002729754322111</v>
      </c>
      <c r="I988">
        <v>3.7249717779080185</v>
      </c>
      <c r="J988" s="1" t="s">
        <v>2143</v>
      </c>
    </row>
    <row r="989" spans="1:10" x14ac:dyDescent="0.25">
      <c r="A989" s="1" t="s">
        <v>2491</v>
      </c>
      <c r="B989" s="1" t="s">
        <v>775</v>
      </c>
      <c r="C989">
        <v>0.28923132457858775</v>
      </c>
      <c r="D989">
        <v>0.41318760654083964</v>
      </c>
      <c r="E989">
        <f>-LOG(GO_Biological_Process_2021_table[[#This Row],[Adjusted P-value]],10)</f>
        <v>0.3838527135116771</v>
      </c>
      <c r="F989">
        <v>0</v>
      </c>
      <c r="G989">
        <v>0</v>
      </c>
      <c r="H989">
        <v>3.002729754322111</v>
      </c>
      <c r="I989">
        <v>3.7249717779080185</v>
      </c>
      <c r="J989" s="1" t="s">
        <v>2492</v>
      </c>
    </row>
    <row r="990" spans="1:10" x14ac:dyDescent="0.25">
      <c r="A990" s="1" t="s">
        <v>2493</v>
      </c>
      <c r="B990" s="1" t="s">
        <v>775</v>
      </c>
      <c r="C990">
        <v>0.28923132457858775</v>
      </c>
      <c r="D990">
        <v>0.41318760654083964</v>
      </c>
      <c r="E990">
        <f>-LOG(GO_Biological_Process_2021_table[[#This Row],[Adjusted P-value]],10)</f>
        <v>0.3838527135116771</v>
      </c>
      <c r="F990">
        <v>0</v>
      </c>
      <c r="G990">
        <v>0</v>
      </c>
      <c r="H990">
        <v>3.002729754322111</v>
      </c>
      <c r="I990">
        <v>3.7249717779080185</v>
      </c>
      <c r="J990" s="1" t="s">
        <v>478</v>
      </c>
    </row>
    <row r="991" spans="1:10" x14ac:dyDescent="0.25">
      <c r="A991" s="1" t="s">
        <v>2494</v>
      </c>
      <c r="B991" s="1" t="s">
        <v>775</v>
      </c>
      <c r="C991">
        <v>0.28923132457858775</v>
      </c>
      <c r="D991">
        <v>0.41318760654083964</v>
      </c>
      <c r="E991">
        <f>-LOG(GO_Biological_Process_2021_table[[#This Row],[Adjusted P-value]],10)</f>
        <v>0.3838527135116771</v>
      </c>
      <c r="F991">
        <v>0</v>
      </c>
      <c r="G991">
        <v>0</v>
      </c>
      <c r="H991">
        <v>3.002729754322111</v>
      </c>
      <c r="I991">
        <v>3.7249717779080185</v>
      </c>
      <c r="J991" s="1" t="s">
        <v>295</v>
      </c>
    </row>
    <row r="992" spans="1:10" x14ac:dyDescent="0.25">
      <c r="A992" s="1" t="s">
        <v>2495</v>
      </c>
      <c r="B992" s="1" t="s">
        <v>775</v>
      </c>
      <c r="C992">
        <v>0.28923132457858775</v>
      </c>
      <c r="D992">
        <v>0.41318760654083964</v>
      </c>
      <c r="E992">
        <f>-LOG(GO_Biological_Process_2021_table[[#This Row],[Adjusted P-value]],10)</f>
        <v>0.3838527135116771</v>
      </c>
      <c r="F992">
        <v>0</v>
      </c>
      <c r="G992">
        <v>0</v>
      </c>
      <c r="H992">
        <v>3.002729754322111</v>
      </c>
      <c r="I992">
        <v>3.7249717779080185</v>
      </c>
      <c r="J992" s="1" t="s">
        <v>331</v>
      </c>
    </row>
    <row r="993" spans="1:10" x14ac:dyDescent="0.25">
      <c r="A993" s="1" t="s">
        <v>2496</v>
      </c>
      <c r="B993" s="1" t="s">
        <v>775</v>
      </c>
      <c r="C993">
        <v>0.28923132457858775</v>
      </c>
      <c r="D993">
        <v>0.41318760654083964</v>
      </c>
      <c r="E993">
        <f>-LOG(GO_Biological_Process_2021_table[[#This Row],[Adjusted P-value]],10)</f>
        <v>0.3838527135116771</v>
      </c>
      <c r="F993">
        <v>0</v>
      </c>
      <c r="G993">
        <v>0</v>
      </c>
      <c r="H993">
        <v>3.002729754322111</v>
      </c>
      <c r="I993">
        <v>3.7249717779080185</v>
      </c>
      <c r="J993" s="1" t="s">
        <v>589</v>
      </c>
    </row>
    <row r="994" spans="1:10" x14ac:dyDescent="0.25">
      <c r="A994" s="1" t="s">
        <v>2497</v>
      </c>
      <c r="B994" s="1" t="s">
        <v>775</v>
      </c>
      <c r="C994">
        <v>0.28923132457858775</v>
      </c>
      <c r="D994">
        <v>0.41318760654083964</v>
      </c>
      <c r="E994">
        <f>-LOG(GO_Biological_Process_2021_table[[#This Row],[Adjusted P-value]],10)</f>
        <v>0.3838527135116771</v>
      </c>
      <c r="F994">
        <v>0</v>
      </c>
      <c r="G994">
        <v>0</v>
      </c>
      <c r="H994">
        <v>3.002729754322111</v>
      </c>
      <c r="I994">
        <v>3.7249717779080185</v>
      </c>
      <c r="J994" s="1" t="s">
        <v>591</v>
      </c>
    </row>
    <row r="995" spans="1:10" x14ac:dyDescent="0.25">
      <c r="A995" s="1" t="s">
        <v>2498</v>
      </c>
      <c r="B995" s="1" t="s">
        <v>775</v>
      </c>
      <c r="C995">
        <v>0.28923132457858775</v>
      </c>
      <c r="D995">
        <v>0.41318760654083964</v>
      </c>
      <c r="E995">
        <f>-LOG(GO_Biological_Process_2021_table[[#This Row],[Adjusted P-value]],10)</f>
        <v>0.3838527135116771</v>
      </c>
      <c r="F995">
        <v>0</v>
      </c>
      <c r="G995">
        <v>0</v>
      </c>
      <c r="H995">
        <v>3.002729754322111</v>
      </c>
      <c r="I995">
        <v>3.7249717779080185</v>
      </c>
      <c r="J995" s="1" t="s">
        <v>799</v>
      </c>
    </row>
    <row r="996" spans="1:10" x14ac:dyDescent="0.25">
      <c r="A996" s="1" t="s">
        <v>2499</v>
      </c>
      <c r="B996" s="1" t="s">
        <v>784</v>
      </c>
      <c r="C996">
        <v>0.29485848681640675</v>
      </c>
      <c r="D996">
        <v>0.4191181694487463</v>
      </c>
      <c r="E996">
        <f>-LOG(GO_Biological_Process_2021_table[[#This Row],[Adjusted P-value]],10)</f>
        <v>0.37766351139167259</v>
      </c>
      <c r="F996">
        <v>0</v>
      </c>
      <c r="G996">
        <v>0</v>
      </c>
      <c r="H996">
        <v>2.9327507035994667</v>
      </c>
      <c r="I996">
        <v>3.5816503718660431</v>
      </c>
      <c r="J996" s="1" t="s">
        <v>355</v>
      </c>
    </row>
    <row r="997" spans="1:10" x14ac:dyDescent="0.25">
      <c r="A997" s="1" t="s">
        <v>2500</v>
      </c>
      <c r="B997" s="1" t="s">
        <v>784</v>
      </c>
      <c r="C997">
        <v>0.29485848681640675</v>
      </c>
      <c r="D997">
        <v>0.4191181694487463</v>
      </c>
      <c r="E997">
        <f>-LOG(GO_Biological_Process_2021_table[[#This Row],[Adjusted P-value]],10)</f>
        <v>0.37766351139167259</v>
      </c>
      <c r="F997">
        <v>0</v>
      </c>
      <c r="G997">
        <v>0</v>
      </c>
      <c r="H997">
        <v>2.9327507035994667</v>
      </c>
      <c r="I997">
        <v>3.5816503718660431</v>
      </c>
      <c r="J997" s="1" t="s">
        <v>424</v>
      </c>
    </row>
    <row r="998" spans="1:10" x14ac:dyDescent="0.25">
      <c r="A998" s="1" t="s">
        <v>2501</v>
      </c>
      <c r="B998" s="1" t="s">
        <v>784</v>
      </c>
      <c r="C998">
        <v>0.29485848681640675</v>
      </c>
      <c r="D998">
        <v>0.4191181694487463</v>
      </c>
      <c r="E998">
        <f>-LOG(GO_Biological_Process_2021_table[[#This Row],[Adjusted P-value]],10)</f>
        <v>0.37766351139167259</v>
      </c>
      <c r="F998">
        <v>0</v>
      </c>
      <c r="G998">
        <v>0</v>
      </c>
      <c r="H998">
        <v>2.9327507035994667</v>
      </c>
      <c r="I998">
        <v>3.5816503718660431</v>
      </c>
      <c r="J998" s="1" t="s">
        <v>358</v>
      </c>
    </row>
    <row r="999" spans="1:10" x14ac:dyDescent="0.25">
      <c r="A999" s="1" t="s">
        <v>2502</v>
      </c>
      <c r="B999" s="1" t="s">
        <v>784</v>
      </c>
      <c r="C999">
        <v>0.29485848681640675</v>
      </c>
      <c r="D999">
        <v>0.4191181694487463</v>
      </c>
      <c r="E999">
        <f>-LOG(GO_Biological_Process_2021_table[[#This Row],[Adjusted P-value]],10)</f>
        <v>0.37766351139167259</v>
      </c>
      <c r="F999">
        <v>0</v>
      </c>
      <c r="G999">
        <v>0</v>
      </c>
      <c r="H999">
        <v>2.9327507035994667</v>
      </c>
      <c r="I999">
        <v>3.5816503718660431</v>
      </c>
      <c r="J999" s="1" t="s">
        <v>364</v>
      </c>
    </row>
    <row r="1000" spans="1:10" x14ac:dyDescent="0.25">
      <c r="A1000" s="1" t="s">
        <v>2503</v>
      </c>
      <c r="B1000" s="1" t="s">
        <v>784</v>
      </c>
      <c r="C1000">
        <v>0.29485848681640675</v>
      </c>
      <c r="D1000">
        <v>0.4191181694487463</v>
      </c>
      <c r="E1000">
        <f>-LOG(GO_Biological_Process_2021_table[[#This Row],[Adjusted P-value]],10)</f>
        <v>0.37766351139167259</v>
      </c>
      <c r="F1000">
        <v>0</v>
      </c>
      <c r="G1000">
        <v>0</v>
      </c>
      <c r="H1000">
        <v>2.9327507035994667</v>
      </c>
      <c r="I1000">
        <v>3.5816503718660431</v>
      </c>
      <c r="J1000" s="1" t="s">
        <v>442</v>
      </c>
    </row>
    <row r="1001" spans="1:10" x14ac:dyDescent="0.25">
      <c r="A1001" s="1" t="s">
        <v>2504</v>
      </c>
      <c r="B1001" s="1" t="s">
        <v>789</v>
      </c>
      <c r="C1001">
        <v>0.30044137847074187</v>
      </c>
      <c r="D1001">
        <v>0.42462915701846426</v>
      </c>
      <c r="E1001">
        <f>-LOG(GO_Biological_Process_2021_table[[#This Row],[Adjusted P-value]],10)</f>
        <v>0.37199018846140786</v>
      </c>
      <c r="F1001">
        <v>0</v>
      </c>
      <c r="G1001">
        <v>0</v>
      </c>
      <c r="H1001">
        <v>2.8659525188187609</v>
      </c>
      <c r="I1001">
        <v>3.4463154241438398</v>
      </c>
      <c r="J1001" s="1" t="s">
        <v>508</v>
      </c>
    </row>
    <row r="1002" spans="1:10" x14ac:dyDescent="0.25">
      <c r="A1002" s="1" t="s">
        <v>2505</v>
      </c>
      <c r="B1002" s="1" t="s">
        <v>789</v>
      </c>
      <c r="C1002">
        <v>0.30044137847074187</v>
      </c>
      <c r="D1002">
        <v>0.42462915701846426</v>
      </c>
      <c r="E1002">
        <f>-LOG(GO_Biological_Process_2021_table[[#This Row],[Adjusted P-value]],10)</f>
        <v>0.37199018846140786</v>
      </c>
      <c r="F1002">
        <v>0</v>
      </c>
      <c r="G1002">
        <v>0</v>
      </c>
      <c r="H1002">
        <v>2.8659525188187609</v>
      </c>
      <c r="I1002">
        <v>3.4463154241438398</v>
      </c>
      <c r="J1002" s="1" t="s">
        <v>355</v>
      </c>
    </row>
    <row r="1003" spans="1:10" x14ac:dyDescent="0.25">
      <c r="A1003" s="1" t="s">
        <v>2506</v>
      </c>
      <c r="B1003" s="1" t="s">
        <v>789</v>
      </c>
      <c r="C1003">
        <v>0.30044137847074187</v>
      </c>
      <c r="D1003">
        <v>0.42462915701846426</v>
      </c>
      <c r="E1003">
        <f>-LOG(GO_Biological_Process_2021_table[[#This Row],[Adjusted P-value]],10)</f>
        <v>0.37199018846140786</v>
      </c>
      <c r="F1003">
        <v>0</v>
      </c>
      <c r="G1003">
        <v>0</v>
      </c>
      <c r="H1003">
        <v>2.8659525188187609</v>
      </c>
      <c r="I1003">
        <v>3.4463154241438398</v>
      </c>
      <c r="J1003" s="1" t="s">
        <v>2119</v>
      </c>
    </row>
    <row r="1004" spans="1:10" x14ac:dyDescent="0.25">
      <c r="A1004" s="1" t="s">
        <v>2507</v>
      </c>
      <c r="B1004" s="1" t="s">
        <v>789</v>
      </c>
      <c r="C1004">
        <v>0.30044137847074187</v>
      </c>
      <c r="D1004">
        <v>0.42462915701846426</v>
      </c>
      <c r="E1004">
        <f>-LOG(GO_Biological_Process_2021_table[[#This Row],[Adjusted P-value]],10)</f>
        <v>0.37199018846140786</v>
      </c>
      <c r="F1004">
        <v>0</v>
      </c>
      <c r="G1004">
        <v>0</v>
      </c>
      <c r="H1004">
        <v>2.8659525188187609</v>
      </c>
      <c r="I1004">
        <v>3.4463154241438398</v>
      </c>
      <c r="J1004" s="1" t="s">
        <v>1013</v>
      </c>
    </row>
    <row r="1005" spans="1:10" x14ac:dyDescent="0.25">
      <c r="A1005" s="1" t="s">
        <v>2508</v>
      </c>
      <c r="B1005" s="1" t="s">
        <v>789</v>
      </c>
      <c r="C1005">
        <v>0.30044137847074187</v>
      </c>
      <c r="D1005">
        <v>0.42462915701846426</v>
      </c>
      <c r="E1005">
        <f>-LOG(GO_Biological_Process_2021_table[[#This Row],[Adjusted P-value]],10)</f>
        <v>0.37199018846140786</v>
      </c>
      <c r="F1005">
        <v>0</v>
      </c>
      <c r="G1005">
        <v>0</v>
      </c>
      <c r="H1005">
        <v>2.8659525188187609</v>
      </c>
      <c r="I1005">
        <v>3.4463154241438398</v>
      </c>
      <c r="J1005" s="1" t="s">
        <v>516</v>
      </c>
    </row>
    <row r="1006" spans="1:10" x14ac:dyDescent="0.25">
      <c r="A1006" s="1" t="s">
        <v>2509</v>
      </c>
      <c r="B1006" s="1" t="s">
        <v>2510</v>
      </c>
      <c r="C1006">
        <v>0.30052979070672997</v>
      </c>
      <c r="D1006">
        <v>0.42462915701846426</v>
      </c>
      <c r="E1006">
        <f>-LOG(GO_Biological_Process_2021_table[[#This Row],[Adjusted P-value]],10)</f>
        <v>0.37199018846140786</v>
      </c>
      <c r="F1006">
        <v>0</v>
      </c>
      <c r="G1006">
        <v>0</v>
      </c>
      <c r="H1006">
        <v>1.8440014972861689</v>
      </c>
      <c r="I1006">
        <v>2.2168740763610537</v>
      </c>
      <c r="J1006" s="1" t="s">
        <v>2194</v>
      </c>
    </row>
    <row r="1007" spans="1:10" x14ac:dyDescent="0.25">
      <c r="A1007" s="1" t="s">
        <v>2511</v>
      </c>
      <c r="B1007" s="1" t="s">
        <v>2512</v>
      </c>
      <c r="C1007">
        <v>0.30344424240144752</v>
      </c>
      <c r="D1007">
        <v>0.42832089881715257</v>
      </c>
      <c r="E1007">
        <f>-LOG(GO_Biological_Process_2021_table[[#This Row],[Adjusted P-value]],10)</f>
        <v>0.36823073480366841</v>
      </c>
      <c r="F1007">
        <v>0</v>
      </c>
      <c r="G1007">
        <v>0</v>
      </c>
      <c r="H1007">
        <v>1.830546265328874</v>
      </c>
      <c r="I1007">
        <v>2.1830314959992125</v>
      </c>
      <c r="J1007" s="1" t="s">
        <v>2513</v>
      </c>
    </row>
    <row r="1008" spans="1:10" x14ac:dyDescent="0.25">
      <c r="A1008" s="1" t="s">
        <v>2514</v>
      </c>
      <c r="B1008" s="1" t="s">
        <v>795</v>
      </c>
      <c r="C1008">
        <v>0.30598034557670961</v>
      </c>
      <c r="D1008">
        <v>0.42976467924720835</v>
      </c>
      <c r="E1008">
        <f>-LOG(GO_Biological_Process_2021_table[[#This Row],[Adjusted P-value]],10)</f>
        <v>0.36676928041825935</v>
      </c>
      <c r="F1008">
        <v>0</v>
      </c>
      <c r="G1008">
        <v>0</v>
      </c>
      <c r="H1008">
        <v>2.8021231422505308</v>
      </c>
      <c r="I1008">
        <v>3.3183706439641787</v>
      </c>
      <c r="J1008" s="1" t="s">
        <v>530</v>
      </c>
    </row>
    <row r="1009" spans="1:10" x14ac:dyDescent="0.25">
      <c r="A1009" s="1" t="s">
        <v>2515</v>
      </c>
      <c r="B1009" s="1" t="s">
        <v>795</v>
      </c>
      <c r="C1009">
        <v>0.30598034557670961</v>
      </c>
      <c r="D1009">
        <v>0.42976467924720835</v>
      </c>
      <c r="E1009">
        <f>-LOG(GO_Biological_Process_2021_table[[#This Row],[Adjusted P-value]],10)</f>
        <v>0.36676928041825935</v>
      </c>
      <c r="F1009">
        <v>0</v>
      </c>
      <c r="G1009">
        <v>0</v>
      </c>
      <c r="H1009">
        <v>2.8021231422505308</v>
      </c>
      <c r="I1009">
        <v>3.3183706439641787</v>
      </c>
      <c r="J1009" s="1" t="s">
        <v>381</v>
      </c>
    </row>
    <row r="1010" spans="1:10" x14ac:dyDescent="0.25">
      <c r="A1010" s="1" t="s">
        <v>2516</v>
      </c>
      <c r="B1010" s="1" t="s">
        <v>795</v>
      </c>
      <c r="C1010">
        <v>0.30598034557670961</v>
      </c>
      <c r="D1010">
        <v>0.42976467924720835</v>
      </c>
      <c r="E1010">
        <f>-LOG(GO_Biological_Process_2021_table[[#This Row],[Adjusted P-value]],10)</f>
        <v>0.36676928041825935</v>
      </c>
      <c r="F1010">
        <v>0</v>
      </c>
      <c r="G1010">
        <v>0</v>
      </c>
      <c r="H1010">
        <v>2.8021231422505308</v>
      </c>
      <c r="I1010">
        <v>3.3183706439641787</v>
      </c>
      <c r="J1010" s="1" t="s">
        <v>334</v>
      </c>
    </row>
    <row r="1011" spans="1:10" x14ac:dyDescent="0.25">
      <c r="A1011" s="1" t="s">
        <v>2517</v>
      </c>
      <c r="B1011" s="1" t="s">
        <v>795</v>
      </c>
      <c r="C1011">
        <v>0.30598034557670961</v>
      </c>
      <c r="D1011">
        <v>0.42976467924720835</v>
      </c>
      <c r="E1011">
        <f>-LOG(GO_Biological_Process_2021_table[[#This Row],[Adjusted P-value]],10)</f>
        <v>0.36676928041825935</v>
      </c>
      <c r="F1011">
        <v>0</v>
      </c>
      <c r="G1011">
        <v>0</v>
      </c>
      <c r="H1011">
        <v>2.8021231422505308</v>
      </c>
      <c r="I1011">
        <v>3.3183706439641787</v>
      </c>
      <c r="J1011" s="1" t="s">
        <v>478</v>
      </c>
    </row>
    <row r="1012" spans="1:10" x14ac:dyDescent="0.25">
      <c r="A1012" s="1" t="s">
        <v>2518</v>
      </c>
      <c r="B1012" s="1" t="s">
        <v>795</v>
      </c>
      <c r="C1012">
        <v>0.30598034557670961</v>
      </c>
      <c r="D1012">
        <v>0.42976467924720835</v>
      </c>
      <c r="E1012">
        <f>-LOG(GO_Biological_Process_2021_table[[#This Row],[Adjusted P-value]],10)</f>
        <v>0.36676928041825935</v>
      </c>
      <c r="F1012">
        <v>0</v>
      </c>
      <c r="G1012">
        <v>0</v>
      </c>
      <c r="H1012">
        <v>2.8021231422505308</v>
      </c>
      <c r="I1012">
        <v>3.3183706439641787</v>
      </c>
      <c r="J1012" s="1" t="s">
        <v>364</v>
      </c>
    </row>
    <row r="1013" spans="1:10" x14ac:dyDescent="0.25">
      <c r="A1013" s="1" t="s">
        <v>2519</v>
      </c>
      <c r="B1013" s="1" t="s">
        <v>2520</v>
      </c>
      <c r="C1013">
        <v>0.30635660369381779</v>
      </c>
      <c r="D1013">
        <v>0.42986796170476405</v>
      </c>
      <c r="E1013">
        <f>-LOG(GO_Biological_Process_2021_table[[#This Row],[Adjusted P-value]],10)</f>
        <v>0.36666492188305994</v>
      </c>
      <c r="F1013">
        <v>0</v>
      </c>
      <c r="G1013">
        <v>0</v>
      </c>
      <c r="H1013">
        <v>1.8172846338313964</v>
      </c>
      <c r="I1013">
        <v>2.1498576878108477</v>
      </c>
      <c r="J1013" s="1" t="s">
        <v>2521</v>
      </c>
    </row>
    <row r="1014" spans="1:10" x14ac:dyDescent="0.25">
      <c r="A1014" s="1" t="s">
        <v>2522</v>
      </c>
      <c r="B1014" s="1" t="s">
        <v>2523</v>
      </c>
      <c r="C1014">
        <v>0.30783243352542006</v>
      </c>
      <c r="D1014">
        <v>0.43151239447788398</v>
      </c>
      <c r="E1014">
        <f>-LOG(GO_Biological_Process_2021_table[[#This Row],[Adjusted P-value]],10)</f>
        <v>0.3650067253808838</v>
      </c>
      <c r="F1014">
        <v>0</v>
      </c>
      <c r="G1014">
        <v>0</v>
      </c>
      <c r="H1014">
        <v>1.5610513739545997</v>
      </c>
      <c r="I1014">
        <v>1.8392302465083881</v>
      </c>
      <c r="J1014" s="1" t="s">
        <v>2524</v>
      </c>
    </row>
    <row r="1015" spans="1:10" x14ac:dyDescent="0.25">
      <c r="A1015" s="1" t="s">
        <v>2525</v>
      </c>
      <c r="B1015" s="1" t="s">
        <v>2526</v>
      </c>
      <c r="C1015">
        <v>0.30926672646415027</v>
      </c>
      <c r="D1015">
        <v>0.43266872076757973</v>
      </c>
      <c r="E1015">
        <f>-LOG(GO_Biological_Process_2021_table[[#This Row],[Adjusted P-value]],10)</f>
        <v>0.3638445004311805</v>
      </c>
      <c r="F1015">
        <v>0</v>
      </c>
      <c r="G1015">
        <v>0</v>
      </c>
      <c r="H1015">
        <v>1.8042124542124542</v>
      </c>
      <c r="I1015">
        <v>2.1173356581842802</v>
      </c>
      <c r="J1015" s="1" t="s">
        <v>2527</v>
      </c>
    </row>
    <row r="1016" spans="1:10" x14ac:dyDescent="0.25">
      <c r="A1016" s="1" t="s">
        <v>2528</v>
      </c>
      <c r="B1016" s="1" t="s">
        <v>2526</v>
      </c>
      <c r="C1016">
        <v>0.30926672646415027</v>
      </c>
      <c r="D1016">
        <v>0.43266872076757973</v>
      </c>
      <c r="E1016">
        <f>-LOG(GO_Biological_Process_2021_table[[#This Row],[Adjusted P-value]],10)</f>
        <v>0.3638445004311805</v>
      </c>
      <c r="F1016">
        <v>0</v>
      </c>
      <c r="G1016">
        <v>0</v>
      </c>
      <c r="H1016">
        <v>1.8042124542124542</v>
      </c>
      <c r="I1016">
        <v>2.1173356581842802</v>
      </c>
      <c r="J1016" s="1" t="s">
        <v>2529</v>
      </c>
    </row>
    <row r="1017" spans="1:10" x14ac:dyDescent="0.25">
      <c r="A1017" s="1" t="s">
        <v>2530</v>
      </c>
      <c r="B1017" s="1" t="s">
        <v>797</v>
      </c>
      <c r="C1017">
        <v>0.31147573154715974</v>
      </c>
      <c r="D1017">
        <v>0.43332134924079235</v>
      </c>
      <c r="E1017">
        <f>-LOG(GO_Biological_Process_2021_table[[#This Row],[Adjusted P-value]],10)</f>
        <v>0.36318991325258948</v>
      </c>
      <c r="F1017">
        <v>0</v>
      </c>
      <c r="G1017">
        <v>0</v>
      </c>
      <c r="H1017">
        <v>2.7410689559678758</v>
      </c>
      <c r="I1017">
        <v>3.1972756213059719</v>
      </c>
      <c r="J1017" s="1" t="s">
        <v>985</v>
      </c>
    </row>
    <row r="1018" spans="1:10" x14ac:dyDescent="0.25">
      <c r="A1018" s="1" t="s">
        <v>2531</v>
      </c>
      <c r="B1018" s="1" t="s">
        <v>797</v>
      </c>
      <c r="C1018">
        <v>0.31147573154715974</v>
      </c>
      <c r="D1018">
        <v>0.43332134924079235</v>
      </c>
      <c r="E1018">
        <f>-LOG(GO_Biological_Process_2021_table[[#This Row],[Adjusted P-value]],10)</f>
        <v>0.36318991325258948</v>
      </c>
      <c r="F1018">
        <v>0</v>
      </c>
      <c r="G1018">
        <v>0</v>
      </c>
      <c r="H1018">
        <v>2.7410689559678758</v>
      </c>
      <c r="I1018">
        <v>3.1972756213059719</v>
      </c>
      <c r="J1018" s="1" t="s">
        <v>364</v>
      </c>
    </row>
    <row r="1019" spans="1:10" x14ac:dyDescent="0.25">
      <c r="A1019" s="1" t="s">
        <v>2532</v>
      </c>
      <c r="B1019" s="1" t="s">
        <v>797</v>
      </c>
      <c r="C1019">
        <v>0.31147573154715974</v>
      </c>
      <c r="D1019">
        <v>0.43332134924079235</v>
      </c>
      <c r="E1019">
        <f>-LOG(GO_Biological_Process_2021_table[[#This Row],[Adjusted P-value]],10)</f>
        <v>0.36318991325258948</v>
      </c>
      <c r="F1019">
        <v>0</v>
      </c>
      <c r="G1019">
        <v>0</v>
      </c>
      <c r="H1019">
        <v>2.7410689559678758</v>
      </c>
      <c r="I1019">
        <v>3.1972756213059719</v>
      </c>
      <c r="J1019" s="1" t="s">
        <v>619</v>
      </c>
    </row>
    <row r="1020" spans="1:10" x14ac:dyDescent="0.25">
      <c r="A1020" s="1" t="s">
        <v>2533</v>
      </c>
      <c r="B1020" s="1" t="s">
        <v>797</v>
      </c>
      <c r="C1020">
        <v>0.31147573154715974</v>
      </c>
      <c r="D1020">
        <v>0.43332134924079235</v>
      </c>
      <c r="E1020">
        <f>-LOG(GO_Biological_Process_2021_table[[#This Row],[Adjusted P-value]],10)</f>
        <v>0.36318991325258948</v>
      </c>
      <c r="F1020">
        <v>0</v>
      </c>
      <c r="G1020">
        <v>0</v>
      </c>
      <c r="H1020">
        <v>2.7410689559678758</v>
      </c>
      <c r="I1020">
        <v>3.1972756213059719</v>
      </c>
      <c r="J1020" s="1" t="s">
        <v>334</v>
      </c>
    </row>
    <row r="1021" spans="1:10" x14ac:dyDescent="0.25">
      <c r="A1021" s="1" t="s">
        <v>2534</v>
      </c>
      <c r="B1021" s="1" t="s">
        <v>797</v>
      </c>
      <c r="C1021">
        <v>0.31147573154715974</v>
      </c>
      <c r="D1021">
        <v>0.43332134924079235</v>
      </c>
      <c r="E1021">
        <f>-LOG(GO_Biological_Process_2021_table[[#This Row],[Adjusted P-value]],10)</f>
        <v>0.36318991325258948</v>
      </c>
      <c r="F1021">
        <v>0</v>
      </c>
      <c r="G1021">
        <v>0</v>
      </c>
      <c r="H1021">
        <v>2.7410689559678758</v>
      </c>
      <c r="I1021">
        <v>3.1972756213059719</v>
      </c>
      <c r="J1021" s="1" t="s">
        <v>293</v>
      </c>
    </row>
    <row r="1022" spans="1:10" x14ac:dyDescent="0.25">
      <c r="A1022" s="1" t="s">
        <v>2535</v>
      </c>
      <c r="B1022" s="1" t="s">
        <v>2536</v>
      </c>
      <c r="C1022">
        <v>0.3121744649812187</v>
      </c>
      <c r="D1022">
        <v>0.43332134924079235</v>
      </c>
      <c r="E1022">
        <f>-LOG(GO_Biological_Process_2021_table[[#This Row],[Adjusted P-value]],10)</f>
        <v>0.36318991325258948</v>
      </c>
      <c r="F1022">
        <v>0</v>
      </c>
      <c r="G1022">
        <v>0</v>
      </c>
      <c r="H1022">
        <v>1.7913256955810146</v>
      </c>
      <c r="I1022">
        <v>2.0854489516380452</v>
      </c>
      <c r="J1022" s="1" t="s">
        <v>2537</v>
      </c>
    </row>
    <row r="1023" spans="1:10" x14ac:dyDescent="0.25">
      <c r="A1023" s="1" t="s">
        <v>2538</v>
      </c>
      <c r="B1023" s="1" t="s">
        <v>2536</v>
      </c>
      <c r="C1023">
        <v>0.3121744649812187</v>
      </c>
      <c r="D1023">
        <v>0.43332134924079235</v>
      </c>
      <c r="E1023">
        <f>-LOG(GO_Biological_Process_2021_table[[#This Row],[Adjusted P-value]],10)</f>
        <v>0.36318991325258948</v>
      </c>
      <c r="F1023">
        <v>0</v>
      </c>
      <c r="G1023">
        <v>0</v>
      </c>
      <c r="H1023">
        <v>1.7913256955810146</v>
      </c>
      <c r="I1023">
        <v>2.0854489516380452</v>
      </c>
      <c r="J1023" s="1" t="s">
        <v>1956</v>
      </c>
    </row>
    <row r="1024" spans="1:10" x14ac:dyDescent="0.25">
      <c r="A1024" s="1" t="s">
        <v>2539</v>
      </c>
      <c r="B1024" s="1" t="s">
        <v>2536</v>
      </c>
      <c r="C1024">
        <v>0.3121744649812187</v>
      </c>
      <c r="D1024">
        <v>0.43332134924079235</v>
      </c>
      <c r="E1024">
        <f>-LOG(GO_Biological_Process_2021_table[[#This Row],[Adjusted P-value]],10)</f>
        <v>0.36318991325258948</v>
      </c>
      <c r="F1024">
        <v>0</v>
      </c>
      <c r="G1024">
        <v>0</v>
      </c>
      <c r="H1024">
        <v>1.7913256955810146</v>
      </c>
      <c r="I1024">
        <v>2.0854489516380452</v>
      </c>
      <c r="J1024" s="1" t="s">
        <v>168</v>
      </c>
    </row>
    <row r="1025" spans="1:10" x14ac:dyDescent="0.25">
      <c r="A1025" s="1" t="s">
        <v>2540</v>
      </c>
      <c r="B1025" s="1" t="s">
        <v>2541</v>
      </c>
      <c r="C1025">
        <v>0.31507967598463826</v>
      </c>
      <c r="D1025">
        <v>0.43692689443182259</v>
      </c>
      <c r="E1025">
        <f>-LOG(GO_Biological_Process_2021_table[[#This Row],[Adjusted P-value]],10)</f>
        <v>0.35959122207035649</v>
      </c>
      <c r="F1025">
        <v>0</v>
      </c>
      <c r="G1025">
        <v>0</v>
      </c>
      <c r="H1025">
        <v>1.7786204405922716</v>
      </c>
      <c r="I1025">
        <v>2.0541816296839461</v>
      </c>
      <c r="J1025" s="1" t="s">
        <v>2345</v>
      </c>
    </row>
    <row r="1026" spans="1:10" x14ac:dyDescent="0.25">
      <c r="A1026" s="1" t="s">
        <v>2542</v>
      </c>
      <c r="B1026" s="1" t="s">
        <v>803</v>
      </c>
      <c r="C1026">
        <v>0.31692787717713145</v>
      </c>
      <c r="D1026">
        <v>0.43692969474905502</v>
      </c>
      <c r="E1026">
        <f>-LOG(GO_Biological_Process_2021_table[[#This Row],[Adjusted P-value]],10)</f>
        <v>0.35958843863349355</v>
      </c>
      <c r="F1026">
        <v>0</v>
      </c>
      <c r="G1026">
        <v>0</v>
      </c>
      <c r="H1026">
        <v>2.6826128201653341</v>
      </c>
      <c r="I1026">
        <v>3.0825395501893067</v>
      </c>
      <c r="J1026" s="1" t="s">
        <v>478</v>
      </c>
    </row>
    <row r="1027" spans="1:10" x14ac:dyDescent="0.25">
      <c r="A1027" s="1" t="s">
        <v>2543</v>
      </c>
      <c r="B1027" s="1" t="s">
        <v>803</v>
      </c>
      <c r="C1027">
        <v>0.31692787717713145</v>
      </c>
      <c r="D1027">
        <v>0.43692969474905502</v>
      </c>
      <c r="E1027">
        <f>-LOG(GO_Biological_Process_2021_table[[#This Row],[Adjusted P-value]],10)</f>
        <v>0.35958843863349355</v>
      </c>
      <c r="F1027">
        <v>0</v>
      </c>
      <c r="G1027">
        <v>0</v>
      </c>
      <c r="H1027">
        <v>2.6826128201653341</v>
      </c>
      <c r="I1027">
        <v>3.0825395501893067</v>
      </c>
      <c r="J1027" s="1" t="s">
        <v>293</v>
      </c>
    </row>
    <row r="1028" spans="1:10" x14ac:dyDescent="0.25">
      <c r="A1028" s="1" t="s">
        <v>2544</v>
      </c>
      <c r="B1028" s="1" t="s">
        <v>803</v>
      </c>
      <c r="C1028">
        <v>0.31692787717713145</v>
      </c>
      <c r="D1028">
        <v>0.43692969474905502</v>
      </c>
      <c r="E1028">
        <f>-LOG(GO_Biological_Process_2021_table[[#This Row],[Adjusted P-value]],10)</f>
        <v>0.35958843863349355</v>
      </c>
      <c r="F1028">
        <v>0</v>
      </c>
      <c r="G1028">
        <v>0</v>
      </c>
      <c r="H1028">
        <v>2.6826128201653341</v>
      </c>
      <c r="I1028">
        <v>3.0825395501893067</v>
      </c>
      <c r="J1028" s="1" t="s">
        <v>364</v>
      </c>
    </row>
    <row r="1029" spans="1:10" x14ac:dyDescent="0.25">
      <c r="A1029" s="1" t="s">
        <v>2545</v>
      </c>
      <c r="B1029" s="1" t="s">
        <v>803</v>
      </c>
      <c r="C1029">
        <v>0.31692787717713145</v>
      </c>
      <c r="D1029">
        <v>0.43692969474905502</v>
      </c>
      <c r="E1029">
        <f>-LOG(GO_Biological_Process_2021_table[[#This Row],[Adjusted P-value]],10)</f>
        <v>0.35958843863349355</v>
      </c>
      <c r="F1029">
        <v>0</v>
      </c>
      <c r="G1029">
        <v>0</v>
      </c>
      <c r="H1029">
        <v>2.6826128201653341</v>
      </c>
      <c r="I1029">
        <v>3.0825395501893067</v>
      </c>
      <c r="J1029" s="1" t="s">
        <v>540</v>
      </c>
    </row>
    <row r="1030" spans="1:10" x14ac:dyDescent="0.25">
      <c r="A1030" s="1" t="s">
        <v>2546</v>
      </c>
      <c r="B1030" s="1" t="s">
        <v>803</v>
      </c>
      <c r="C1030">
        <v>0.31692787717713145</v>
      </c>
      <c r="D1030">
        <v>0.43692969474905502</v>
      </c>
      <c r="E1030">
        <f>-LOG(GO_Biological_Process_2021_table[[#This Row],[Adjusted P-value]],10)</f>
        <v>0.35958843863349355</v>
      </c>
      <c r="F1030">
        <v>0</v>
      </c>
      <c r="G1030">
        <v>0</v>
      </c>
      <c r="H1030">
        <v>2.6826128201653341</v>
      </c>
      <c r="I1030">
        <v>3.0825395501893067</v>
      </c>
      <c r="J1030" s="1" t="s">
        <v>585</v>
      </c>
    </row>
    <row r="1031" spans="1:10" x14ac:dyDescent="0.25">
      <c r="A1031" s="1" t="s">
        <v>2547</v>
      </c>
      <c r="B1031" s="1" t="s">
        <v>803</v>
      </c>
      <c r="C1031">
        <v>0.31692787717713145</v>
      </c>
      <c r="D1031">
        <v>0.43692969474905502</v>
      </c>
      <c r="E1031">
        <f>-LOG(GO_Biological_Process_2021_table[[#This Row],[Adjusted P-value]],10)</f>
        <v>0.35958843863349355</v>
      </c>
      <c r="F1031">
        <v>0</v>
      </c>
      <c r="G1031">
        <v>0</v>
      </c>
      <c r="H1031">
        <v>2.6826128201653341</v>
      </c>
      <c r="I1031">
        <v>3.0825395501893067</v>
      </c>
      <c r="J1031" s="1" t="s">
        <v>381</v>
      </c>
    </row>
    <row r="1032" spans="1:10" x14ac:dyDescent="0.25">
      <c r="A1032" s="1" t="s">
        <v>2548</v>
      </c>
      <c r="B1032" s="1" t="s">
        <v>2549</v>
      </c>
      <c r="C1032">
        <v>0.32058002130391006</v>
      </c>
      <c r="D1032">
        <v>0.43717164375832473</v>
      </c>
      <c r="E1032">
        <f>-LOG(GO_Biological_Process_2021_table[[#This Row],[Adjusted P-value]],10)</f>
        <v>0.35934801542926692</v>
      </c>
      <c r="F1032">
        <v>0</v>
      </c>
      <c r="G1032">
        <v>0</v>
      </c>
      <c r="H1032">
        <v>1.349903145337737</v>
      </c>
      <c r="I1032">
        <v>1.5356813482696239</v>
      </c>
      <c r="J1032" s="1" t="s">
        <v>2550</v>
      </c>
    </row>
    <row r="1033" spans="1:10" x14ac:dyDescent="0.25">
      <c r="A1033" s="1" t="s">
        <v>2551</v>
      </c>
      <c r="B1033" s="1" t="s">
        <v>2552</v>
      </c>
      <c r="C1033">
        <v>0.32078808929227381</v>
      </c>
      <c r="D1033">
        <v>0.43717164375832473</v>
      </c>
      <c r="E1033">
        <f>-LOG(GO_Biological_Process_2021_table[[#This Row],[Adjusted P-value]],10)</f>
        <v>0.35934801542926692</v>
      </c>
      <c r="F1033">
        <v>0</v>
      </c>
      <c r="G1033">
        <v>0</v>
      </c>
      <c r="H1033">
        <v>1.5229692965410027</v>
      </c>
      <c r="I1033">
        <v>1.7315773029114518</v>
      </c>
      <c r="J1033" s="1" t="s">
        <v>2553</v>
      </c>
    </row>
    <row r="1034" spans="1:10" x14ac:dyDescent="0.25">
      <c r="A1034" s="1" t="s">
        <v>2554</v>
      </c>
      <c r="B1034" s="1" t="s">
        <v>2555</v>
      </c>
      <c r="C1034">
        <v>0.32088195417337739</v>
      </c>
      <c r="D1034">
        <v>0.43717164375832473</v>
      </c>
      <c r="E1034">
        <f>-LOG(GO_Biological_Process_2021_table[[#This Row],[Adjusted P-value]],10)</f>
        <v>0.35934801542926692</v>
      </c>
      <c r="F1034">
        <v>0</v>
      </c>
      <c r="G1034">
        <v>0</v>
      </c>
      <c r="H1034">
        <v>1.7537393162393162</v>
      </c>
      <c r="I1034">
        <v>1.9934438564557178</v>
      </c>
      <c r="J1034" s="1" t="s">
        <v>2400</v>
      </c>
    </row>
    <row r="1035" spans="1:10" x14ac:dyDescent="0.25">
      <c r="A1035" s="1" t="s">
        <v>2556</v>
      </c>
      <c r="B1035" s="1" t="s">
        <v>809</v>
      </c>
      <c r="C1035">
        <v>0.32233712043307461</v>
      </c>
      <c r="D1035">
        <v>0.43717164375832473</v>
      </c>
      <c r="E1035">
        <f>-LOG(GO_Biological_Process_2021_table[[#This Row],[Adjusted P-value]],10)</f>
        <v>0.35934801542926692</v>
      </c>
      <c r="F1035">
        <v>0</v>
      </c>
      <c r="G1035">
        <v>0</v>
      </c>
      <c r="H1035">
        <v>2.6265923566878979</v>
      </c>
      <c r="I1035">
        <v>2.9737157718145633</v>
      </c>
      <c r="J1035" s="1" t="s">
        <v>532</v>
      </c>
    </row>
    <row r="1036" spans="1:10" x14ac:dyDescent="0.25">
      <c r="A1036" s="1" t="s">
        <v>2557</v>
      </c>
      <c r="B1036" s="1" t="s">
        <v>809</v>
      </c>
      <c r="C1036">
        <v>0.32233712043307461</v>
      </c>
      <c r="D1036">
        <v>0.43717164375832473</v>
      </c>
      <c r="E1036">
        <f>-LOG(GO_Biological_Process_2021_table[[#This Row],[Adjusted P-value]],10)</f>
        <v>0.35934801542926692</v>
      </c>
      <c r="F1036">
        <v>0</v>
      </c>
      <c r="G1036">
        <v>0</v>
      </c>
      <c r="H1036">
        <v>2.6265923566878979</v>
      </c>
      <c r="I1036">
        <v>2.9737157718145633</v>
      </c>
      <c r="J1036" s="1" t="s">
        <v>381</v>
      </c>
    </row>
    <row r="1037" spans="1:10" x14ac:dyDescent="0.25">
      <c r="A1037" s="1" t="s">
        <v>2558</v>
      </c>
      <c r="B1037" s="1" t="s">
        <v>809</v>
      </c>
      <c r="C1037">
        <v>0.32233712043307461</v>
      </c>
      <c r="D1037">
        <v>0.43717164375832473</v>
      </c>
      <c r="E1037">
        <f>-LOG(GO_Biological_Process_2021_table[[#This Row],[Adjusted P-value]],10)</f>
        <v>0.35934801542926692</v>
      </c>
      <c r="F1037">
        <v>0</v>
      </c>
      <c r="G1037">
        <v>0</v>
      </c>
      <c r="H1037">
        <v>2.6265923566878979</v>
      </c>
      <c r="I1037">
        <v>2.9737157718145633</v>
      </c>
      <c r="J1037" s="1" t="s">
        <v>1480</v>
      </c>
    </row>
    <row r="1038" spans="1:10" x14ac:dyDescent="0.25">
      <c r="A1038" s="1" t="s">
        <v>2559</v>
      </c>
      <c r="B1038" s="1" t="s">
        <v>809</v>
      </c>
      <c r="C1038">
        <v>0.32233712043307461</v>
      </c>
      <c r="D1038">
        <v>0.43717164375832473</v>
      </c>
      <c r="E1038">
        <f>-LOG(GO_Biological_Process_2021_table[[#This Row],[Adjusted P-value]],10)</f>
        <v>0.35934801542926692</v>
      </c>
      <c r="F1038">
        <v>0</v>
      </c>
      <c r="G1038">
        <v>0</v>
      </c>
      <c r="H1038">
        <v>2.6265923566878979</v>
      </c>
      <c r="I1038">
        <v>2.9737157718145633</v>
      </c>
      <c r="J1038" s="1" t="s">
        <v>364</v>
      </c>
    </row>
    <row r="1039" spans="1:10" x14ac:dyDescent="0.25">
      <c r="A1039" s="1" t="s">
        <v>2560</v>
      </c>
      <c r="B1039" s="1" t="s">
        <v>809</v>
      </c>
      <c r="C1039">
        <v>0.32233712043307461</v>
      </c>
      <c r="D1039">
        <v>0.43717164375832473</v>
      </c>
      <c r="E1039">
        <f>-LOG(GO_Biological_Process_2021_table[[#This Row],[Adjusted P-value]],10)</f>
        <v>0.35934801542926692</v>
      </c>
      <c r="F1039">
        <v>0</v>
      </c>
      <c r="G1039">
        <v>0</v>
      </c>
      <c r="H1039">
        <v>2.6265923566878979</v>
      </c>
      <c r="I1039">
        <v>2.9737157718145633</v>
      </c>
      <c r="J1039" s="1" t="s">
        <v>299</v>
      </c>
    </row>
    <row r="1040" spans="1:10" x14ac:dyDescent="0.25">
      <c r="A1040" s="1" t="s">
        <v>2561</v>
      </c>
      <c r="B1040" s="1" t="s">
        <v>809</v>
      </c>
      <c r="C1040">
        <v>0.32233712043307461</v>
      </c>
      <c r="D1040">
        <v>0.43717164375832473</v>
      </c>
      <c r="E1040">
        <f>-LOG(GO_Biological_Process_2021_table[[#This Row],[Adjusted P-value]],10)</f>
        <v>0.35934801542926692</v>
      </c>
      <c r="F1040">
        <v>0</v>
      </c>
      <c r="G1040">
        <v>0</v>
      </c>
      <c r="H1040">
        <v>2.6265923566878979</v>
      </c>
      <c r="I1040">
        <v>2.9737157718145633</v>
      </c>
      <c r="J1040" s="1" t="s">
        <v>1842</v>
      </c>
    </row>
    <row r="1041" spans="1:10" x14ac:dyDescent="0.25">
      <c r="A1041" s="1" t="s">
        <v>2562</v>
      </c>
      <c r="B1041" s="1" t="s">
        <v>809</v>
      </c>
      <c r="C1041">
        <v>0.32233712043307461</v>
      </c>
      <c r="D1041">
        <v>0.43717164375832473</v>
      </c>
      <c r="E1041">
        <f>-LOG(GO_Biological_Process_2021_table[[#This Row],[Adjusted P-value]],10)</f>
        <v>0.35934801542926692</v>
      </c>
      <c r="F1041">
        <v>0</v>
      </c>
      <c r="G1041">
        <v>0</v>
      </c>
      <c r="H1041">
        <v>2.6265923566878979</v>
      </c>
      <c r="I1041">
        <v>2.9737157718145633</v>
      </c>
      <c r="J1041" s="1" t="s">
        <v>524</v>
      </c>
    </row>
    <row r="1042" spans="1:10" x14ac:dyDescent="0.25">
      <c r="A1042" s="1" t="s">
        <v>2563</v>
      </c>
      <c r="B1042" s="1" t="s">
        <v>809</v>
      </c>
      <c r="C1042">
        <v>0.32233712043307461</v>
      </c>
      <c r="D1042">
        <v>0.43717164375832473</v>
      </c>
      <c r="E1042">
        <f>-LOG(GO_Biological_Process_2021_table[[#This Row],[Adjusted P-value]],10)</f>
        <v>0.35934801542926692</v>
      </c>
      <c r="F1042">
        <v>0</v>
      </c>
      <c r="G1042">
        <v>0</v>
      </c>
      <c r="H1042">
        <v>2.6265923566878979</v>
      </c>
      <c r="I1042">
        <v>2.9737157718145633</v>
      </c>
      <c r="J1042" s="1" t="s">
        <v>540</v>
      </c>
    </row>
    <row r="1043" spans="1:10" x14ac:dyDescent="0.25">
      <c r="A1043" s="1" t="s">
        <v>2564</v>
      </c>
      <c r="B1043" s="1" t="s">
        <v>809</v>
      </c>
      <c r="C1043">
        <v>0.32233712043307461</v>
      </c>
      <c r="D1043">
        <v>0.43717164375832473</v>
      </c>
      <c r="E1043">
        <f>-LOG(GO_Biological_Process_2021_table[[#This Row],[Adjusted P-value]],10)</f>
        <v>0.35934801542926692</v>
      </c>
      <c r="F1043">
        <v>0</v>
      </c>
      <c r="G1043">
        <v>0</v>
      </c>
      <c r="H1043">
        <v>2.6265923566878979</v>
      </c>
      <c r="I1043">
        <v>2.9737157718145633</v>
      </c>
      <c r="J1043" s="1" t="s">
        <v>293</v>
      </c>
    </row>
    <row r="1044" spans="1:10" x14ac:dyDescent="0.25">
      <c r="A1044" s="1" t="s">
        <v>2565</v>
      </c>
      <c r="B1044" s="1" t="s">
        <v>809</v>
      </c>
      <c r="C1044">
        <v>0.32233712043307461</v>
      </c>
      <c r="D1044">
        <v>0.43717164375832473</v>
      </c>
      <c r="E1044">
        <f>-LOG(GO_Biological_Process_2021_table[[#This Row],[Adjusted P-value]],10)</f>
        <v>0.35934801542926692</v>
      </c>
      <c r="F1044">
        <v>0</v>
      </c>
      <c r="G1044">
        <v>0</v>
      </c>
      <c r="H1044">
        <v>2.6265923566878979</v>
      </c>
      <c r="I1044">
        <v>2.9737157718145633</v>
      </c>
      <c r="J1044" s="1" t="s">
        <v>299</v>
      </c>
    </row>
    <row r="1045" spans="1:10" x14ac:dyDescent="0.25">
      <c r="A1045" s="1" t="s">
        <v>2566</v>
      </c>
      <c r="B1045" s="1" t="s">
        <v>809</v>
      </c>
      <c r="C1045">
        <v>0.32233712043307461</v>
      </c>
      <c r="D1045">
        <v>0.43717164375832473</v>
      </c>
      <c r="E1045">
        <f>-LOG(GO_Biological_Process_2021_table[[#This Row],[Adjusted P-value]],10)</f>
        <v>0.35934801542926692</v>
      </c>
      <c r="F1045">
        <v>0</v>
      </c>
      <c r="G1045">
        <v>0</v>
      </c>
      <c r="H1045">
        <v>2.6265923566878979</v>
      </c>
      <c r="I1045">
        <v>2.9737157718145633</v>
      </c>
      <c r="J1045" s="1" t="s">
        <v>2251</v>
      </c>
    </row>
    <row r="1046" spans="1:10" x14ac:dyDescent="0.25">
      <c r="A1046" s="1" t="s">
        <v>2567</v>
      </c>
      <c r="B1046" s="1" t="s">
        <v>809</v>
      </c>
      <c r="C1046">
        <v>0.32233712043307461</v>
      </c>
      <c r="D1046">
        <v>0.43717164375832473</v>
      </c>
      <c r="E1046">
        <f>-LOG(GO_Biological_Process_2021_table[[#This Row],[Adjusted P-value]],10)</f>
        <v>0.35934801542926692</v>
      </c>
      <c r="F1046">
        <v>0</v>
      </c>
      <c r="G1046">
        <v>0</v>
      </c>
      <c r="H1046">
        <v>2.6265923566878979</v>
      </c>
      <c r="I1046">
        <v>2.9737157718145633</v>
      </c>
      <c r="J1046" s="1" t="s">
        <v>683</v>
      </c>
    </row>
    <row r="1047" spans="1:10" x14ac:dyDescent="0.25">
      <c r="A1047" s="1" t="s">
        <v>2568</v>
      </c>
      <c r="B1047" s="1" t="s">
        <v>809</v>
      </c>
      <c r="C1047">
        <v>0.32233712043307461</v>
      </c>
      <c r="D1047">
        <v>0.43717164375832473</v>
      </c>
      <c r="E1047">
        <f>-LOG(GO_Biological_Process_2021_table[[#This Row],[Adjusted P-value]],10)</f>
        <v>0.35934801542926692</v>
      </c>
      <c r="F1047">
        <v>0</v>
      </c>
      <c r="G1047">
        <v>0</v>
      </c>
      <c r="H1047">
        <v>2.6265923566878979</v>
      </c>
      <c r="I1047">
        <v>2.9737157718145633</v>
      </c>
      <c r="J1047" s="1" t="s">
        <v>1669</v>
      </c>
    </row>
    <row r="1048" spans="1:10" x14ac:dyDescent="0.25">
      <c r="A1048" s="1" t="s">
        <v>2569</v>
      </c>
      <c r="B1048" s="1" t="s">
        <v>809</v>
      </c>
      <c r="C1048">
        <v>0.32233712043307461</v>
      </c>
      <c r="D1048">
        <v>0.43717164375832473</v>
      </c>
      <c r="E1048">
        <f>-LOG(GO_Biological_Process_2021_table[[#This Row],[Adjusted P-value]],10)</f>
        <v>0.35934801542926692</v>
      </c>
      <c r="F1048">
        <v>0</v>
      </c>
      <c r="G1048">
        <v>0</v>
      </c>
      <c r="H1048">
        <v>2.6265923566878979</v>
      </c>
      <c r="I1048">
        <v>2.9737157718145633</v>
      </c>
      <c r="J1048" s="1" t="s">
        <v>1465</v>
      </c>
    </row>
    <row r="1049" spans="1:10" x14ac:dyDescent="0.25">
      <c r="A1049" s="1" t="s">
        <v>2570</v>
      </c>
      <c r="B1049" s="1" t="s">
        <v>816</v>
      </c>
      <c r="C1049">
        <v>0.32770379685525891</v>
      </c>
      <c r="D1049">
        <v>0.4431803728899692</v>
      </c>
      <c r="E1049">
        <f>-LOG(GO_Biological_Process_2021_table[[#This Row],[Adjusted P-value]],10)</f>
        <v>0.35341948143470137</v>
      </c>
      <c r="F1049">
        <v>0</v>
      </c>
      <c r="G1049">
        <v>0</v>
      </c>
      <c r="H1049">
        <v>2.5728584427401535</v>
      </c>
      <c r="I1049">
        <v>2.8703970097526006</v>
      </c>
      <c r="J1049" s="1" t="s">
        <v>295</v>
      </c>
    </row>
    <row r="1050" spans="1:10" x14ac:dyDescent="0.25">
      <c r="A1050" s="1" t="s">
        <v>2571</v>
      </c>
      <c r="B1050" s="1" t="s">
        <v>816</v>
      </c>
      <c r="C1050">
        <v>0.32770379685525891</v>
      </c>
      <c r="D1050">
        <v>0.4431803728899692</v>
      </c>
      <c r="E1050">
        <f>-LOG(GO_Biological_Process_2021_table[[#This Row],[Adjusted P-value]],10)</f>
        <v>0.35341948143470137</v>
      </c>
      <c r="F1050">
        <v>0</v>
      </c>
      <c r="G1050">
        <v>0</v>
      </c>
      <c r="H1050">
        <v>2.5728584427401535</v>
      </c>
      <c r="I1050">
        <v>2.8703970097526006</v>
      </c>
      <c r="J1050" s="1" t="s">
        <v>621</v>
      </c>
    </row>
    <row r="1051" spans="1:10" x14ac:dyDescent="0.25">
      <c r="A1051" s="1" t="s">
        <v>2572</v>
      </c>
      <c r="B1051" s="1" t="s">
        <v>816</v>
      </c>
      <c r="C1051">
        <v>0.32770379685525891</v>
      </c>
      <c r="D1051">
        <v>0.4431803728899692</v>
      </c>
      <c r="E1051">
        <f>-LOG(GO_Biological_Process_2021_table[[#This Row],[Adjusted P-value]],10)</f>
        <v>0.35341948143470137</v>
      </c>
      <c r="F1051">
        <v>0</v>
      </c>
      <c r="G1051">
        <v>0</v>
      </c>
      <c r="H1051">
        <v>2.5728584427401535</v>
      </c>
      <c r="I1051">
        <v>2.8703970097526006</v>
      </c>
      <c r="J1051" s="1" t="s">
        <v>448</v>
      </c>
    </row>
    <row r="1052" spans="1:10" x14ac:dyDescent="0.25">
      <c r="A1052" s="1" t="s">
        <v>2573</v>
      </c>
      <c r="B1052" s="1" t="s">
        <v>2574</v>
      </c>
      <c r="C1052">
        <v>0.32956296818639008</v>
      </c>
      <c r="D1052">
        <v>0.44527061353441855</v>
      </c>
      <c r="E1052">
        <f>-LOG(GO_Biological_Process_2021_table[[#This Row],[Adjusted P-value]],10)</f>
        <v>0.35137596599829407</v>
      </c>
      <c r="F1052">
        <v>0</v>
      </c>
      <c r="G1052">
        <v>0</v>
      </c>
      <c r="H1052">
        <v>1.717687074829932</v>
      </c>
      <c r="I1052">
        <v>1.9066117678112826</v>
      </c>
      <c r="J1052" s="1" t="s">
        <v>2575</v>
      </c>
    </row>
    <row r="1053" spans="1:10" x14ac:dyDescent="0.25">
      <c r="A1053" s="1" t="s">
        <v>2576</v>
      </c>
      <c r="B1053" s="1" t="s">
        <v>2577</v>
      </c>
      <c r="C1053">
        <v>0.3324501364057541</v>
      </c>
      <c r="D1053">
        <v>0.44613216961292834</v>
      </c>
      <c r="E1053">
        <f>-LOG(GO_Biological_Process_2021_table[[#This Row],[Adjusted P-value]],10)</f>
        <v>0.35053645960605095</v>
      </c>
      <c r="F1053">
        <v>0</v>
      </c>
      <c r="G1053">
        <v>0</v>
      </c>
      <c r="H1053">
        <v>1.705994455994456</v>
      </c>
      <c r="I1053">
        <v>1.8787526598631346</v>
      </c>
      <c r="J1053" s="1" t="s">
        <v>2578</v>
      </c>
    </row>
    <row r="1054" spans="1:10" x14ac:dyDescent="0.25">
      <c r="A1054" s="1" t="s">
        <v>2579</v>
      </c>
      <c r="B1054" s="1" t="s">
        <v>819</v>
      </c>
      <c r="C1054">
        <v>0.33302823928852399</v>
      </c>
      <c r="D1054">
        <v>0.44613216961292834</v>
      </c>
      <c r="E1054">
        <f>-LOG(GO_Biological_Process_2021_table[[#This Row],[Adjusted P-value]],10)</f>
        <v>0.35053645960605095</v>
      </c>
      <c r="F1054">
        <v>0</v>
      </c>
      <c r="G1054">
        <v>0</v>
      </c>
      <c r="H1054">
        <v>2.5212738853503183</v>
      </c>
      <c r="I1054">
        <v>2.7722112072197054</v>
      </c>
      <c r="J1054" s="1" t="s">
        <v>384</v>
      </c>
    </row>
    <row r="1055" spans="1:10" x14ac:dyDescent="0.25">
      <c r="A1055" s="1" t="s">
        <v>2580</v>
      </c>
      <c r="B1055" s="1" t="s">
        <v>819</v>
      </c>
      <c r="C1055">
        <v>0.33302823928852399</v>
      </c>
      <c r="D1055">
        <v>0.44613216961292834</v>
      </c>
      <c r="E1055">
        <f>-LOG(GO_Biological_Process_2021_table[[#This Row],[Adjusted P-value]],10)</f>
        <v>0.35053645960605095</v>
      </c>
      <c r="F1055">
        <v>0</v>
      </c>
      <c r="G1055">
        <v>0</v>
      </c>
      <c r="H1055">
        <v>2.5212738853503183</v>
      </c>
      <c r="I1055">
        <v>2.7722112072197054</v>
      </c>
      <c r="J1055" s="1" t="s">
        <v>848</v>
      </c>
    </row>
    <row r="1056" spans="1:10" x14ac:dyDescent="0.25">
      <c r="A1056" s="1" t="s">
        <v>2581</v>
      </c>
      <c r="B1056" s="1" t="s">
        <v>819</v>
      </c>
      <c r="C1056">
        <v>0.33302823928852399</v>
      </c>
      <c r="D1056">
        <v>0.44613216961292834</v>
      </c>
      <c r="E1056">
        <f>-LOG(GO_Biological_Process_2021_table[[#This Row],[Adjusted P-value]],10)</f>
        <v>0.35053645960605095</v>
      </c>
      <c r="F1056">
        <v>0</v>
      </c>
      <c r="G1056">
        <v>0</v>
      </c>
      <c r="H1056">
        <v>2.5212738853503183</v>
      </c>
      <c r="I1056">
        <v>2.7722112072197054</v>
      </c>
      <c r="J1056" s="1" t="s">
        <v>384</v>
      </c>
    </row>
    <row r="1057" spans="1:10" x14ac:dyDescent="0.25">
      <c r="A1057" s="1" t="s">
        <v>2582</v>
      </c>
      <c r="B1057" s="1" t="s">
        <v>819</v>
      </c>
      <c r="C1057">
        <v>0.33302823928852399</v>
      </c>
      <c r="D1057">
        <v>0.44613216961292834</v>
      </c>
      <c r="E1057">
        <f>-LOG(GO_Biological_Process_2021_table[[#This Row],[Adjusted P-value]],10)</f>
        <v>0.35053645960605095</v>
      </c>
      <c r="F1057">
        <v>0</v>
      </c>
      <c r="G1057">
        <v>0</v>
      </c>
      <c r="H1057">
        <v>2.5212738853503183</v>
      </c>
      <c r="I1057">
        <v>2.7722112072197054</v>
      </c>
      <c r="J1057" s="1" t="s">
        <v>985</v>
      </c>
    </row>
    <row r="1058" spans="1:10" x14ac:dyDescent="0.25">
      <c r="A1058" s="1" t="s">
        <v>2583</v>
      </c>
      <c r="B1058" s="1" t="s">
        <v>819</v>
      </c>
      <c r="C1058">
        <v>0.33302823928852399</v>
      </c>
      <c r="D1058">
        <v>0.44613216961292834</v>
      </c>
      <c r="E1058">
        <f>-LOG(GO_Biological_Process_2021_table[[#This Row],[Adjusted P-value]],10)</f>
        <v>0.35053645960605095</v>
      </c>
      <c r="F1058">
        <v>0</v>
      </c>
      <c r="G1058">
        <v>0</v>
      </c>
      <c r="H1058">
        <v>2.5212738853503183</v>
      </c>
      <c r="I1058">
        <v>2.7722112072197054</v>
      </c>
      <c r="J1058" s="1" t="s">
        <v>336</v>
      </c>
    </row>
    <row r="1059" spans="1:10" x14ac:dyDescent="0.25">
      <c r="A1059" s="1" t="s">
        <v>2584</v>
      </c>
      <c r="B1059" s="1" t="s">
        <v>819</v>
      </c>
      <c r="C1059">
        <v>0.33302823928852399</v>
      </c>
      <c r="D1059">
        <v>0.44613216961292834</v>
      </c>
      <c r="E1059">
        <f>-LOG(GO_Biological_Process_2021_table[[#This Row],[Adjusted P-value]],10)</f>
        <v>0.35053645960605095</v>
      </c>
      <c r="F1059">
        <v>0</v>
      </c>
      <c r="G1059">
        <v>0</v>
      </c>
      <c r="H1059">
        <v>2.5212738853503183</v>
      </c>
      <c r="I1059">
        <v>2.7722112072197054</v>
      </c>
      <c r="J1059" s="1" t="s">
        <v>585</v>
      </c>
    </row>
    <row r="1060" spans="1:10" x14ac:dyDescent="0.25">
      <c r="A1060" s="1" t="s">
        <v>2585</v>
      </c>
      <c r="B1060" s="1" t="s">
        <v>819</v>
      </c>
      <c r="C1060">
        <v>0.33302823928852399</v>
      </c>
      <c r="D1060">
        <v>0.44613216961292834</v>
      </c>
      <c r="E1060">
        <f>-LOG(GO_Biological_Process_2021_table[[#This Row],[Adjusted P-value]],10)</f>
        <v>0.35053645960605095</v>
      </c>
      <c r="F1060">
        <v>0</v>
      </c>
      <c r="G1060">
        <v>0</v>
      </c>
      <c r="H1060">
        <v>2.5212738853503183</v>
      </c>
      <c r="I1060">
        <v>2.7722112072197054</v>
      </c>
      <c r="J1060" s="1" t="s">
        <v>336</v>
      </c>
    </row>
    <row r="1061" spans="1:10" x14ac:dyDescent="0.25">
      <c r="A1061" s="1" t="s">
        <v>2586</v>
      </c>
      <c r="B1061" s="1" t="s">
        <v>819</v>
      </c>
      <c r="C1061">
        <v>0.33302823928852399</v>
      </c>
      <c r="D1061">
        <v>0.44613216961292834</v>
      </c>
      <c r="E1061">
        <f>-LOG(GO_Biological_Process_2021_table[[#This Row],[Adjusted P-value]],10)</f>
        <v>0.35053645960605095</v>
      </c>
      <c r="F1061">
        <v>0</v>
      </c>
      <c r="G1061">
        <v>0</v>
      </c>
      <c r="H1061">
        <v>2.5212738853503183</v>
      </c>
      <c r="I1061">
        <v>2.7722112072197054</v>
      </c>
      <c r="J1061" s="1" t="s">
        <v>336</v>
      </c>
    </row>
    <row r="1062" spans="1:10" x14ac:dyDescent="0.25">
      <c r="A1062" s="1" t="s">
        <v>2587</v>
      </c>
      <c r="B1062" s="1" t="s">
        <v>2588</v>
      </c>
      <c r="C1062">
        <v>0.33771526142384317</v>
      </c>
      <c r="D1062">
        <v>0.44939317557407077</v>
      </c>
      <c r="E1062">
        <f>-LOG(GO_Biological_Process_2021_table[[#This Row],[Adjusted P-value]],10)</f>
        <v>0.34737352700595775</v>
      </c>
      <c r="F1062">
        <v>0</v>
      </c>
      <c r="G1062">
        <v>0</v>
      </c>
      <c r="H1062">
        <v>1.318218954248366</v>
      </c>
      <c r="I1062">
        <v>1.4309954336101514</v>
      </c>
      <c r="J1062" s="1" t="s">
        <v>2589</v>
      </c>
    </row>
    <row r="1063" spans="1:10" x14ac:dyDescent="0.25">
      <c r="A1063" s="1" t="s">
        <v>2590</v>
      </c>
      <c r="B1063" s="1" t="s">
        <v>824</v>
      </c>
      <c r="C1063">
        <v>0.33821395167429891</v>
      </c>
      <c r="D1063">
        <v>0.44939317557407077</v>
      </c>
      <c r="E1063">
        <f>-LOG(GO_Biological_Process_2021_table[[#This Row],[Adjusted P-value]],10)</f>
        <v>0.34737352700595775</v>
      </c>
      <c r="F1063">
        <v>0</v>
      </c>
      <c r="G1063">
        <v>0</v>
      </c>
      <c r="H1063">
        <v>1.6830769230769231</v>
      </c>
      <c r="I1063">
        <v>1.8245842925465736</v>
      </c>
      <c r="J1063" s="1" t="s">
        <v>2591</v>
      </c>
    </row>
    <row r="1064" spans="1:10" x14ac:dyDescent="0.25">
      <c r="A1064" s="1" t="s">
        <v>2592</v>
      </c>
      <c r="B1064" s="1" t="s">
        <v>827</v>
      </c>
      <c r="C1064">
        <v>0.33831077794977582</v>
      </c>
      <c r="D1064">
        <v>0.44939317557407077</v>
      </c>
      <c r="E1064">
        <f>-LOG(GO_Biological_Process_2021_table[[#This Row],[Adjusted P-value]],10)</f>
        <v>0.34737352700595775</v>
      </c>
      <c r="F1064">
        <v>0</v>
      </c>
      <c r="G1064">
        <v>0</v>
      </c>
      <c r="H1064">
        <v>2.4717122517796928</v>
      </c>
      <c r="I1064">
        <v>2.6788178729969903</v>
      </c>
      <c r="J1064" s="1" t="s">
        <v>791</v>
      </c>
    </row>
    <row r="1065" spans="1:10" x14ac:dyDescent="0.25">
      <c r="A1065" s="1" t="s">
        <v>2593</v>
      </c>
      <c r="B1065" s="1" t="s">
        <v>827</v>
      </c>
      <c r="C1065">
        <v>0.33831077794977582</v>
      </c>
      <c r="D1065">
        <v>0.44939317557407077</v>
      </c>
      <c r="E1065">
        <f>-LOG(GO_Biological_Process_2021_table[[#This Row],[Adjusted P-value]],10)</f>
        <v>0.34737352700595775</v>
      </c>
      <c r="F1065">
        <v>0</v>
      </c>
      <c r="G1065">
        <v>0</v>
      </c>
      <c r="H1065">
        <v>2.4717122517796928</v>
      </c>
      <c r="I1065">
        <v>2.6788178729969903</v>
      </c>
      <c r="J1065" s="1" t="s">
        <v>1908</v>
      </c>
    </row>
    <row r="1066" spans="1:10" x14ac:dyDescent="0.25">
      <c r="A1066" s="1" t="s">
        <v>2594</v>
      </c>
      <c r="B1066" s="1" t="s">
        <v>827</v>
      </c>
      <c r="C1066">
        <v>0.33831077794977582</v>
      </c>
      <c r="D1066">
        <v>0.44939317557407077</v>
      </c>
      <c r="E1066">
        <f>-LOG(GO_Biological_Process_2021_table[[#This Row],[Adjusted P-value]],10)</f>
        <v>0.34737352700595775</v>
      </c>
      <c r="F1066">
        <v>0</v>
      </c>
      <c r="G1066">
        <v>0</v>
      </c>
      <c r="H1066">
        <v>2.4717122517796928</v>
      </c>
      <c r="I1066">
        <v>2.6788178729969903</v>
      </c>
      <c r="J1066" s="1" t="s">
        <v>619</v>
      </c>
    </row>
    <row r="1067" spans="1:10" x14ac:dyDescent="0.25">
      <c r="A1067" s="1" t="s">
        <v>2595</v>
      </c>
      <c r="B1067" s="1" t="s">
        <v>827</v>
      </c>
      <c r="C1067">
        <v>0.33831077794977582</v>
      </c>
      <c r="D1067">
        <v>0.44939317557407077</v>
      </c>
      <c r="E1067">
        <f>-LOG(GO_Biological_Process_2021_table[[#This Row],[Adjusted P-value]],10)</f>
        <v>0.34737352700595775</v>
      </c>
      <c r="F1067">
        <v>0</v>
      </c>
      <c r="G1067">
        <v>0</v>
      </c>
      <c r="H1067">
        <v>2.4717122517796928</v>
      </c>
      <c r="I1067">
        <v>2.6788178729969903</v>
      </c>
      <c r="J1067" s="1" t="s">
        <v>520</v>
      </c>
    </row>
    <row r="1068" spans="1:10" x14ac:dyDescent="0.25">
      <c r="A1068" s="1" t="s">
        <v>2596</v>
      </c>
      <c r="B1068" s="1" t="s">
        <v>827</v>
      </c>
      <c r="C1068">
        <v>0.33831077794977582</v>
      </c>
      <c r="D1068">
        <v>0.44939317557407077</v>
      </c>
      <c r="E1068">
        <f>-LOG(GO_Biological_Process_2021_table[[#This Row],[Adjusted P-value]],10)</f>
        <v>0.34737352700595775</v>
      </c>
      <c r="F1068">
        <v>0</v>
      </c>
      <c r="G1068">
        <v>0</v>
      </c>
      <c r="H1068">
        <v>2.4717122517796928</v>
      </c>
      <c r="I1068">
        <v>2.6788178729969903</v>
      </c>
      <c r="J1068" s="1" t="s">
        <v>424</v>
      </c>
    </row>
    <row r="1069" spans="1:10" x14ac:dyDescent="0.25">
      <c r="A1069" s="1" t="s">
        <v>2597</v>
      </c>
      <c r="B1069" s="1" t="s">
        <v>827</v>
      </c>
      <c r="C1069">
        <v>0.33831077794977582</v>
      </c>
      <c r="D1069">
        <v>0.44939317557407077</v>
      </c>
      <c r="E1069">
        <f>-LOG(GO_Biological_Process_2021_table[[#This Row],[Adjusted P-value]],10)</f>
        <v>0.34737352700595775</v>
      </c>
      <c r="F1069">
        <v>0</v>
      </c>
      <c r="G1069">
        <v>0</v>
      </c>
      <c r="H1069">
        <v>2.4717122517796928</v>
      </c>
      <c r="I1069">
        <v>2.6788178729969903</v>
      </c>
      <c r="J1069" s="1" t="s">
        <v>619</v>
      </c>
    </row>
    <row r="1070" spans="1:10" x14ac:dyDescent="0.25">
      <c r="A1070" s="1" t="s">
        <v>2598</v>
      </c>
      <c r="B1070" s="1" t="s">
        <v>827</v>
      </c>
      <c r="C1070">
        <v>0.33831077794977582</v>
      </c>
      <c r="D1070">
        <v>0.44939317557407077</v>
      </c>
      <c r="E1070">
        <f>-LOG(GO_Biological_Process_2021_table[[#This Row],[Adjusted P-value]],10)</f>
        <v>0.34737352700595775</v>
      </c>
      <c r="F1070">
        <v>0</v>
      </c>
      <c r="G1070">
        <v>0</v>
      </c>
      <c r="H1070">
        <v>2.4717122517796928</v>
      </c>
      <c r="I1070">
        <v>2.6788178729969903</v>
      </c>
      <c r="J1070" s="1" t="s">
        <v>1450</v>
      </c>
    </row>
    <row r="1071" spans="1:10" x14ac:dyDescent="0.25">
      <c r="A1071" s="1" t="s">
        <v>2599</v>
      </c>
      <c r="B1071" s="1" t="s">
        <v>2600</v>
      </c>
      <c r="C1071">
        <v>0.34109035086069706</v>
      </c>
      <c r="D1071">
        <v>0.45254496446204928</v>
      </c>
      <c r="E1071">
        <f>-LOG(GO_Biological_Process_2021_table[[#This Row],[Adjusted P-value]],10)</f>
        <v>0.34433826320444771</v>
      </c>
      <c r="F1071">
        <v>0</v>
      </c>
      <c r="G1071">
        <v>0</v>
      </c>
      <c r="H1071">
        <v>1.6718458142299202</v>
      </c>
      <c r="I1071">
        <v>1.7982505290186395</v>
      </c>
      <c r="J1071" s="1" t="s">
        <v>2463</v>
      </c>
    </row>
    <row r="1072" spans="1:10" x14ac:dyDescent="0.25">
      <c r="A1072" s="1" t="s">
        <v>2601</v>
      </c>
      <c r="B1072" s="1" t="s">
        <v>832</v>
      </c>
      <c r="C1072">
        <v>0.34355174062682331</v>
      </c>
      <c r="D1072">
        <v>0.45254496446204928</v>
      </c>
      <c r="E1072">
        <f>-LOG(GO_Biological_Process_2021_table[[#This Row],[Adjusted P-value]],10)</f>
        <v>0.34433826320444771</v>
      </c>
      <c r="F1072">
        <v>0</v>
      </c>
      <c r="G1072">
        <v>0</v>
      </c>
      <c r="H1072">
        <v>2.4240568348848606</v>
      </c>
      <c r="I1072">
        <v>2.5899048668388964</v>
      </c>
      <c r="J1072" s="1" t="s">
        <v>532</v>
      </c>
    </row>
    <row r="1073" spans="1:10" x14ac:dyDescent="0.25">
      <c r="A1073" s="1" t="s">
        <v>2602</v>
      </c>
      <c r="B1073" s="1" t="s">
        <v>832</v>
      </c>
      <c r="C1073">
        <v>0.34355174062682331</v>
      </c>
      <c r="D1073">
        <v>0.45254496446204928</v>
      </c>
      <c r="E1073">
        <f>-LOG(GO_Biological_Process_2021_table[[#This Row],[Adjusted P-value]],10)</f>
        <v>0.34433826320444771</v>
      </c>
      <c r="F1073">
        <v>0</v>
      </c>
      <c r="G1073">
        <v>0</v>
      </c>
      <c r="H1073">
        <v>2.4240568348848606</v>
      </c>
      <c r="I1073">
        <v>2.5899048668388964</v>
      </c>
      <c r="J1073" s="1" t="s">
        <v>336</v>
      </c>
    </row>
    <row r="1074" spans="1:10" x14ac:dyDescent="0.25">
      <c r="A1074" s="1" t="s">
        <v>2603</v>
      </c>
      <c r="B1074" s="1" t="s">
        <v>832</v>
      </c>
      <c r="C1074">
        <v>0.34355174062682331</v>
      </c>
      <c r="D1074">
        <v>0.45254496446204928</v>
      </c>
      <c r="E1074">
        <f>-LOG(GO_Biological_Process_2021_table[[#This Row],[Adjusted P-value]],10)</f>
        <v>0.34433826320444771</v>
      </c>
      <c r="F1074">
        <v>0</v>
      </c>
      <c r="G1074">
        <v>0</v>
      </c>
      <c r="H1074">
        <v>2.4240568348848606</v>
      </c>
      <c r="I1074">
        <v>2.5899048668388964</v>
      </c>
      <c r="J1074" s="1" t="s">
        <v>619</v>
      </c>
    </row>
    <row r="1075" spans="1:10" x14ac:dyDescent="0.25">
      <c r="A1075" s="1" t="s">
        <v>2604</v>
      </c>
      <c r="B1075" s="1" t="s">
        <v>832</v>
      </c>
      <c r="C1075">
        <v>0.34355174062682331</v>
      </c>
      <c r="D1075">
        <v>0.45254496446204928</v>
      </c>
      <c r="E1075">
        <f>-LOG(GO_Biological_Process_2021_table[[#This Row],[Adjusted P-value]],10)</f>
        <v>0.34433826320444771</v>
      </c>
      <c r="F1075">
        <v>0</v>
      </c>
      <c r="G1075">
        <v>0</v>
      </c>
      <c r="H1075">
        <v>2.4240568348848606</v>
      </c>
      <c r="I1075">
        <v>2.5899048668388964</v>
      </c>
      <c r="J1075" s="1" t="s">
        <v>530</v>
      </c>
    </row>
    <row r="1076" spans="1:10" x14ac:dyDescent="0.25">
      <c r="A1076" s="1" t="s">
        <v>2605</v>
      </c>
      <c r="B1076" s="1" t="s">
        <v>832</v>
      </c>
      <c r="C1076">
        <v>0.34355174062682331</v>
      </c>
      <c r="D1076">
        <v>0.45254496446204928</v>
      </c>
      <c r="E1076">
        <f>-LOG(GO_Biological_Process_2021_table[[#This Row],[Adjusted P-value]],10)</f>
        <v>0.34433826320444771</v>
      </c>
      <c r="F1076">
        <v>0</v>
      </c>
      <c r="G1076">
        <v>0</v>
      </c>
      <c r="H1076">
        <v>2.4240568348848606</v>
      </c>
      <c r="I1076">
        <v>2.5899048668388964</v>
      </c>
      <c r="J1076" s="1" t="s">
        <v>364</v>
      </c>
    </row>
    <row r="1077" spans="1:10" x14ac:dyDescent="0.25">
      <c r="A1077" s="1" t="s">
        <v>2606</v>
      </c>
      <c r="B1077" s="1" t="s">
        <v>832</v>
      </c>
      <c r="C1077">
        <v>0.34355174062682331</v>
      </c>
      <c r="D1077">
        <v>0.45254496446204928</v>
      </c>
      <c r="E1077">
        <f>-LOG(GO_Biological_Process_2021_table[[#This Row],[Adjusted P-value]],10)</f>
        <v>0.34433826320444771</v>
      </c>
      <c r="F1077">
        <v>0</v>
      </c>
      <c r="G1077">
        <v>0</v>
      </c>
      <c r="H1077">
        <v>2.4240568348848606</v>
      </c>
      <c r="I1077">
        <v>2.5899048668388964</v>
      </c>
      <c r="J1077" s="1" t="s">
        <v>424</v>
      </c>
    </row>
    <row r="1078" spans="1:10" x14ac:dyDescent="0.25">
      <c r="A1078" s="1" t="s">
        <v>2607</v>
      </c>
      <c r="B1078" s="1" t="s">
        <v>832</v>
      </c>
      <c r="C1078">
        <v>0.34355174062682331</v>
      </c>
      <c r="D1078">
        <v>0.45254496446204928</v>
      </c>
      <c r="E1078">
        <f>-LOG(GO_Biological_Process_2021_table[[#This Row],[Adjusted P-value]],10)</f>
        <v>0.34433826320444771</v>
      </c>
      <c r="F1078">
        <v>0</v>
      </c>
      <c r="G1078">
        <v>0</v>
      </c>
      <c r="H1078">
        <v>2.4240568348848606</v>
      </c>
      <c r="I1078">
        <v>2.5899048668388964</v>
      </c>
      <c r="J1078" s="1" t="s">
        <v>1842</v>
      </c>
    </row>
    <row r="1079" spans="1:10" x14ac:dyDescent="0.25">
      <c r="A1079" s="1" t="s">
        <v>2608</v>
      </c>
      <c r="B1079" s="1" t="s">
        <v>832</v>
      </c>
      <c r="C1079">
        <v>0.34355174062682331</v>
      </c>
      <c r="D1079">
        <v>0.45254496446204928</v>
      </c>
      <c r="E1079">
        <f>-LOG(GO_Biological_Process_2021_table[[#This Row],[Adjusted P-value]],10)</f>
        <v>0.34433826320444771</v>
      </c>
      <c r="F1079">
        <v>0</v>
      </c>
      <c r="G1079">
        <v>0</v>
      </c>
      <c r="H1079">
        <v>2.4240568348848606</v>
      </c>
      <c r="I1079">
        <v>2.5899048668388964</v>
      </c>
      <c r="J1079" s="1" t="s">
        <v>1450</v>
      </c>
    </row>
    <row r="1080" spans="1:10" x14ac:dyDescent="0.25">
      <c r="A1080" s="1" t="s">
        <v>2609</v>
      </c>
      <c r="B1080" s="1" t="s">
        <v>2610</v>
      </c>
      <c r="C1080">
        <v>0.3481002476040338</v>
      </c>
      <c r="D1080">
        <v>0.45685153357465291</v>
      </c>
      <c r="E1080">
        <f>-LOG(GO_Biological_Process_2021_table[[#This Row],[Adjusted P-value]],10)</f>
        <v>0.34022491289538426</v>
      </c>
      <c r="F1080">
        <v>0</v>
      </c>
      <c r="G1080">
        <v>0</v>
      </c>
      <c r="H1080">
        <v>1.1865724470963013</v>
      </c>
      <c r="I1080">
        <v>1.2521481038712245</v>
      </c>
      <c r="J1080" s="1" t="s">
        <v>2611</v>
      </c>
    </row>
    <row r="1081" spans="1:10" x14ac:dyDescent="0.25">
      <c r="A1081" s="1" t="s">
        <v>2612</v>
      </c>
      <c r="B1081" s="1" t="s">
        <v>838</v>
      </c>
      <c r="C1081">
        <v>0.34875145239079136</v>
      </c>
      <c r="D1081">
        <v>0.45685153357465291</v>
      </c>
      <c r="E1081">
        <f>-LOG(GO_Biological_Process_2021_table[[#This Row],[Adjusted P-value]],10)</f>
        <v>0.34022491289538426</v>
      </c>
      <c r="F1081">
        <v>0</v>
      </c>
      <c r="G1081">
        <v>0</v>
      </c>
      <c r="H1081">
        <v>2.378199735608701</v>
      </c>
      <c r="I1081">
        <v>2.5051855685642948</v>
      </c>
      <c r="J1081" s="1" t="s">
        <v>848</v>
      </c>
    </row>
    <row r="1082" spans="1:10" x14ac:dyDescent="0.25">
      <c r="A1082" s="1" t="s">
        <v>2613</v>
      </c>
      <c r="B1082" s="1" t="s">
        <v>838</v>
      </c>
      <c r="C1082">
        <v>0.34875145239079136</v>
      </c>
      <c r="D1082">
        <v>0.45685153357465291</v>
      </c>
      <c r="E1082">
        <f>-LOG(GO_Biological_Process_2021_table[[#This Row],[Adjusted P-value]],10)</f>
        <v>0.34022491289538426</v>
      </c>
      <c r="F1082">
        <v>0</v>
      </c>
      <c r="G1082">
        <v>0</v>
      </c>
      <c r="H1082">
        <v>2.378199735608701</v>
      </c>
      <c r="I1082">
        <v>2.5051855685642948</v>
      </c>
      <c r="J1082" s="1" t="s">
        <v>358</v>
      </c>
    </row>
    <row r="1083" spans="1:10" x14ac:dyDescent="0.25">
      <c r="A1083" s="1" t="s">
        <v>2614</v>
      </c>
      <c r="B1083" s="1" t="s">
        <v>838</v>
      </c>
      <c r="C1083">
        <v>0.34875145239079136</v>
      </c>
      <c r="D1083">
        <v>0.45685153357465291</v>
      </c>
      <c r="E1083">
        <f>-LOG(GO_Biological_Process_2021_table[[#This Row],[Adjusted P-value]],10)</f>
        <v>0.34022491289538426</v>
      </c>
      <c r="F1083">
        <v>0</v>
      </c>
      <c r="G1083">
        <v>0</v>
      </c>
      <c r="H1083">
        <v>2.378199735608701</v>
      </c>
      <c r="I1083">
        <v>2.5051855685642948</v>
      </c>
      <c r="J1083" s="1" t="s">
        <v>336</v>
      </c>
    </row>
    <row r="1084" spans="1:10" x14ac:dyDescent="0.25">
      <c r="A1084" s="1" t="s">
        <v>2615</v>
      </c>
      <c r="B1084" s="1" t="s">
        <v>838</v>
      </c>
      <c r="C1084">
        <v>0.34875145239079136</v>
      </c>
      <c r="D1084">
        <v>0.45685153357465291</v>
      </c>
      <c r="E1084">
        <f>-LOG(GO_Biological_Process_2021_table[[#This Row],[Adjusted P-value]],10)</f>
        <v>0.34022491289538426</v>
      </c>
      <c r="F1084">
        <v>0</v>
      </c>
      <c r="G1084">
        <v>0</v>
      </c>
      <c r="H1084">
        <v>2.378199735608701</v>
      </c>
      <c r="I1084">
        <v>2.5051855685642948</v>
      </c>
      <c r="J1084" s="1" t="s">
        <v>540</v>
      </c>
    </row>
    <row r="1085" spans="1:10" x14ac:dyDescent="0.25">
      <c r="A1085" s="1" t="s">
        <v>2616</v>
      </c>
      <c r="B1085" s="1" t="s">
        <v>838</v>
      </c>
      <c r="C1085">
        <v>0.34875145239079136</v>
      </c>
      <c r="D1085">
        <v>0.45685153357465291</v>
      </c>
      <c r="E1085">
        <f>-LOG(GO_Biological_Process_2021_table[[#This Row],[Adjusted P-value]],10)</f>
        <v>0.34022491289538426</v>
      </c>
      <c r="F1085">
        <v>0</v>
      </c>
      <c r="G1085">
        <v>0</v>
      </c>
      <c r="H1085">
        <v>2.378199735608701</v>
      </c>
      <c r="I1085">
        <v>2.5051855685642948</v>
      </c>
      <c r="J1085" s="1" t="s">
        <v>508</v>
      </c>
    </row>
    <row r="1086" spans="1:10" x14ac:dyDescent="0.25">
      <c r="A1086" s="1" t="s">
        <v>2617</v>
      </c>
      <c r="B1086" s="1" t="s">
        <v>2618</v>
      </c>
      <c r="C1086">
        <v>0.3496960725908192</v>
      </c>
      <c r="D1086">
        <v>0.45766674938153301</v>
      </c>
      <c r="E1086">
        <f>-LOG(GO_Biological_Process_2021_table[[#This Row],[Adjusted P-value]],10)</f>
        <v>0.33945063899214234</v>
      </c>
      <c r="F1086">
        <v>0</v>
      </c>
      <c r="G1086">
        <v>0</v>
      </c>
      <c r="H1086">
        <v>1.639027639027639</v>
      </c>
      <c r="I1086">
        <v>1.7221113690731331</v>
      </c>
      <c r="J1086" s="1" t="s">
        <v>2619</v>
      </c>
    </row>
    <row r="1087" spans="1:10" x14ac:dyDescent="0.25">
      <c r="A1087" s="1" t="s">
        <v>2620</v>
      </c>
      <c r="B1087" s="1" t="s">
        <v>841</v>
      </c>
      <c r="C1087">
        <v>0.35391023593741583</v>
      </c>
      <c r="D1087">
        <v>0.46063477088096283</v>
      </c>
      <c r="E1087">
        <f>-LOG(GO_Biological_Process_2021_table[[#This Row],[Adjusted P-value]],10)</f>
        <v>0.33664328254248033</v>
      </c>
      <c r="F1087">
        <v>0</v>
      </c>
      <c r="G1087">
        <v>0</v>
      </c>
      <c r="H1087">
        <v>2.3340410474168438</v>
      </c>
      <c r="I1087">
        <v>2.4243963716250096</v>
      </c>
      <c r="J1087" s="1" t="s">
        <v>295</v>
      </c>
    </row>
    <row r="1088" spans="1:10" x14ac:dyDescent="0.25">
      <c r="A1088" s="1" t="s">
        <v>2621</v>
      </c>
      <c r="B1088" s="1" t="s">
        <v>841</v>
      </c>
      <c r="C1088">
        <v>0.35391023593741583</v>
      </c>
      <c r="D1088">
        <v>0.46063477088096283</v>
      </c>
      <c r="E1088">
        <f>-LOG(GO_Biological_Process_2021_table[[#This Row],[Adjusted P-value]],10)</f>
        <v>0.33664328254248033</v>
      </c>
      <c r="F1088">
        <v>0</v>
      </c>
      <c r="G1088">
        <v>0</v>
      </c>
      <c r="H1088">
        <v>2.3340410474168438</v>
      </c>
      <c r="I1088">
        <v>2.4243963716250096</v>
      </c>
      <c r="J1088" s="1" t="s">
        <v>498</v>
      </c>
    </row>
    <row r="1089" spans="1:10" x14ac:dyDescent="0.25">
      <c r="A1089" s="1" t="s">
        <v>2622</v>
      </c>
      <c r="B1089" s="1" t="s">
        <v>841</v>
      </c>
      <c r="C1089">
        <v>0.35391023593741583</v>
      </c>
      <c r="D1089">
        <v>0.46063477088096283</v>
      </c>
      <c r="E1089">
        <f>-LOG(GO_Biological_Process_2021_table[[#This Row],[Adjusted P-value]],10)</f>
        <v>0.33664328254248033</v>
      </c>
      <c r="F1089">
        <v>0</v>
      </c>
      <c r="G1089">
        <v>0</v>
      </c>
      <c r="H1089">
        <v>2.3340410474168438</v>
      </c>
      <c r="I1089">
        <v>2.4243963716250096</v>
      </c>
      <c r="J1089" s="1" t="s">
        <v>386</v>
      </c>
    </row>
    <row r="1090" spans="1:10" x14ac:dyDescent="0.25">
      <c r="A1090" s="1" t="s">
        <v>2623</v>
      </c>
      <c r="B1090" s="1" t="s">
        <v>841</v>
      </c>
      <c r="C1090">
        <v>0.35391023593741583</v>
      </c>
      <c r="D1090">
        <v>0.46063477088096283</v>
      </c>
      <c r="E1090">
        <f>-LOG(GO_Biological_Process_2021_table[[#This Row],[Adjusted P-value]],10)</f>
        <v>0.33664328254248033</v>
      </c>
      <c r="F1090">
        <v>0</v>
      </c>
      <c r="G1090">
        <v>0</v>
      </c>
      <c r="H1090">
        <v>2.3340410474168438</v>
      </c>
      <c r="I1090">
        <v>2.4243963716250096</v>
      </c>
      <c r="J1090" s="1" t="s">
        <v>295</v>
      </c>
    </row>
    <row r="1091" spans="1:10" x14ac:dyDescent="0.25">
      <c r="A1091" s="1" t="s">
        <v>2624</v>
      </c>
      <c r="B1091" s="1" t="s">
        <v>841</v>
      </c>
      <c r="C1091">
        <v>0.35391023593741583</v>
      </c>
      <c r="D1091">
        <v>0.46063477088096283</v>
      </c>
      <c r="E1091">
        <f>-LOG(GO_Biological_Process_2021_table[[#This Row],[Adjusted P-value]],10)</f>
        <v>0.33664328254248033</v>
      </c>
      <c r="F1091">
        <v>0</v>
      </c>
      <c r="G1091">
        <v>0</v>
      </c>
      <c r="H1091">
        <v>2.3340410474168438</v>
      </c>
      <c r="I1091">
        <v>2.4243963716250096</v>
      </c>
      <c r="J1091" s="1" t="s">
        <v>295</v>
      </c>
    </row>
    <row r="1092" spans="1:10" x14ac:dyDescent="0.25">
      <c r="A1092" s="1" t="s">
        <v>2625</v>
      </c>
      <c r="B1092" s="1" t="s">
        <v>841</v>
      </c>
      <c r="C1092">
        <v>0.35391023593741583</v>
      </c>
      <c r="D1092">
        <v>0.46063477088096283</v>
      </c>
      <c r="E1092">
        <f>-LOG(GO_Biological_Process_2021_table[[#This Row],[Adjusted P-value]],10)</f>
        <v>0.33664328254248033</v>
      </c>
      <c r="F1092">
        <v>0</v>
      </c>
      <c r="G1092">
        <v>0</v>
      </c>
      <c r="H1092">
        <v>2.3340410474168438</v>
      </c>
      <c r="I1092">
        <v>2.4243963716250096</v>
      </c>
      <c r="J1092" s="1" t="s">
        <v>683</v>
      </c>
    </row>
    <row r="1093" spans="1:10" x14ac:dyDescent="0.25">
      <c r="A1093" s="1" t="s">
        <v>2626</v>
      </c>
      <c r="B1093" s="1" t="s">
        <v>2627</v>
      </c>
      <c r="C1093">
        <v>0.35541249733399294</v>
      </c>
      <c r="D1093">
        <v>0.46216643426215198</v>
      </c>
      <c r="E1093">
        <f>-LOG(GO_Biological_Process_2021_table[[#This Row],[Adjusted P-value]],10)</f>
        <v>0.33520159919458187</v>
      </c>
      <c r="F1093">
        <v>0</v>
      </c>
      <c r="G1093">
        <v>0</v>
      </c>
      <c r="H1093">
        <v>1.6178500986193294</v>
      </c>
      <c r="I1093">
        <v>1.6736274217746376</v>
      </c>
      <c r="J1093" s="1" t="s">
        <v>2628</v>
      </c>
    </row>
    <row r="1094" spans="1:10" x14ac:dyDescent="0.25">
      <c r="A1094" s="1" t="s">
        <v>2629</v>
      </c>
      <c r="B1094" s="1" t="s">
        <v>2630</v>
      </c>
      <c r="C1094">
        <v>0.35748521982862413</v>
      </c>
      <c r="D1094">
        <v>0.46263189121758141</v>
      </c>
      <c r="E1094">
        <f>-LOG(GO_Biological_Process_2021_table[[#This Row],[Adjusted P-value]],10)</f>
        <v>0.33476443273610967</v>
      </c>
      <c r="F1094">
        <v>0</v>
      </c>
      <c r="G1094">
        <v>0</v>
      </c>
      <c r="H1094">
        <v>1.4243997089497937</v>
      </c>
      <c r="I1094">
        <v>1.4652248005476283</v>
      </c>
      <c r="J1094" s="1" t="s">
        <v>2631</v>
      </c>
    </row>
    <row r="1095" spans="1:10" x14ac:dyDescent="0.25">
      <c r="A1095" s="1" t="s">
        <v>2632</v>
      </c>
      <c r="B1095" s="1" t="s">
        <v>2633</v>
      </c>
      <c r="C1095">
        <v>0.35826415554687702</v>
      </c>
      <c r="D1095">
        <v>0.46263189121758141</v>
      </c>
      <c r="E1095">
        <f>-LOG(GO_Biological_Process_2021_table[[#This Row],[Adjusted P-value]],10)</f>
        <v>0.33476443273610967</v>
      </c>
      <c r="F1095">
        <v>0</v>
      </c>
      <c r="G1095">
        <v>0</v>
      </c>
      <c r="H1095">
        <v>1.607463661603789</v>
      </c>
      <c r="I1095">
        <v>1.6500368544642028</v>
      </c>
      <c r="J1095" s="1" t="s">
        <v>2634</v>
      </c>
    </row>
    <row r="1096" spans="1:10" x14ac:dyDescent="0.25">
      <c r="A1096" s="1" t="s">
        <v>2635</v>
      </c>
      <c r="B1096" s="1" t="s">
        <v>2636</v>
      </c>
      <c r="C1096">
        <v>0.35902841135336244</v>
      </c>
      <c r="D1096">
        <v>0.46263189121758141</v>
      </c>
      <c r="E1096">
        <f>-LOG(GO_Biological_Process_2021_table[[#This Row],[Adjusted P-value]],10)</f>
        <v>0.33476443273610967</v>
      </c>
      <c r="F1096">
        <v>0</v>
      </c>
      <c r="G1096">
        <v>0</v>
      </c>
      <c r="H1096">
        <v>2.2914881297046903</v>
      </c>
      <c r="I1096">
        <v>2.3472944664548496</v>
      </c>
      <c r="J1096" s="1" t="s">
        <v>295</v>
      </c>
    </row>
    <row r="1097" spans="1:10" x14ac:dyDescent="0.25">
      <c r="A1097" s="1" t="s">
        <v>2637</v>
      </c>
      <c r="B1097" s="1" t="s">
        <v>2636</v>
      </c>
      <c r="C1097">
        <v>0.35902841135336244</v>
      </c>
      <c r="D1097">
        <v>0.46263189121758141</v>
      </c>
      <c r="E1097">
        <f>-LOG(GO_Biological_Process_2021_table[[#This Row],[Adjusted P-value]],10)</f>
        <v>0.33476443273610967</v>
      </c>
      <c r="F1097">
        <v>0</v>
      </c>
      <c r="G1097">
        <v>0</v>
      </c>
      <c r="H1097">
        <v>2.2914881297046903</v>
      </c>
      <c r="I1097">
        <v>2.3472944664548496</v>
      </c>
      <c r="J1097" s="1" t="s">
        <v>2089</v>
      </c>
    </row>
    <row r="1098" spans="1:10" x14ac:dyDescent="0.25">
      <c r="A1098" s="1" t="s">
        <v>2638</v>
      </c>
      <c r="B1098" s="1" t="s">
        <v>2636</v>
      </c>
      <c r="C1098">
        <v>0.35902841135336244</v>
      </c>
      <c r="D1098">
        <v>0.46263189121758141</v>
      </c>
      <c r="E1098">
        <f>-LOG(GO_Biological_Process_2021_table[[#This Row],[Adjusted P-value]],10)</f>
        <v>0.33476443273610967</v>
      </c>
      <c r="F1098">
        <v>0</v>
      </c>
      <c r="G1098">
        <v>0</v>
      </c>
      <c r="H1098">
        <v>2.2914881297046903</v>
      </c>
      <c r="I1098">
        <v>2.3472944664548496</v>
      </c>
      <c r="J1098" s="1" t="s">
        <v>1616</v>
      </c>
    </row>
    <row r="1099" spans="1:10" x14ac:dyDescent="0.25">
      <c r="A1099" s="1" t="s">
        <v>2639</v>
      </c>
      <c r="B1099" s="1" t="s">
        <v>2636</v>
      </c>
      <c r="C1099">
        <v>0.35902841135336244</v>
      </c>
      <c r="D1099">
        <v>0.46263189121758141</v>
      </c>
      <c r="E1099">
        <f>-LOG(GO_Biological_Process_2021_table[[#This Row],[Adjusted P-value]],10)</f>
        <v>0.33476443273610967</v>
      </c>
      <c r="F1099">
        <v>0</v>
      </c>
      <c r="G1099">
        <v>0</v>
      </c>
      <c r="H1099">
        <v>2.2914881297046903</v>
      </c>
      <c r="I1099">
        <v>2.3472944664548496</v>
      </c>
      <c r="J1099" s="1" t="s">
        <v>589</v>
      </c>
    </row>
    <row r="1100" spans="1:10" x14ac:dyDescent="0.25">
      <c r="A1100" s="1" t="s">
        <v>2640</v>
      </c>
      <c r="B1100" s="1" t="s">
        <v>2636</v>
      </c>
      <c r="C1100">
        <v>0.35902841135336244</v>
      </c>
      <c r="D1100">
        <v>0.46263189121758141</v>
      </c>
      <c r="E1100">
        <f>-LOG(GO_Biological_Process_2021_table[[#This Row],[Adjusted P-value]],10)</f>
        <v>0.33476443273610967</v>
      </c>
      <c r="F1100">
        <v>0</v>
      </c>
      <c r="G1100">
        <v>0</v>
      </c>
      <c r="H1100">
        <v>2.2914881297046903</v>
      </c>
      <c r="I1100">
        <v>2.3472944664548496</v>
      </c>
      <c r="J1100" s="1" t="s">
        <v>364</v>
      </c>
    </row>
    <row r="1101" spans="1:10" x14ac:dyDescent="0.25">
      <c r="A1101" s="1" t="s">
        <v>2641</v>
      </c>
      <c r="B1101" s="1" t="s">
        <v>2636</v>
      </c>
      <c r="C1101">
        <v>0.35902841135336244</v>
      </c>
      <c r="D1101">
        <v>0.46263189121758141</v>
      </c>
      <c r="E1101">
        <f>-LOG(GO_Biological_Process_2021_table[[#This Row],[Adjusted P-value]],10)</f>
        <v>0.33476443273610967</v>
      </c>
      <c r="F1101">
        <v>0</v>
      </c>
      <c r="G1101">
        <v>0</v>
      </c>
      <c r="H1101">
        <v>2.2914881297046903</v>
      </c>
      <c r="I1101">
        <v>2.3472944664548496</v>
      </c>
      <c r="J1101" s="1" t="s">
        <v>1846</v>
      </c>
    </row>
    <row r="1102" spans="1:10" x14ac:dyDescent="0.25">
      <c r="A1102" s="1" t="s">
        <v>2642</v>
      </c>
      <c r="B1102" s="1" t="s">
        <v>2636</v>
      </c>
      <c r="C1102">
        <v>0.35902841135336244</v>
      </c>
      <c r="D1102">
        <v>0.46263189121758141</v>
      </c>
      <c r="E1102">
        <f>-LOG(GO_Biological_Process_2021_table[[#This Row],[Adjusted P-value]],10)</f>
        <v>0.33476443273610967</v>
      </c>
      <c r="F1102">
        <v>0</v>
      </c>
      <c r="G1102">
        <v>0</v>
      </c>
      <c r="H1102">
        <v>2.2914881297046903</v>
      </c>
      <c r="I1102">
        <v>2.3472944664548496</v>
      </c>
      <c r="J1102" s="1" t="s">
        <v>293</v>
      </c>
    </row>
    <row r="1103" spans="1:10" x14ac:dyDescent="0.25">
      <c r="A1103" s="1" t="s">
        <v>2643</v>
      </c>
      <c r="B1103" s="1" t="s">
        <v>2636</v>
      </c>
      <c r="C1103">
        <v>0.35902841135336244</v>
      </c>
      <c r="D1103">
        <v>0.46263189121758141</v>
      </c>
      <c r="E1103">
        <f>-LOG(GO_Biological_Process_2021_table[[#This Row],[Adjusted P-value]],10)</f>
        <v>0.33476443273610967</v>
      </c>
      <c r="F1103">
        <v>0</v>
      </c>
      <c r="G1103">
        <v>0</v>
      </c>
      <c r="H1103">
        <v>2.2914881297046903</v>
      </c>
      <c r="I1103">
        <v>2.3472944664548496</v>
      </c>
      <c r="J1103" s="1" t="s">
        <v>532</v>
      </c>
    </row>
    <row r="1104" spans="1:10" x14ac:dyDescent="0.25">
      <c r="A1104" s="1" t="s">
        <v>2644</v>
      </c>
      <c r="B1104" s="1" t="s">
        <v>843</v>
      </c>
      <c r="C1104">
        <v>0.36410629622567958</v>
      </c>
      <c r="D1104">
        <v>0.46663442296070851</v>
      </c>
      <c r="E1104">
        <f>-LOG(GO_Biological_Process_2021_table[[#This Row],[Adjusted P-value]],10)</f>
        <v>0.33102322707149084</v>
      </c>
      <c r="F1104">
        <v>0</v>
      </c>
      <c r="G1104">
        <v>0</v>
      </c>
      <c r="H1104">
        <v>2.2504549590536853</v>
      </c>
      <c r="I1104">
        <v>2.2736558700225982</v>
      </c>
      <c r="J1104" s="1" t="s">
        <v>848</v>
      </c>
    </row>
    <row r="1105" spans="1:10" x14ac:dyDescent="0.25">
      <c r="A1105" s="1" t="s">
        <v>2645</v>
      </c>
      <c r="B1105" s="1" t="s">
        <v>843</v>
      </c>
      <c r="C1105">
        <v>0.36410629622567958</v>
      </c>
      <c r="D1105">
        <v>0.46663442296070851</v>
      </c>
      <c r="E1105">
        <f>-LOG(GO_Biological_Process_2021_table[[#This Row],[Adjusted P-value]],10)</f>
        <v>0.33102322707149084</v>
      </c>
      <c r="F1105">
        <v>0</v>
      </c>
      <c r="G1105">
        <v>0</v>
      </c>
      <c r="H1105">
        <v>2.2504549590536853</v>
      </c>
      <c r="I1105">
        <v>2.2736558700225982</v>
      </c>
      <c r="J1105" s="1" t="s">
        <v>364</v>
      </c>
    </row>
    <row r="1106" spans="1:10" x14ac:dyDescent="0.25">
      <c r="A1106" s="1" t="s">
        <v>2646</v>
      </c>
      <c r="B1106" s="1" t="s">
        <v>843</v>
      </c>
      <c r="C1106">
        <v>0.36410629622567958</v>
      </c>
      <c r="D1106">
        <v>0.46663442296070851</v>
      </c>
      <c r="E1106">
        <f>-LOG(GO_Biological_Process_2021_table[[#This Row],[Adjusted P-value]],10)</f>
        <v>0.33102322707149084</v>
      </c>
      <c r="F1106">
        <v>0</v>
      </c>
      <c r="G1106">
        <v>0</v>
      </c>
      <c r="H1106">
        <v>2.2504549590536853</v>
      </c>
      <c r="I1106">
        <v>2.2736558700225982</v>
      </c>
      <c r="J1106" s="1" t="s">
        <v>1669</v>
      </c>
    </row>
    <row r="1107" spans="1:10" x14ac:dyDescent="0.25">
      <c r="A1107" s="1" t="s">
        <v>2647</v>
      </c>
      <c r="B1107" s="1" t="s">
        <v>843</v>
      </c>
      <c r="C1107">
        <v>0.36410629622567958</v>
      </c>
      <c r="D1107">
        <v>0.46663442296070851</v>
      </c>
      <c r="E1107">
        <f>-LOG(GO_Biological_Process_2021_table[[#This Row],[Adjusted P-value]],10)</f>
        <v>0.33102322707149084</v>
      </c>
      <c r="F1107">
        <v>0</v>
      </c>
      <c r="G1107">
        <v>0</v>
      </c>
      <c r="H1107">
        <v>2.2504549590536853</v>
      </c>
      <c r="I1107">
        <v>2.2736558700225982</v>
      </c>
      <c r="J1107" s="1" t="s">
        <v>358</v>
      </c>
    </row>
    <row r="1108" spans="1:10" x14ac:dyDescent="0.25">
      <c r="A1108" s="1" t="s">
        <v>2648</v>
      </c>
      <c r="B1108" s="1" t="s">
        <v>843</v>
      </c>
      <c r="C1108">
        <v>0.36410629622567958</v>
      </c>
      <c r="D1108">
        <v>0.46663442296070851</v>
      </c>
      <c r="E1108">
        <f>-LOG(GO_Biological_Process_2021_table[[#This Row],[Adjusted P-value]],10)</f>
        <v>0.33102322707149084</v>
      </c>
      <c r="F1108">
        <v>0</v>
      </c>
      <c r="G1108">
        <v>0</v>
      </c>
      <c r="H1108">
        <v>2.2504549590536853</v>
      </c>
      <c r="I1108">
        <v>2.2736558700225982</v>
      </c>
      <c r="J1108" s="1" t="s">
        <v>2048</v>
      </c>
    </row>
    <row r="1109" spans="1:10" x14ac:dyDescent="0.25">
      <c r="A1109" s="1" t="s">
        <v>2649</v>
      </c>
      <c r="B1109" s="1" t="s">
        <v>843</v>
      </c>
      <c r="C1109">
        <v>0.36410629622567958</v>
      </c>
      <c r="D1109">
        <v>0.46663442296070851</v>
      </c>
      <c r="E1109">
        <f>-LOG(GO_Biological_Process_2021_table[[#This Row],[Adjusted P-value]],10)</f>
        <v>0.33102322707149084</v>
      </c>
      <c r="F1109">
        <v>0</v>
      </c>
      <c r="G1109">
        <v>0</v>
      </c>
      <c r="H1109">
        <v>2.2504549590536853</v>
      </c>
      <c r="I1109">
        <v>2.2736558700225982</v>
      </c>
      <c r="J1109" s="1" t="s">
        <v>985</v>
      </c>
    </row>
    <row r="1110" spans="1:10" x14ac:dyDescent="0.25">
      <c r="A1110" s="1" t="s">
        <v>2650</v>
      </c>
      <c r="B1110" s="1" t="s">
        <v>847</v>
      </c>
      <c r="C1110">
        <v>0.36914420577198925</v>
      </c>
      <c r="D1110">
        <v>0.46927911566358527</v>
      </c>
      <c r="E1110">
        <f>-LOG(GO_Biological_Process_2021_table[[#This Row],[Adjusted P-value]],10)</f>
        <v>0.32856877277212115</v>
      </c>
      <c r="F1110">
        <v>0</v>
      </c>
      <c r="G1110">
        <v>0</v>
      </c>
      <c r="H1110">
        <v>2.2108615487763994</v>
      </c>
      <c r="I1110">
        <v>2.203273672376564</v>
      </c>
      <c r="J1110" s="1" t="s">
        <v>1480</v>
      </c>
    </row>
    <row r="1111" spans="1:10" x14ac:dyDescent="0.25">
      <c r="A1111" s="1" t="s">
        <v>2651</v>
      </c>
      <c r="B1111" s="1" t="s">
        <v>847</v>
      </c>
      <c r="C1111">
        <v>0.36914420577198925</v>
      </c>
      <c r="D1111">
        <v>0.46927911566358527</v>
      </c>
      <c r="E1111">
        <f>-LOG(GO_Biological_Process_2021_table[[#This Row],[Adjusted P-value]],10)</f>
        <v>0.32856877277212115</v>
      </c>
      <c r="F1111">
        <v>0</v>
      </c>
      <c r="G1111">
        <v>0</v>
      </c>
      <c r="H1111">
        <v>2.2108615487763994</v>
      </c>
      <c r="I1111">
        <v>2.203273672376564</v>
      </c>
      <c r="J1111" s="1" t="s">
        <v>2143</v>
      </c>
    </row>
    <row r="1112" spans="1:10" x14ac:dyDescent="0.25">
      <c r="A1112" s="1" t="s">
        <v>2652</v>
      </c>
      <c r="B1112" s="1" t="s">
        <v>847</v>
      </c>
      <c r="C1112">
        <v>0.36914420577198925</v>
      </c>
      <c r="D1112">
        <v>0.46927911566358527</v>
      </c>
      <c r="E1112">
        <f>-LOG(GO_Biological_Process_2021_table[[#This Row],[Adjusted P-value]],10)</f>
        <v>0.32856877277212115</v>
      </c>
      <c r="F1112">
        <v>0</v>
      </c>
      <c r="G1112">
        <v>0</v>
      </c>
      <c r="H1112">
        <v>2.2108615487763994</v>
      </c>
      <c r="I1112">
        <v>2.203273672376564</v>
      </c>
      <c r="J1112" s="1" t="s">
        <v>384</v>
      </c>
    </row>
    <row r="1113" spans="1:10" x14ac:dyDescent="0.25">
      <c r="A1113" s="1" t="s">
        <v>2653</v>
      </c>
      <c r="B1113" s="1" t="s">
        <v>847</v>
      </c>
      <c r="C1113">
        <v>0.36914420577198925</v>
      </c>
      <c r="D1113">
        <v>0.46927911566358527</v>
      </c>
      <c r="E1113">
        <f>-LOG(GO_Biological_Process_2021_table[[#This Row],[Adjusted P-value]],10)</f>
        <v>0.32856877277212115</v>
      </c>
      <c r="F1113">
        <v>0</v>
      </c>
      <c r="G1113">
        <v>0</v>
      </c>
      <c r="H1113">
        <v>2.2108615487763994</v>
      </c>
      <c r="I1113">
        <v>2.203273672376564</v>
      </c>
      <c r="J1113" s="1" t="s">
        <v>448</v>
      </c>
    </row>
    <row r="1114" spans="1:10" x14ac:dyDescent="0.25">
      <c r="A1114" s="1" t="s">
        <v>2654</v>
      </c>
      <c r="B1114" s="1" t="s">
        <v>847</v>
      </c>
      <c r="C1114">
        <v>0.36914420577198925</v>
      </c>
      <c r="D1114">
        <v>0.46927911566358527</v>
      </c>
      <c r="E1114">
        <f>-LOG(GO_Biological_Process_2021_table[[#This Row],[Adjusted P-value]],10)</f>
        <v>0.32856877277212115</v>
      </c>
      <c r="F1114">
        <v>0</v>
      </c>
      <c r="G1114">
        <v>0</v>
      </c>
      <c r="H1114">
        <v>2.2108615487763994</v>
      </c>
      <c r="I1114">
        <v>2.203273672376564</v>
      </c>
      <c r="J1114" s="1" t="s">
        <v>2119</v>
      </c>
    </row>
    <row r="1115" spans="1:10" x14ac:dyDescent="0.25">
      <c r="A1115" s="1" t="s">
        <v>2655</v>
      </c>
      <c r="B1115" s="1" t="s">
        <v>847</v>
      </c>
      <c r="C1115">
        <v>0.36914420577198925</v>
      </c>
      <c r="D1115">
        <v>0.46927911566358527</v>
      </c>
      <c r="E1115">
        <f>-LOG(GO_Biological_Process_2021_table[[#This Row],[Adjusted P-value]],10)</f>
        <v>0.32856877277212115</v>
      </c>
      <c r="F1115">
        <v>0</v>
      </c>
      <c r="G1115">
        <v>0</v>
      </c>
      <c r="H1115">
        <v>2.2108615487763994</v>
      </c>
      <c r="I1115">
        <v>2.203273672376564</v>
      </c>
      <c r="J1115" s="1" t="s">
        <v>364</v>
      </c>
    </row>
    <row r="1116" spans="1:10" x14ac:dyDescent="0.25">
      <c r="A1116" s="1" t="s">
        <v>2656</v>
      </c>
      <c r="B1116" s="1" t="s">
        <v>847</v>
      </c>
      <c r="C1116">
        <v>0.36914420577198925</v>
      </c>
      <c r="D1116">
        <v>0.46927911566358527</v>
      </c>
      <c r="E1116">
        <f>-LOG(GO_Biological_Process_2021_table[[#This Row],[Adjusted P-value]],10)</f>
        <v>0.32856877277212115</v>
      </c>
      <c r="F1116">
        <v>0</v>
      </c>
      <c r="G1116">
        <v>0</v>
      </c>
      <c r="H1116">
        <v>2.2108615487763994</v>
      </c>
      <c r="I1116">
        <v>2.203273672376564</v>
      </c>
      <c r="J1116" s="1" t="s">
        <v>334</v>
      </c>
    </row>
    <row r="1117" spans="1:10" x14ac:dyDescent="0.25">
      <c r="A1117" s="1" t="s">
        <v>2657</v>
      </c>
      <c r="B1117" s="1" t="s">
        <v>847</v>
      </c>
      <c r="C1117">
        <v>0.36914420577198925</v>
      </c>
      <c r="D1117">
        <v>0.46927911566358527</v>
      </c>
      <c r="E1117">
        <f>-LOG(GO_Biological_Process_2021_table[[#This Row],[Adjusted P-value]],10)</f>
        <v>0.32856877277212115</v>
      </c>
      <c r="F1117">
        <v>0</v>
      </c>
      <c r="G1117">
        <v>0</v>
      </c>
      <c r="H1117">
        <v>2.2108615487763994</v>
      </c>
      <c r="I1117">
        <v>2.203273672376564</v>
      </c>
      <c r="J1117" s="1" t="s">
        <v>1923</v>
      </c>
    </row>
    <row r="1118" spans="1:10" x14ac:dyDescent="0.25">
      <c r="A1118" s="1" t="s">
        <v>2658</v>
      </c>
      <c r="B1118" s="1" t="s">
        <v>847</v>
      </c>
      <c r="C1118">
        <v>0.36914420577198925</v>
      </c>
      <c r="D1118">
        <v>0.46927911566358527</v>
      </c>
      <c r="E1118">
        <f>-LOG(GO_Biological_Process_2021_table[[#This Row],[Adjusted P-value]],10)</f>
        <v>0.32856877277212115</v>
      </c>
      <c r="F1118">
        <v>0</v>
      </c>
      <c r="G1118">
        <v>0</v>
      </c>
      <c r="H1118">
        <v>2.2108615487763994</v>
      </c>
      <c r="I1118">
        <v>2.203273672376564</v>
      </c>
      <c r="J1118" s="1" t="s">
        <v>2659</v>
      </c>
    </row>
    <row r="1119" spans="1:10" x14ac:dyDescent="0.25">
      <c r="A1119" s="1" t="s">
        <v>2660</v>
      </c>
      <c r="B1119" s="1" t="s">
        <v>2661</v>
      </c>
      <c r="C1119">
        <v>0.37245262775574672</v>
      </c>
      <c r="D1119">
        <v>0.47263872333615764</v>
      </c>
      <c r="E1119">
        <f>-LOG(GO_Biological_Process_2021_table[[#This Row],[Adjusted P-value]],10)</f>
        <v>0.32547069945719914</v>
      </c>
      <c r="F1119">
        <v>0</v>
      </c>
      <c r="G1119">
        <v>0</v>
      </c>
      <c r="H1119">
        <v>1.5574548907882242</v>
      </c>
      <c r="I1119">
        <v>1.5382131945092048</v>
      </c>
      <c r="J1119" s="1" t="s">
        <v>2662</v>
      </c>
    </row>
    <row r="1120" spans="1:10" x14ac:dyDescent="0.25">
      <c r="A1120" s="1" t="s">
        <v>2663</v>
      </c>
      <c r="B1120" s="1" t="s">
        <v>2661</v>
      </c>
      <c r="C1120">
        <v>0.37245262775574672</v>
      </c>
      <c r="D1120">
        <v>0.47263872333615764</v>
      </c>
      <c r="E1120">
        <f>-LOG(GO_Biological_Process_2021_table[[#This Row],[Adjusted P-value]],10)</f>
        <v>0.32547069945719914</v>
      </c>
      <c r="F1120">
        <v>0</v>
      </c>
      <c r="G1120">
        <v>0</v>
      </c>
      <c r="H1120">
        <v>1.5574548907882242</v>
      </c>
      <c r="I1120">
        <v>1.5382131945092048</v>
      </c>
      <c r="J1120" s="1" t="s">
        <v>2664</v>
      </c>
    </row>
    <row r="1121" spans="1:10" x14ac:dyDescent="0.25">
      <c r="A1121" s="1" t="s">
        <v>2665</v>
      </c>
      <c r="B1121" s="1" t="s">
        <v>853</v>
      </c>
      <c r="C1121">
        <v>0.37414245272936575</v>
      </c>
      <c r="D1121">
        <v>0.47351362110133632</v>
      </c>
      <c r="E1121">
        <f>-LOG(GO_Biological_Process_2021_table[[#This Row],[Adjusted P-value]],10)</f>
        <v>0.32466752355814532</v>
      </c>
      <c r="F1121">
        <v>0</v>
      </c>
      <c r="G1121">
        <v>0</v>
      </c>
      <c r="H1121">
        <v>2.1726334285086755</v>
      </c>
      <c r="I1121">
        <v>2.1359564745465063</v>
      </c>
      <c r="J1121" s="1" t="s">
        <v>355</v>
      </c>
    </row>
    <row r="1122" spans="1:10" x14ac:dyDescent="0.25">
      <c r="A1122" s="1" t="s">
        <v>2666</v>
      </c>
      <c r="B1122" s="1" t="s">
        <v>853</v>
      </c>
      <c r="C1122">
        <v>0.37414245272936575</v>
      </c>
      <c r="D1122">
        <v>0.47351362110133632</v>
      </c>
      <c r="E1122">
        <f>-LOG(GO_Biological_Process_2021_table[[#This Row],[Adjusted P-value]],10)</f>
        <v>0.32466752355814532</v>
      </c>
      <c r="F1122">
        <v>0</v>
      </c>
      <c r="G1122">
        <v>0</v>
      </c>
      <c r="H1122">
        <v>2.1726334285086755</v>
      </c>
      <c r="I1122">
        <v>2.1359564745465063</v>
      </c>
      <c r="J1122" s="1" t="s">
        <v>299</v>
      </c>
    </row>
    <row r="1123" spans="1:10" x14ac:dyDescent="0.25">
      <c r="A1123" s="1" t="s">
        <v>2667</v>
      </c>
      <c r="B1123" s="1" t="s">
        <v>853</v>
      </c>
      <c r="C1123">
        <v>0.37414245272936575</v>
      </c>
      <c r="D1123">
        <v>0.47351362110133632</v>
      </c>
      <c r="E1123">
        <f>-LOG(GO_Biological_Process_2021_table[[#This Row],[Adjusted P-value]],10)</f>
        <v>0.32466752355814532</v>
      </c>
      <c r="F1123">
        <v>0</v>
      </c>
      <c r="G1123">
        <v>0</v>
      </c>
      <c r="H1123">
        <v>2.1726334285086755</v>
      </c>
      <c r="I1123">
        <v>2.1359564745465063</v>
      </c>
      <c r="J1123" s="1" t="s">
        <v>1842</v>
      </c>
    </row>
    <row r="1124" spans="1:10" x14ac:dyDescent="0.25">
      <c r="A1124" s="1" t="s">
        <v>2668</v>
      </c>
      <c r="B1124" s="1" t="s">
        <v>2669</v>
      </c>
      <c r="C1124">
        <v>0.37682624322731528</v>
      </c>
      <c r="D1124">
        <v>0.47648554352875128</v>
      </c>
      <c r="E1124">
        <f>-LOG(GO_Biological_Process_2021_table[[#This Row],[Adjusted P-value]],10)</f>
        <v>0.32195027122908032</v>
      </c>
      <c r="F1124">
        <v>0</v>
      </c>
      <c r="G1124">
        <v>0</v>
      </c>
      <c r="H1124">
        <v>1.3771495601173021</v>
      </c>
      <c r="I1124">
        <v>1.3440581587602216</v>
      </c>
      <c r="J1124" s="1" t="s">
        <v>2670</v>
      </c>
    </row>
    <row r="1125" spans="1:10" x14ac:dyDescent="0.25">
      <c r="A1125" s="1" t="s">
        <v>2671</v>
      </c>
      <c r="B1125" s="1" t="s">
        <v>2672</v>
      </c>
      <c r="C1125">
        <v>0.37910134727783501</v>
      </c>
      <c r="D1125">
        <v>0.47808518040366399</v>
      </c>
      <c r="E1125">
        <f>-LOG(GO_Biological_Process_2021_table[[#This Row],[Adjusted P-value]],10)</f>
        <v>0.32049471827589804</v>
      </c>
      <c r="F1125">
        <v>0</v>
      </c>
      <c r="G1125">
        <v>0</v>
      </c>
      <c r="H1125">
        <v>2.1357011767246035</v>
      </c>
      <c r="I1125">
        <v>2.0715269925684447</v>
      </c>
      <c r="J1125" s="1" t="s">
        <v>532</v>
      </c>
    </row>
    <row r="1126" spans="1:10" x14ac:dyDescent="0.25">
      <c r="A1126" s="1" t="s">
        <v>2673</v>
      </c>
      <c r="B1126" s="1" t="s">
        <v>2672</v>
      </c>
      <c r="C1126">
        <v>0.37910134727783501</v>
      </c>
      <c r="D1126">
        <v>0.47808518040366399</v>
      </c>
      <c r="E1126">
        <f>-LOG(GO_Biological_Process_2021_table[[#This Row],[Adjusted P-value]],10)</f>
        <v>0.32049471827589804</v>
      </c>
      <c r="F1126">
        <v>0</v>
      </c>
      <c r="G1126">
        <v>0</v>
      </c>
      <c r="H1126">
        <v>2.1357011767246035</v>
      </c>
      <c r="I1126">
        <v>2.0715269925684447</v>
      </c>
      <c r="J1126" s="1" t="s">
        <v>985</v>
      </c>
    </row>
    <row r="1127" spans="1:10" x14ac:dyDescent="0.25">
      <c r="A1127" s="1" t="s">
        <v>2674</v>
      </c>
      <c r="B1127" s="1" t="s">
        <v>2672</v>
      </c>
      <c r="C1127">
        <v>0.37910134727783501</v>
      </c>
      <c r="D1127">
        <v>0.47808518040366399</v>
      </c>
      <c r="E1127">
        <f>-LOG(GO_Biological_Process_2021_table[[#This Row],[Adjusted P-value]],10)</f>
        <v>0.32049471827589804</v>
      </c>
      <c r="F1127">
        <v>0</v>
      </c>
      <c r="G1127">
        <v>0</v>
      </c>
      <c r="H1127">
        <v>2.1357011767246035</v>
      </c>
      <c r="I1127">
        <v>2.0715269925684447</v>
      </c>
      <c r="J1127" s="1" t="s">
        <v>1923</v>
      </c>
    </row>
    <row r="1128" spans="1:10" x14ac:dyDescent="0.25">
      <c r="A1128" s="1" t="s">
        <v>2675</v>
      </c>
      <c r="B1128" s="1" t="s">
        <v>858</v>
      </c>
      <c r="C1128">
        <v>0.38402119736938561</v>
      </c>
      <c r="D1128">
        <v>0.48257530996860848</v>
      </c>
      <c r="E1128">
        <f>-LOG(GO_Biological_Process_2021_table[[#This Row],[Adjusted P-value]],10)</f>
        <v>0.31643490169513788</v>
      </c>
      <c r="F1128">
        <v>0</v>
      </c>
      <c r="G1128">
        <v>0</v>
      </c>
      <c r="H1128">
        <v>2.1</v>
      </c>
      <c r="I1128">
        <v>2.00982080551388</v>
      </c>
      <c r="J1128" s="1" t="s">
        <v>478</v>
      </c>
    </row>
    <row r="1129" spans="1:10" x14ac:dyDescent="0.25">
      <c r="A1129" s="1" t="s">
        <v>2676</v>
      </c>
      <c r="B1129" s="1" t="s">
        <v>858</v>
      </c>
      <c r="C1129">
        <v>0.38402119736938561</v>
      </c>
      <c r="D1129">
        <v>0.48257530996860848</v>
      </c>
      <c r="E1129">
        <f>-LOG(GO_Biological_Process_2021_table[[#This Row],[Adjusted P-value]],10)</f>
        <v>0.31643490169513788</v>
      </c>
      <c r="F1129">
        <v>0</v>
      </c>
      <c r="G1129">
        <v>0</v>
      </c>
      <c r="H1129">
        <v>2.1</v>
      </c>
      <c r="I1129">
        <v>2.00982080551388</v>
      </c>
      <c r="J1129" s="1" t="s">
        <v>1453</v>
      </c>
    </row>
    <row r="1130" spans="1:10" x14ac:dyDescent="0.25">
      <c r="A1130" s="1" t="s">
        <v>2677</v>
      </c>
      <c r="B1130" s="1" t="s">
        <v>858</v>
      </c>
      <c r="C1130">
        <v>0.38402119736938561</v>
      </c>
      <c r="D1130">
        <v>0.48257530996860848</v>
      </c>
      <c r="E1130">
        <f>-LOG(GO_Biological_Process_2021_table[[#This Row],[Adjusted P-value]],10)</f>
        <v>0.31643490169513788</v>
      </c>
      <c r="F1130">
        <v>0</v>
      </c>
      <c r="G1130">
        <v>0</v>
      </c>
      <c r="H1130">
        <v>2.1</v>
      </c>
      <c r="I1130">
        <v>2.00982080551388</v>
      </c>
      <c r="J1130" s="1" t="s">
        <v>448</v>
      </c>
    </row>
    <row r="1131" spans="1:10" x14ac:dyDescent="0.25">
      <c r="A1131" s="1" t="s">
        <v>2678</v>
      </c>
      <c r="B1131" s="1" t="s">
        <v>858</v>
      </c>
      <c r="C1131">
        <v>0.38402119736938561</v>
      </c>
      <c r="D1131">
        <v>0.48257530996860848</v>
      </c>
      <c r="E1131">
        <f>-LOG(GO_Biological_Process_2021_table[[#This Row],[Adjusted P-value]],10)</f>
        <v>0.31643490169513788</v>
      </c>
      <c r="F1131">
        <v>0</v>
      </c>
      <c r="G1131">
        <v>0</v>
      </c>
      <c r="H1131">
        <v>2.1</v>
      </c>
      <c r="I1131">
        <v>2.00982080551388</v>
      </c>
      <c r="J1131" s="1" t="s">
        <v>677</v>
      </c>
    </row>
    <row r="1132" spans="1:10" x14ac:dyDescent="0.25">
      <c r="A1132" s="1" t="s">
        <v>2679</v>
      </c>
      <c r="B1132" s="1" t="s">
        <v>2680</v>
      </c>
      <c r="C1132">
        <v>0.38890230849364893</v>
      </c>
      <c r="D1132">
        <v>0.48784565199733348</v>
      </c>
      <c r="E1132">
        <f>-LOG(GO_Biological_Process_2021_table[[#This Row],[Adjusted P-value]],10)</f>
        <v>0.31171756137604939</v>
      </c>
      <c r="F1132">
        <v>0</v>
      </c>
      <c r="G1132">
        <v>0</v>
      </c>
      <c r="H1132">
        <v>2.0654693536598101</v>
      </c>
      <c r="I1132">
        <v>1.9506852357012172</v>
      </c>
      <c r="J1132" s="1" t="s">
        <v>293</v>
      </c>
    </row>
    <row r="1133" spans="1:10" x14ac:dyDescent="0.25">
      <c r="A1133" s="1" t="s">
        <v>2681</v>
      </c>
      <c r="B1133" s="1" t="s">
        <v>2680</v>
      </c>
      <c r="C1133">
        <v>0.38890230849364893</v>
      </c>
      <c r="D1133">
        <v>0.48784565199733348</v>
      </c>
      <c r="E1133">
        <f>-LOG(GO_Biological_Process_2021_table[[#This Row],[Adjusted P-value]],10)</f>
        <v>0.31171756137604939</v>
      </c>
      <c r="F1133">
        <v>0</v>
      </c>
      <c r="G1133">
        <v>0</v>
      </c>
      <c r="H1133">
        <v>2.0654693536598101</v>
      </c>
      <c r="I1133">
        <v>1.9506852357012172</v>
      </c>
      <c r="J1133" s="1" t="s">
        <v>364</v>
      </c>
    </row>
    <row r="1134" spans="1:10" x14ac:dyDescent="0.25">
      <c r="A1134" s="1" t="s">
        <v>2682</v>
      </c>
      <c r="B1134" s="1" t="s">
        <v>2683</v>
      </c>
      <c r="C1134">
        <v>0.39210283240021737</v>
      </c>
      <c r="D1134">
        <v>0.49142632127829539</v>
      </c>
      <c r="E1134">
        <f>-LOG(GO_Biological_Process_2021_table[[#This Row],[Adjusted P-value]],10)</f>
        <v>0.30854158599231951</v>
      </c>
      <c r="F1134">
        <v>0</v>
      </c>
      <c r="G1134">
        <v>0</v>
      </c>
      <c r="H1134">
        <v>1.4924138977393415</v>
      </c>
      <c r="I1134">
        <v>1.3972443738494453</v>
      </c>
      <c r="J1134" s="1" t="s">
        <v>2684</v>
      </c>
    </row>
    <row r="1135" spans="1:10" x14ac:dyDescent="0.25">
      <c r="A1135" s="1" t="s">
        <v>2685</v>
      </c>
      <c r="B1135" s="1" t="s">
        <v>864</v>
      </c>
      <c r="C1135">
        <v>0.39374498374484918</v>
      </c>
      <c r="D1135">
        <v>0.49304927417785349</v>
      </c>
      <c r="E1135">
        <f>-LOG(GO_Biological_Process_2021_table[[#This Row],[Adjusted P-value]],10)</f>
        <v>0.30710967619092694</v>
      </c>
      <c r="F1135">
        <v>0</v>
      </c>
      <c r="G1135">
        <v>0</v>
      </c>
      <c r="H1135">
        <v>2.0320525991370455</v>
      </c>
      <c r="I1135">
        <v>1.8939783408758091</v>
      </c>
      <c r="J1135" s="1" t="s">
        <v>2492</v>
      </c>
    </row>
    <row r="1136" spans="1:10" x14ac:dyDescent="0.25">
      <c r="A1136" s="1" t="s">
        <v>2686</v>
      </c>
      <c r="B1136" s="1" t="s">
        <v>2687</v>
      </c>
      <c r="C1136">
        <v>0.39488803738380091</v>
      </c>
      <c r="D1136">
        <v>0.4940449454493368</v>
      </c>
      <c r="E1136">
        <f>-LOG(GO_Biological_Process_2021_table[[#This Row],[Adjusted P-value]],10)</f>
        <v>0.30623353959312144</v>
      </c>
      <c r="F1136">
        <v>0</v>
      </c>
      <c r="G1136">
        <v>0</v>
      </c>
      <c r="H1136">
        <v>1.4835595776772248</v>
      </c>
      <c r="I1136">
        <v>1.3784538380956417</v>
      </c>
      <c r="J1136" s="1" t="s">
        <v>1967</v>
      </c>
    </row>
    <row r="1137" spans="1:10" x14ac:dyDescent="0.25">
      <c r="A1137" s="1" t="s">
        <v>2688</v>
      </c>
      <c r="B1137" s="1" t="s">
        <v>866</v>
      </c>
      <c r="C1137">
        <v>0.39854952385882469</v>
      </c>
      <c r="D1137">
        <v>0.49643888059607993</v>
      </c>
      <c r="E1137">
        <f>-LOG(GO_Biological_Process_2021_table[[#This Row],[Adjusted P-value]],10)</f>
        <v>0.30413421233229121</v>
      </c>
      <c r="F1137">
        <v>0</v>
      </c>
      <c r="G1137">
        <v>0</v>
      </c>
      <c r="H1137">
        <v>1.9996966939642098</v>
      </c>
      <c r="I1137">
        <v>1.8395680072312748</v>
      </c>
      <c r="J1137" s="1" t="s">
        <v>848</v>
      </c>
    </row>
    <row r="1138" spans="1:10" x14ac:dyDescent="0.25">
      <c r="A1138" s="1" t="s">
        <v>2689</v>
      </c>
      <c r="B1138" s="1" t="s">
        <v>866</v>
      </c>
      <c r="C1138">
        <v>0.39854952385882469</v>
      </c>
      <c r="D1138">
        <v>0.49643888059607993</v>
      </c>
      <c r="E1138">
        <f>-LOG(GO_Biological_Process_2021_table[[#This Row],[Adjusted P-value]],10)</f>
        <v>0.30413421233229121</v>
      </c>
      <c r="F1138">
        <v>0</v>
      </c>
      <c r="G1138">
        <v>0</v>
      </c>
      <c r="H1138">
        <v>1.9996966939642098</v>
      </c>
      <c r="I1138">
        <v>1.8395680072312748</v>
      </c>
      <c r="J1138" s="1" t="s">
        <v>299</v>
      </c>
    </row>
    <row r="1139" spans="1:10" x14ac:dyDescent="0.25">
      <c r="A1139" s="1" t="s">
        <v>2690</v>
      </c>
      <c r="B1139" s="1" t="s">
        <v>866</v>
      </c>
      <c r="C1139">
        <v>0.39854952385882469</v>
      </c>
      <c r="D1139">
        <v>0.49643888059607993</v>
      </c>
      <c r="E1139">
        <f>-LOG(GO_Biological_Process_2021_table[[#This Row],[Adjusted P-value]],10)</f>
        <v>0.30413421233229121</v>
      </c>
      <c r="F1139">
        <v>0</v>
      </c>
      <c r="G1139">
        <v>0</v>
      </c>
      <c r="H1139">
        <v>1.9996966939642098</v>
      </c>
      <c r="I1139">
        <v>1.8395680072312748</v>
      </c>
      <c r="J1139" s="1" t="s">
        <v>1923</v>
      </c>
    </row>
    <row r="1140" spans="1:10" x14ac:dyDescent="0.25">
      <c r="A1140" s="1" t="s">
        <v>2691</v>
      </c>
      <c r="B1140" s="1" t="s">
        <v>866</v>
      </c>
      <c r="C1140">
        <v>0.39854952385882469</v>
      </c>
      <c r="D1140">
        <v>0.49643888059607993</v>
      </c>
      <c r="E1140">
        <f>-LOG(GO_Biological_Process_2021_table[[#This Row],[Adjusted P-value]],10)</f>
        <v>0.30413421233229121</v>
      </c>
      <c r="F1140">
        <v>0</v>
      </c>
      <c r="G1140">
        <v>0</v>
      </c>
      <c r="H1140">
        <v>1.9996966939642098</v>
      </c>
      <c r="I1140">
        <v>1.8395680072312748</v>
      </c>
      <c r="J1140" s="1" t="s">
        <v>848</v>
      </c>
    </row>
    <row r="1141" spans="1:10" x14ac:dyDescent="0.25">
      <c r="A1141" s="1" t="s">
        <v>2692</v>
      </c>
      <c r="B1141" s="1" t="s">
        <v>866</v>
      </c>
      <c r="C1141">
        <v>0.39854952385882469</v>
      </c>
      <c r="D1141">
        <v>0.49643888059607993</v>
      </c>
      <c r="E1141">
        <f>-LOG(GO_Biological_Process_2021_table[[#This Row],[Adjusted P-value]],10)</f>
        <v>0.30413421233229121</v>
      </c>
      <c r="F1141">
        <v>0</v>
      </c>
      <c r="G1141">
        <v>0</v>
      </c>
      <c r="H1141">
        <v>1.9996966939642098</v>
      </c>
      <c r="I1141">
        <v>1.8395680072312748</v>
      </c>
      <c r="J1141" s="1" t="s">
        <v>1644</v>
      </c>
    </row>
    <row r="1142" spans="1:10" x14ac:dyDescent="0.25">
      <c r="A1142" s="1" t="s">
        <v>2693</v>
      </c>
      <c r="B1142" s="1" t="s">
        <v>2694</v>
      </c>
      <c r="C1142">
        <v>0.39950363605471001</v>
      </c>
      <c r="D1142">
        <v>0.49719120350367063</v>
      </c>
      <c r="E1142">
        <f>-LOG(GO_Biological_Process_2021_table[[#This Row],[Adjusted P-value]],10)</f>
        <v>0.3034765636659732</v>
      </c>
      <c r="F1142">
        <v>0</v>
      </c>
      <c r="G1142">
        <v>0</v>
      </c>
      <c r="H1142">
        <v>1.168738572440883</v>
      </c>
      <c r="I1142">
        <v>1.0723555217239014</v>
      </c>
      <c r="J1142" s="1" t="s">
        <v>2695</v>
      </c>
    </row>
    <row r="1143" spans="1:10" x14ac:dyDescent="0.25">
      <c r="A1143" s="1" t="s">
        <v>2696</v>
      </c>
      <c r="B1143" s="1" t="s">
        <v>2697</v>
      </c>
      <c r="C1143">
        <v>0.40320880140565107</v>
      </c>
      <c r="D1143">
        <v>0.49932311355935793</v>
      </c>
      <c r="E1143">
        <f>-LOG(GO_Biological_Process_2021_table[[#This Row],[Adjusted P-value]],10)</f>
        <v>0.30161833008157729</v>
      </c>
      <c r="F1143">
        <v>0</v>
      </c>
      <c r="G1143">
        <v>0</v>
      </c>
      <c r="H1143">
        <v>1.4576107899807322</v>
      </c>
      <c r="I1143">
        <v>1.3239489498138579</v>
      </c>
      <c r="J1143" s="1" t="s">
        <v>2698</v>
      </c>
    </row>
    <row r="1144" spans="1:10" x14ac:dyDescent="0.25">
      <c r="A1144" s="1" t="s">
        <v>2699</v>
      </c>
      <c r="B1144" s="1" t="s">
        <v>870</v>
      </c>
      <c r="C1144">
        <v>0.40331622723795235</v>
      </c>
      <c r="D1144">
        <v>0.49932311355935793</v>
      </c>
      <c r="E1144">
        <f>-LOG(GO_Biological_Process_2021_table[[#This Row],[Adjusted P-value]],10)</f>
        <v>0.30161833008157729</v>
      </c>
      <c r="F1144">
        <v>0</v>
      </c>
      <c r="G1144">
        <v>0</v>
      </c>
      <c r="H1144">
        <v>1.9683519108280254</v>
      </c>
      <c r="I1144">
        <v>1.7873311317117788</v>
      </c>
      <c r="J1144" s="1" t="s">
        <v>1799</v>
      </c>
    </row>
    <row r="1145" spans="1:10" x14ac:dyDescent="0.25">
      <c r="A1145" s="1" t="s">
        <v>2700</v>
      </c>
      <c r="B1145" s="1" t="s">
        <v>870</v>
      </c>
      <c r="C1145">
        <v>0.40331622723795235</v>
      </c>
      <c r="D1145">
        <v>0.49932311355935793</v>
      </c>
      <c r="E1145">
        <f>-LOG(GO_Biological_Process_2021_table[[#This Row],[Adjusted P-value]],10)</f>
        <v>0.30161833008157729</v>
      </c>
      <c r="F1145">
        <v>0</v>
      </c>
      <c r="G1145">
        <v>0</v>
      </c>
      <c r="H1145">
        <v>1.9683519108280254</v>
      </c>
      <c r="I1145">
        <v>1.7873311317117788</v>
      </c>
      <c r="J1145" s="1" t="s">
        <v>621</v>
      </c>
    </row>
    <row r="1146" spans="1:10" x14ac:dyDescent="0.25">
      <c r="A1146" s="1" t="s">
        <v>2701</v>
      </c>
      <c r="B1146" s="1" t="s">
        <v>870</v>
      </c>
      <c r="C1146">
        <v>0.40331622723795235</v>
      </c>
      <c r="D1146">
        <v>0.49932311355935793</v>
      </c>
      <c r="E1146">
        <f>-LOG(GO_Biological_Process_2021_table[[#This Row],[Adjusted P-value]],10)</f>
        <v>0.30161833008157729</v>
      </c>
      <c r="F1146">
        <v>0</v>
      </c>
      <c r="G1146">
        <v>0</v>
      </c>
      <c r="H1146">
        <v>1.9683519108280254</v>
      </c>
      <c r="I1146">
        <v>1.7873311317117788</v>
      </c>
      <c r="J1146" s="1" t="s">
        <v>1923</v>
      </c>
    </row>
    <row r="1147" spans="1:10" x14ac:dyDescent="0.25">
      <c r="A1147" s="1" t="s">
        <v>2702</v>
      </c>
      <c r="B1147" s="1" t="s">
        <v>870</v>
      </c>
      <c r="C1147">
        <v>0.40331622723795235</v>
      </c>
      <c r="D1147">
        <v>0.49932311355935793</v>
      </c>
      <c r="E1147">
        <f>-LOG(GO_Biological_Process_2021_table[[#This Row],[Adjusted P-value]],10)</f>
        <v>0.30161833008157729</v>
      </c>
      <c r="F1147">
        <v>0</v>
      </c>
      <c r="G1147">
        <v>0</v>
      </c>
      <c r="H1147">
        <v>1.9683519108280254</v>
      </c>
      <c r="I1147">
        <v>1.7873311317117788</v>
      </c>
      <c r="J1147" s="1" t="s">
        <v>985</v>
      </c>
    </row>
    <row r="1148" spans="1:10" x14ac:dyDescent="0.25">
      <c r="A1148" s="1" t="s">
        <v>2703</v>
      </c>
      <c r="B1148" s="1" t="s">
        <v>2704</v>
      </c>
      <c r="C1148">
        <v>0.40332648679759409</v>
      </c>
      <c r="D1148">
        <v>0.49932311355935793</v>
      </c>
      <c r="E1148">
        <f>-LOG(GO_Biological_Process_2021_table[[#This Row],[Adjusted P-value]],10)</f>
        <v>0.30161833008157729</v>
      </c>
      <c r="F1148">
        <v>0</v>
      </c>
      <c r="G1148">
        <v>0</v>
      </c>
      <c r="H1148">
        <v>1.2497106853542497</v>
      </c>
      <c r="I1148">
        <v>1.1347484298324926</v>
      </c>
      <c r="J1148" s="1" t="s">
        <v>2705</v>
      </c>
    </row>
    <row r="1149" spans="1:10" x14ac:dyDescent="0.25">
      <c r="A1149" s="1" t="s">
        <v>2706</v>
      </c>
      <c r="B1149" s="1" t="s">
        <v>872</v>
      </c>
      <c r="C1149">
        <v>0.40804538991901312</v>
      </c>
      <c r="D1149">
        <v>0.50250311549529092</v>
      </c>
      <c r="E1149">
        <f>-LOG(GO_Biological_Process_2021_table[[#This Row],[Adjusted P-value]],10)</f>
        <v>0.29886124129410269</v>
      </c>
      <c r="F1149">
        <v>0</v>
      </c>
      <c r="G1149">
        <v>0</v>
      </c>
      <c r="H1149">
        <v>1.9379715825575698</v>
      </c>
      <c r="I1149">
        <v>1.7371528838109185</v>
      </c>
      <c r="J1149" s="1" t="s">
        <v>848</v>
      </c>
    </row>
    <row r="1150" spans="1:10" x14ac:dyDescent="0.25">
      <c r="A1150" s="1" t="s">
        <v>2707</v>
      </c>
      <c r="B1150" s="1" t="s">
        <v>872</v>
      </c>
      <c r="C1150">
        <v>0.40804538991901312</v>
      </c>
      <c r="D1150">
        <v>0.50250311549529092</v>
      </c>
      <c r="E1150">
        <f>-LOG(GO_Biological_Process_2021_table[[#This Row],[Adjusted P-value]],10)</f>
        <v>0.29886124129410269</v>
      </c>
      <c r="F1150">
        <v>0</v>
      </c>
      <c r="G1150">
        <v>0</v>
      </c>
      <c r="H1150">
        <v>1.9379715825575698</v>
      </c>
      <c r="I1150">
        <v>1.7371528838109185</v>
      </c>
      <c r="J1150" s="1" t="s">
        <v>532</v>
      </c>
    </row>
    <row r="1151" spans="1:10" x14ac:dyDescent="0.25">
      <c r="A1151" s="1" t="s">
        <v>2708</v>
      </c>
      <c r="B1151" s="1" t="s">
        <v>872</v>
      </c>
      <c r="C1151">
        <v>0.40804538991901312</v>
      </c>
      <c r="D1151">
        <v>0.50250311549529092</v>
      </c>
      <c r="E1151">
        <f>-LOG(GO_Biological_Process_2021_table[[#This Row],[Adjusted P-value]],10)</f>
        <v>0.29886124129410269</v>
      </c>
      <c r="F1151">
        <v>0</v>
      </c>
      <c r="G1151">
        <v>0</v>
      </c>
      <c r="H1151">
        <v>1.9379715825575698</v>
      </c>
      <c r="I1151">
        <v>1.7371528838109185</v>
      </c>
      <c r="J1151" s="1" t="s">
        <v>543</v>
      </c>
    </row>
    <row r="1152" spans="1:10" x14ac:dyDescent="0.25">
      <c r="A1152" s="1" t="s">
        <v>2709</v>
      </c>
      <c r="B1152" s="1" t="s">
        <v>872</v>
      </c>
      <c r="C1152">
        <v>0.40804538991901312</v>
      </c>
      <c r="D1152">
        <v>0.50250311549529092</v>
      </c>
      <c r="E1152">
        <f>-LOG(GO_Biological_Process_2021_table[[#This Row],[Adjusted P-value]],10)</f>
        <v>0.29886124129410269</v>
      </c>
      <c r="F1152">
        <v>0</v>
      </c>
      <c r="G1152">
        <v>0</v>
      </c>
      <c r="H1152">
        <v>1.9379715825575698</v>
      </c>
      <c r="I1152">
        <v>1.7371528838109185</v>
      </c>
      <c r="J1152" s="1" t="s">
        <v>424</v>
      </c>
    </row>
    <row r="1153" spans="1:10" x14ac:dyDescent="0.25">
      <c r="A1153" s="1" t="s">
        <v>2710</v>
      </c>
      <c r="B1153" s="1" t="s">
        <v>872</v>
      </c>
      <c r="C1153">
        <v>0.40804538991901312</v>
      </c>
      <c r="D1153">
        <v>0.50250311549529092</v>
      </c>
      <c r="E1153">
        <f>-LOG(GO_Biological_Process_2021_table[[#This Row],[Adjusted P-value]],10)</f>
        <v>0.29886124129410269</v>
      </c>
      <c r="F1153">
        <v>0</v>
      </c>
      <c r="G1153">
        <v>0</v>
      </c>
      <c r="H1153">
        <v>1.9379715825575698</v>
      </c>
      <c r="I1153">
        <v>1.7371528838109185</v>
      </c>
      <c r="J1153" s="1" t="s">
        <v>543</v>
      </c>
    </row>
    <row r="1154" spans="1:10" x14ac:dyDescent="0.25">
      <c r="A1154" s="1" t="s">
        <v>2711</v>
      </c>
      <c r="B1154" s="1" t="s">
        <v>872</v>
      </c>
      <c r="C1154">
        <v>0.40804538991901312</v>
      </c>
      <c r="D1154">
        <v>0.50250311549529092</v>
      </c>
      <c r="E1154">
        <f>-LOG(GO_Biological_Process_2021_table[[#This Row],[Adjusted P-value]],10)</f>
        <v>0.29886124129410269</v>
      </c>
      <c r="F1154">
        <v>0</v>
      </c>
      <c r="G1154">
        <v>0</v>
      </c>
      <c r="H1154">
        <v>1.9379715825575698</v>
      </c>
      <c r="I1154">
        <v>1.7371528838109185</v>
      </c>
      <c r="J1154" s="1" t="s">
        <v>364</v>
      </c>
    </row>
    <row r="1155" spans="1:10" x14ac:dyDescent="0.25">
      <c r="A1155" s="1" t="s">
        <v>2712</v>
      </c>
      <c r="B1155" s="1" t="s">
        <v>2713</v>
      </c>
      <c r="C1155">
        <v>0.40872612563173311</v>
      </c>
      <c r="D1155">
        <v>0.50250311549529092</v>
      </c>
      <c r="E1155">
        <f>-LOG(GO_Biological_Process_2021_table[[#This Row],[Adjusted P-value]],10)</f>
        <v>0.29886124129410269</v>
      </c>
      <c r="F1155">
        <v>0</v>
      </c>
      <c r="G1155">
        <v>0</v>
      </c>
      <c r="H1155">
        <v>1.4408058608058607</v>
      </c>
      <c r="I1155">
        <v>1.2891033637671405</v>
      </c>
      <c r="J1155" s="1" t="s">
        <v>2714</v>
      </c>
    </row>
    <row r="1156" spans="1:10" x14ac:dyDescent="0.25">
      <c r="A1156" s="1" t="s">
        <v>2715</v>
      </c>
      <c r="B1156" s="1" t="s">
        <v>2713</v>
      </c>
      <c r="C1156">
        <v>0.40872612563173311</v>
      </c>
      <c r="D1156">
        <v>0.50250311549529092</v>
      </c>
      <c r="E1156">
        <f>-LOG(GO_Biological_Process_2021_table[[#This Row],[Adjusted P-value]],10)</f>
        <v>0.29886124129410269</v>
      </c>
      <c r="F1156">
        <v>0</v>
      </c>
      <c r="G1156">
        <v>0</v>
      </c>
      <c r="H1156">
        <v>1.4408058608058607</v>
      </c>
      <c r="I1156">
        <v>1.2891033637671405</v>
      </c>
      <c r="J1156" s="1" t="s">
        <v>2716</v>
      </c>
    </row>
    <row r="1157" spans="1:10" x14ac:dyDescent="0.25">
      <c r="A1157" s="1" t="s">
        <v>2717</v>
      </c>
      <c r="B1157" s="1" t="s">
        <v>874</v>
      </c>
      <c r="C1157">
        <v>0.41273730576466583</v>
      </c>
      <c r="D1157">
        <v>0.50655745392033313</v>
      </c>
      <c r="E1157">
        <f>-LOG(GO_Biological_Process_2021_table[[#This Row],[Adjusted P-value]],10)</f>
        <v>0.29537128968083165</v>
      </c>
      <c r="F1157">
        <v>0</v>
      </c>
      <c r="G1157">
        <v>0</v>
      </c>
      <c r="H1157">
        <v>1.9085118702953099</v>
      </c>
      <c r="I1157">
        <v>1.6889260367837182</v>
      </c>
      <c r="J1157" s="1" t="s">
        <v>295</v>
      </c>
    </row>
    <row r="1158" spans="1:10" x14ac:dyDescent="0.25">
      <c r="A1158" s="1" t="s">
        <v>2718</v>
      </c>
      <c r="B1158" s="1" t="s">
        <v>874</v>
      </c>
      <c r="C1158">
        <v>0.41273730576466583</v>
      </c>
      <c r="D1158">
        <v>0.50655745392033313</v>
      </c>
      <c r="E1158">
        <f>-LOG(GO_Biological_Process_2021_table[[#This Row],[Adjusted P-value]],10)</f>
        <v>0.29537128968083165</v>
      </c>
      <c r="F1158">
        <v>0</v>
      </c>
      <c r="G1158">
        <v>0</v>
      </c>
      <c r="H1158">
        <v>1.9085118702953099</v>
      </c>
      <c r="I1158">
        <v>1.6889260367837182</v>
      </c>
      <c r="J1158" s="1" t="s">
        <v>799</v>
      </c>
    </row>
    <row r="1159" spans="1:10" x14ac:dyDescent="0.25">
      <c r="A1159" s="1" t="s">
        <v>2719</v>
      </c>
      <c r="B1159" s="1" t="s">
        <v>2720</v>
      </c>
      <c r="C1159">
        <v>0.41512117806953019</v>
      </c>
      <c r="D1159">
        <v>0.50904324081065022</v>
      </c>
      <c r="E1159">
        <f>-LOG(GO_Biological_Process_2021_table[[#This Row],[Adjusted P-value]],10)</f>
        <v>0.29324532483842414</v>
      </c>
      <c r="F1159">
        <v>0</v>
      </c>
      <c r="G1159">
        <v>0</v>
      </c>
      <c r="H1159">
        <v>1.2913574810084774</v>
      </c>
      <c r="I1159">
        <v>1.1353418764500398</v>
      </c>
      <c r="J1159" s="1" t="s">
        <v>2721</v>
      </c>
    </row>
    <row r="1160" spans="1:10" x14ac:dyDescent="0.25">
      <c r="A1160" s="1" t="s">
        <v>2722</v>
      </c>
      <c r="B1160" s="1" t="s">
        <v>2723</v>
      </c>
      <c r="C1160">
        <v>0.41695578817711842</v>
      </c>
      <c r="D1160">
        <v>0.5105056142132498</v>
      </c>
      <c r="E1160">
        <f>-LOG(GO_Biological_Process_2021_table[[#This Row],[Adjusted P-value]],10)</f>
        <v>0.29199947745870153</v>
      </c>
      <c r="F1160">
        <v>0</v>
      </c>
      <c r="G1160">
        <v>0</v>
      </c>
      <c r="H1160">
        <v>1.4163065399020456</v>
      </c>
      <c r="I1160">
        <v>1.2389496757554712</v>
      </c>
      <c r="J1160" s="1" t="s">
        <v>2724</v>
      </c>
    </row>
    <row r="1161" spans="1:10" x14ac:dyDescent="0.25">
      <c r="A1161" s="1" t="s">
        <v>2725</v>
      </c>
      <c r="B1161" s="1" t="s">
        <v>878</v>
      </c>
      <c r="C1161">
        <v>0.41739226626872045</v>
      </c>
      <c r="D1161">
        <v>0.5105056142132498</v>
      </c>
      <c r="E1161">
        <f>-LOG(GO_Biological_Process_2021_table[[#This Row],[Adjusted P-value]],10)</f>
        <v>0.29199947745870153</v>
      </c>
      <c r="F1161">
        <v>0</v>
      </c>
      <c r="G1161">
        <v>0</v>
      </c>
      <c r="H1161">
        <v>1.8799315524289382</v>
      </c>
      <c r="I1161">
        <v>1.6425503635540326</v>
      </c>
      <c r="J1161" s="1" t="s">
        <v>336</v>
      </c>
    </row>
    <row r="1162" spans="1:10" x14ac:dyDescent="0.25">
      <c r="A1162" s="1" t="s">
        <v>2726</v>
      </c>
      <c r="B1162" s="1" t="s">
        <v>878</v>
      </c>
      <c r="C1162">
        <v>0.41739226626872045</v>
      </c>
      <c r="D1162">
        <v>0.5105056142132498</v>
      </c>
      <c r="E1162">
        <f>-LOG(GO_Biological_Process_2021_table[[#This Row],[Adjusted P-value]],10)</f>
        <v>0.29199947745870153</v>
      </c>
      <c r="F1162">
        <v>0</v>
      </c>
      <c r="G1162">
        <v>0</v>
      </c>
      <c r="H1162">
        <v>1.8799315524289382</v>
      </c>
      <c r="I1162">
        <v>1.6425503635540326</v>
      </c>
      <c r="J1162" s="1" t="s">
        <v>985</v>
      </c>
    </row>
    <row r="1163" spans="1:10" x14ac:dyDescent="0.25">
      <c r="A1163" s="1" t="s">
        <v>2727</v>
      </c>
      <c r="B1163" s="1" t="s">
        <v>2728</v>
      </c>
      <c r="C1163">
        <v>0.42201056062375808</v>
      </c>
      <c r="D1163">
        <v>0.51526654865497545</v>
      </c>
      <c r="E1163">
        <f>-LOG(GO_Biological_Process_2021_table[[#This Row],[Adjusted P-value]],10)</f>
        <v>0.28796805122438973</v>
      </c>
      <c r="F1163">
        <v>0</v>
      </c>
      <c r="G1163">
        <v>0</v>
      </c>
      <c r="H1163">
        <v>1.8521918321468716</v>
      </c>
      <c r="I1163">
        <v>1.5979320874138498</v>
      </c>
      <c r="J1163" s="1" t="s">
        <v>355</v>
      </c>
    </row>
    <row r="1164" spans="1:10" x14ac:dyDescent="0.25">
      <c r="A1164" s="1" t="s">
        <v>2729</v>
      </c>
      <c r="B1164" s="1" t="s">
        <v>2728</v>
      </c>
      <c r="C1164">
        <v>0.42201056062375808</v>
      </c>
      <c r="D1164">
        <v>0.51526654865497545</v>
      </c>
      <c r="E1164">
        <f>-LOG(GO_Biological_Process_2021_table[[#This Row],[Adjusted P-value]],10)</f>
        <v>0.28796805122438973</v>
      </c>
      <c r="F1164">
        <v>0</v>
      </c>
      <c r="G1164">
        <v>0</v>
      </c>
      <c r="H1164">
        <v>1.8521918321468716</v>
      </c>
      <c r="I1164">
        <v>1.5979320874138498</v>
      </c>
      <c r="J1164" s="1" t="s">
        <v>1616</v>
      </c>
    </row>
    <row r="1165" spans="1:10" x14ac:dyDescent="0.25">
      <c r="A1165" s="1" t="s">
        <v>2730</v>
      </c>
      <c r="B1165" s="1" t="s">
        <v>2731</v>
      </c>
      <c r="C1165">
        <v>0.42241049110271101</v>
      </c>
      <c r="D1165">
        <v>0.51531176749643448</v>
      </c>
      <c r="E1165">
        <f>-LOG(GO_Biological_Process_2021_table[[#This Row],[Adjusted P-value]],10)</f>
        <v>0.28792994001434669</v>
      </c>
      <c r="F1165">
        <v>0</v>
      </c>
      <c r="G1165">
        <v>0</v>
      </c>
      <c r="H1165">
        <v>1.4004273504273503</v>
      </c>
      <c r="I1165">
        <v>1.2068570750833321</v>
      </c>
      <c r="J1165" s="1" t="s">
        <v>1158</v>
      </c>
    </row>
    <row r="1166" spans="1:10" x14ac:dyDescent="0.25">
      <c r="A1166" s="1" t="s">
        <v>2732</v>
      </c>
      <c r="B1166" s="1" t="s">
        <v>881</v>
      </c>
      <c r="C1166">
        <v>0.42659247588323851</v>
      </c>
      <c r="D1166">
        <v>0.51907567759571438</v>
      </c>
      <c r="E1166">
        <f>-LOG(GO_Biological_Process_2021_table[[#This Row],[Adjusted P-value]],10)</f>
        <v>0.28476932044390557</v>
      </c>
      <c r="F1166">
        <v>0</v>
      </c>
      <c r="G1166">
        <v>0</v>
      </c>
      <c r="H1166">
        <v>1.8252561617280532</v>
      </c>
      <c r="I1166">
        <v>1.5549833825361414</v>
      </c>
      <c r="J1166" s="1" t="s">
        <v>921</v>
      </c>
    </row>
    <row r="1167" spans="1:10" x14ac:dyDescent="0.25">
      <c r="A1167" s="1" t="s">
        <v>2733</v>
      </c>
      <c r="B1167" s="1" t="s">
        <v>881</v>
      </c>
      <c r="C1167">
        <v>0.42659247588323851</v>
      </c>
      <c r="D1167">
        <v>0.51907567759571438</v>
      </c>
      <c r="E1167">
        <f>-LOG(GO_Biological_Process_2021_table[[#This Row],[Adjusted P-value]],10)</f>
        <v>0.28476932044390557</v>
      </c>
      <c r="F1167">
        <v>0</v>
      </c>
      <c r="G1167">
        <v>0</v>
      </c>
      <c r="H1167">
        <v>1.8252561617280532</v>
      </c>
      <c r="I1167">
        <v>1.5549833825361414</v>
      </c>
      <c r="J1167" s="1" t="s">
        <v>1450</v>
      </c>
    </row>
    <row r="1168" spans="1:10" x14ac:dyDescent="0.25">
      <c r="A1168" s="1" t="s">
        <v>2734</v>
      </c>
      <c r="B1168" s="1" t="s">
        <v>881</v>
      </c>
      <c r="C1168">
        <v>0.42659247588323851</v>
      </c>
      <c r="D1168">
        <v>0.51907567759571438</v>
      </c>
      <c r="E1168">
        <f>-LOG(GO_Biological_Process_2021_table[[#This Row],[Adjusted P-value]],10)</f>
        <v>0.28476932044390557</v>
      </c>
      <c r="F1168">
        <v>0</v>
      </c>
      <c r="G1168">
        <v>0</v>
      </c>
      <c r="H1168">
        <v>1.8252561617280532</v>
      </c>
      <c r="I1168">
        <v>1.5549833825361414</v>
      </c>
      <c r="J1168" s="1" t="s">
        <v>498</v>
      </c>
    </row>
    <row r="1169" spans="1:10" x14ac:dyDescent="0.25">
      <c r="A1169" s="1" t="s">
        <v>2735</v>
      </c>
      <c r="B1169" s="1" t="s">
        <v>887</v>
      </c>
      <c r="C1169">
        <v>0.43054354542068812</v>
      </c>
      <c r="D1169">
        <v>0.52103521818228515</v>
      </c>
      <c r="E1169">
        <f>-LOG(GO_Biological_Process_2021_table[[#This Row],[Adjusted P-value]],10)</f>
        <v>0.28313292056746187</v>
      </c>
      <c r="F1169">
        <v>0</v>
      </c>
      <c r="G1169">
        <v>0</v>
      </c>
      <c r="H1169">
        <v>1.3772593526691888</v>
      </c>
      <c r="I1169">
        <v>1.1606258348410126</v>
      </c>
      <c r="J1169" s="1" t="s">
        <v>1773</v>
      </c>
    </row>
    <row r="1170" spans="1:10" x14ac:dyDescent="0.25">
      <c r="A1170" s="1" t="s">
        <v>2736</v>
      </c>
      <c r="B1170" s="1" t="s">
        <v>890</v>
      </c>
      <c r="C1170">
        <v>0.4311382967353416</v>
      </c>
      <c r="D1170">
        <v>0.52103521818228515</v>
      </c>
      <c r="E1170">
        <f>-LOG(GO_Biological_Process_2021_table[[#This Row],[Adjusted P-value]],10)</f>
        <v>0.28313292056746187</v>
      </c>
      <c r="F1170">
        <v>0</v>
      </c>
      <c r="G1170">
        <v>0</v>
      </c>
      <c r="H1170">
        <v>1.7990900818926296</v>
      </c>
      <c r="I1170">
        <v>1.5136219211579331</v>
      </c>
      <c r="J1170" s="1" t="s">
        <v>1450</v>
      </c>
    </row>
    <row r="1171" spans="1:10" x14ac:dyDescent="0.25">
      <c r="A1171" s="1" t="s">
        <v>2737</v>
      </c>
      <c r="B1171" s="1" t="s">
        <v>890</v>
      </c>
      <c r="C1171">
        <v>0.4311382967353416</v>
      </c>
      <c r="D1171">
        <v>0.52103521818228515</v>
      </c>
      <c r="E1171">
        <f>-LOG(GO_Biological_Process_2021_table[[#This Row],[Adjusted P-value]],10)</f>
        <v>0.28313292056746187</v>
      </c>
      <c r="F1171">
        <v>0</v>
      </c>
      <c r="G1171">
        <v>0</v>
      </c>
      <c r="H1171">
        <v>1.7990900818926296</v>
      </c>
      <c r="I1171">
        <v>1.5136219211579331</v>
      </c>
      <c r="J1171" s="1" t="s">
        <v>362</v>
      </c>
    </row>
    <row r="1172" spans="1:10" x14ac:dyDescent="0.25">
      <c r="A1172" s="1" t="s">
        <v>2738</v>
      </c>
      <c r="B1172" s="1" t="s">
        <v>890</v>
      </c>
      <c r="C1172">
        <v>0.4311382967353416</v>
      </c>
      <c r="D1172">
        <v>0.52103521818228515</v>
      </c>
      <c r="E1172">
        <f>-LOG(GO_Biological_Process_2021_table[[#This Row],[Adjusted P-value]],10)</f>
        <v>0.28313292056746187</v>
      </c>
      <c r="F1172">
        <v>0</v>
      </c>
      <c r="G1172">
        <v>0</v>
      </c>
      <c r="H1172">
        <v>1.7990900818926296</v>
      </c>
      <c r="I1172">
        <v>1.5136219211579331</v>
      </c>
      <c r="J1172" s="1" t="s">
        <v>1450</v>
      </c>
    </row>
    <row r="1173" spans="1:10" x14ac:dyDescent="0.25">
      <c r="A1173" s="1" t="s">
        <v>2739</v>
      </c>
      <c r="B1173" s="1" t="s">
        <v>890</v>
      </c>
      <c r="C1173">
        <v>0.4311382967353416</v>
      </c>
      <c r="D1173">
        <v>0.52103521818228515</v>
      </c>
      <c r="E1173">
        <f>-LOG(GO_Biological_Process_2021_table[[#This Row],[Adjusted P-value]],10)</f>
        <v>0.28313292056746187</v>
      </c>
      <c r="F1173">
        <v>0</v>
      </c>
      <c r="G1173">
        <v>0</v>
      </c>
      <c r="H1173">
        <v>1.7990900818926296</v>
      </c>
      <c r="I1173">
        <v>1.5136219211579331</v>
      </c>
      <c r="J1173" s="1" t="s">
        <v>848</v>
      </c>
    </row>
    <row r="1174" spans="1:10" x14ac:dyDescent="0.25">
      <c r="A1174" s="1" t="s">
        <v>2740</v>
      </c>
      <c r="B1174" s="1" t="s">
        <v>890</v>
      </c>
      <c r="C1174">
        <v>0.4311382967353416</v>
      </c>
      <c r="D1174">
        <v>0.52103521818228515</v>
      </c>
      <c r="E1174">
        <f>-LOG(GO_Biological_Process_2021_table[[#This Row],[Adjusted P-value]],10)</f>
        <v>0.28313292056746187</v>
      </c>
      <c r="F1174">
        <v>0</v>
      </c>
      <c r="G1174">
        <v>0</v>
      </c>
      <c r="H1174">
        <v>1.7990900818926296</v>
      </c>
      <c r="I1174">
        <v>1.5136219211579331</v>
      </c>
      <c r="J1174" s="1" t="s">
        <v>585</v>
      </c>
    </row>
    <row r="1175" spans="1:10" x14ac:dyDescent="0.25">
      <c r="A1175" s="1" t="s">
        <v>2741</v>
      </c>
      <c r="B1175" s="1" t="s">
        <v>890</v>
      </c>
      <c r="C1175">
        <v>0.4311382967353416</v>
      </c>
      <c r="D1175">
        <v>0.52103521818228515</v>
      </c>
      <c r="E1175">
        <f>-LOG(GO_Biological_Process_2021_table[[#This Row],[Adjusted P-value]],10)</f>
        <v>0.28313292056746187</v>
      </c>
      <c r="F1175">
        <v>0</v>
      </c>
      <c r="G1175">
        <v>0</v>
      </c>
      <c r="H1175">
        <v>1.7990900818926296</v>
      </c>
      <c r="I1175">
        <v>1.5136219211579331</v>
      </c>
      <c r="J1175" s="1" t="s">
        <v>355</v>
      </c>
    </row>
    <row r="1176" spans="1:10" x14ac:dyDescent="0.25">
      <c r="A1176" s="1" t="s">
        <v>2742</v>
      </c>
      <c r="B1176" s="1" t="s">
        <v>890</v>
      </c>
      <c r="C1176">
        <v>0.4311382967353416</v>
      </c>
      <c r="D1176">
        <v>0.52103521818228515</v>
      </c>
      <c r="E1176">
        <f>-LOG(GO_Biological_Process_2021_table[[#This Row],[Adjusted P-value]],10)</f>
        <v>0.28313292056746187</v>
      </c>
      <c r="F1176">
        <v>0</v>
      </c>
      <c r="G1176">
        <v>0</v>
      </c>
      <c r="H1176">
        <v>1.7990900818926296</v>
      </c>
      <c r="I1176">
        <v>1.5136219211579331</v>
      </c>
      <c r="J1176" s="1" t="s">
        <v>921</v>
      </c>
    </row>
    <row r="1177" spans="1:10" x14ac:dyDescent="0.25">
      <c r="A1177" s="1" t="s">
        <v>2743</v>
      </c>
      <c r="B1177" s="1" t="s">
        <v>893</v>
      </c>
      <c r="C1177">
        <v>0.43564830571173591</v>
      </c>
      <c r="D1177">
        <v>0.52381083328591449</v>
      </c>
      <c r="E1177">
        <f>-LOG(GO_Biological_Process_2021_table[[#This Row],[Adjusted P-value]],10)</f>
        <v>0.28082552388016185</v>
      </c>
      <c r="F1177">
        <v>0</v>
      </c>
      <c r="G1177">
        <v>0</v>
      </c>
      <c r="H1177">
        <v>1.7736610747286266</v>
      </c>
      <c r="I1177">
        <v>1.4737704591788421</v>
      </c>
      <c r="J1177" s="1" t="s">
        <v>2328</v>
      </c>
    </row>
    <row r="1178" spans="1:10" x14ac:dyDescent="0.25">
      <c r="A1178" s="1" t="s">
        <v>2744</v>
      </c>
      <c r="B1178" s="1" t="s">
        <v>893</v>
      </c>
      <c r="C1178">
        <v>0.43564830571173591</v>
      </c>
      <c r="D1178">
        <v>0.52381083328591449</v>
      </c>
      <c r="E1178">
        <f>-LOG(GO_Biological_Process_2021_table[[#This Row],[Adjusted P-value]],10)</f>
        <v>0.28082552388016185</v>
      </c>
      <c r="F1178">
        <v>0</v>
      </c>
      <c r="G1178">
        <v>0</v>
      </c>
      <c r="H1178">
        <v>1.7736610747286266</v>
      </c>
      <c r="I1178">
        <v>1.4737704591788421</v>
      </c>
      <c r="J1178" s="1" t="s">
        <v>532</v>
      </c>
    </row>
    <row r="1179" spans="1:10" x14ac:dyDescent="0.25">
      <c r="A1179" s="1" t="s">
        <v>2745</v>
      </c>
      <c r="B1179" s="1" t="s">
        <v>893</v>
      </c>
      <c r="C1179">
        <v>0.43564830571173591</v>
      </c>
      <c r="D1179">
        <v>0.52381083328591449</v>
      </c>
      <c r="E1179">
        <f>-LOG(GO_Biological_Process_2021_table[[#This Row],[Adjusted P-value]],10)</f>
        <v>0.28082552388016185</v>
      </c>
      <c r="F1179">
        <v>0</v>
      </c>
      <c r="G1179">
        <v>0</v>
      </c>
      <c r="H1179">
        <v>1.7736610747286266</v>
      </c>
      <c r="I1179">
        <v>1.4737704591788421</v>
      </c>
      <c r="J1179" s="1" t="s">
        <v>532</v>
      </c>
    </row>
    <row r="1180" spans="1:10" x14ac:dyDescent="0.25">
      <c r="A1180" s="1" t="s">
        <v>2746</v>
      </c>
      <c r="B1180" s="1" t="s">
        <v>893</v>
      </c>
      <c r="C1180">
        <v>0.43564830571173591</v>
      </c>
      <c r="D1180">
        <v>0.52381083328591449</v>
      </c>
      <c r="E1180">
        <f>-LOG(GO_Biological_Process_2021_table[[#This Row],[Adjusted P-value]],10)</f>
        <v>0.28082552388016185</v>
      </c>
      <c r="F1180">
        <v>0</v>
      </c>
      <c r="G1180">
        <v>0</v>
      </c>
      <c r="H1180">
        <v>1.7736610747286266</v>
      </c>
      <c r="I1180">
        <v>1.4737704591788421</v>
      </c>
      <c r="J1180" s="1" t="s">
        <v>1465</v>
      </c>
    </row>
    <row r="1181" spans="1:10" x14ac:dyDescent="0.25">
      <c r="A1181" s="1" t="s">
        <v>2747</v>
      </c>
      <c r="B1181" s="1" t="s">
        <v>893</v>
      </c>
      <c r="C1181">
        <v>0.43564830571173591</v>
      </c>
      <c r="D1181">
        <v>0.52381083328591449</v>
      </c>
      <c r="E1181">
        <f>-LOG(GO_Biological_Process_2021_table[[#This Row],[Adjusted P-value]],10)</f>
        <v>0.28082552388016185</v>
      </c>
      <c r="F1181">
        <v>0</v>
      </c>
      <c r="G1181">
        <v>0</v>
      </c>
      <c r="H1181">
        <v>1.7736610747286266</v>
      </c>
      <c r="I1181">
        <v>1.4737704591788421</v>
      </c>
      <c r="J1181" s="1" t="s">
        <v>299</v>
      </c>
    </row>
    <row r="1182" spans="1:10" x14ac:dyDescent="0.25">
      <c r="A1182" s="1" t="s">
        <v>2748</v>
      </c>
      <c r="B1182" s="1" t="s">
        <v>893</v>
      </c>
      <c r="C1182">
        <v>0.43564830571173591</v>
      </c>
      <c r="D1182">
        <v>0.52381083328591449</v>
      </c>
      <c r="E1182">
        <f>-LOG(GO_Biological_Process_2021_table[[#This Row],[Adjusted P-value]],10)</f>
        <v>0.28082552388016185</v>
      </c>
      <c r="F1182">
        <v>0</v>
      </c>
      <c r="G1182">
        <v>0</v>
      </c>
      <c r="H1182">
        <v>1.7736610747286266</v>
      </c>
      <c r="I1182">
        <v>1.4737704591788421</v>
      </c>
      <c r="J1182" s="1" t="s">
        <v>2119</v>
      </c>
    </row>
    <row r="1183" spans="1:10" x14ac:dyDescent="0.25">
      <c r="A1183" s="1" t="s">
        <v>2749</v>
      </c>
      <c r="B1183" s="1" t="s">
        <v>2750</v>
      </c>
      <c r="C1183">
        <v>0.44012278319703707</v>
      </c>
      <c r="D1183">
        <v>0.52607268698635745</v>
      </c>
      <c r="E1183">
        <f>-LOG(GO_Biological_Process_2021_table[[#This Row],[Adjusted P-value]],10)</f>
        <v>0.27895424562544269</v>
      </c>
      <c r="F1183">
        <v>0</v>
      </c>
      <c r="G1183">
        <v>0</v>
      </c>
      <c r="H1183">
        <v>1.7489384288747345</v>
      </c>
      <c r="I1183">
        <v>1.435356458929709</v>
      </c>
      <c r="J1183" s="1" t="s">
        <v>532</v>
      </c>
    </row>
    <row r="1184" spans="1:10" x14ac:dyDescent="0.25">
      <c r="A1184" s="1" t="s">
        <v>2751</v>
      </c>
      <c r="B1184" s="1" t="s">
        <v>2750</v>
      </c>
      <c r="C1184">
        <v>0.44012278319703707</v>
      </c>
      <c r="D1184">
        <v>0.52607268698635745</v>
      </c>
      <c r="E1184">
        <f>-LOG(GO_Biological_Process_2021_table[[#This Row],[Adjusted P-value]],10)</f>
        <v>0.27895424562544269</v>
      </c>
      <c r="F1184">
        <v>0</v>
      </c>
      <c r="G1184">
        <v>0</v>
      </c>
      <c r="H1184">
        <v>1.7489384288747345</v>
      </c>
      <c r="I1184">
        <v>1.435356458929709</v>
      </c>
      <c r="J1184" s="1" t="s">
        <v>848</v>
      </c>
    </row>
    <row r="1185" spans="1:10" x14ac:dyDescent="0.25">
      <c r="A1185" s="1" t="s">
        <v>2752</v>
      </c>
      <c r="B1185" s="1" t="s">
        <v>2750</v>
      </c>
      <c r="C1185">
        <v>0.44012278319703707</v>
      </c>
      <c r="D1185">
        <v>0.52607268698635745</v>
      </c>
      <c r="E1185">
        <f>-LOG(GO_Biological_Process_2021_table[[#This Row],[Adjusted P-value]],10)</f>
        <v>0.27895424562544269</v>
      </c>
      <c r="F1185">
        <v>0</v>
      </c>
      <c r="G1185">
        <v>0</v>
      </c>
      <c r="H1185">
        <v>1.7489384288747345</v>
      </c>
      <c r="I1185">
        <v>1.435356458929709</v>
      </c>
      <c r="J1185" s="1" t="s">
        <v>540</v>
      </c>
    </row>
    <row r="1186" spans="1:10" x14ac:dyDescent="0.25">
      <c r="A1186" s="1" t="s">
        <v>2753</v>
      </c>
      <c r="B1186" s="1" t="s">
        <v>2750</v>
      </c>
      <c r="C1186">
        <v>0.44012278319703707</v>
      </c>
      <c r="D1186">
        <v>0.52607268698635745</v>
      </c>
      <c r="E1186">
        <f>-LOG(GO_Biological_Process_2021_table[[#This Row],[Adjusted P-value]],10)</f>
        <v>0.27895424562544269</v>
      </c>
      <c r="F1186">
        <v>0</v>
      </c>
      <c r="G1186">
        <v>0</v>
      </c>
      <c r="H1186">
        <v>1.7489384288747345</v>
      </c>
      <c r="I1186">
        <v>1.435356458929709</v>
      </c>
      <c r="J1186" s="1" t="s">
        <v>2119</v>
      </c>
    </row>
    <row r="1187" spans="1:10" x14ac:dyDescent="0.25">
      <c r="A1187" s="1" t="s">
        <v>2754</v>
      </c>
      <c r="B1187" s="1" t="s">
        <v>2750</v>
      </c>
      <c r="C1187">
        <v>0.44012278319703707</v>
      </c>
      <c r="D1187">
        <v>0.52607268698635745</v>
      </c>
      <c r="E1187">
        <f>-LOG(GO_Biological_Process_2021_table[[#This Row],[Adjusted P-value]],10)</f>
        <v>0.27895424562544269</v>
      </c>
      <c r="F1187">
        <v>0</v>
      </c>
      <c r="G1187">
        <v>0</v>
      </c>
      <c r="H1187">
        <v>1.7489384288747345</v>
      </c>
      <c r="I1187">
        <v>1.435356458929709</v>
      </c>
      <c r="J1187" s="1" t="s">
        <v>331</v>
      </c>
    </row>
    <row r="1188" spans="1:10" x14ac:dyDescent="0.25">
      <c r="A1188" s="1" t="s">
        <v>2755</v>
      </c>
      <c r="B1188" s="1" t="s">
        <v>2750</v>
      </c>
      <c r="C1188">
        <v>0.44012278319703707</v>
      </c>
      <c r="D1188">
        <v>0.52607268698635745</v>
      </c>
      <c r="E1188">
        <f>-LOG(GO_Biological_Process_2021_table[[#This Row],[Adjusted P-value]],10)</f>
        <v>0.27895424562544269</v>
      </c>
      <c r="F1188">
        <v>0</v>
      </c>
      <c r="G1188">
        <v>0</v>
      </c>
      <c r="H1188">
        <v>1.7489384288747345</v>
      </c>
      <c r="I1188">
        <v>1.435356458929709</v>
      </c>
      <c r="J1188" s="1" t="s">
        <v>364</v>
      </c>
    </row>
    <row r="1189" spans="1:10" x14ac:dyDescent="0.25">
      <c r="A1189" s="1" t="s">
        <v>2756</v>
      </c>
      <c r="B1189" s="1" t="s">
        <v>2750</v>
      </c>
      <c r="C1189">
        <v>0.44012278319703707</v>
      </c>
      <c r="D1189">
        <v>0.52607268698635745</v>
      </c>
      <c r="E1189">
        <f>-LOG(GO_Biological_Process_2021_table[[#This Row],[Adjusted P-value]],10)</f>
        <v>0.27895424562544269</v>
      </c>
      <c r="F1189">
        <v>0</v>
      </c>
      <c r="G1189">
        <v>0</v>
      </c>
      <c r="H1189">
        <v>1.7489384288747345</v>
      </c>
      <c r="I1189">
        <v>1.435356458929709</v>
      </c>
      <c r="J1189" s="1" t="s">
        <v>2280</v>
      </c>
    </row>
    <row r="1190" spans="1:10" x14ac:dyDescent="0.25">
      <c r="A1190" s="1" t="s">
        <v>2757</v>
      </c>
      <c r="B1190" s="1" t="s">
        <v>900</v>
      </c>
      <c r="C1190">
        <v>0.4445620073521806</v>
      </c>
      <c r="D1190">
        <v>0.52826615099589658</v>
      </c>
      <c r="E1190">
        <f>-LOG(GO_Biological_Process_2021_table[[#This Row],[Adjusted P-value]],10)</f>
        <v>0.27714721612862009</v>
      </c>
      <c r="F1190">
        <v>0</v>
      </c>
      <c r="G1190">
        <v>0</v>
      </c>
      <c r="H1190">
        <v>1.7248931157839631</v>
      </c>
      <c r="I1190">
        <v>1.3983117449036233</v>
      </c>
      <c r="J1190" s="1" t="s">
        <v>799</v>
      </c>
    </row>
    <row r="1191" spans="1:10" x14ac:dyDescent="0.25">
      <c r="A1191" s="1" t="s">
        <v>2758</v>
      </c>
      <c r="B1191" s="1" t="s">
        <v>900</v>
      </c>
      <c r="C1191">
        <v>0.4445620073521806</v>
      </c>
      <c r="D1191">
        <v>0.52826615099589658</v>
      </c>
      <c r="E1191">
        <f>-LOG(GO_Biological_Process_2021_table[[#This Row],[Adjusted P-value]],10)</f>
        <v>0.27714721612862009</v>
      </c>
      <c r="F1191">
        <v>0</v>
      </c>
      <c r="G1191">
        <v>0</v>
      </c>
      <c r="H1191">
        <v>1.7248931157839631</v>
      </c>
      <c r="I1191">
        <v>1.3983117449036233</v>
      </c>
      <c r="J1191" s="1" t="s">
        <v>1542</v>
      </c>
    </row>
    <row r="1192" spans="1:10" x14ac:dyDescent="0.25">
      <c r="A1192" s="1" t="s">
        <v>2759</v>
      </c>
      <c r="B1192" s="1" t="s">
        <v>900</v>
      </c>
      <c r="C1192">
        <v>0.4445620073521806</v>
      </c>
      <c r="D1192">
        <v>0.52826615099589658</v>
      </c>
      <c r="E1192">
        <f>-LOG(GO_Biological_Process_2021_table[[#This Row],[Adjusted P-value]],10)</f>
        <v>0.27714721612862009</v>
      </c>
      <c r="F1192">
        <v>0</v>
      </c>
      <c r="G1192">
        <v>0</v>
      </c>
      <c r="H1192">
        <v>1.7248931157839631</v>
      </c>
      <c r="I1192">
        <v>1.3983117449036233</v>
      </c>
      <c r="J1192" s="1" t="s">
        <v>299</v>
      </c>
    </row>
    <row r="1193" spans="1:10" x14ac:dyDescent="0.25">
      <c r="A1193" s="1" t="s">
        <v>2760</v>
      </c>
      <c r="B1193" s="1" t="s">
        <v>900</v>
      </c>
      <c r="C1193">
        <v>0.4445620073521806</v>
      </c>
      <c r="D1193">
        <v>0.52826615099589658</v>
      </c>
      <c r="E1193">
        <f>-LOG(GO_Biological_Process_2021_table[[#This Row],[Adjusted P-value]],10)</f>
        <v>0.27714721612862009</v>
      </c>
      <c r="F1193">
        <v>0</v>
      </c>
      <c r="G1193">
        <v>0</v>
      </c>
      <c r="H1193">
        <v>1.7248931157839631</v>
      </c>
      <c r="I1193">
        <v>1.3983117449036233</v>
      </c>
      <c r="J1193" s="1" t="s">
        <v>848</v>
      </c>
    </row>
    <row r="1194" spans="1:10" x14ac:dyDescent="0.25">
      <c r="A1194" s="1" t="s">
        <v>2761</v>
      </c>
      <c r="B1194" s="1" t="s">
        <v>900</v>
      </c>
      <c r="C1194">
        <v>0.4445620073521806</v>
      </c>
      <c r="D1194">
        <v>0.52826615099589658</v>
      </c>
      <c r="E1194">
        <f>-LOG(GO_Biological_Process_2021_table[[#This Row],[Adjusted P-value]],10)</f>
        <v>0.27714721612862009</v>
      </c>
      <c r="F1194">
        <v>0</v>
      </c>
      <c r="G1194">
        <v>0</v>
      </c>
      <c r="H1194">
        <v>1.7248931157839631</v>
      </c>
      <c r="I1194">
        <v>1.3983117449036233</v>
      </c>
      <c r="J1194" s="1" t="s">
        <v>386</v>
      </c>
    </row>
    <row r="1195" spans="1:10" x14ac:dyDescent="0.25">
      <c r="A1195" s="1" t="s">
        <v>2762</v>
      </c>
      <c r="B1195" s="1" t="s">
        <v>900</v>
      </c>
      <c r="C1195">
        <v>0.4445620073521806</v>
      </c>
      <c r="D1195">
        <v>0.52826615099589658</v>
      </c>
      <c r="E1195">
        <f>-LOG(GO_Biological_Process_2021_table[[#This Row],[Adjusted P-value]],10)</f>
        <v>0.27714721612862009</v>
      </c>
      <c r="F1195">
        <v>0</v>
      </c>
      <c r="G1195">
        <v>0</v>
      </c>
      <c r="H1195">
        <v>1.7248931157839631</v>
      </c>
      <c r="I1195">
        <v>1.3983117449036233</v>
      </c>
      <c r="J1195" s="1" t="s">
        <v>355</v>
      </c>
    </row>
    <row r="1196" spans="1:10" x14ac:dyDescent="0.25">
      <c r="A1196" s="1" t="s">
        <v>2763</v>
      </c>
      <c r="B1196" s="1" t="s">
        <v>900</v>
      </c>
      <c r="C1196">
        <v>0.4445620073521806</v>
      </c>
      <c r="D1196">
        <v>0.52826615099589658</v>
      </c>
      <c r="E1196">
        <f>-LOG(GO_Biological_Process_2021_table[[#This Row],[Adjusted P-value]],10)</f>
        <v>0.27714721612862009</v>
      </c>
      <c r="F1196">
        <v>0</v>
      </c>
      <c r="G1196">
        <v>0</v>
      </c>
      <c r="H1196">
        <v>1.7248931157839631</v>
      </c>
      <c r="I1196">
        <v>1.3983117449036233</v>
      </c>
      <c r="J1196" s="1" t="s">
        <v>619</v>
      </c>
    </row>
    <row r="1197" spans="1:10" x14ac:dyDescent="0.25">
      <c r="A1197" s="1" t="s">
        <v>2764</v>
      </c>
      <c r="B1197" s="1" t="s">
        <v>2765</v>
      </c>
      <c r="C1197">
        <v>0.4489662541693597</v>
      </c>
      <c r="D1197">
        <v>0.53127673410040899</v>
      </c>
      <c r="E1197">
        <f>-LOG(GO_Biological_Process_2021_table[[#This Row],[Adjusted P-value]],10)</f>
        <v>0.27467920248486194</v>
      </c>
      <c r="F1197">
        <v>0</v>
      </c>
      <c r="G1197">
        <v>0</v>
      </c>
      <c r="H1197">
        <v>1.7014976760199689</v>
      </c>
      <c r="I1197">
        <v>1.3625721883547621</v>
      </c>
      <c r="J1197" s="1" t="s">
        <v>848</v>
      </c>
    </row>
    <row r="1198" spans="1:10" x14ac:dyDescent="0.25">
      <c r="A1198" s="1" t="s">
        <v>2766</v>
      </c>
      <c r="B1198" s="1" t="s">
        <v>2765</v>
      </c>
      <c r="C1198">
        <v>0.4489662541693597</v>
      </c>
      <c r="D1198">
        <v>0.53127673410040899</v>
      </c>
      <c r="E1198">
        <f>-LOG(GO_Biological_Process_2021_table[[#This Row],[Adjusted P-value]],10)</f>
        <v>0.27467920248486194</v>
      </c>
      <c r="F1198">
        <v>0</v>
      </c>
      <c r="G1198">
        <v>0</v>
      </c>
      <c r="H1198">
        <v>1.7014976760199689</v>
      </c>
      <c r="I1198">
        <v>1.3625721883547621</v>
      </c>
      <c r="J1198" s="1" t="s">
        <v>848</v>
      </c>
    </row>
    <row r="1199" spans="1:10" x14ac:dyDescent="0.25">
      <c r="A1199" s="1" t="s">
        <v>2767</v>
      </c>
      <c r="B1199" s="1" t="s">
        <v>2765</v>
      </c>
      <c r="C1199">
        <v>0.4489662541693597</v>
      </c>
      <c r="D1199">
        <v>0.53127673410040899</v>
      </c>
      <c r="E1199">
        <f>-LOG(GO_Biological_Process_2021_table[[#This Row],[Adjusted P-value]],10)</f>
        <v>0.27467920248486194</v>
      </c>
      <c r="F1199">
        <v>0</v>
      </c>
      <c r="G1199">
        <v>0</v>
      </c>
      <c r="H1199">
        <v>1.7014976760199689</v>
      </c>
      <c r="I1199">
        <v>1.3625721883547621</v>
      </c>
      <c r="J1199" s="1" t="s">
        <v>299</v>
      </c>
    </row>
    <row r="1200" spans="1:10" x14ac:dyDescent="0.25">
      <c r="A1200" s="1" t="s">
        <v>2768</v>
      </c>
      <c r="B1200" s="1" t="s">
        <v>2765</v>
      </c>
      <c r="C1200">
        <v>0.4489662541693597</v>
      </c>
      <c r="D1200">
        <v>0.53127673410040899</v>
      </c>
      <c r="E1200">
        <f>-LOG(GO_Biological_Process_2021_table[[#This Row],[Adjusted P-value]],10)</f>
        <v>0.27467920248486194</v>
      </c>
      <c r="F1200">
        <v>0</v>
      </c>
      <c r="G1200">
        <v>0</v>
      </c>
      <c r="H1200">
        <v>1.7014976760199689</v>
      </c>
      <c r="I1200">
        <v>1.3625721883547621</v>
      </c>
      <c r="J1200" s="1" t="s">
        <v>1013</v>
      </c>
    </row>
    <row r="1201" spans="1:10" x14ac:dyDescent="0.25">
      <c r="A1201" s="1" t="s">
        <v>2769</v>
      </c>
      <c r="B1201" s="1" t="s">
        <v>2765</v>
      </c>
      <c r="C1201">
        <v>0.4489662541693597</v>
      </c>
      <c r="D1201">
        <v>0.53127673410040899</v>
      </c>
      <c r="E1201">
        <f>-LOG(GO_Biological_Process_2021_table[[#This Row],[Adjusted P-value]],10)</f>
        <v>0.27467920248486194</v>
      </c>
      <c r="F1201">
        <v>0</v>
      </c>
      <c r="G1201">
        <v>0</v>
      </c>
      <c r="H1201">
        <v>1.7014976760199689</v>
      </c>
      <c r="I1201">
        <v>1.3625721883547621</v>
      </c>
      <c r="J1201" s="1" t="s">
        <v>530</v>
      </c>
    </row>
    <row r="1202" spans="1:10" x14ac:dyDescent="0.25">
      <c r="A1202" s="1" t="s">
        <v>2770</v>
      </c>
      <c r="B1202" s="1" t="s">
        <v>905</v>
      </c>
      <c r="C1202">
        <v>0.45333579748731484</v>
      </c>
      <c r="D1202">
        <v>0.53377846801988982</v>
      </c>
      <c r="E1202">
        <f>-LOG(GO_Biological_Process_2021_table[[#This Row],[Adjusted P-value]],10)</f>
        <v>0.27263894911117925</v>
      </c>
      <c r="F1202">
        <v>0</v>
      </c>
      <c r="G1202">
        <v>0</v>
      </c>
      <c r="H1202">
        <v>1.6787261146496815</v>
      </c>
      <c r="I1202">
        <v>1.3280774186245112</v>
      </c>
      <c r="J1202" s="1" t="s">
        <v>1908</v>
      </c>
    </row>
    <row r="1203" spans="1:10" x14ac:dyDescent="0.25">
      <c r="A1203" s="1" t="s">
        <v>2771</v>
      </c>
      <c r="B1203" s="1" t="s">
        <v>905</v>
      </c>
      <c r="C1203">
        <v>0.45333579748731484</v>
      </c>
      <c r="D1203">
        <v>0.53377846801988982</v>
      </c>
      <c r="E1203">
        <f>-LOG(GO_Biological_Process_2021_table[[#This Row],[Adjusted P-value]],10)</f>
        <v>0.27263894911117925</v>
      </c>
      <c r="F1203">
        <v>0</v>
      </c>
      <c r="G1203">
        <v>0</v>
      </c>
      <c r="H1203">
        <v>1.6787261146496815</v>
      </c>
      <c r="I1203">
        <v>1.3280774186245112</v>
      </c>
      <c r="J1203" s="1" t="s">
        <v>1738</v>
      </c>
    </row>
    <row r="1204" spans="1:10" x14ac:dyDescent="0.25">
      <c r="A1204" s="1" t="s">
        <v>2772</v>
      </c>
      <c r="B1204" s="1" t="s">
        <v>905</v>
      </c>
      <c r="C1204">
        <v>0.45333579748731484</v>
      </c>
      <c r="D1204">
        <v>0.53377846801988982</v>
      </c>
      <c r="E1204">
        <f>-LOG(GO_Biological_Process_2021_table[[#This Row],[Adjusted P-value]],10)</f>
        <v>0.27263894911117925</v>
      </c>
      <c r="F1204">
        <v>0</v>
      </c>
      <c r="G1204">
        <v>0</v>
      </c>
      <c r="H1204">
        <v>1.6787261146496815</v>
      </c>
      <c r="I1204">
        <v>1.3280774186245112</v>
      </c>
      <c r="J1204" s="1" t="s">
        <v>1450</v>
      </c>
    </row>
    <row r="1205" spans="1:10" x14ac:dyDescent="0.25">
      <c r="A1205" s="1" t="s">
        <v>2773</v>
      </c>
      <c r="B1205" s="1" t="s">
        <v>905</v>
      </c>
      <c r="C1205">
        <v>0.45333579748731484</v>
      </c>
      <c r="D1205">
        <v>0.53377846801988982</v>
      </c>
      <c r="E1205">
        <f>-LOG(GO_Biological_Process_2021_table[[#This Row],[Adjusted P-value]],10)</f>
        <v>0.27263894911117925</v>
      </c>
      <c r="F1205">
        <v>0</v>
      </c>
      <c r="G1205">
        <v>0</v>
      </c>
      <c r="H1205">
        <v>1.6787261146496815</v>
      </c>
      <c r="I1205">
        <v>1.3280774186245112</v>
      </c>
      <c r="J1205" s="1" t="s">
        <v>516</v>
      </c>
    </row>
    <row r="1206" spans="1:10" x14ac:dyDescent="0.25">
      <c r="A1206" s="1" t="s">
        <v>2774</v>
      </c>
      <c r="B1206" s="1" t="s">
        <v>905</v>
      </c>
      <c r="C1206">
        <v>0.45333579748731484</v>
      </c>
      <c r="D1206">
        <v>0.53377846801988982</v>
      </c>
      <c r="E1206">
        <f>-LOG(GO_Biological_Process_2021_table[[#This Row],[Adjusted P-value]],10)</f>
        <v>0.27263894911117925</v>
      </c>
      <c r="F1206">
        <v>0</v>
      </c>
      <c r="G1206">
        <v>0</v>
      </c>
      <c r="H1206">
        <v>1.6787261146496815</v>
      </c>
      <c r="I1206">
        <v>1.3280774186245112</v>
      </c>
      <c r="J1206" s="1" t="s">
        <v>334</v>
      </c>
    </row>
    <row r="1207" spans="1:10" x14ac:dyDescent="0.25">
      <c r="A1207" s="1" t="s">
        <v>2775</v>
      </c>
      <c r="B1207" s="1" t="s">
        <v>905</v>
      </c>
      <c r="C1207">
        <v>0.45333579748731484</v>
      </c>
      <c r="D1207">
        <v>0.53377846801988982</v>
      </c>
      <c r="E1207">
        <f>-LOG(GO_Biological_Process_2021_table[[#This Row],[Adjusted P-value]],10)</f>
        <v>0.27263894911117925</v>
      </c>
      <c r="F1207">
        <v>0</v>
      </c>
      <c r="G1207">
        <v>0</v>
      </c>
      <c r="H1207">
        <v>1.6787261146496815</v>
      </c>
      <c r="I1207">
        <v>1.3280774186245112</v>
      </c>
      <c r="J1207" s="1" t="s">
        <v>364</v>
      </c>
    </row>
    <row r="1208" spans="1:10" x14ac:dyDescent="0.25">
      <c r="A1208" s="1" t="s">
        <v>2776</v>
      </c>
      <c r="B1208" s="1" t="s">
        <v>2777</v>
      </c>
      <c r="C1208">
        <v>0.45767090900898466</v>
      </c>
      <c r="D1208">
        <v>0.53621509141316692</v>
      </c>
      <c r="E1208">
        <f>-LOG(GO_Biological_Process_2021_table[[#This Row],[Adjusted P-value]],10)</f>
        <v>0.27066096725498362</v>
      </c>
      <c r="F1208">
        <v>0</v>
      </c>
      <c r="G1208">
        <v>0</v>
      </c>
      <c r="H1208">
        <v>1.6565538048944015</v>
      </c>
      <c r="I1208">
        <v>1.2947705584669389</v>
      </c>
      <c r="J1208" s="1" t="s">
        <v>508</v>
      </c>
    </row>
    <row r="1209" spans="1:10" x14ac:dyDescent="0.25">
      <c r="A1209" s="1" t="s">
        <v>2778</v>
      </c>
      <c r="B1209" s="1" t="s">
        <v>2777</v>
      </c>
      <c r="C1209">
        <v>0.45767090900898466</v>
      </c>
      <c r="D1209">
        <v>0.53621509141316692</v>
      </c>
      <c r="E1209">
        <f>-LOG(GO_Biological_Process_2021_table[[#This Row],[Adjusted P-value]],10)</f>
        <v>0.27066096725498362</v>
      </c>
      <c r="F1209">
        <v>0</v>
      </c>
      <c r="G1209">
        <v>0</v>
      </c>
      <c r="H1209">
        <v>1.6565538048944015</v>
      </c>
      <c r="I1209">
        <v>1.2947705584669389</v>
      </c>
      <c r="J1209" s="1" t="s">
        <v>530</v>
      </c>
    </row>
    <row r="1210" spans="1:10" x14ac:dyDescent="0.25">
      <c r="A1210" s="1" t="s">
        <v>2779</v>
      </c>
      <c r="B1210" s="1" t="s">
        <v>2777</v>
      </c>
      <c r="C1210">
        <v>0.45767090900898466</v>
      </c>
      <c r="D1210">
        <v>0.53621509141316692</v>
      </c>
      <c r="E1210">
        <f>-LOG(GO_Biological_Process_2021_table[[#This Row],[Adjusted P-value]],10)</f>
        <v>0.27066096725498362</v>
      </c>
      <c r="F1210">
        <v>0</v>
      </c>
      <c r="G1210">
        <v>0</v>
      </c>
      <c r="H1210">
        <v>1.6565538048944015</v>
      </c>
      <c r="I1210">
        <v>1.2947705584669389</v>
      </c>
      <c r="J1210" s="1" t="s">
        <v>543</v>
      </c>
    </row>
    <row r="1211" spans="1:10" x14ac:dyDescent="0.25">
      <c r="A1211" s="1" t="s">
        <v>2780</v>
      </c>
      <c r="B1211" s="1" t="s">
        <v>2777</v>
      </c>
      <c r="C1211">
        <v>0.45767090900898466</v>
      </c>
      <c r="D1211">
        <v>0.53621509141316692</v>
      </c>
      <c r="E1211">
        <f>-LOG(GO_Biological_Process_2021_table[[#This Row],[Adjusted P-value]],10)</f>
        <v>0.27066096725498362</v>
      </c>
      <c r="F1211">
        <v>0</v>
      </c>
      <c r="G1211">
        <v>0</v>
      </c>
      <c r="H1211">
        <v>1.6565538048944015</v>
      </c>
      <c r="I1211">
        <v>1.2947705584669389</v>
      </c>
      <c r="J1211" s="1" t="s">
        <v>2143</v>
      </c>
    </row>
    <row r="1212" spans="1:10" x14ac:dyDescent="0.25">
      <c r="A1212" s="1" t="s">
        <v>2781</v>
      </c>
      <c r="B1212" s="1" t="s">
        <v>2777</v>
      </c>
      <c r="C1212">
        <v>0.45767090900898466</v>
      </c>
      <c r="D1212">
        <v>0.53621509141316692</v>
      </c>
      <c r="E1212">
        <f>-LOG(GO_Biological_Process_2021_table[[#This Row],[Adjusted P-value]],10)</f>
        <v>0.27066096725498362</v>
      </c>
      <c r="F1212">
        <v>0</v>
      </c>
      <c r="G1212">
        <v>0</v>
      </c>
      <c r="H1212">
        <v>1.6565538048944015</v>
      </c>
      <c r="I1212">
        <v>1.2947705584669389</v>
      </c>
      <c r="J1212" s="1" t="s">
        <v>1450</v>
      </c>
    </row>
    <row r="1213" spans="1:10" x14ac:dyDescent="0.25">
      <c r="A1213" s="1" t="s">
        <v>2782</v>
      </c>
      <c r="B1213" s="1" t="s">
        <v>2777</v>
      </c>
      <c r="C1213">
        <v>0.45767090900898466</v>
      </c>
      <c r="D1213">
        <v>0.53621509141316692</v>
      </c>
      <c r="E1213">
        <f>-LOG(GO_Biological_Process_2021_table[[#This Row],[Adjusted P-value]],10)</f>
        <v>0.27066096725498362</v>
      </c>
      <c r="F1213">
        <v>0</v>
      </c>
      <c r="G1213">
        <v>0</v>
      </c>
      <c r="H1213">
        <v>1.6565538048944015</v>
      </c>
      <c r="I1213">
        <v>1.2947705584669389</v>
      </c>
      <c r="J1213" s="1" t="s">
        <v>424</v>
      </c>
    </row>
    <row r="1214" spans="1:10" x14ac:dyDescent="0.25">
      <c r="A1214" s="1" t="s">
        <v>2783</v>
      </c>
      <c r="B1214" s="1" t="s">
        <v>908</v>
      </c>
      <c r="C1214">
        <v>0.46197185834929533</v>
      </c>
      <c r="D1214">
        <v>0.54080794629513551</v>
      </c>
      <c r="E1214">
        <f>-LOG(GO_Biological_Process_2021_table[[#This Row],[Adjusted P-value]],10)</f>
        <v>0.26695693576691021</v>
      </c>
      <c r="F1214">
        <v>0</v>
      </c>
      <c r="G1214">
        <v>0</v>
      </c>
      <c r="H1214">
        <v>1.6349573992886095</v>
      </c>
      <c r="I1214">
        <v>1.2625979810010481</v>
      </c>
      <c r="J1214" s="1" t="s">
        <v>848</v>
      </c>
    </row>
    <row r="1215" spans="1:10" x14ac:dyDescent="0.25">
      <c r="A1215" s="1" t="s">
        <v>2784</v>
      </c>
      <c r="B1215" s="1" t="s">
        <v>911</v>
      </c>
      <c r="C1215">
        <v>0.46623891307717813</v>
      </c>
      <c r="D1215">
        <v>0.54445662546841533</v>
      </c>
      <c r="E1215">
        <f>-LOG(GO_Biological_Process_2021_table[[#This Row],[Adjusted P-value]],10)</f>
        <v>0.26403671291472008</v>
      </c>
      <c r="F1215">
        <v>0</v>
      </c>
      <c r="G1215">
        <v>0</v>
      </c>
      <c r="H1215">
        <v>1.6139147476727094</v>
      </c>
      <c r="I1215">
        <v>1.2315090863963183</v>
      </c>
      <c r="J1215" s="1" t="s">
        <v>295</v>
      </c>
    </row>
    <row r="1216" spans="1:10" x14ac:dyDescent="0.25">
      <c r="A1216" s="1" t="s">
        <v>2785</v>
      </c>
      <c r="B1216" s="1" t="s">
        <v>911</v>
      </c>
      <c r="C1216">
        <v>0.46623891307717813</v>
      </c>
      <c r="D1216">
        <v>0.54445662546841533</v>
      </c>
      <c r="E1216">
        <f>-LOG(GO_Biological_Process_2021_table[[#This Row],[Adjusted P-value]],10)</f>
        <v>0.26403671291472008</v>
      </c>
      <c r="F1216">
        <v>0</v>
      </c>
      <c r="G1216">
        <v>0</v>
      </c>
      <c r="H1216">
        <v>1.6139147476727094</v>
      </c>
      <c r="I1216">
        <v>1.2315090863963183</v>
      </c>
      <c r="J1216" s="1" t="s">
        <v>540</v>
      </c>
    </row>
    <row r="1217" spans="1:10" x14ac:dyDescent="0.25">
      <c r="A1217" s="1" t="s">
        <v>2786</v>
      </c>
      <c r="B1217" s="1" t="s">
        <v>911</v>
      </c>
      <c r="C1217">
        <v>0.46623891307717813</v>
      </c>
      <c r="D1217">
        <v>0.54445662546841533</v>
      </c>
      <c r="E1217">
        <f>-LOG(GO_Biological_Process_2021_table[[#This Row],[Adjusted P-value]],10)</f>
        <v>0.26403671291472008</v>
      </c>
      <c r="F1217">
        <v>0</v>
      </c>
      <c r="G1217">
        <v>0</v>
      </c>
      <c r="H1217">
        <v>1.6139147476727094</v>
      </c>
      <c r="I1217">
        <v>1.2315090863963183</v>
      </c>
      <c r="J1217" s="1" t="s">
        <v>364</v>
      </c>
    </row>
    <row r="1218" spans="1:10" x14ac:dyDescent="0.25">
      <c r="A1218" s="1" t="s">
        <v>2787</v>
      </c>
      <c r="B1218" s="1" t="s">
        <v>2788</v>
      </c>
      <c r="C1218">
        <v>0.46699376358276529</v>
      </c>
      <c r="D1218">
        <v>0.54489001173995621</v>
      </c>
      <c r="E1218">
        <f>-LOG(GO_Biological_Process_2021_table[[#This Row],[Adjusted P-value]],10)</f>
        <v>0.2636911529804179</v>
      </c>
      <c r="F1218">
        <v>0</v>
      </c>
      <c r="G1218">
        <v>0</v>
      </c>
      <c r="H1218">
        <v>1.1883140596469872</v>
      </c>
      <c r="I1218">
        <v>0.9048291156120114</v>
      </c>
      <c r="J1218" s="1" t="s">
        <v>2789</v>
      </c>
    </row>
    <row r="1219" spans="1:10" x14ac:dyDescent="0.25">
      <c r="A1219" s="1" t="s">
        <v>2790</v>
      </c>
      <c r="B1219" s="1" t="s">
        <v>2791</v>
      </c>
      <c r="C1219">
        <v>0.46767378652713354</v>
      </c>
      <c r="D1219">
        <v>0.5452354489889405</v>
      </c>
      <c r="E1219">
        <f>-LOG(GO_Biological_Process_2021_table[[#This Row],[Adjusted P-value]],10)</f>
        <v>0.26341591586046531</v>
      </c>
      <c r="F1219">
        <v>0</v>
      </c>
      <c r="G1219">
        <v>0</v>
      </c>
      <c r="H1219">
        <v>1.2784719510607836</v>
      </c>
      <c r="I1219">
        <v>0.97161856405965041</v>
      </c>
      <c r="J1219" s="1" t="s">
        <v>2467</v>
      </c>
    </row>
    <row r="1220" spans="1:10" x14ac:dyDescent="0.25">
      <c r="A1220" s="1" t="s">
        <v>2792</v>
      </c>
      <c r="B1220" s="1" t="s">
        <v>2793</v>
      </c>
      <c r="C1220">
        <v>0.47027153649091902</v>
      </c>
      <c r="D1220">
        <v>0.54625569969231746</v>
      </c>
      <c r="E1220">
        <f>-LOG(GO_Biological_Process_2021_table[[#This Row],[Adjusted P-value]],10)</f>
        <v>0.26260401852127829</v>
      </c>
      <c r="F1220">
        <v>0</v>
      </c>
      <c r="G1220">
        <v>0</v>
      </c>
      <c r="H1220">
        <v>1.271950271950272</v>
      </c>
      <c r="I1220">
        <v>0.9596165405879008</v>
      </c>
      <c r="J1220" s="1" t="s">
        <v>2794</v>
      </c>
    </row>
    <row r="1221" spans="1:10" x14ac:dyDescent="0.25">
      <c r="A1221" s="1" t="s">
        <v>2795</v>
      </c>
      <c r="B1221" s="1" t="s">
        <v>913</v>
      </c>
      <c r="C1221">
        <v>0.47047233853781989</v>
      </c>
      <c r="D1221">
        <v>0.54625569969231746</v>
      </c>
      <c r="E1221">
        <f>-LOG(GO_Biological_Process_2021_table[[#This Row],[Adjusted P-value]],10)</f>
        <v>0.26260401852127829</v>
      </c>
      <c r="F1221">
        <v>0</v>
      </c>
      <c r="G1221">
        <v>0</v>
      </c>
      <c r="H1221">
        <v>1.5934048214141741</v>
      </c>
      <c r="I1221">
        <v>1.2014560971906352</v>
      </c>
      <c r="J1221" s="1" t="s">
        <v>381</v>
      </c>
    </row>
    <row r="1222" spans="1:10" x14ac:dyDescent="0.25">
      <c r="A1222" s="1" t="s">
        <v>2796</v>
      </c>
      <c r="B1222" s="1" t="s">
        <v>913</v>
      </c>
      <c r="C1222">
        <v>0.47047233853781989</v>
      </c>
      <c r="D1222">
        <v>0.54625569969231746</v>
      </c>
      <c r="E1222">
        <f>-LOG(GO_Biological_Process_2021_table[[#This Row],[Adjusted P-value]],10)</f>
        <v>0.26260401852127829</v>
      </c>
      <c r="F1222">
        <v>0</v>
      </c>
      <c r="G1222">
        <v>0</v>
      </c>
      <c r="H1222">
        <v>1.5934048214141741</v>
      </c>
      <c r="I1222">
        <v>1.2014560971906352</v>
      </c>
      <c r="J1222" s="1" t="s">
        <v>508</v>
      </c>
    </row>
    <row r="1223" spans="1:10" x14ac:dyDescent="0.25">
      <c r="A1223" s="1" t="s">
        <v>2797</v>
      </c>
      <c r="B1223" s="1" t="s">
        <v>913</v>
      </c>
      <c r="C1223">
        <v>0.47047233853781989</v>
      </c>
      <c r="D1223">
        <v>0.54625569969231746</v>
      </c>
      <c r="E1223">
        <f>-LOG(GO_Biological_Process_2021_table[[#This Row],[Adjusted P-value]],10)</f>
        <v>0.26260401852127829</v>
      </c>
      <c r="F1223">
        <v>0</v>
      </c>
      <c r="G1223">
        <v>0</v>
      </c>
      <c r="H1223">
        <v>1.5934048214141741</v>
      </c>
      <c r="I1223">
        <v>1.2014560971906352</v>
      </c>
      <c r="J1223" s="1" t="s">
        <v>1983</v>
      </c>
    </row>
    <row r="1224" spans="1:10" x14ac:dyDescent="0.25">
      <c r="A1224" s="1" t="s">
        <v>2798</v>
      </c>
      <c r="B1224" s="1" t="s">
        <v>913</v>
      </c>
      <c r="C1224">
        <v>0.47047233853781989</v>
      </c>
      <c r="D1224">
        <v>0.54625569969231746</v>
      </c>
      <c r="E1224">
        <f>-LOG(GO_Biological_Process_2021_table[[#This Row],[Adjusted P-value]],10)</f>
        <v>0.26260401852127829</v>
      </c>
      <c r="F1224">
        <v>0</v>
      </c>
      <c r="G1224">
        <v>0</v>
      </c>
      <c r="H1224">
        <v>1.5934048214141741</v>
      </c>
      <c r="I1224">
        <v>1.2014560971906352</v>
      </c>
      <c r="J1224" s="1" t="s">
        <v>624</v>
      </c>
    </row>
    <row r="1225" spans="1:10" x14ac:dyDescent="0.25">
      <c r="A1225" s="1" t="s">
        <v>2799</v>
      </c>
      <c r="B1225" s="1" t="s">
        <v>916</v>
      </c>
      <c r="C1225">
        <v>0.47286177048940009</v>
      </c>
      <c r="D1225">
        <v>0.54858146576384659</v>
      </c>
      <c r="E1225">
        <f>-LOG(GO_Biological_Process_2021_table[[#This Row],[Adjusted P-value]],10)</f>
        <v>0.26075886944833637</v>
      </c>
      <c r="F1225">
        <v>0</v>
      </c>
      <c r="G1225">
        <v>0</v>
      </c>
      <c r="H1225">
        <v>1.2654941373534339</v>
      </c>
      <c r="I1225">
        <v>0.94779458431835917</v>
      </c>
      <c r="J1225" s="1" t="s">
        <v>2800</v>
      </c>
    </row>
    <row r="1226" spans="1:10" x14ac:dyDescent="0.25">
      <c r="A1226" s="1" t="s">
        <v>2801</v>
      </c>
      <c r="B1226" s="1" t="s">
        <v>918</v>
      </c>
      <c r="C1226">
        <v>0.47467239813870116</v>
      </c>
      <c r="D1226">
        <v>0.54933561968782041</v>
      </c>
      <c r="E1226">
        <f>-LOG(GO_Biological_Process_2021_table[[#This Row],[Adjusted P-value]],10)</f>
        <v>0.26016223980564479</v>
      </c>
      <c r="F1226">
        <v>0</v>
      </c>
      <c r="G1226">
        <v>0</v>
      </c>
      <c r="H1226">
        <v>1.5734076433121018</v>
      </c>
      <c r="I1226">
        <v>1.1723938682303616</v>
      </c>
      <c r="J1226" s="1" t="s">
        <v>299</v>
      </c>
    </row>
    <row r="1227" spans="1:10" x14ac:dyDescent="0.25">
      <c r="A1227" s="1" t="s">
        <v>2802</v>
      </c>
      <c r="B1227" s="1" t="s">
        <v>918</v>
      </c>
      <c r="C1227">
        <v>0.47467239813870116</v>
      </c>
      <c r="D1227">
        <v>0.54933561968782041</v>
      </c>
      <c r="E1227">
        <f>-LOG(GO_Biological_Process_2021_table[[#This Row],[Adjusted P-value]],10)</f>
        <v>0.26016223980564479</v>
      </c>
      <c r="F1227">
        <v>0</v>
      </c>
      <c r="G1227">
        <v>0</v>
      </c>
      <c r="H1227">
        <v>1.5734076433121018</v>
      </c>
      <c r="I1227">
        <v>1.1723938682303616</v>
      </c>
      <c r="J1227" s="1" t="s">
        <v>2280</v>
      </c>
    </row>
    <row r="1228" spans="1:10" x14ac:dyDescent="0.25">
      <c r="A1228" s="1" t="s">
        <v>2803</v>
      </c>
      <c r="B1228" s="1" t="s">
        <v>918</v>
      </c>
      <c r="C1228">
        <v>0.47467239813870116</v>
      </c>
      <c r="D1228">
        <v>0.54933561968782041</v>
      </c>
      <c r="E1228">
        <f>-LOG(GO_Biological_Process_2021_table[[#This Row],[Adjusted P-value]],10)</f>
        <v>0.26016223980564479</v>
      </c>
      <c r="F1228">
        <v>0</v>
      </c>
      <c r="G1228">
        <v>0</v>
      </c>
      <c r="H1228">
        <v>1.5734076433121018</v>
      </c>
      <c r="I1228">
        <v>1.1723938682303616</v>
      </c>
      <c r="J1228" s="1" t="s">
        <v>1453</v>
      </c>
    </row>
    <row r="1229" spans="1:10" x14ac:dyDescent="0.25">
      <c r="A1229" s="1" t="s">
        <v>2804</v>
      </c>
      <c r="B1229" s="1" t="s">
        <v>2805</v>
      </c>
      <c r="C1229">
        <v>0.47801951637508783</v>
      </c>
      <c r="D1229">
        <v>0.55190899471273791</v>
      </c>
      <c r="E1229">
        <f>-LOG(GO_Biological_Process_2021_table[[#This Row],[Adjusted P-value]],10)</f>
        <v>0.25813252798170799</v>
      </c>
      <c r="F1229">
        <v>0</v>
      </c>
      <c r="G1229">
        <v>0</v>
      </c>
      <c r="H1229">
        <v>1.2527745885954842</v>
      </c>
      <c r="I1229">
        <v>0.9246775817679731</v>
      </c>
      <c r="J1229" s="1" t="s">
        <v>2806</v>
      </c>
    </row>
    <row r="1230" spans="1:10" x14ac:dyDescent="0.25">
      <c r="A1230" s="1" t="s">
        <v>2807</v>
      </c>
      <c r="B1230" s="1" t="s">
        <v>923</v>
      </c>
      <c r="C1230">
        <v>0.47883935315922049</v>
      </c>
      <c r="D1230">
        <v>0.55190899471273791</v>
      </c>
      <c r="E1230">
        <f>-LOG(GO_Biological_Process_2021_table[[#This Row],[Adjusted P-value]],10)</f>
        <v>0.25813252798170799</v>
      </c>
      <c r="F1230">
        <v>0</v>
      </c>
      <c r="G1230">
        <v>0</v>
      </c>
      <c r="H1230">
        <v>1.5539042226940316</v>
      </c>
      <c r="I1230">
        <v>1.1442797130547619</v>
      </c>
      <c r="J1230" s="1" t="s">
        <v>358</v>
      </c>
    </row>
    <row r="1231" spans="1:10" x14ac:dyDescent="0.25">
      <c r="A1231" s="1" t="s">
        <v>2808</v>
      </c>
      <c r="B1231" s="1" t="s">
        <v>923</v>
      </c>
      <c r="C1231">
        <v>0.47883935315922049</v>
      </c>
      <c r="D1231">
        <v>0.55190899471273791</v>
      </c>
      <c r="E1231">
        <f>-LOG(GO_Biological_Process_2021_table[[#This Row],[Adjusted P-value]],10)</f>
        <v>0.25813252798170799</v>
      </c>
      <c r="F1231">
        <v>0</v>
      </c>
      <c r="G1231">
        <v>0</v>
      </c>
      <c r="H1231">
        <v>1.5539042226940316</v>
      </c>
      <c r="I1231">
        <v>1.1442797130547619</v>
      </c>
      <c r="J1231" s="1" t="s">
        <v>334</v>
      </c>
    </row>
    <row r="1232" spans="1:10" x14ac:dyDescent="0.25">
      <c r="A1232" s="1" t="s">
        <v>2809</v>
      </c>
      <c r="B1232" s="1" t="s">
        <v>923</v>
      </c>
      <c r="C1232">
        <v>0.47883935315922049</v>
      </c>
      <c r="D1232">
        <v>0.55190899471273791</v>
      </c>
      <c r="E1232">
        <f>-LOG(GO_Biological_Process_2021_table[[#This Row],[Adjusted P-value]],10)</f>
        <v>0.25813252798170799</v>
      </c>
      <c r="F1232">
        <v>0</v>
      </c>
      <c r="G1232">
        <v>0</v>
      </c>
      <c r="H1232">
        <v>1.5539042226940316</v>
      </c>
      <c r="I1232">
        <v>1.1442797130547619</v>
      </c>
      <c r="J1232" s="1" t="s">
        <v>540</v>
      </c>
    </row>
    <row r="1233" spans="1:10" x14ac:dyDescent="0.25">
      <c r="A1233" s="1" t="s">
        <v>2810</v>
      </c>
      <c r="B1233" s="1" t="s">
        <v>923</v>
      </c>
      <c r="C1233">
        <v>0.47883935315922049</v>
      </c>
      <c r="D1233">
        <v>0.55190899471273791</v>
      </c>
      <c r="E1233">
        <f>-LOG(GO_Biological_Process_2021_table[[#This Row],[Adjusted P-value]],10)</f>
        <v>0.25813252798170799</v>
      </c>
      <c r="F1233">
        <v>0</v>
      </c>
      <c r="G1233">
        <v>0</v>
      </c>
      <c r="H1233">
        <v>1.5539042226940316</v>
      </c>
      <c r="I1233">
        <v>1.1442797130547619</v>
      </c>
      <c r="J1233" s="1" t="s">
        <v>424</v>
      </c>
    </row>
    <row r="1234" spans="1:10" x14ac:dyDescent="0.25">
      <c r="A1234" s="1" t="s">
        <v>2811</v>
      </c>
      <c r="B1234" s="1" t="s">
        <v>2812</v>
      </c>
      <c r="C1234">
        <v>0.48297346288428689</v>
      </c>
      <c r="D1234">
        <v>0.5562224795585462</v>
      </c>
      <c r="E1234">
        <f>-LOG(GO_Biological_Process_2021_table[[#This Row],[Adjusted P-value]],10)</f>
        <v>0.25475146324073672</v>
      </c>
      <c r="F1234">
        <v>0</v>
      </c>
      <c r="G1234">
        <v>0</v>
      </c>
      <c r="H1234">
        <v>1.5348764952617679</v>
      </c>
      <c r="I1234">
        <v>1.1170732426257779</v>
      </c>
      <c r="J1234" s="1" t="s">
        <v>364</v>
      </c>
    </row>
    <row r="1235" spans="1:10" x14ac:dyDescent="0.25">
      <c r="A1235" s="1" t="s">
        <v>2813</v>
      </c>
      <c r="B1235" s="1" t="s">
        <v>926</v>
      </c>
      <c r="C1235">
        <v>0.48569870604985055</v>
      </c>
      <c r="D1235">
        <v>0.55868051542347064</v>
      </c>
      <c r="E1235">
        <f>-LOG(GO_Biological_Process_2021_table[[#This Row],[Adjusted P-value]],10)</f>
        <v>0.25283647485717686</v>
      </c>
      <c r="F1235">
        <v>0</v>
      </c>
      <c r="G1235">
        <v>0</v>
      </c>
      <c r="H1235">
        <v>1.2341628959276019</v>
      </c>
      <c r="I1235">
        <v>0.89127146148930469</v>
      </c>
      <c r="J1235" s="1" t="s">
        <v>2814</v>
      </c>
    </row>
    <row r="1236" spans="1:10" x14ac:dyDescent="0.25">
      <c r="A1236" s="1" t="s">
        <v>2815</v>
      </c>
      <c r="B1236" s="1" t="s">
        <v>929</v>
      </c>
      <c r="C1236">
        <v>0.48707498457342013</v>
      </c>
      <c r="D1236">
        <v>0.55868051542347064</v>
      </c>
      <c r="E1236">
        <f>-LOG(GO_Biological_Process_2021_table[[#This Row],[Adjusted P-value]],10)</f>
        <v>0.25283647485717686</v>
      </c>
      <c r="F1236">
        <v>0</v>
      </c>
      <c r="G1236">
        <v>0</v>
      </c>
      <c r="H1236">
        <v>1.5163072672857034</v>
      </c>
      <c r="I1236">
        <v>1.0907362168957617</v>
      </c>
      <c r="J1236" s="1" t="s">
        <v>848</v>
      </c>
    </row>
    <row r="1237" spans="1:10" x14ac:dyDescent="0.25">
      <c r="A1237" s="1" t="s">
        <v>2816</v>
      </c>
      <c r="B1237" s="1" t="s">
        <v>929</v>
      </c>
      <c r="C1237">
        <v>0.48707498457342013</v>
      </c>
      <c r="D1237">
        <v>0.55868051542347064</v>
      </c>
      <c r="E1237">
        <f>-LOG(GO_Biological_Process_2021_table[[#This Row],[Adjusted P-value]],10)</f>
        <v>0.25283647485717686</v>
      </c>
      <c r="F1237">
        <v>0</v>
      </c>
      <c r="G1237">
        <v>0</v>
      </c>
      <c r="H1237">
        <v>1.5163072672857034</v>
      </c>
      <c r="I1237">
        <v>1.0907362168957617</v>
      </c>
      <c r="J1237" s="1" t="s">
        <v>2239</v>
      </c>
    </row>
    <row r="1238" spans="1:10" x14ac:dyDescent="0.25">
      <c r="A1238" s="1" t="s">
        <v>2817</v>
      </c>
      <c r="B1238" s="1" t="s">
        <v>929</v>
      </c>
      <c r="C1238">
        <v>0.48707498457342013</v>
      </c>
      <c r="D1238">
        <v>0.55868051542347064</v>
      </c>
      <c r="E1238">
        <f>-LOG(GO_Biological_Process_2021_table[[#This Row],[Adjusted P-value]],10)</f>
        <v>0.25283647485717686</v>
      </c>
      <c r="F1238">
        <v>0</v>
      </c>
      <c r="G1238">
        <v>0</v>
      </c>
      <c r="H1238">
        <v>1.5163072672857034</v>
      </c>
      <c r="I1238">
        <v>1.0907362168957617</v>
      </c>
      <c r="J1238" s="1" t="s">
        <v>508</v>
      </c>
    </row>
    <row r="1239" spans="1:10" x14ac:dyDescent="0.25">
      <c r="A1239" s="1" t="s">
        <v>2818</v>
      </c>
      <c r="B1239" s="1" t="s">
        <v>929</v>
      </c>
      <c r="C1239">
        <v>0.48707498457342013</v>
      </c>
      <c r="D1239">
        <v>0.55868051542347064</v>
      </c>
      <c r="E1239">
        <f>-LOG(GO_Biological_Process_2021_table[[#This Row],[Adjusted P-value]],10)</f>
        <v>0.25283647485717686</v>
      </c>
      <c r="F1239">
        <v>0</v>
      </c>
      <c r="G1239">
        <v>0</v>
      </c>
      <c r="H1239">
        <v>1.5163072672857034</v>
      </c>
      <c r="I1239">
        <v>1.0907362168957617</v>
      </c>
      <c r="J1239" s="1" t="s">
        <v>799</v>
      </c>
    </row>
    <row r="1240" spans="1:10" x14ac:dyDescent="0.25">
      <c r="A1240" s="1" t="s">
        <v>2819</v>
      </c>
      <c r="B1240" s="1" t="s">
        <v>931</v>
      </c>
      <c r="C1240">
        <v>0.49114417354742945</v>
      </c>
      <c r="D1240">
        <v>0.56243929551399185</v>
      </c>
      <c r="E1240">
        <f>-LOG(GO_Biological_Process_2021_table[[#This Row],[Adjusted P-value]],10)</f>
        <v>0.24992434440943814</v>
      </c>
      <c r="F1240">
        <v>0</v>
      </c>
      <c r="G1240">
        <v>0</v>
      </c>
      <c r="H1240">
        <v>1.4981801637852594</v>
      </c>
      <c r="I1240">
        <v>1.0652324072062613</v>
      </c>
      <c r="J1240" s="1" t="s">
        <v>427</v>
      </c>
    </row>
    <row r="1241" spans="1:10" x14ac:dyDescent="0.25">
      <c r="A1241" s="1" t="s">
        <v>2820</v>
      </c>
      <c r="B1241" s="1" t="s">
        <v>931</v>
      </c>
      <c r="C1241">
        <v>0.49114417354742945</v>
      </c>
      <c r="D1241">
        <v>0.56243929551399185</v>
      </c>
      <c r="E1241">
        <f>-LOG(GO_Biological_Process_2021_table[[#This Row],[Adjusted P-value]],10)</f>
        <v>0.24992434440943814</v>
      </c>
      <c r="F1241">
        <v>0</v>
      </c>
      <c r="G1241">
        <v>0</v>
      </c>
      <c r="H1241">
        <v>1.4981801637852594</v>
      </c>
      <c r="I1241">
        <v>1.0652324072062613</v>
      </c>
      <c r="J1241" s="1" t="s">
        <v>848</v>
      </c>
    </row>
    <row r="1242" spans="1:10" x14ac:dyDescent="0.25">
      <c r="A1242" s="1" t="s">
        <v>2821</v>
      </c>
      <c r="B1242" s="1" t="s">
        <v>2822</v>
      </c>
      <c r="C1242">
        <v>0.49330804276754608</v>
      </c>
      <c r="D1242">
        <v>0.56433179925556187</v>
      </c>
      <c r="E1242">
        <f>-LOG(GO_Biological_Process_2021_table[[#This Row],[Adjusted P-value]],10)</f>
        <v>0.24846547719386336</v>
      </c>
      <c r="F1242">
        <v>0</v>
      </c>
      <c r="G1242">
        <v>0</v>
      </c>
      <c r="H1242">
        <v>1.2160906726124117</v>
      </c>
      <c r="I1242">
        <v>0.85931577492410338</v>
      </c>
      <c r="J1242" s="1" t="s">
        <v>2465</v>
      </c>
    </row>
    <row r="1243" spans="1:10" x14ac:dyDescent="0.25">
      <c r="A1243" s="1" t="s">
        <v>2823</v>
      </c>
      <c r="B1243" s="1" t="s">
        <v>934</v>
      </c>
      <c r="C1243">
        <v>0.49518128300875364</v>
      </c>
      <c r="D1243">
        <v>0.56433179925556187</v>
      </c>
      <c r="E1243">
        <f>-LOG(GO_Biological_Process_2021_table[[#This Row],[Adjusted P-value]],10)</f>
        <v>0.24846547719386336</v>
      </c>
      <c r="F1243">
        <v>0</v>
      </c>
      <c r="G1243">
        <v>0</v>
      </c>
      <c r="H1243">
        <v>1.4804795803671786</v>
      </c>
      <c r="I1243">
        <v>1.0405274697534328</v>
      </c>
      <c r="J1243" s="1" t="s">
        <v>2280</v>
      </c>
    </row>
    <row r="1244" spans="1:10" x14ac:dyDescent="0.25">
      <c r="A1244" s="1" t="s">
        <v>2824</v>
      </c>
      <c r="B1244" s="1" t="s">
        <v>934</v>
      </c>
      <c r="C1244">
        <v>0.49518128300875364</v>
      </c>
      <c r="D1244">
        <v>0.56433179925556187</v>
      </c>
      <c r="E1244">
        <f>-LOG(GO_Biological_Process_2021_table[[#This Row],[Adjusted P-value]],10)</f>
        <v>0.24846547719386336</v>
      </c>
      <c r="F1244">
        <v>0</v>
      </c>
      <c r="G1244">
        <v>0</v>
      </c>
      <c r="H1244">
        <v>1.4804795803671786</v>
      </c>
      <c r="I1244">
        <v>1.0405274697534328</v>
      </c>
      <c r="J1244" s="1" t="s">
        <v>799</v>
      </c>
    </row>
    <row r="1245" spans="1:10" x14ac:dyDescent="0.25">
      <c r="A1245" s="1" t="s">
        <v>2825</v>
      </c>
      <c r="B1245" s="1" t="s">
        <v>934</v>
      </c>
      <c r="C1245">
        <v>0.49518128300875364</v>
      </c>
      <c r="D1245">
        <v>0.56433179925556187</v>
      </c>
      <c r="E1245">
        <f>-LOG(GO_Biological_Process_2021_table[[#This Row],[Adjusted P-value]],10)</f>
        <v>0.24846547719386336</v>
      </c>
      <c r="F1245">
        <v>0</v>
      </c>
      <c r="G1245">
        <v>0</v>
      </c>
      <c r="H1245">
        <v>1.4804795803671786</v>
      </c>
      <c r="I1245">
        <v>1.0405274697534328</v>
      </c>
      <c r="J1245" s="1" t="s">
        <v>1846</v>
      </c>
    </row>
    <row r="1246" spans="1:10" x14ac:dyDescent="0.25">
      <c r="A1246" s="1" t="s">
        <v>2826</v>
      </c>
      <c r="B1246" s="1" t="s">
        <v>934</v>
      </c>
      <c r="C1246">
        <v>0.49518128300875364</v>
      </c>
      <c r="D1246">
        <v>0.56433179925556187</v>
      </c>
      <c r="E1246">
        <f>-LOG(GO_Biological_Process_2021_table[[#This Row],[Adjusted P-value]],10)</f>
        <v>0.24846547719386336</v>
      </c>
      <c r="F1246">
        <v>0</v>
      </c>
      <c r="G1246">
        <v>0</v>
      </c>
      <c r="H1246">
        <v>1.4804795803671786</v>
      </c>
      <c r="I1246">
        <v>1.0405274697534328</v>
      </c>
      <c r="J1246" s="1" t="s">
        <v>1450</v>
      </c>
    </row>
    <row r="1247" spans="1:10" x14ac:dyDescent="0.25">
      <c r="A1247" s="1" t="s">
        <v>2827</v>
      </c>
      <c r="B1247" s="1" t="s">
        <v>934</v>
      </c>
      <c r="C1247">
        <v>0.49518128300875364</v>
      </c>
      <c r="D1247">
        <v>0.56433179925556187</v>
      </c>
      <c r="E1247">
        <f>-LOG(GO_Biological_Process_2021_table[[#This Row],[Adjusted P-value]],10)</f>
        <v>0.24846547719386336</v>
      </c>
      <c r="F1247">
        <v>0</v>
      </c>
      <c r="G1247">
        <v>0</v>
      </c>
      <c r="H1247">
        <v>1.4804795803671786</v>
      </c>
      <c r="I1247">
        <v>1.0405274697534328</v>
      </c>
      <c r="J1247" s="1" t="s">
        <v>364</v>
      </c>
    </row>
    <row r="1248" spans="1:10" x14ac:dyDescent="0.25">
      <c r="A1248" s="1" t="s">
        <v>2828</v>
      </c>
      <c r="B1248" s="1" t="s">
        <v>939</v>
      </c>
      <c r="C1248">
        <v>0.49918656425632879</v>
      </c>
      <c r="D1248">
        <v>0.56752996096396069</v>
      </c>
      <c r="E1248">
        <f>-LOG(GO_Biological_Process_2021_table[[#This Row],[Adjusted P-value]],10)</f>
        <v>0.24601120631483286</v>
      </c>
      <c r="F1248">
        <v>0</v>
      </c>
      <c r="G1248">
        <v>0</v>
      </c>
      <c r="H1248">
        <v>1.4631906384239373</v>
      </c>
      <c r="I1248">
        <v>1.0165888271993788</v>
      </c>
      <c r="J1248" s="1" t="s">
        <v>334</v>
      </c>
    </row>
    <row r="1249" spans="1:10" x14ac:dyDescent="0.25">
      <c r="A1249" s="1" t="s">
        <v>2829</v>
      </c>
      <c r="B1249" s="1" t="s">
        <v>939</v>
      </c>
      <c r="C1249">
        <v>0.49918656425632879</v>
      </c>
      <c r="D1249">
        <v>0.56752996096396069</v>
      </c>
      <c r="E1249">
        <f>-LOG(GO_Biological_Process_2021_table[[#This Row],[Adjusted P-value]],10)</f>
        <v>0.24601120631483286</v>
      </c>
      <c r="F1249">
        <v>0</v>
      </c>
      <c r="G1249">
        <v>0</v>
      </c>
      <c r="H1249">
        <v>1.4631906384239373</v>
      </c>
      <c r="I1249">
        <v>1.0165888271993788</v>
      </c>
      <c r="J1249" s="1" t="s">
        <v>424</v>
      </c>
    </row>
    <row r="1250" spans="1:10" x14ac:dyDescent="0.25">
      <c r="A1250" s="1" t="s">
        <v>2830</v>
      </c>
      <c r="B1250" s="1" t="s">
        <v>939</v>
      </c>
      <c r="C1250">
        <v>0.49918656425632879</v>
      </c>
      <c r="D1250">
        <v>0.56752996096396069</v>
      </c>
      <c r="E1250">
        <f>-LOG(GO_Biological_Process_2021_table[[#This Row],[Adjusted P-value]],10)</f>
        <v>0.24601120631483286</v>
      </c>
      <c r="F1250">
        <v>0</v>
      </c>
      <c r="G1250">
        <v>0</v>
      </c>
      <c r="H1250">
        <v>1.4631906384239373</v>
      </c>
      <c r="I1250">
        <v>1.0165888271993788</v>
      </c>
      <c r="J1250" s="1" t="s">
        <v>848</v>
      </c>
    </row>
    <row r="1251" spans="1:10" x14ac:dyDescent="0.25">
      <c r="A1251" s="1" t="s">
        <v>2831</v>
      </c>
      <c r="B1251" s="1" t="s">
        <v>2832</v>
      </c>
      <c r="C1251">
        <v>0.50084655090974251</v>
      </c>
      <c r="D1251">
        <v>0.5689616818334674</v>
      </c>
      <c r="E1251">
        <f>-LOG(GO_Biological_Process_2021_table[[#This Row],[Adjusted P-value]],10)</f>
        <v>0.2449169812826911</v>
      </c>
      <c r="F1251">
        <v>0</v>
      </c>
      <c r="G1251">
        <v>0</v>
      </c>
      <c r="H1251">
        <v>1.1985347985347985</v>
      </c>
      <c r="I1251">
        <v>0.82873349087891146</v>
      </c>
      <c r="J1251" s="1" t="s">
        <v>2833</v>
      </c>
    </row>
    <row r="1252" spans="1:10" x14ac:dyDescent="0.25">
      <c r="A1252" s="1" t="s">
        <v>2834</v>
      </c>
      <c r="B1252" s="1" t="s">
        <v>941</v>
      </c>
      <c r="C1252">
        <v>0.50316026667628289</v>
      </c>
      <c r="D1252">
        <v>0.56976680915496147</v>
      </c>
      <c r="E1252">
        <f>-LOG(GO_Biological_Process_2021_table[[#This Row],[Adjusted P-value]],10)</f>
        <v>0.24430285348315375</v>
      </c>
      <c r="F1252">
        <v>0</v>
      </c>
      <c r="G1252">
        <v>0</v>
      </c>
      <c r="H1252">
        <v>1.4462991434219197</v>
      </c>
      <c r="I1252">
        <v>0.99338555958423425</v>
      </c>
      <c r="J1252" s="1" t="s">
        <v>1542</v>
      </c>
    </row>
    <row r="1253" spans="1:10" x14ac:dyDescent="0.25">
      <c r="A1253" s="1" t="s">
        <v>2835</v>
      </c>
      <c r="B1253" s="1" t="s">
        <v>941</v>
      </c>
      <c r="C1253">
        <v>0.50316026667628289</v>
      </c>
      <c r="D1253">
        <v>0.56976680915496147</v>
      </c>
      <c r="E1253">
        <f>-LOG(GO_Biological_Process_2021_table[[#This Row],[Adjusted P-value]],10)</f>
        <v>0.24430285348315375</v>
      </c>
      <c r="F1253">
        <v>0</v>
      </c>
      <c r="G1253">
        <v>0</v>
      </c>
      <c r="H1253">
        <v>1.4462991434219197</v>
      </c>
      <c r="I1253">
        <v>0.99338555958423425</v>
      </c>
      <c r="J1253" s="1" t="s">
        <v>848</v>
      </c>
    </row>
    <row r="1254" spans="1:10" x14ac:dyDescent="0.25">
      <c r="A1254" s="1" t="s">
        <v>2836</v>
      </c>
      <c r="B1254" s="1" t="s">
        <v>941</v>
      </c>
      <c r="C1254">
        <v>0.50316026667628289</v>
      </c>
      <c r="D1254">
        <v>0.56976680915496147</v>
      </c>
      <c r="E1254">
        <f>-LOG(GO_Biological_Process_2021_table[[#This Row],[Adjusted P-value]],10)</f>
        <v>0.24430285348315375</v>
      </c>
      <c r="F1254">
        <v>0</v>
      </c>
      <c r="G1254">
        <v>0</v>
      </c>
      <c r="H1254">
        <v>1.4462991434219197</v>
      </c>
      <c r="I1254">
        <v>0.99338555958423425</v>
      </c>
      <c r="J1254" s="1" t="s">
        <v>553</v>
      </c>
    </row>
    <row r="1255" spans="1:10" x14ac:dyDescent="0.25">
      <c r="A1255" s="1" t="s">
        <v>2837</v>
      </c>
      <c r="B1255" s="1" t="s">
        <v>941</v>
      </c>
      <c r="C1255">
        <v>0.50316026667628289</v>
      </c>
      <c r="D1255">
        <v>0.56976680915496147</v>
      </c>
      <c r="E1255">
        <f>-LOG(GO_Biological_Process_2021_table[[#This Row],[Adjusted P-value]],10)</f>
        <v>0.24430285348315375</v>
      </c>
      <c r="F1255">
        <v>0</v>
      </c>
      <c r="G1255">
        <v>0</v>
      </c>
      <c r="H1255">
        <v>1.4462991434219197</v>
      </c>
      <c r="I1255">
        <v>0.99338555958423425</v>
      </c>
      <c r="J1255" s="1" t="s">
        <v>2492</v>
      </c>
    </row>
    <row r="1256" spans="1:10" x14ac:dyDescent="0.25">
      <c r="A1256" s="1" t="s">
        <v>2838</v>
      </c>
      <c r="B1256" s="1" t="s">
        <v>2839</v>
      </c>
      <c r="C1256">
        <v>0.50583242999259892</v>
      </c>
      <c r="D1256">
        <v>0.57013914923409148</v>
      </c>
      <c r="E1256">
        <f>-LOG(GO_Biological_Process_2021_table[[#This Row],[Adjusted P-value]],10)</f>
        <v>0.2440191366619221</v>
      </c>
      <c r="F1256">
        <v>0</v>
      </c>
      <c r="G1256">
        <v>0</v>
      </c>
      <c r="H1256">
        <v>1.1871069182389937</v>
      </c>
      <c r="I1256">
        <v>0.8090725189880642</v>
      </c>
      <c r="J1256" s="1" t="s">
        <v>1369</v>
      </c>
    </row>
    <row r="1257" spans="1:10" x14ac:dyDescent="0.25">
      <c r="A1257" s="1" t="s">
        <v>2840</v>
      </c>
      <c r="B1257" s="1" t="s">
        <v>2839</v>
      </c>
      <c r="C1257">
        <v>0.50583242999259892</v>
      </c>
      <c r="D1257">
        <v>0.57013914923409148</v>
      </c>
      <c r="E1257">
        <f>-LOG(GO_Biological_Process_2021_table[[#This Row],[Adjusted P-value]],10)</f>
        <v>0.2440191366619221</v>
      </c>
      <c r="F1257">
        <v>0</v>
      </c>
      <c r="G1257">
        <v>0</v>
      </c>
      <c r="H1257">
        <v>1.1871069182389937</v>
      </c>
      <c r="I1257">
        <v>0.8090725189880642</v>
      </c>
      <c r="J1257" s="1" t="s">
        <v>2841</v>
      </c>
    </row>
    <row r="1258" spans="1:10" x14ac:dyDescent="0.25">
      <c r="A1258" s="1" t="s">
        <v>2842</v>
      </c>
      <c r="B1258" s="1" t="s">
        <v>946</v>
      </c>
      <c r="C1258">
        <v>0.50710263766384334</v>
      </c>
      <c r="D1258">
        <v>0.57013914923409148</v>
      </c>
      <c r="E1258">
        <f>-LOG(GO_Biological_Process_2021_table[[#This Row],[Adjusted P-value]],10)</f>
        <v>0.2440191366619221</v>
      </c>
      <c r="F1258">
        <v>0</v>
      </c>
      <c r="G1258">
        <v>0</v>
      </c>
      <c r="H1258">
        <v>1.4297915460335842</v>
      </c>
      <c r="I1258">
        <v>0.97088830329282216</v>
      </c>
      <c r="J1258" s="1" t="s">
        <v>364</v>
      </c>
    </row>
    <row r="1259" spans="1:10" x14ac:dyDescent="0.25">
      <c r="A1259" s="1" t="s">
        <v>2843</v>
      </c>
      <c r="B1259" s="1" t="s">
        <v>946</v>
      </c>
      <c r="C1259">
        <v>0.50710263766384334</v>
      </c>
      <c r="D1259">
        <v>0.57013914923409148</v>
      </c>
      <c r="E1259">
        <f>-LOG(GO_Biological_Process_2021_table[[#This Row],[Adjusted P-value]],10)</f>
        <v>0.2440191366619221</v>
      </c>
      <c r="F1259">
        <v>0</v>
      </c>
      <c r="G1259">
        <v>0</v>
      </c>
      <c r="H1259">
        <v>1.4297915460335842</v>
      </c>
      <c r="I1259">
        <v>0.97088830329282216</v>
      </c>
      <c r="J1259" s="1" t="s">
        <v>848</v>
      </c>
    </row>
    <row r="1260" spans="1:10" x14ac:dyDescent="0.25">
      <c r="A1260" s="1" t="s">
        <v>2844</v>
      </c>
      <c r="B1260" s="1" t="s">
        <v>946</v>
      </c>
      <c r="C1260">
        <v>0.50710263766384334</v>
      </c>
      <c r="D1260">
        <v>0.57013914923409148</v>
      </c>
      <c r="E1260">
        <f>-LOG(GO_Biological_Process_2021_table[[#This Row],[Adjusted P-value]],10)</f>
        <v>0.2440191366619221</v>
      </c>
      <c r="F1260">
        <v>0</v>
      </c>
      <c r="G1260">
        <v>0</v>
      </c>
      <c r="H1260">
        <v>1.4297915460335842</v>
      </c>
      <c r="I1260">
        <v>0.97088830329282216</v>
      </c>
      <c r="J1260" s="1" t="s">
        <v>336</v>
      </c>
    </row>
    <row r="1261" spans="1:10" x14ac:dyDescent="0.25">
      <c r="A1261" s="1" t="s">
        <v>2845</v>
      </c>
      <c r="B1261" s="1" t="s">
        <v>946</v>
      </c>
      <c r="C1261">
        <v>0.50710263766384334</v>
      </c>
      <c r="D1261">
        <v>0.57013914923409148</v>
      </c>
      <c r="E1261">
        <f>-LOG(GO_Biological_Process_2021_table[[#This Row],[Adjusted P-value]],10)</f>
        <v>0.2440191366619221</v>
      </c>
      <c r="F1261">
        <v>0</v>
      </c>
      <c r="G1261">
        <v>0</v>
      </c>
      <c r="H1261">
        <v>1.4297915460335842</v>
      </c>
      <c r="I1261">
        <v>0.97088830329282216</v>
      </c>
      <c r="J1261" s="1" t="s">
        <v>970</v>
      </c>
    </row>
    <row r="1262" spans="1:10" x14ac:dyDescent="0.25">
      <c r="A1262" s="1" t="s">
        <v>2846</v>
      </c>
      <c r="B1262" s="1" t="s">
        <v>946</v>
      </c>
      <c r="C1262">
        <v>0.50710263766384334</v>
      </c>
      <c r="D1262">
        <v>0.57013914923409148</v>
      </c>
      <c r="E1262">
        <f>-LOG(GO_Biological_Process_2021_table[[#This Row],[Adjusted P-value]],10)</f>
        <v>0.2440191366619221</v>
      </c>
      <c r="F1262">
        <v>0</v>
      </c>
      <c r="G1262">
        <v>0</v>
      </c>
      <c r="H1262">
        <v>1.4297915460335842</v>
      </c>
      <c r="I1262">
        <v>0.97088830329282216</v>
      </c>
      <c r="J1262" s="1" t="s">
        <v>970</v>
      </c>
    </row>
    <row r="1263" spans="1:10" x14ac:dyDescent="0.25">
      <c r="A1263" s="1" t="s">
        <v>2847</v>
      </c>
      <c r="B1263" s="1" t="s">
        <v>946</v>
      </c>
      <c r="C1263">
        <v>0.50710263766384334</v>
      </c>
      <c r="D1263">
        <v>0.57013914923409148</v>
      </c>
      <c r="E1263">
        <f>-LOG(GO_Biological_Process_2021_table[[#This Row],[Adjusted P-value]],10)</f>
        <v>0.2440191366619221</v>
      </c>
      <c r="F1263">
        <v>0</v>
      </c>
      <c r="G1263">
        <v>0</v>
      </c>
      <c r="H1263">
        <v>1.4297915460335842</v>
      </c>
      <c r="I1263">
        <v>0.97088830329282216</v>
      </c>
      <c r="J1263" s="1" t="s">
        <v>364</v>
      </c>
    </row>
    <row r="1264" spans="1:10" x14ac:dyDescent="0.25">
      <c r="A1264" s="1" t="s">
        <v>2848</v>
      </c>
      <c r="B1264" s="1" t="s">
        <v>946</v>
      </c>
      <c r="C1264">
        <v>0.50710263766384334</v>
      </c>
      <c r="D1264">
        <v>0.57013914923409148</v>
      </c>
      <c r="E1264">
        <f>-LOG(GO_Biological_Process_2021_table[[#This Row],[Adjusted P-value]],10)</f>
        <v>0.2440191366619221</v>
      </c>
      <c r="F1264">
        <v>0</v>
      </c>
      <c r="G1264">
        <v>0</v>
      </c>
      <c r="H1264">
        <v>1.4297915460335842</v>
      </c>
      <c r="I1264">
        <v>0.97088830329282216</v>
      </c>
      <c r="J1264" s="1" t="s">
        <v>1450</v>
      </c>
    </row>
    <row r="1265" spans="1:10" x14ac:dyDescent="0.25">
      <c r="A1265" s="1" t="s">
        <v>2849</v>
      </c>
      <c r="B1265" s="1" t="s">
        <v>948</v>
      </c>
      <c r="C1265">
        <v>0.51101392258272849</v>
      </c>
      <c r="D1265">
        <v>0.5736282767331814</v>
      </c>
      <c r="E1265">
        <f>-LOG(GO_Biological_Process_2021_table[[#This Row],[Adjusted P-value]],10)</f>
        <v>0.24136944847257322</v>
      </c>
      <c r="F1265">
        <v>0</v>
      </c>
      <c r="G1265">
        <v>0</v>
      </c>
      <c r="H1265">
        <v>1.4136549058899306</v>
      </c>
      <c r="I1265">
        <v>0.94906915711007045</v>
      </c>
      <c r="J1265" s="1" t="s">
        <v>1842</v>
      </c>
    </row>
    <row r="1266" spans="1:10" x14ac:dyDescent="0.25">
      <c r="A1266" s="1" t="s">
        <v>2850</v>
      </c>
      <c r="B1266" s="1" t="s">
        <v>948</v>
      </c>
      <c r="C1266">
        <v>0.51101392258272849</v>
      </c>
      <c r="D1266">
        <v>0.5736282767331814</v>
      </c>
      <c r="E1266">
        <f>-LOG(GO_Biological_Process_2021_table[[#This Row],[Adjusted P-value]],10)</f>
        <v>0.24136944847257322</v>
      </c>
      <c r="F1266">
        <v>0</v>
      </c>
      <c r="G1266">
        <v>0</v>
      </c>
      <c r="H1266">
        <v>1.4136549058899306</v>
      </c>
      <c r="I1266">
        <v>0.94906915711007045</v>
      </c>
      <c r="J1266" s="1" t="s">
        <v>1842</v>
      </c>
    </row>
    <row r="1267" spans="1:10" x14ac:dyDescent="0.25">
      <c r="A1267" s="1" t="s">
        <v>2851</v>
      </c>
      <c r="B1267" s="1" t="s">
        <v>2852</v>
      </c>
      <c r="C1267">
        <v>0.51489436520957921</v>
      </c>
      <c r="D1267">
        <v>0.57752764502180298</v>
      </c>
      <c r="E1267">
        <f>-LOG(GO_Biological_Process_2021_table[[#This Row],[Adjusted P-value]],10)</f>
        <v>0.23842722218375959</v>
      </c>
      <c r="F1267">
        <v>0</v>
      </c>
      <c r="G1267">
        <v>0</v>
      </c>
      <c r="H1267">
        <v>1.3978768577494691</v>
      </c>
      <c r="I1267">
        <v>0.92790159357939284</v>
      </c>
      <c r="J1267" s="1" t="s">
        <v>848</v>
      </c>
    </row>
    <row r="1268" spans="1:10" x14ac:dyDescent="0.25">
      <c r="A1268" s="1" t="s">
        <v>2853</v>
      </c>
      <c r="B1268" s="1" t="s">
        <v>2854</v>
      </c>
      <c r="C1268">
        <v>0.51815609848500377</v>
      </c>
      <c r="D1268">
        <v>0.5795568639196097</v>
      </c>
      <c r="E1268">
        <f>-LOG(GO_Biological_Process_2021_table[[#This Row],[Adjusted P-value]],10)</f>
        <v>0.23690394628374542</v>
      </c>
      <c r="F1268">
        <v>0</v>
      </c>
      <c r="G1268">
        <v>0</v>
      </c>
      <c r="H1268">
        <v>1.1594588207491434</v>
      </c>
      <c r="I1268">
        <v>0.76231951723454094</v>
      </c>
      <c r="J1268" s="1" t="s">
        <v>2855</v>
      </c>
    </row>
    <row r="1269" spans="1:10" x14ac:dyDescent="0.25">
      <c r="A1269" s="1" t="s">
        <v>2856</v>
      </c>
      <c r="B1269" s="1" t="s">
        <v>2857</v>
      </c>
      <c r="C1269">
        <v>0.51874420707170699</v>
      </c>
      <c r="D1269">
        <v>0.5795568639196097</v>
      </c>
      <c r="E1269">
        <f>-LOG(GO_Biological_Process_2021_table[[#This Row],[Adjusted P-value]],10)</f>
        <v>0.23690394628374542</v>
      </c>
      <c r="F1269">
        <v>0</v>
      </c>
      <c r="G1269">
        <v>0</v>
      </c>
      <c r="H1269">
        <v>1.3824455798978093</v>
      </c>
      <c r="I1269">
        <v>0.90736037954310622</v>
      </c>
      <c r="J1269" s="1" t="s">
        <v>848</v>
      </c>
    </row>
    <row r="1270" spans="1:10" x14ac:dyDescent="0.25">
      <c r="A1270" s="1" t="s">
        <v>2858</v>
      </c>
      <c r="B1270" s="1" t="s">
        <v>2857</v>
      </c>
      <c r="C1270">
        <v>0.51874420707170699</v>
      </c>
      <c r="D1270">
        <v>0.5795568639196097</v>
      </c>
      <c r="E1270">
        <f>-LOG(GO_Biological_Process_2021_table[[#This Row],[Adjusted P-value]],10)</f>
        <v>0.23690394628374542</v>
      </c>
      <c r="F1270">
        <v>0</v>
      </c>
      <c r="G1270">
        <v>0</v>
      </c>
      <c r="H1270">
        <v>1.3824455798978093</v>
      </c>
      <c r="I1270">
        <v>0.90736037954310622</v>
      </c>
      <c r="J1270" s="1" t="s">
        <v>621</v>
      </c>
    </row>
    <row r="1271" spans="1:10" x14ac:dyDescent="0.25">
      <c r="A1271" s="1" t="s">
        <v>2859</v>
      </c>
      <c r="B1271" s="1" t="s">
        <v>2857</v>
      </c>
      <c r="C1271">
        <v>0.51874420707170699</v>
      </c>
      <c r="D1271">
        <v>0.5795568639196097</v>
      </c>
      <c r="E1271">
        <f>-LOG(GO_Biological_Process_2021_table[[#This Row],[Adjusted P-value]],10)</f>
        <v>0.23690394628374542</v>
      </c>
      <c r="F1271">
        <v>0</v>
      </c>
      <c r="G1271">
        <v>0</v>
      </c>
      <c r="H1271">
        <v>1.3824455798978093</v>
      </c>
      <c r="I1271">
        <v>0.90736037954310622</v>
      </c>
      <c r="J1271" s="1" t="s">
        <v>424</v>
      </c>
    </row>
    <row r="1272" spans="1:10" x14ac:dyDescent="0.25">
      <c r="A1272" s="1" t="s">
        <v>2860</v>
      </c>
      <c r="B1272" s="1" t="s">
        <v>2857</v>
      </c>
      <c r="C1272">
        <v>0.51874420707170699</v>
      </c>
      <c r="D1272">
        <v>0.5795568639196097</v>
      </c>
      <c r="E1272">
        <f>-LOG(GO_Biological_Process_2021_table[[#This Row],[Adjusted P-value]],10)</f>
        <v>0.23690394628374542</v>
      </c>
      <c r="F1272">
        <v>0</v>
      </c>
      <c r="G1272">
        <v>0</v>
      </c>
      <c r="H1272">
        <v>1.3824455798978093</v>
      </c>
      <c r="I1272">
        <v>0.90736037954310622</v>
      </c>
      <c r="J1272" s="1" t="s">
        <v>334</v>
      </c>
    </row>
    <row r="1273" spans="1:10" x14ac:dyDescent="0.25">
      <c r="A1273" s="1" t="s">
        <v>2861</v>
      </c>
      <c r="B1273" s="1" t="s">
        <v>2862</v>
      </c>
      <c r="C1273">
        <v>0.52256368801341879</v>
      </c>
      <c r="D1273">
        <v>0.58199249959141541</v>
      </c>
      <c r="E1273">
        <f>-LOG(GO_Biological_Process_2021_table[[#This Row],[Adjusted P-value]],10)</f>
        <v>0.23508261226944127</v>
      </c>
      <c r="F1273">
        <v>0</v>
      </c>
      <c r="G1273">
        <v>0</v>
      </c>
      <c r="H1273">
        <v>1.3673497646081418</v>
      </c>
      <c r="I1273">
        <v>0.88742149887986488</v>
      </c>
      <c r="J1273" s="1" t="s">
        <v>358</v>
      </c>
    </row>
    <row r="1274" spans="1:10" x14ac:dyDescent="0.25">
      <c r="A1274" s="1" t="s">
        <v>2863</v>
      </c>
      <c r="B1274" s="1" t="s">
        <v>2862</v>
      </c>
      <c r="C1274">
        <v>0.52256368801341879</v>
      </c>
      <c r="D1274">
        <v>0.58199249959141541</v>
      </c>
      <c r="E1274">
        <f>-LOG(GO_Biological_Process_2021_table[[#This Row],[Adjusted P-value]],10)</f>
        <v>0.23508261226944127</v>
      </c>
      <c r="F1274">
        <v>0</v>
      </c>
      <c r="G1274">
        <v>0</v>
      </c>
      <c r="H1274">
        <v>1.3673497646081418</v>
      </c>
      <c r="I1274">
        <v>0.88742149887986488</v>
      </c>
      <c r="J1274" s="1" t="s">
        <v>386</v>
      </c>
    </row>
    <row r="1275" spans="1:10" x14ac:dyDescent="0.25">
      <c r="A1275" s="1" t="s">
        <v>2864</v>
      </c>
      <c r="B1275" s="1" t="s">
        <v>2862</v>
      </c>
      <c r="C1275">
        <v>0.52256368801341879</v>
      </c>
      <c r="D1275">
        <v>0.58199249959141541</v>
      </c>
      <c r="E1275">
        <f>-LOG(GO_Biological_Process_2021_table[[#This Row],[Adjusted P-value]],10)</f>
        <v>0.23508261226944127</v>
      </c>
      <c r="F1275">
        <v>0</v>
      </c>
      <c r="G1275">
        <v>0</v>
      </c>
      <c r="H1275">
        <v>1.3673497646081418</v>
      </c>
      <c r="I1275">
        <v>0.88742149887986488</v>
      </c>
      <c r="J1275" s="1" t="s">
        <v>1020</v>
      </c>
    </row>
    <row r="1276" spans="1:10" x14ac:dyDescent="0.25">
      <c r="A1276" s="1" t="s">
        <v>2865</v>
      </c>
      <c r="B1276" s="1" t="s">
        <v>2862</v>
      </c>
      <c r="C1276">
        <v>0.52256368801341879</v>
      </c>
      <c r="D1276">
        <v>0.58199249959141541</v>
      </c>
      <c r="E1276">
        <f>-LOG(GO_Biological_Process_2021_table[[#This Row],[Adjusted P-value]],10)</f>
        <v>0.23508261226944127</v>
      </c>
      <c r="F1276">
        <v>0</v>
      </c>
      <c r="G1276">
        <v>0</v>
      </c>
      <c r="H1276">
        <v>1.3673497646081418</v>
      </c>
      <c r="I1276">
        <v>0.88742149887986488</v>
      </c>
      <c r="J1276" s="1" t="s">
        <v>1655</v>
      </c>
    </row>
    <row r="1277" spans="1:10" x14ac:dyDescent="0.25">
      <c r="A1277" s="1" t="s">
        <v>2866</v>
      </c>
      <c r="B1277" s="1" t="s">
        <v>2867</v>
      </c>
      <c r="C1277">
        <v>0.52450721244238319</v>
      </c>
      <c r="D1277">
        <v>0.58369924895625713</v>
      </c>
      <c r="E1277">
        <f>-LOG(GO_Biological_Process_2021_table[[#This Row],[Adjusted P-value]],10)</f>
        <v>0.23381086549464225</v>
      </c>
      <c r="F1277">
        <v>0</v>
      </c>
      <c r="G1277">
        <v>0</v>
      </c>
      <c r="H1277">
        <v>1.0873849586315887</v>
      </c>
      <c r="I1277">
        <v>0.70168527317605245</v>
      </c>
      <c r="J1277" s="1" t="s">
        <v>2868</v>
      </c>
    </row>
    <row r="1278" spans="1:10" x14ac:dyDescent="0.25">
      <c r="A1278" s="1" t="s">
        <v>2869</v>
      </c>
      <c r="B1278" s="1" t="s">
        <v>2870</v>
      </c>
      <c r="C1278">
        <v>0.52635304587518228</v>
      </c>
      <c r="D1278">
        <v>0.58437945671834146</v>
      </c>
      <c r="E1278">
        <f>-LOG(GO_Biological_Process_2021_table[[#This Row],[Adjusted P-value]],10)</f>
        <v>0.2333050596622476</v>
      </c>
      <c r="F1278">
        <v>0</v>
      </c>
      <c r="G1278">
        <v>0</v>
      </c>
      <c r="H1278">
        <v>1.3525785905074994</v>
      </c>
      <c r="I1278">
        <v>0.86806208285847564</v>
      </c>
      <c r="J1278" s="1" t="s">
        <v>2119</v>
      </c>
    </row>
    <row r="1279" spans="1:10" x14ac:dyDescent="0.25">
      <c r="A1279" s="1" t="s">
        <v>2871</v>
      </c>
      <c r="B1279" s="1" t="s">
        <v>2870</v>
      </c>
      <c r="C1279">
        <v>0.52635304587518228</v>
      </c>
      <c r="D1279">
        <v>0.58437945671834146</v>
      </c>
      <c r="E1279">
        <f>-LOG(GO_Biological_Process_2021_table[[#This Row],[Adjusted P-value]],10)</f>
        <v>0.2333050596622476</v>
      </c>
      <c r="F1279">
        <v>0</v>
      </c>
      <c r="G1279">
        <v>0</v>
      </c>
      <c r="H1279">
        <v>1.3525785905074994</v>
      </c>
      <c r="I1279">
        <v>0.86806208285847564</v>
      </c>
      <c r="J1279" s="1" t="s">
        <v>2096</v>
      </c>
    </row>
    <row r="1280" spans="1:10" x14ac:dyDescent="0.25">
      <c r="A1280" s="1" t="s">
        <v>2872</v>
      </c>
      <c r="B1280" s="1" t="s">
        <v>2870</v>
      </c>
      <c r="C1280">
        <v>0.52635304587518228</v>
      </c>
      <c r="D1280">
        <v>0.58437945671834146</v>
      </c>
      <c r="E1280">
        <f>-LOG(GO_Biological_Process_2021_table[[#This Row],[Adjusted P-value]],10)</f>
        <v>0.2333050596622476</v>
      </c>
      <c r="F1280">
        <v>0</v>
      </c>
      <c r="G1280">
        <v>0</v>
      </c>
      <c r="H1280">
        <v>1.3525785905074994</v>
      </c>
      <c r="I1280">
        <v>0.86806208285847564</v>
      </c>
      <c r="J1280" s="1" t="s">
        <v>848</v>
      </c>
    </row>
    <row r="1281" spans="1:10" x14ac:dyDescent="0.25">
      <c r="A1281" s="1" t="s">
        <v>2873</v>
      </c>
      <c r="B1281" s="1" t="s">
        <v>2874</v>
      </c>
      <c r="C1281">
        <v>0.53011251679022753</v>
      </c>
      <c r="D1281">
        <v>0.58717611064128172</v>
      </c>
      <c r="E1281">
        <f>-LOG(GO_Biological_Process_2021_table[[#This Row],[Adjusted P-value]],10)</f>
        <v>0.23123162207652154</v>
      </c>
      <c r="F1281">
        <v>0</v>
      </c>
      <c r="G1281">
        <v>0</v>
      </c>
      <c r="H1281">
        <v>1.3381216967068708</v>
      </c>
      <c r="I1281">
        <v>0.84926034360726022</v>
      </c>
      <c r="J1281" s="1" t="s">
        <v>848</v>
      </c>
    </row>
    <row r="1282" spans="1:10" x14ac:dyDescent="0.25">
      <c r="A1282" s="1" t="s">
        <v>2875</v>
      </c>
      <c r="B1282" s="1" t="s">
        <v>2874</v>
      </c>
      <c r="C1282">
        <v>0.53011251679022753</v>
      </c>
      <c r="D1282">
        <v>0.58717611064128172</v>
      </c>
      <c r="E1282">
        <f>-LOG(GO_Biological_Process_2021_table[[#This Row],[Adjusted P-value]],10)</f>
        <v>0.23123162207652154</v>
      </c>
      <c r="F1282">
        <v>0</v>
      </c>
      <c r="G1282">
        <v>0</v>
      </c>
      <c r="H1282">
        <v>1.3381216967068708</v>
      </c>
      <c r="I1282">
        <v>0.84926034360726022</v>
      </c>
      <c r="J1282" s="1" t="s">
        <v>427</v>
      </c>
    </row>
    <row r="1283" spans="1:10" x14ac:dyDescent="0.25">
      <c r="A1283" s="1" t="s">
        <v>2876</v>
      </c>
      <c r="B1283" s="1" t="s">
        <v>2874</v>
      </c>
      <c r="C1283">
        <v>0.53011251679022753</v>
      </c>
      <c r="D1283">
        <v>0.58717611064128172</v>
      </c>
      <c r="E1283">
        <f>-LOG(GO_Biological_Process_2021_table[[#This Row],[Adjusted P-value]],10)</f>
        <v>0.23123162207652154</v>
      </c>
      <c r="F1283">
        <v>0</v>
      </c>
      <c r="G1283">
        <v>0</v>
      </c>
      <c r="H1283">
        <v>1.3381216967068708</v>
      </c>
      <c r="I1283">
        <v>0.84926034360726022</v>
      </c>
      <c r="J1283" s="1" t="s">
        <v>1655</v>
      </c>
    </row>
    <row r="1284" spans="1:10" x14ac:dyDescent="0.25">
      <c r="A1284" s="1" t="s">
        <v>2877</v>
      </c>
      <c r="B1284" s="1" t="s">
        <v>2878</v>
      </c>
      <c r="C1284">
        <v>0.53217625074662311</v>
      </c>
      <c r="D1284">
        <v>0.58900255343741603</v>
      </c>
      <c r="E1284">
        <f>-LOG(GO_Biological_Process_2021_table[[#This Row],[Adjusted P-value]],10)</f>
        <v>0.22988282246013786</v>
      </c>
      <c r="F1284">
        <v>0</v>
      </c>
      <c r="G1284">
        <v>0</v>
      </c>
      <c r="H1284">
        <v>1.0747725392886682</v>
      </c>
      <c r="I1284">
        <v>0.67794560927845082</v>
      </c>
      <c r="J1284" s="1" t="s">
        <v>2879</v>
      </c>
    </row>
    <row r="1285" spans="1:10" x14ac:dyDescent="0.25">
      <c r="A1285" s="1" t="s">
        <v>2880</v>
      </c>
      <c r="B1285" s="1" t="s">
        <v>2881</v>
      </c>
      <c r="C1285">
        <v>0.53384233499684763</v>
      </c>
      <c r="D1285">
        <v>0.59038638294043899</v>
      </c>
      <c r="E1285">
        <f>-LOG(GO_Biological_Process_2021_table[[#This Row],[Adjusted P-value]],10)</f>
        <v>0.22886366792286478</v>
      </c>
      <c r="F1285">
        <v>0</v>
      </c>
      <c r="G1285">
        <v>0</v>
      </c>
      <c r="H1285">
        <v>1.3239691585652029</v>
      </c>
      <c r="I1285">
        <v>0.83099551326403831</v>
      </c>
      <c r="J1285" s="1" t="s">
        <v>970</v>
      </c>
    </row>
    <row r="1286" spans="1:10" x14ac:dyDescent="0.25">
      <c r="A1286" s="1" t="s">
        <v>2882</v>
      </c>
      <c r="B1286" s="1" t="s">
        <v>2883</v>
      </c>
      <c r="C1286">
        <v>0.5375427329511886</v>
      </c>
      <c r="D1286">
        <v>0.59355418412961725</v>
      </c>
      <c r="E1286">
        <f>-LOG(GO_Biological_Process_2021_table[[#This Row],[Adjusted P-value]],10)</f>
        <v>0.226539629204111</v>
      </c>
      <c r="F1286">
        <v>0</v>
      </c>
      <c r="G1286">
        <v>0</v>
      </c>
      <c r="H1286">
        <v>1.3101114649681529</v>
      </c>
      <c r="I1286">
        <v>0.81324778640464057</v>
      </c>
      <c r="J1286" s="1" t="s">
        <v>1838</v>
      </c>
    </row>
    <row r="1287" spans="1:10" x14ac:dyDescent="0.25">
      <c r="A1287" s="1" t="s">
        <v>2884</v>
      </c>
      <c r="B1287" s="1" t="s">
        <v>2883</v>
      </c>
      <c r="C1287">
        <v>0.5375427329511886</v>
      </c>
      <c r="D1287">
        <v>0.59355418412961725</v>
      </c>
      <c r="E1287">
        <f>-LOG(GO_Biological_Process_2021_table[[#This Row],[Adjusted P-value]],10)</f>
        <v>0.226539629204111</v>
      </c>
      <c r="F1287">
        <v>0</v>
      </c>
      <c r="G1287">
        <v>0</v>
      </c>
      <c r="H1287">
        <v>1.3101114649681529</v>
      </c>
      <c r="I1287">
        <v>0.81324778640464057</v>
      </c>
      <c r="J1287" s="1" t="s">
        <v>381</v>
      </c>
    </row>
    <row r="1288" spans="1:10" x14ac:dyDescent="0.25">
      <c r="A1288" s="1" t="s">
        <v>2885</v>
      </c>
      <c r="B1288" s="1" t="s">
        <v>951</v>
      </c>
      <c r="C1288">
        <v>0.54121394110854537</v>
      </c>
      <c r="D1288">
        <v>0.59714358692628944</v>
      </c>
      <c r="E1288">
        <f>-LOG(GO_Biological_Process_2021_table[[#This Row],[Adjusted P-value]],10)</f>
        <v>0.22392122747724369</v>
      </c>
      <c r="F1288">
        <v>0</v>
      </c>
      <c r="G1288">
        <v>0</v>
      </c>
      <c r="H1288">
        <v>1.2965394970122792</v>
      </c>
      <c r="I1288">
        <v>0.7959982670496375</v>
      </c>
      <c r="J1288" s="1" t="s">
        <v>336</v>
      </c>
    </row>
    <row r="1289" spans="1:10" x14ac:dyDescent="0.25">
      <c r="A1289" s="1" t="s">
        <v>2886</v>
      </c>
      <c r="B1289" s="1" t="s">
        <v>2887</v>
      </c>
      <c r="C1289">
        <v>0.54485618841001215</v>
      </c>
      <c r="D1289">
        <v>0.60022947055253473</v>
      </c>
      <c r="E1289">
        <f>-LOG(GO_Biological_Process_2021_table[[#This Row],[Adjusted P-value]],10)</f>
        <v>0.22168268504556468</v>
      </c>
      <c r="F1289">
        <v>0</v>
      </c>
      <c r="G1289">
        <v>0</v>
      </c>
      <c r="H1289">
        <v>1.2832445079942805</v>
      </c>
      <c r="I1289">
        <v>0.77922891742965505</v>
      </c>
      <c r="J1289" s="1" t="s">
        <v>1572</v>
      </c>
    </row>
    <row r="1290" spans="1:10" x14ac:dyDescent="0.25">
      <c r="A1290" s="1" t="s">
        <v>2888</v>
      </c>
      <c r="B1290" s="1" t="s">
        <v>2887</v>
      </c>
      <c r="C1290">
        <v>0.54485618841001215</v>
      </c>
      <c r="D1290">
        <v>0.60022947055253473</v>
      </c>
      <c r="E1290">
        <f>-LOG(GO_Biological_Process_2021_table[[#This Row],[Adjusted P-value]],10)</f>
        <v>0.22168268504556468</v>
      </c>
      <c r="F1290">
        <v>0</v>
      </c>
      <c r="G1290">
        <v>0</v>
      </c>
      <c r="H1290">
        <v>1.2832445079942805</v>
      </c>
      <c r="I1290">
        <v>0.77922891742965505</v>
      </c>
      <c r="J1290" s="1" t="s">
        <v>295</v>
      </c>
    </row>
    <row r="1291" spans="1:10" x14ac:dyDescent="0.25">
      <c r="A1291" s="1" t="s">
        <v>2889</v>
      </c>
      <c r="B1291" s="1" t="s">
        <v>956</v>
      </c>
      <c r="C1291">
        <v>0.55205470645696675</v>
      </c>
      <c r="D1291">
        <v>0.60674743279326071</v>
      </c>
      <c r="E1291">
        <f>-LOG(GO_Biological_Process_2021_table[[#This Row],[Adjusted P-value]],10)</f>
        <v>0.21699205253385945</v>
      </c>
      <c r="F1291">
        <v>0</v>
      </c>
      <c r="G1291">
        <v>0</v>
      </c>
      <c r="H1291">
        <v>1.2574522292993631</v>
      </c>
      <c r="I1291">
        <v>0.74706259467041569</v>
      </c>
      <c r="J1291" s="1" t="s">
        <v>299</v>
      </c>
    </row>
    <row r="1292" spans="1:10" x14ac:dyDescent="0.25">
      <c r="A1292" s="1" t="s">
        <v>2890</v>
      </c>
      <c r="B1292" s="1" t="s">
        <v>956</v>
      </c>
      <c r="C1292">
        <v>0.55205470645696675</v>
      </c>
      <c r="D1292">
        <v>0.60674743279326071</v>
      </c>
      <c r="E1292">
        <f>-LOG(GO_Biological_Process_2021_table[[#This Row],[Adjusted P-value]],10)</f>
        <v>0.21699205253385945</v>
      </c>
      <c r="F1292">
        <v>0</v>
      </c>
      <c r="G1292">
        <v>0</v>
      </c>
      <c r="H1292">
        <v>1.2574522292993631</v>
      </c>
      <c r="I1292">
        <v>0.74706259467041569</v>
      </c>
      <c r="J1292" s="1" t="s">
        <v>1013</v>
      </c>
    </row>
    <row r="1293" spans="1:10" x14ac:dyDescent="0.25">
      <c r="A1293" s="1" t="s">
        <v>2891</v>
      </c>
      <c r="B1293" s="1" t="s">
        <v>956</v>
      </c>
      <c r="C1293">
        <v>0.55205470645696675</v>
      </c>
      <c r="D1293">
        <v>0.60674743279326071</v>
      </c>
      <c r="E1293">
        <f>-LOG(GO_Biological_Process_2021_table[[#This Row],[Adjusted P-value]],10)</f>
        <v>0.21699205253385945</v>
      </c>
      <c r="F1293">
        <v>0</v>
      </c>
      <c r="G1293">
        <v>0</v>
      </c>
      <c r="H1293">
        <v>1.2574522292993631</v>
      </c>
      <c r="I1293">
        <v>0.74706259467041569</v>
      </c>
      <c r="J1293" s="1" t="s">
        <v>589</v>
      </c>
    </row>
    <row r="1294" spans="1:10" x14ac:dyDescent="0.25">
      <c r="A1294" s="1" t="s">
        <v>2892</v>
      </c>
      <c r="B1294" s="1" t="s">
        <v>960</v>
      </c>
      <c r="C1294">
        <v>0.55561142602968261</v>
      </c>
      <c r="D1294">
        <v>0.60830240937713898</v>
      </c>
      <c r="E1294">
        <f>-LOG(GO_Biological_Process_2021_table[[#This Row],[Adjusted P-value]],10)</f>
        <v>0.21588046337083633</v>
      </c>
      <c r="F1294">
        <v>0</v>
      </c>
      <c r="G1294">
        <v>0</v>
      </c>
      <c r="H1294">
        <v>1.2449391435958883</v>
      </c>
      <c r="I1294">
        <v>0.73163343390298929</v>
      </c>
      <c r="J1294" s="1" t="s">
        <v>358</v>
      </c>
    </row>
    <row r="1295" spans="1:10" x14ac:dyDescent="0.25">
      <c r="A1295" s="1" t="s">
        <v>2893</v>
      </c>
      <c r="B1295" s="1" t="s">
        <v>960</v>
      </c>
      <c r="C1295">
        <v>0.55561142602968261</v>
      </c>
      <c r="D1295">
        <v>0.60830240937713898</v>
      </c>
      <c r="E1295">
        <f>-LOG(GO_Biological_Process_2021_table[[#This Row],[Adjusted P-value]],10)</f>
        <v>0.21588046337083633</v>
      </c>
      <c r="F1295">
        <v>0</v>
      </c>
      <c r="G1295">
        <v>0</v>
      </c>
      <c r="H1295">
        <v>1.2449391435958883</v>
      </c>
      <c r="I1295">
        <v>0.73163343390298929</v>
      </c>
      <c r="J1295" s="1" t="s">
        <v>334</v>
      </c>
    </row>
    <row r="1296" spans="1:10" x14ac:dyDescent="0.25">
      <c r="A1296" s="1" t="s">
        <v>2894</v>
      </c>
      <c r="B1296" s="1" t="s">
        <v>960</v>
      </c>
      <c r="C1296">
        <v>0.55561142602968261</v>
      </c>
      <c r="D1296">
        <v>0.60830240937713898</v>
      </c>
      <c r="E1296">
        <f>-LOG(GO_Biological_Process_2021_table[[#This Row],[Adjusted P-value]],10)</f>
        <v>0.21588046337083633</v>
      </c>
      <c r="F1296">
        <v>0</v>
      </c>
      <c r="G1296">
        <v>0</v>
      </c>
      <c r="H1296">
        <v>1.2449391435958883</v>
      </c>
      <c r="I1296">
        <v>0.73163343390298929</v>
      </c>
      <c r="J1296" s="1" t="s">
        <v>334</v>
      </c>
    </row>
    <row r="1297" spans="1:10" x14ac:dyDescent="0.25">
      <c r="A1297" s="1" t="s">
        <v>2895</v>
      </c>
      <c r="B1297" s="1" t="s">
        <v>960</v>
      </c>
      <c r="C1297">
        <v>0.55561142602968261</v>
      </c>
      <c r="D1297">
        <v>0.60830240937713898</v>
      </c>
      <c r="E1297">
        <f>-LOG(GO_Biological_Process_2021_table[[#This Row],[Adjusted P-value]],10)</f>
        <v>0.21588046337083633</v>
      </c>
      <c r="F1297">
        <v>0</v>
      </c>
      <c r="G1297">
        <v>0</v>
      </c>
      <c r="H1297">
        <v>1.2449391435958883</v>
      </c>
      <c r="I1297">
        <v>0.73163343390298929</v>
      </c>
      <c r="J1297" s="1" t="s">
        <v>2280</v>
      </c>
    </row>
    <row r="1298" spans="1:10" x14ac:dyDescent="0.25">
      <c r="A1298" s="1" t="s">
        <v>2896</v>
      </c>
      <c r="B1298" s="1" t="s">
        <v>960</v>
      </c>
      <c r="C1298">
        <v>0.55561142602968261</v>
      </c>
      <c r="D1298">
        <v>0.60830240937713898</v>
      </c>
      <c r="E1298">
        <f>-LOG(GO_Biological_Process_2021_table[[#This Row],[Adjusted P-value]],10)</f>
        <v>0.21588046337083633</v>
      </c>
      <c r="F1298">
        <v>0</v>
      </c>
      <c r="G1298">
        <v>0</v>
      </c>
      <c r="H1298">
        <v>1.2449391435958883</v>
      </c>
      <c r="I1298">
        <v>0.73163343390298929</v>
      </c>
      <c r="J1298" s="1" t="s">
        <v>2143</v>
      </c>
    </row>
    <row r="1299" spans="1:10" x14ac:dyDescent="0.25">
      <c r="A1299" s="1" t="s">
        <v>2897</v>
      </c>
      <c r="B1299" s="1" t="s">
        <v>2898</v>
      </c>
      <c r="C1299">
        <v>0.56031117641546824</v>
      </c>
      <c r="D1299">
        <v>0.61297524692601302</v>
      </c>
      <c r="E1299">
        <f>-LOG(GO_Biological_Process_2021_table[[#This Row],[Adjusted P-value]],10)</f>
        <v>0.21255706274177205</v>
      </c>
      <c r="F1299">
        <v>0</v>
      </c>
      <c r="G1299">
        <v>0</v>
      </c>
      <c r="H1299">
        <v>1.0299312533051295</v>
      </c>
      <c r="I1299">
        <v>0.59660104431825001</v>
      </c>
      <c r="J1299" s="1" t="s">
        <v>2899</v>
      </c>
    </row>
    <row r="1300" spans="1:10" x14ac:dyDescent="0.25">
      <c r="A1300" s="1" t="s">
        <v>2900</v>
      </c>
      <c r="B1300" s="1" t="s">
        <v>2901</v>
      </c>
      <c r="C1300">
        <v>0.56264089499100023</v>
      </c>
      <c r="D1300">
        <v>0.61363292694870997</v>
      </c>
      <c r="E1300">
        <f>-LOG(GO_Biological_Process_2021_table[[#This Row],[Adjusted P-value]],10)</f>
        <v>0.21209134461242954</v>
      </c>
      <c r="F1300">
        <v>0</v>
      </c>
      <c r="G1300">
        <v>0</v>
      </c>
      <c r="H1300">
        <v>1.2206418898027334</v>
      </c>
      <c r="I1300">
        <v>0.7020078690840682</v>
      </c>
      <c r="J1300" s="1" t="s">
        <v>1838</v>
      </c>
    </row>
    <row r="1301" spans="1:10" x14ac:dyDescent="0.25">
      <c r="A1301" s="1" t="s">
        <v>2902</v>
      </c>
      <c r="B1301" s="1" t="s">
        <v>2901</v>
      </c>
      <c r="C1301">
        <v>0.56264089499100023</v>
      </c>
      <c r="D1301">
        <v>0.61363292694870997</v>
      </c>
      <c r="E1301">
        <f>-LOG(GO_Biological_Process_2021_table[[#This Row],[Adjusted P-value]],10)</f>
        <v>0.21209134461242954</v>
      </c>
      <c r="F1301">
        <v>0</v>
      </c>
      <c r="G1301">
        <v>0</v>
      </c>
      <c r="H1301">
        <v>1.2206418898027334</v>
      </c>
      <c r="I1301">
        <v>0.7020078690840682</v>
      </c>
      <c r="J1301" s="1" t="s">
        <v>386</v>
      </c>
    </row>
    <row r="1302" spans="1:10" x14ac:dyDescent="0.25">
      <c r="A1302" s="1" t="s">
        <v>2903</v>
      </c>
      <c r="B1302" s="1" t="s">
        <v>2901</v>
      </c>
      <c r="C1302">
        <v>0.56264089499100023</v>
      </c>
      <c r="D1302">
        <v>0.61363292694870997</v>
      </c>
      <c r="E1302">
        <f>-LOG(GO_Biological_Process_2021_table[[#This Row],[Adjusted P-value]],10)</f>
        <v>0.21209134461242954</v>
      </c>
      <c r="F1302">
        <v>0</v>
      </c>
      <c r="G1302">
        <v>0</v>
      </c>
      <c r="H1302">
        <v>1.2206418898027334</v>
      </c>
      <c r="I1302">
        <v>0.7020078690840682</v>
      </c>
      <c r="J1302" s="1" t="s">
        <v>970</v>
      </c>
    </row>
    <row r="1303" spans="1:10" x14ac:dyDescent="0.25">
      <c r="A1303" s="1" t="s">
        <v>2904</v>
      </c>
      <c r="B1303" s="1" t="s">
        <v>2901</v>
      </c>
      <c r="C1303">
        <v>0.56264089499100023</v>
      </c>
      <c r="D1303">
        <v>0.61363292694870997</v>
      </c>
      <c r="E1303">
        <f>-LOG(GO_Biological_Process_2021_table[[#This Row],[Adjusted P-value]],10)</f>
        <v>0.21209134461242954</v>
      </c>
      <c r="F1303">
        <v>0</v>
      </c>
      <c r="G1303">
        <v>0</v>
      </c>
      <c r="H1303">
        <v>1.2206418898027334</v>
      </c>
      <c r="I1303">
        <v>0.7020078690840682</v>
      </c>
      <c r="J1303" s="1" t="s">
        <v>295</v>
      </c>
    </row>
    <row r="1304" spans="1:10" x14ac:dyDescent="0.25">
      <c r="A1304" s="1" t="s">
        <v>2905</v>
      </c>
      <c r="B1304" s="1" t="s">
        <v>2906</v>
      </c>
      <c r="C1304">
        <v>0.56310225477177145</v>
      </c>
      <c r="D1304">
        <v>0.61366477496232952</v>
      </c>
      <c r="E1304">
        <f>-LOG(GO_Biological_Process_2021_table[[#This Row],[Adjusted P-value]],10)</f>
        <v>0.21206880498482963</v>
      </c>
      <c r="F1304">
        <v>0</v>
      </c>
      <c r="G1304">
        <v>0</v>
      </c>
      <c r="H1304">
        <v>1.0650803998261624</v>
      </c>
      <c r="I1304">
        <v>0.61166932842241928</v>
      </c>
      <c r="J1304" s="1" t="s">
        <v>1967</v>
      </c>
    </row>
    <row r="1305" spans="1:10" x14ac:dyDescent="0.25">
      <c r="A1305" s="1" t="s">
        <v>2907</v>
      </c>
      <c r="B1305" s="1" t="s">
        <v>964</v>
      </c>
      <c r="C1305">
        <v>0.56611408280379494</v>
      </c>
      <c r="D1305">
        <v>0.6164739245256049</v>
      </c>
      <c r="E1305">
        <f>-LOG(GO_Biological_Process_2021_table[[#This Row],[Adjusted P-value]],10)</f>
        <v>0.21008528836936652</v>
      </c>
      <c r="F1305">
        <v>0</v>
      </c>
      <c r="G1305">
        <v>0</v>
      </c>
      <c r="H1305">
        <v>1.208843704066634</v>
      </c>
      <c r="I1305">
        <v>0.68778330450940772</v>
      </c>
      <c r="J1305" s="1" t="s">
        <v>970</v>
      </c>
    </row>
    <row r="1306" spans="1:10" x14ac:dyDescent="0.25">
      <c r="A1306" s="1" t="s">
        <v>2908</v>
      </c>
      <c r="B1306" s="1" t="s">
        <v>2909</v>
      </c>
      <c r="C1306">
        <v>0.56765671363366799</v>
      </c>
      <c r="D1306">
        <v>0.61768010219142422</v>
      </c>
      <c r="E1306">
        <f>-LOG(GO_Biological_Process_2021_table[[#This Row],[Adjusted P-value]],10)</f>
        <v>0.20923638870221672</v>
      </c>
      <c r="F1306">
        <v>0</v>
      </c>
      <c r="G1306">
        <v>0</v>
      </c>
      <c r="H1306">
        <v>1.0560224089635855</v>
      </c>
      <c r="I1306">
        <v>0.59796046073335174</v>
      </c>
      <c r="J1306" s="1" t="s">
        <v>2910</v>
      </c>
    </row>
    <row r="1307" spans="1:10" x14ac:dyDescent="0.25">
      <c r="A1307" s="1" t="s">
        <v>2911</v>
      </c>
      <c r="B1307" s="1" t="s">
        <v>2912</v>
      </c>
      <c r="C1307">
        <v>0.5695598620528467</v>
      </c>
      <c r="D1307">
        <v>0.61785714600079633</v>
      </c>
      <c r="E1307">
        <f>-LOG(GO_Biological_Process_2021_table[[#This Row],[Adjusted P-value]],10)</f>
        <v>0.20911192600373604</v>
      </c>
      <c r="F1307">
        <v>0</v>
      </c>
      <c r="G1307">
        <v>0</v>
      </c>
      <c r="H1307">
        <v>1.197270245677889</v>
      </c>
      <c r="I1307">
        <v>0.67393311072265372</v>
      </c>
      <c r="J1307" s="1" t="s">
        <v>508</v>
      </c>
    </row>
    <row r="1308" spans="1:10" x14ac:dyDescent="0.25">
      <c r="A1308" s="1" t="s">
        <v>2913</v>
      </c>
      <c r="B1308" s="1" t="s">
        <v>2912</v>
      </c>
      <c r="C1308">
        <v>0.5695598620528467</v>
      </c>
      <c r="D1308">
        <v>0.61785714600079633</v>
      </c>
      <c r="E1308">
        <f>-LOG(GO_Biological_Process_2021_table[[#This Row],[Adjusted P-value]],10)</f>
        <v>0.20911192600373604</v>
      </c>
      <c r="F1308">
        <v>0</v>
      </c>
      <c r="G1308">
        <v>0</v>
      </c>
      <c r="H1308">
        <v>1.197270245677889</v>
      </c>
      <c r="I1308">
        <v>0.67393311072265372</v>
      </c>
      <c r="J1308" s="1" t="s">
        <v>295</v>
      </c>
    </row>
    <row r="1309" spans="1:10" x14ac:dyDescent="0.25">
      <c r="A1309" s="1" t="s">
        <v>2914</v>
      </c>
      <c r="B1309" s="1" t="s">
        <v>2912</v>
      </c>
      <c r="C1309">
        <v>0.5695598620528467</v>
      </c>
      <c r="D1309">
        <v>0.61785714600079633</v>
      </c>
      <c r="E1309">
        <f>-LOG(GO_Biological_Process_2021_table[[#This Row],[Adjusted P-value]],10)</f>
        <v>0.20911192600373604</v>
      </c>
      <c r="F1309">
        <v>0</v>
      </c>
      <c r="G1309">
        <v>0</v>
      </c>
      <c r="H1309">
        <v>1.197270245677889</v>
      </c>
      <c r="I1309">
        <v>0.67393311072265372</v>
      </c>
      <c r="J1309" s="1" t="s">
        <v>336</v>
      </c>
    </row>
    <row r="1310" spans="1:10" x14ac:dyDescent="0.25">
      <c r="A1310" s="1" t="s">
        <v>2915</v>
      </c>
      <c r="B1310" s="1" t="s">
        <v>2912</v>
      </c>
      <c r="C1310">
        <v>0.5695598620528467</v>
      </c>
      <c r="D1310">
        <v>0.61785714600079633</v>
      </c>
      <c r="E1310">
        <f>-LOG(GO_Biological_Process_2021_table[[#This Row],[Adjusted P-value]],10)</f>
        <v>0.20911192600373604</v>
      </c>
      <c r="F1310">
        <v>0</v>
      </c>
      <c r="G1310">
        <v>0</v>
      </c>
      <c r="H1310">
        <v>1.197270245677889</v>
      </c>
      <c r="I1310">
        <v>0.67393311072265372</v>
      </c>
      <c r="J1310" s="1" t="s">
        <v>1450</v>
      </c>
    </row>
    <row r="1311" spans="1:10" x14ac:dyDescent="0.25">
      <c r="A1311" s="1" t="s">
        <v>2916</v>
      </c>
      <c r="B1311" s="1" t="s">
        <v>2917</v>
      </c>
      <c r="C1311">
        <v>0.57297844782356999</v>
      </c>
      <c r="D1311">
        <v>0.62061738818418721</v>
      </c>
      <c r="E1311">
        <f>-LOG(GO_Biological_Process_2021_table[[#This Row],[Adjusted P-value]],10)</f>
        <v>0.20717606071019459</v>
      </c>
      <c r="F1311">
        <v>0</v>
      </c>
      <c r="G1311">
        <v>0</v>
      </c>
      <c r="H1311">
        <v>1.1859151544285542</v>
      </c>
      <c r="I1311">
        <v>0.66044465944830522</v>
      </c>
      <c r="J1311" s="1" t="s">
        <v>386</v>
      </c>
    </row>
    <row r="1312" spans="1:10" x14ac:dyDescent="0.25">
      <c r="A1312" s="1" t="s">
        <v>2918</v>
      </c>
      <c r="B1312" s="1" t="s">
        <v>2917</v>
      </c>
      <c r="C1312">
        <v>0.57297844782356999</v>
      </c>
      <c r="D1312">
        <v>0.62061738818418721</v>
      </c>
      <c r="E1312">
        <f>-LOG(GO_Biological_Process_2021_table[[#This Row],[Adjusted P-value]],10)</f>
        <v>0.20717606071019459</v>
      </c>
      <c r="F1312">
        <v>0</v>
      </c>
      <c r="G1312">
        <v>0</v>
      </c>
      <c r="H1312">
        <v>1.1859151544285542</v>
      </c>
      <c r="I1312">
        <v>0.66044465944830522</v>
      </c>
      <c r="J1312" s="1" t="s">
        <v>295</v>
      </c>
    </row>
    <row r="1313" spans="1:10" x14ac:dyDescent="0.25">
      <c r="A1313" s="1" t="s">
        <v>2919</v>
      </c>
      <c r="B1313" s="1" t="s">
        <v>2920</v>
      </c>
      <c r="C1313">
        <v>0.57973489018536961</v>
      </c>
      <c r="D1313">
        <v>0.62650193612117566</v>
      </c>
      <c r="E1313">
        <f>-LOG(GO_Biological_Process_2021_table[[#This Row],[Adjusted P-value]],10)</f>
        <v>0.20307758253823721</v>
      </c>
      <c r="F1313">
        <v>0</v>
      </c>
      <c r="G1313">
        <v>0</v>
      </c>
      <c r="H1313">
        <v>1.1638358103326256</v>
      </c>
      <c r="I1313">
        <v>0.63450508818010953</v>
      </c>
      <c r="J1313" s="1" t="s">
        <v>424</v>
      </c>
    </row>
    <row r="1314" spans="1:10" x14ac:dyDescent="0.25">
      <c r="A1314" s="1" t="s">
        <v>2921</v>
      </c>
      <c r="B1314" s="1" t="s">
        <v>2920</v>
      </c>
      <c r="C1314">
        <v>0.57973489018536961</v>
      </c>
      <c r="D1314">
        <v>0.62650193612117566</v>
      </c>
      <c r="E1314">
        <f>-LOG(GO_Biological_Process_2021_table[[#This Row],[Adjusted P-value]],10)</f>
        <v>0.20307758253823721</v>
      </c>
      <c r="F1314">
        <v>0</v>
      </c>
      <c r="G1314">
        <v>0</v>
      </c>
      <c r="H1314">
        <v>1.1638358103326256</v>
      </c>
      <c r="I1314">
        <v>0.63450508818010953</v>
      </c>
      <c r="J1314" s="1" t="s">
        <v>1669</v>
      </c>
    </row>
    <row r="1315" spans="1:10" x14ac:dyDescent="0.25">
      <c r="A1315" s="1" t="s">
        <v>2922</v>
      </c>
      <c r="B1315" s="1" t="s">
        <v>2920</v>
      </c>
      <c r="C1315">
        <v>0.57973489018536961</v>
      </c>
      <c r="D1315">
        <v>0.62650193612117566</v>
      </c>
      <c r="E1315">
        <f>-LOG(GO_Biological_Process_2021_table[[#This Row],[Adjusted P-value]],10)</f>
        <v>0.20307758253823721</v>
      </c>
      <c r="F1315">
        <v>0</v>
      </c>
      <c r="G1315">
        <v>0</v>
      </c>
      <c r="H1315">
        <v>1.1638358103326256</v>
      </c>
      <c r="I1315">
        <v>0.63450508818010953</v>
      </c>
      <c r="J1315" s="1" t="s">
        <v>364</v>
      </c>
    </row>
    <row r="1316" spans="1:10" x14ac:dyDescent="0.25">
      <c r="A1316" s="1" t="s">
        <v>2923</v>
      </c>
      <c r="B1316" s="1" t="s">
        <v>973</v>
      </c>
      <c r="C1316">
        <v>0.58307316821665833</v>
      </c>
      <c r="D1316">
        <v>0.62963034134422413</v>
      </c>
      <c r="E1316">
        <f>-LOG(GO_Biological_Process_2021_table[[#This Row],[Adjusted P-value]],10)</f>
        <v>0.20091435186743381</v>
      </c>
      <c r="F1316">
        <v>0</v>
      </c>
      <c r="G1316">
        <v>0</v>
      </c>
      <c r="H1316">
        <v>1.1530999824694677</v>
      </c>
      <c r="I1316">
        <v>0.62203124979197433</v>
      </c>
      <c r="J1316" s="1" t="s">
        <v>364</v>
      </c>
    </row>
    <row r="1317" spans="1:10" x14ac:dyDescent="0.25">
      <c r="A1317" s="1" t="s">
        <v>2924</v>
      </c>
      <c r="B1317" s="1" t="s">
        <v>976</v>
      </c>
      <c r="C1317">
        <v>0.58638509586962684</v>
      </c>
      <c r="D1317">
        <v>0.63176542954087256</v>
      </c>
      <c r="E1317">
        <f>-LOG(GO_Biological_Process_2021_table[[#This Row],[Adjusted P-value]],10)</f>
        <v>0.19944414254990736</v>
      </c>
      <c r="F1317">
        <v>0</v>
      </c>
      <c r="G1317">
        <v>0</v>
      </c>
      <c r="H1317">
        <v>1.1425593514765489</v>
      </c>
      <c r="I1317">
        <v>0.60987366826813705</v>
      </c>
      <c r="J1317" s="1" t="s">
        <v>1838</v>
      </c>
    </row>
    <row r="1318" spans="1:10" x14ac:dyDescent="0.25">
      <c r="A1318" s="1" t="s">
        <v>2925</v>
      </c>
      <c r="B1318" s="1" t="s">
        <v>976</v>
      </c>
      <c r="C1318">
        <v>0.58638509586962684</v>
      </c>
      <c r="D1318">
        <v>0.63176542954087256</v>
      </c>
      <c r="E1318">
        <f>-LOG(GO_Biological_Process_2021_table[[#This Row],[Adjusted P-value]],10)</f>
        <v>0.19944414254990736</v>
      </c>
      <c r="F1318">
        <v>0</v>
      </c>
      <c r="G1318">
        <v>0</v>
      </c>
      <c r="H1318">
        <v>1.1425593514765489</v>
      </c>
      <c r="I1318">
        <v>0.60987366826813705</v>
      </c>
      <c r="J1318" s="1" t="s">
        <v>336</v>
      </c>
    </row>
    <row r="1319" spans="1:10" x14ac:dyDescent="0.25">
      <c r="A1319" s="1" t="s">
        <v>2926</v>
      </c>
      <c r="B1319" s="1" t="s">
        <v>976</v>
      </c>
      <c r="C1319">
        <v>0.58638509586962684</v>
      </c>
      <c r="D1319">
        <v>0.63176542954087256</v>
      </c>
      <c r="E1319">
        <f>-LOG(GO_Biological_Process_2021_table[[#This Row],[Adjusted P-value]],10)</f>
        <v>0.19944414254990736</v>
      </c>
      <c r="F1319">
        <v>0</v>
      </c>
      <c r="G1319">
        <v>0</v>
      </c>
      <c r="H1319">
        <v>1.1425593514765489</v>
      </c>
      <c r="I1319">
        <v>0.60987366826813705</v>
      </c>
      <c r="J1319" s="1" t="s">
        <v>848</v>
      </c>
    </row>
    <row r="1320" spans="1:10" x14ac:dyDescent="0.25">
      <c r="A1320" s="1" t="s">
        <v>2927</v>
      </c>
      <c r="B1320" s="1" t="s">
        <v>978</v>
      </c>
      <c r="C1320">
        <v>0.58967087975116028</v>
      </c>
      <c r="D1320">
        <v>0.63386271706786335</v>
      </c>
      <c r="E1320">
        <f>-LOG(GO_Biological_Process_2021_table[[#This Row],[Adjusted P-value]],10)</f>
        <v>0.19800479208017063</v>
      </c>
      <c r="F1320">
        <v>0</v>
      </c>
      <c r="G1320">
        <v>0</v>
      </c>
      <c r="H1320">
        <v>1.1322086417627819</v>
      </c>
      <c r="I1320">
        <v>0.59802210748575779</v>
      </c>
      <c r="J1320" s="1" t="s">
        <v>299</v>
      </c>
    </row>
    <row r="1321" spans="1:10" x14ac:dyDescent="0.25">
      <c r="A1321" s="1" t="s">
        <v>2928</v>
      </c>
      <c r="B1321" s="1" t="s">
        <v>978</v>
      </c>
      <c r="C1321">
        <v>0.58967087975116028</v>
      </c>
      <c r="D1321">
        <v>0.63386271706786335</v>
      </c>
      <c r="E1321">
        <f>-LOG(GO_Biological_Process_2021_table[[#This Row],[Adjusted P-value]],10)</f>
        <v>0.19800479208017063</v>
      </c>
      <c r="F1321">
        <v>0</v>
      </c>
      <c r="G1321">
        <v>0</v>
      </c>
      <c r="H1321">
        <v>1.1322086417627819</v>
      </c>
      <c r="I1321">
        <v>0.59802210748575779</v>
      </c>
      <c r="J1321" s="1" t="s">
        <v>1842</v>
      </c>
    </row>
    <row r="1322" spans="1:10" x14ac:dyDescent="0.25">
      <c r="A1322" s="1" t="s">
        <v>2929</v>
      </c>
      <c r="B1322" s="1" t="s">
        <v>978</v>
      </c>
      <c r="C1322">
        <v>0.58967087975116028</v>
      </c>
      <c r="D1322">
        <v>0.63386271706786335</v>
      </c>
      <c r="E1322">
        <f>-LOG(GO_Biological_Process_2021_table[[#This Row],[Adjusted P-value]],10)</f>
        <v>0.19800479208017063</v>
      </c>
      <c r="F1322">
        <v>0</v>
      </c>
      <c r="G1322">
        <v>0</v>
      </c>
      <c r="H1322">
        <v>1.1322086417627819</v>
      </c>
      <c r="I1322">
        <v>0.59802210748575779</v>
      </c>
      <c r="J1322" s="1" t="s">
        <v>848</v>
      </c>
    </row>
    <row r="1323" spans="1:10" x14ac:dyDescent="0.25">
      <c r="A1323" s="1" t="s">
        <v>2930</v>
      </c>
      <c r="B1323" s="1" t="s">
        <v>2931</v>
      </c>
      <c r="C1323">
        <v>0.59293072501106259</v>
      </c>
      <c r="D1323">
        <v>0.63640334808443599</v>
      </c>
      <c r="E1323">
        <f>-LOG(GO_Biological_Process_2021_table[[#This Row],[Adjusted P-value]],10)</f>
        <v>0.19626754421909115</v>
      </c>
      <c r="F1323">
        <v>0</v>
      </c>
      <c r="G1323">
        <v>0</v>
      </c>
      <c r="H1323">
        <v>1.1220427661510464</v>
      </c>
      <c r="I1323">
        <v>0.58646674133219934</v>
      </c>
      <c r="J1323" s="1" t="s">
        <v>336</v>
      </c>
    </row>
    <row r="1324" spans="1:10" x14ac:dyDescent="0.25">
      <c r="A1324" s="1" t="s">
        <v>2932</v>
      </c>
      <c r="B1324" s="1" t="s">
        <v>2931</v>
      </c>
      <c r="C1324">
        <v>0.59293072501106259</v>
      </c>
      <c r="D1324">
        <v>0.63640334808443599</v>
      </c>
      <c r="E1324">
        <f>-LOG(GO_Biological_Process_2021_table[[#This Row],[Adjusted P-value]],10)</f>
        <v>0.19626754421909115</v>
      </c>
      <c r="F1324">
        <v>0</v>
      </c>
      <c r="G1324">
        <v>0</v>
      </c>
      <c r="H1324">
        <v>1.1220427661510464</v>
      </c>
      <c r="I1324">
        <v>0.58646674133219934</v>
      </c>
      <c r="J1324" s="1" t="s">
        <v>331</v>
      </c>
    </row>
    <row r="1325" spans="1:10" x14ac:dyDescent="0.25">
      <c r="A1325" s="1" t="s">
        <v>2933</v>
      </c>
      <c r="B1325" s="1" t="s">
        <v>2934</v>
      </c>
      <c r="C1325">
        <v>0.59616483498936435</v>
      </c>
      <c r="D1325">
        <v>0.63919155928748073</v>
      </c>
      <c r="E1325">
        <f>-LOG(GO_Biological_Process_2021_table[[#This Row],[Adjusted P-value]],10)</f>
        <v>0.19436896864255379</v>
      </c>
      <c r="F1325">
        <v>0</v>
      </c>
      <c r="G1325">
        <v>0</v>
      </c>
      <c r="H1325">
        <v>1.1120568175412886</v>
      </c>
      <c r="I1325">
        <v>0.57519813469147152</v>
      </c>
      <c r="J1325" s="1" t="s">
        <v>543</v>
      </c>
    </row>
    <row r="1326" spans="1:10" x14ac:dyDescent="0.25">
      <c r="A1326" s="1" t="s">
        <v>2935</v>
      </c>
      <c r="B1326" s="1" t="s">
        <v>2936</v>
      </c>
      <c r="C1326">
        <v>0.59642874370134646</v>
      </c>
      <c r="D1326">
        <v>0.63919155928748073</v>
      </c>
      <c r="E1326">
        <f>-LOG(GO_Biological_Process_2021_table[[#This Row],[Adjusted P-value]],10)</f>
        <v>0.19436896864255379</v>
      </c>
      <c r="F1326">
        <v>0</v>
      </c>
      <c r="G1326">
        <v>0</v>
      </c>
      <c r="H1326">
        <v>1.00066401062417</v>
      </c>
      <c r="I1326">
        <v>0.51713865961574812</v>
      </c>
      <c r="J1326" s="1" t="s">
        <v>2463</v>
      </c>
    </row>
    <row r="1327" spans="1:10" x14ac:dyDescent="0.25">
      <c r="A1327" s="1" t="s">
        <v>2937</v>
      </c>
      <c r="B1327" s="1" t="s">
        <v>980</v>
      </c>
      <c r="C1327">
        <v>0.59937341166223357</v>
      </c>
      <c r="D1327">
        <v>0.64041402901457622</v>
      </c>
      <c r="E1327">
        <f>-LOG(GO_Biological_Process_2021_table[[#This Row],[Adjusted P-value]],10)</f>
        <v>0.19353916292250298</v>
      </c>
      <c r="F1327">
        <v>0</v>
      </c>
      <c r="G1327">
        <v>0</v>
      </c>
      <c r="H1327">
        <v>1.1022460610124036</v>
      </c>
      <c r="I1327">
        <v>0.56420722400778445</v>
      </c>
      <c r="J1327" s="1" t="s">
        <v>424</v>
      </c>
    </row>
    <row r="1328" spans="1:10" x14ac:dyDescent="0.25">
      <c r="A1328" s="1" t="s">
        <v>2938</v>
      </c>
      <c r="B1328" s="1" t="s">
        <v>980</v>
      </c>
      <c r="C1328">
        <v>0.59937341166223357</v>
      </c>
      <c r="D1328">
        <v>0.64041402901457622</v>
      </c>
      <c r="E1328">
        <f>-LOG(GO_Biological_Process_2021_table[[#This Row],[Adjusted P-value]],10)</f>
        <v>0.19353916292250298</v>
      </c>
      <c r="F1328">
        <v>0</v>
      </c>
      <c r="G1328">
        <v>0</v>
      </c>
      <c r="H1328">
        <v>1.1022460610124036</v>
      </c>
      <c r="I1328">
        <v>0.56420722400778445</v>
      </c>
      <c r="J1328" s="1" t="s">
        <v>848</v>
      </c>
    </row>
    <row r="1329" spans="1:10" x14ac:dyDescent="0.25">
      <c r="A1329" s="1" t="s">
        <v>2939</v>
      </c>
      <c r="B1329" s="1" t="s">
        <v>980</v>
      </c>
      <c r="C1329">
        <v>0.59937341166223357</v>
      </c>
      <c r="D1329">
        <v>0.64041402901457622</v>
      </c>
      <c r="E1329">
        <f>-LOG(GO_Biological_Process_2021_table[[#This Row],[Adjusted P-value]],10)</f>
        <v>0.19353916292250298</v>
      </c>
      <c r="F1329">
        <v>0</v>
      </c>
      <c r="G1329">
        <v>0</v>
      </c>
      <c r="H1329">
        <v>1.1022460610124036</v>
      </c>
      <c r="I1329">
        <v>0.56420722400778445</v>
      </c>
      <c r="J1329" s="1" t="s">
        <v>799</v>
      </c>
    </row>
    <row r="1330" spans="1:10" x14ac:dyDescent="0.25">
      <c r="A1330" s="1" t="s">
        <v>2940</v>
      </c>
      <c r="B1330" s="1" t="s">
        <v>980</v>
      </c>
      <c r="C1330">
        <v>0.59937341166223357</v>
      </c>
      <c r="D1330">
        <v>0.64041402901457622</v>
      </c>
      <c r="E1330">
        <f>-LOG(GO_Biological_Process_2021_table[[#This Row],[Adjusted P-value]],10)</f>
        <v>0.19353916292250298</v>
      </c>
      <c r="F1330">
        <v>0</v>
      </c>
      <c r="G1330">
        <v>0</v>
      </c>
      <c r="H1330">
        <v>1.1022460610124036</v>
      </c>
      <c r="I1330">
        <v>0.56420722400778445</v>
      </c>
      <c r="J1330" s="1" t="s">
        <v>848</v>
      </c>
    </row>
    <row r="1331" spans="1:10" x14ac:dyDescent="0.25">
      <c r="A1331" s="1" t="s">
        <v>2941</v>
      </c>
      <c r="B1331" s="1" t="s">
        <v>2942</v>
      </c>
      <c r="C1331">
        <v>0.60255665528979852</v>
      </c>
      <c r="D1331">
        <v>0.64236520308672218</v>
      </c>
      <c r="E1331">
        <f>-LOG(GO_Biological_Process_2021_table[[#This Row],[Adjusted P-value]],10)</f>
        <v>0.1922179928176814</v>
      </c>
      <c r="F1331">
        <v>0</v>
      </c>
      <c r="G1331">
        <v>0</v>
      </c>
      <c r="H1331">
        <v>1.0926059263361949</v>
      </c>
      <c r="I1331">
        <v>0.55348530039951005</v>
      </c>
      <c r="J1331" s="1" t="s">
        <v>553</v>
      </c>
    </row>
    <row r="1332" spans="1:10" x14ac:dyDescent="0.25">
      <c r="A1332" s="1" t="s">
        <v>2943</v>
      </c>
      <c r="B1332" s="1" t="s">
        <v>2942</v>
      </c>
      <c r="C1332">
        <v>0.60255665528979852</v>
      </c>
      <c r="D1332">
        <v>0.64236520308672218</v>
      </c>
      <c r="E1332">
        <f>-LOG(GO_Biological_Process_2021_table[[#This Row],[Adjusted P-value]],10)</f>
        <v>0.1922179928176814</v>
      </c>
      <c r="F1332">
        <v>0</v>
      </c>
      <c r="G1332">
        <v>0</v>
      </c>
      <c r="H1332">
        <v>1.0926059263361949</v>
      </c>
      <c r="I1332">
        <v>0.55348530039951005</v>
      </c>
      <c r="J1332" s="1" t="s">
        <v>543</v>
      </c>
    </row>
    <row r="1333" spans="1:10" x14ac:dyDescent="0.25">
      <c r="A1333" s="1" t="s">
        <v>2944</v>
      </c>
      <c r="B1333" s="1" t="s">
        <v>2942</v>
      </c>
      <c r="C1333">
        <v>0.60255665528979852</v>
      </c>
      <c r="D1333">
        <v>0.64236520308672218</v>
      </c>
      <c r="E1333">
        <f>-LOG(GO_Biological_Process_2021_table[[#This Row],[Adjusted P-value]],10)</f>
        <v>0.1922179928176814</v>
      </c>
      <c r="F1333">
        <v>0</v>
      </c>
      <c r="G1333">
        <v>0</v>
      </c>
      <c r="H1333">
        <v>1.0926059263361949</v>
      </c>
      <c r="I1333">
        <v>0.55348530039951005</v>
      </c>
      <c r="J1333" s="1" t="s">
        <v>2143</v>
      </c>
    </row>
    <row r="1334" spans="1:10" x14ac:dyDescent="0.25">
      <c r="A1334" s="1" t="s">
        <v>2945</v>
      </c>
      <c r="B1334" s="1" t="s">
        <v>2946</v>
      </c>
      <c r="C1334">
        <v>0.60571476464136842</v>
      </c>
      <c r="D1334">
        <v>0.64524753622711406</v>
      </c>
      <c r="E1334">
        <f>-LOG(GO_Biological_Process_2021_table[[#This Row],[Adjusted P-value]],10)</f>
        <v>0.19027364506384839</v>
      </c>
      <c r="F1334">
        <v>0</v>
      </c>
      <c r="G1334">
        <v>0</v>
      </c>
      <c r="H1334">
        <v>1.0831320008785417</v>
      </c>
      <c r="I1334">
        <v>0.54302399265228485</v>
      </c>
      <c r="J1334" s="1" t="s">
        <v>2492</v>
      </c>
    </row>
    <row r="1335" spans="1:10" x14ac:dyDescent="0.25">
      <c r="A1335" s="1" t="s">
        <v>2947</v>
      </c>
      <c r="B1335" s="1" t="s">
        <v>2948</v>
      </c>
      <c r="C1335">
        <v>0.60884793696201667</v>
      </c>
      <c r="D1335">
        <v>0.6476135359446169</v>
      </c>
      <c r="E1335">
        <f>-LOG(GO_Biological_Process_2021_table[[#This Row],[Adjusted P-value]],10)</f>
        <v>0.1886840825180785</v>
      </c>
      <c r="F1335">
        <v>0</v>
      </c>
      <c r="G1335">
        <v>0</v>
      </c>
      <c r="H1335">
        <v>1.0738200228646089</v>
      </c>
      <c r="I1335">
        <v>0.53281525160854992</v>
      </c>
      <c r="J1335" s="1" t="s">
        <v>2949</v>
      </c>
    </row>
    <row r="1336" spans="1:10" x14ac:dyDescent="0.25">
      <c r="A1336" s="1" t="s">
        <v>2950</v>
      </c>
      <c r="B1336" s="1" t="s">
        <v>2948</v>
      </c>
      <c r="C1336">
        <v>0.60884793696201667</v>
      </c>
      <c r="D1336">
        <v>0.6476135359446169</v>
      </c>
      <c r="E1336">
        <f>-LOG(GO_Biological_Process_2021_table[[#This Row],[Adjusted P-value]],10)</f>
        <v>0.1886840825180785</v>
      </c>
      <c r="F1336">
        <v>0</v>
      </c>
      <c r="G1336">
        <v>0</v>
      </c>
      <c r="H1336">
        <v>1.0738200228646089</v>
      </c>
      <c r="I1336">
        <v>0.53281525160854992</v>
      </c>
      <c r="J1336" s="1" t="s">
        <v>543</v>
      </c>
    </row>
    <row r="1337" spans="1:10" x14ac:dyDescent="0.25">
      <c r="A1337" s="1" t="s">
        <v>2951</v>
      </c>
      <c r="B1337" s="1" t="s">
        <v>982</v>
      </c>
      <c r="C1337">
        <v>0.61195636781300267</v>
      </c>
      <c r="D1337">
        <v>0.64994617972659963</v>
      </c>
      <c r="E1337">
        <f>-LOG(GO_Biological_Process_2021_table[[#This Row],[Adjusted P-value]],10)</f>
        <v>0.18712260461174124</v>
      </c>
      <c r="F1337">
        <v>0</v>
      </c>
      <c r="G1337">
        <v>0</v>
      </c>
      <c r="H1337">
        <v>1.0646658749865054</v>
      </c>
      <c r="I1337">
        <v>0.52285133562040409</v>
      </c>
      <c r="J1337" s="1" t="s">
        <v>299</v>
      </c>
    </row>
    <row r="1338" spans="1:10" x14ac:dyDescent="0.25">
      <c r="A1338" s="1" t="s">
        <v>2952</v>
      </c>
      <c r="B1338" s="1" t="s">
        <v>982</v>
      </c>
      <c r="C1338">
        <v>0.61195636781300267</v>
      </c>
      <c r="D1338">
        <v>0.64994617972659963</v>
      </c>
      <c r="E1338">
        <f>-LOG(GO_Biological_Process_2021_table[[#This Row],[Adjusted P-value]],10)</f>
        <v>0.18712260461174124</v>
      </c>
      <c r="F1338">
        <v>0</v>
      </c>
      <c r="G1338">
        <v>0</v>
      </c>
      <c r="H1338">
        <v>1.0646658749865054</v>
      </c>
      <c r="I1338">
        <v>0.52285133562040409</v>
      </c>
      <c r="J1338" s="1" t="s">
        <v>848</v>
      </c>
    </row>
    <row r="1339" spans="1:10" x14ac:dyDescent="0.25">
      <c r="A1339" s="1" t="s">
        <v>2953</v>
      </c>
      <c r="B1339" s="1" t="s">
        <v>2954</v>
      </c>
      <c r="C1339">
        <v>0.61504025151431208</v>
      </c>
      <c r="D1339">
        <v>0.65224582311450574</v>
      </c>
      <c r="E1339">
        <f>-LOG(GO_Biological_Process_2021_table[[#This Row],[Adjusted P-value]],10)</f>
        <v>0.18558869337627357</v>
      </c>
      <c r="F1339">
        <v>0</v>
      </c>
      <c r="G1339">
        <v>0</v>
      </c>
      <c r="H1339">
        <v>1.055665578333244</v>
      </c>
      <c r="I1339">
        <v>0.51312479574300829</v>
      </c>
      <c r="J1339" s="1" t="s">
        <v>799</v>
      </c>
    </row>
    <row r="1340" spans="1:10" x14ac:dyDescent="0.25">
      <c r="A1340" s="1" t="s">
        <v>2955</v>
      </c>
      <c r="B1340" s="1" t="s">
        <v>2954</v>
      </c>
      <c r="C1340">
        <v>0.61504025151431208</v>
      </c>
      <c r="D1340">
        <v>0.65224582311450574</v>
      </c>
      <c r="E1340">
        <f>-LOG(GO_Biological_Process_2021_table[[#This Row],[Adjusted P-value]],10)</f>
        <v>0.18558869337627357</v>
      </c>
      <c r="F1340">
        <v>0</v>
      </c>
      <c r="G1340">
        <v>0</v>
      </c>
      <c r="H1340">
        <v>1.055665578333244</v>
      </c>
      <c r="I1340">
        <v>0.51312479574300829</v>
      </c>
      <c r="J1340" s="1" t="s">
        <v>540</v>
      </c>
    </row>
    <row r="1341" spans="1:10" x14ac:dyDescent="0.25">
      <c r="A1341" s="1" t="s">
        <v>2956</v>
      </c>
      <c r="B1341" s="1" t="s">
        <v>2957</v>
      </c>
      <c r="C1341">
        <v>0.62414653753527582</v>
      </c>
      <c r="D1341">
        <v>0.66091579664436373</v>
      </c>
      <c r="E1341">
        <f>-LOG(GO_Biological_Process_2021_table[[#This Row],[Adjusted P-value]],10)</f>
        <v>0.1798538678700852</v>
      </c>
      <c r="F1341">
        <v>0</v>
      </c>
      <c r="G1341">
        <v>0</v>
      </c>
      <c r="H1341">
        <v>1.0295499634541088</v>
      </c>
      <c r="I1341">
        <v>0.48529907168754982</v>
      </c>
      <c r="J1341" s="1" t="s">
        <v>2328</v>
      </c>
    </row>
    <row r="1342" spans="1:10" x14ac:dyDescent="0.25">
      <c r="A1342" s="1" t="s">
        <v>2958</v>
      </c>
      <c r="B1342" s="1" t="s">
        <v>2957</v>
      </c>
      <c r="C1342">
        <v>0.62414653753527582</v>
      </c>
      <c r="D1342">
        <v>0.66091579664436373</v>
      </c>
      <c r="E1342">
        <f>-LOG(GO_Biological_Process_2021_table[[#This Row],[Adjusted P-value]],10)</f>
        <v>0.1798538678700852</v>
      </c>
      <c r="F1342">
        <v>0</v>
      </c>
      <c r="G1342">
        <v>0</v>
      </c>
      <c r="H1342">
        <v>1.0295499634541088</v>
      </c>
      <c r="I1342">
        <v>0.48529907168754982</v>
      </c>
      <c r="J1342" s="1" t="s">
        <v>1842</v>
      </c>
    </row>
    <row r="1343" spans="1:10" x14ac:dyDescent="0.25">
      <c r="A1343" s="1" t="s">
        <v>2959</v>
      </c>
      <c r="B1343" s="1" t="s">
        <v>2960</v>
      </c>
      <c r="C1343">
        <v>0.62579623047379007</v>
      </c>
      <c r="D1343">
        <v>0.66167583564615184</v>
      </c>
      <c r="E1343">
        <f>-LOG(GO_Biological_Process_2021_table[[#This Row],[Adjusted P-value]],10)</f>
        <v>0.17935472546999201</v>
      </c>
      <c r="F1343">
        <v>0</v>
      </c>
      <c r="G1343">
        <v>0</v>
      </c>
      <c r="H1343">
        <v>0.94712143202709242</v>
      </c>
      <c r="I1343">
        <v>0.4439446752098441</v>
      </c>
      <c r="J1343" s="1" t="s">
        <v>2961</v>
      </c>
    </row>
    <row r="1344" spans="1:10" x14ac:dyDescent="0.25">
      <c r="A1344" s="1" t="s">
        <v>2962</v>
      </c>
      <c r="B1344" s="1" t="s">
        <v>2960</v>
      </c>
      <c r="C1344">
        <v>0.62579623047379007</v>
      </c>
      <c r="D1344">
        <v>0.66167583564615184</v>
      </c>
      <c r="E1344">
        <f>-LOG(GO_Biological_Process_2021_table[[#This Row],[Adjusted P-value]],10)</f>
        <v>0.17935472546999201</v>
      </c>
      <c r="F1344">
        <v>0</v>
      </c>
      <c r="G1344">
        <v>0</v>
      </c>
      <c r="H1344">
        <v>0.94712143202709242</v>
      </c>
      <c r="I1344">
        <v>0.4439446752098441</v>
      </c>
      <c r="J1344" s="1" t="s">
        <v>2963</v>
      </c>
    </row>
    <row r="1345" spans="1:10" x14ac:dyDescent="0.25">
      <c r="A1345" s="1" t="s">
        <v>2964</v>
      </c>
      <c r="B1345" s="1" t="s">
        <v>2965</v>
      </c>
      <c r="C1345">
        <v>0.62713414338660323</v>
      </c>
      <c r="D1345">
        <v>0.6625970860185838</v>
      </c>
      <c r="E1345">
        <f>-LOG(GO_Biological_Process_2021_table[[#This Row],[Adjusted P-value]],10)</f>
        <v>0.17875047839796493</v>
      </c>
      <c r="F1345">
        <v>0</v>
      </c>
      <c r="G1345">
        <v>0</v>
      </c>
      <c r="H1345">
        <v>1.0211278545906479</v>
      </c>
      <c r="I1345">
        <v>0.47645296387134917</v>
      </c>
      <c r="J1345" s="1" t="s">
        <v>848</v>
      </c>
    </row>
    <row r="1346" spans="1:10" x14ac:dyDescent="0.25">
      <c r="A1346" s="1" t="s">
        <v>2966</v>
      </c>
      <c r="B1346" s="1" t="s">
        <v>2967</v>
      </c>
      <c r="C1346">
        <v>0.62782980305220382</v>
      </c>
      <c r="D1346">
        <v>0.66283889987667621</v>
      </c>
      <c r="E1346">
        <f>-LOG(GO_Biological_Process_2021_table[[#This Row],[Adjusted P-value]],10)</f>
        <v>0.17859201216270346</v>
      </c>
      <c r="F1346">
        <v>0</v>
      </c>
      <c r="G1346">
        <v>0</v>
      </c>
      <c r="H1346">
        <v>0.94351262772315403</v>
      </c>
      <c r="I1346">
        <v>0.43919207328606841</v>
      </c>
      <c r="J1346" s="1" t="s">
        <v>2968</v>
      </c>
    </row>
    <row r="1347" spans="1:10" x14ac:dyDescent="0.25">
      <c r="A1347" s="1" t="s">
        <v>2969</v>
      </c>
      <c r="B1347" s="1" t="s">
        <v>990</v>
      </c>
      <c r="C1347">
        <v>0.63009815018400428</v>
      </c>
      <c r="D1347">
        <v>0.66383075468980668</v>
      </c>
      <c r="E1347">
        <f>-LOG(GO_Biological_Process_2021_table[[#This Row],[Adjusted P-value]],10)</f>
        <v>0.17794263098334828</v>
      </c>
      <c r="F1347">
        <v>0</v>
      </c>
      <c r="G1347">
        <v>0</v>
      </c>
      <c r="H1347">
        <v>1.0128415861927265</v>
      </c>
      <c r="I1347">
        <v>0.46781094548129804</v>
      </c>
      <c r="J1347" s="1" t="s">
        <v>334</v>
      </c>
    </row>
    <row r="1348" spans="1:10" x14ac:dyDescent="0.25">
      <c r="A1348" s="1" t="s">
        <v>2970</v>
      </c>
      <c r="B1348" s="1" t="s">
        <v>990</v>
      </c>
      <c r="C1348">
        <v>0.63009815018400428</v>
      </c>
      <c r="D1348">
        <v>0.66383075468980668</v>
      </c>
      <c r="E1348">
        <f>-LOG(GO_Biological_Process_2021_table[[#This Row],[Adjusted P-value]],10)</f>
        <v>0.17794263098334828</v>
      </c>
      <c r="F1348">
        <v>0</v>
      </c>
      <c r="G1348">
        <v>0</v>
      </c>
      <c r="H1348">
        <v>1.0128415861927265</v>
      </c>
      <c r="I1348">
        <v>0.46781094548129804</v>
      </c>
      <c r="J1348" s="1" t="s">
        <v>386</v>
      </c>
    </row>
    <row r="1349" spans="1:10" x14ac:dyDescent="0.25">
      <c r="A1349" s="1" t="s">
        <v>2971</v>
      </c>
      <c r="B1349" s="1" t="s">
        <v>2972</v>
      </c>
      <c r="C1349">
        <v>0.63017173050835162</v>
      </c>
      <c r="D1349">
        <v>0.66383075468980668</v>
      </c>
      <c r="E1349">
        <f>-LOG(GO_Biological_Process_2021_table[[#This Row],[Adjusted P-value]],10)</f>
        <v>0.17794263098334828</v>
      </c>
      <c r="F1349">
        <v>0</v>
      </c>
      <c r="G1349">
        <v>0</v>
      </c>
      <c r="H1349">
        <v>0.92655331320514855</v>
      </c>
      <c r="I1349">
        <v>0.42784795290957162</v>
      </c>
      <c r="J1349" s="1" t="s">
        <v>2973</v>
      </c>
    </row>
    <row r="1350" spans="1:10" x14ac:dyDescent="0.25">
      <c r="A1350" s="1" t="s">
        <v>2974</v>
      </c>
      <c r="B1350" s="1" t="s">
        <v>993</v>
      </c>
      <c r="C1350">
        <v>0.63303874314827557</v>
      </c>
      <c r="D1350">
        <v>0.66586297427448238</v>
      </c>
      <c r="E1350">
        <f>-LOG(GO_Biological_Process_2021_table[[#This Row],[Adjusted P-value]],10)</f>
        <v>0.17661513365129619</v>
      </c>
      <c r="F1350">
        <v>0</v>
      </c>
      <c r="G1350">
        <v>0</v>
      </c>
      <c r="H1350">
        <v>1.004687898089172</v>
      </c>
      <c r="I1350">
        <v>0.45936707099517421</v>
      </c>
      <c r="J1350" s="1" t="s">
        <v>1908</v>
      </c>
    </row>
    <row r="1351" spans="1:10" x14ac:dyDescent="0.25">
      <c r="A1351" s="1" t="s">
        <v>2975</v>
      </c>
      <c r="B1351" s="1" t="s">
        <v>993</v>
      </c>
      <c r="C1351">
        <v>0.63303874314827557</v>
      </c>
      <c r="D1351">
        <v>0.66586297427448238</v>
      </c>
      <c r="E1351">
        <f>-LOG(GO_Biological_Process_2021_table[[#This Row],[Adjusted P-value]],10)</f>
        <v>0.17661513365129619</v>
      </c>
      <c r="F1351">
        <v>0</v>
      </c>
      <c r="G1351">
        <v>0</v>
      </c>
      <c r="H1351">
        <v>1.004687898089172</v>
      </c>
      <c r="I1351">
        <v>0.45936707099517421</v>
      </c>
      <c r="J1351" s="1" t="s">
        <v>364</v>
      </c>
    </row>
    <row r="1352" spans="1:10" x14ac:dyDescent="0.25">
      <c r="A1352" s="1" t="s">
        <v>2976</v>
      </c>
      <c r="B1352" s="1" t="s">
        <v>2977</v>
      </c>
      <c r="C1352">
        <v>0.63885042142953186</v>
      </c>
      <c r="D1352">
        <v>0.67098195150143136</v>
      </c>
      <c r="E1352">
        <f>-LOG(GO_Biological_Process_2021_table[[#This Row],[Adjusted P-value]],10)</f>
        <v>0.17328916160262445</v>
      </c>
      <c r="F1352">
        <v>0</v>
      </c>
      <c r="G1352">
        <v>0</v>
      </c>
      <c r="H1352">
        <v>0.98876573549325442</v>
      </c>
      <c r="I1352">
        <v>0.44305102960289156</v>
      </c>
      <c r="J1352" s="1" t="s">
        <v>364</v>
      </c>
    </row>
    <row r="1353" spans="1:10" x14ac:dyDescent="0.25">
      <c r="A1353" s="1" t="s">
        <v>2978</v>
      </c>
      <c r="B1353" s="1" t="s">
        <v>2977</v>
      </c>
      <c r="C1353">
        <v>0.63885042142953186</v>
      </c>
      <c r="D1353">
        <v>0.67098195150143136</v>
      </c>
      <c r="E1353">
        <f>-LOG(GO_Biological_Process_2021_table[[#This Row],[Adjusted P-value]],10)</f>
        <v>0.17328916160262445</v>
      </c>
      <c r="F1353">
        <v>0</v>
      </c>
      <c r="G1353">
        <v>0</v>
      </c>
      <c r="H1353">
        <v>0.98876573549325442</v>
      </c>
      <c r="I1353">
        <v>0.44305102960289156</v>
      </c>
      <c r="J1353" s="1" t="s">
        <v>295</v>
      </c>
    </row>
    <row r="1354" spans="1:10" x14ac:dyDescent="0.25">
      <c r="A1354" s="1" t="s">
        <v>2979</v>
      </c>
      <c r="B1354" s="1" t="s">
        <v>2980</v>
      </c>
      <c r="C1354">
        <v>0.6398525477217577</v>
      </c>
      <c r="D1354">
        <v>0.67153778105313822</v>
      </c>
      <c r="E1354">
        <f>-LOG(GO_Biological_Process_2021_table[[#This Row],[Adjusted P-value]],10)</f>
        <v>0.1729295486820481</v>
      </c>
      <c r="F1354">
        <v>0</v>
      </c>
      <c r="G1354">
        <v>0</v>
      </c>
      <c r="H1354">
        <v>0.92241704374057321</v>
      </c>
      <c r="I1354">
        <v>0.41187537387424</v>
      </c>
      <c r="J1354" s="1" t="s">
        <v>1967</v>
      </c>
    </row>
    <row r="1355" spans="1:10" x14ac:dyDescent="0.25">
      <c r="A1355" s="1" t="s">
        <v>2981</v>
      </c>
      <c r="B1355" s="1" t="s">
        <v>995</v>
      </c>
      <c r="C1355">
        <v>0.64172186991001134</v>
      </c>
      <c r="D1355">
        <v>0.67300225647874168</v>
      </c>
      <c r="E1355">
        <f>-LOG(GO_Biological_Process_2021_table[[#This Row],[Adjusted P-value]],10)</f>
        <v>0.17198347964731112</v>
      </c>
      <c r="F1355">
        <v>0</v>
      </c>
      <c r="G1355">
        <v>0</v>
      </c>
      <c r="H1355">
        <v>0.98099124203821653</v>
      </c>
      <c r="I1355">
        <v>0.43516800298740688</v>
      </c>
      <c r="J1355" s="1" t="s">
        <v>508</v>
      </c>
    </row>
    <row r="1356" spans="1:10" x14ac:dyDescent="0.25">
      <c r="A1356" s="1" t="s">
        <v>2982</v>
      </c>
      <c r="B1356" s="1" t="s">
        <v>2983</v>
      </c>
      <c r="C1356">
        <v>0.64379224724623574</v>
      </c>
      <c r="D1356">
        <v>0.67467527017686701</v>
      </c>
      <c r="E1356">
        <f>-LOG(GO_Biological_Process_2021_table[[#This Row],[Adjusted P-value]],10)</f>
        <v>0.17090520836042691</v>
      </c>
      <c r="F1356">
        <v>0</v>
      </c>
      <c r="G1356">
        <v>0</v>
      </c>
      <c r="H1356">
        <v>0.91559049223282796</v>
      </c>
      <c r="I1356">
        <v>0.4032070106645449</v>
      </c>
      <c r="J1356" s="1" t="s">
        <v>2963</v>
      </c>
    </row>
    <row r="1357" spans="1:10" x14ac:dyDescent="0.25">
      <c r="A1357" s="1" t="s">
        <v>2984</v>
      </c>
      <c r="B1357" s="1" t="s">
        <v>2985</v>
      </c>
      <c r="C1357">
        <v>0.64574940942184456</v>
      </c>
      <c r="D1357">
        <v>0.67622725765414404</v>
      </c>
      <c r="E1357">
        <f>-LOG(GO_Biological_Process_2021_table[[#This Row],[Adjusted P-value]],10)</f>
        <v>0.1699073274918726</v>
      </c>
      <c r="F1357">
        <v>0</v>
      </c>
      <c r="G1357">
        <v>0</v>
      </c>
      <c r="H1357">
        <v>0.91221445221445219</v>
      </c>
      <c r="I1357">
        <v>0.39895129988835165</v>
      </c>
      <c r="J1357" s="1" t="s">
        <v>668</v>
      </c>
    </row>
    <row r="1358" spans="1:10" x14ac:dyDescent="0.25">
      <c r="A1358" s="1" t="s">
        <v>2986</v>
      </c>
      <c r="B1358" s="1" t="s">
        <v>2987</v>
      </c>
      <c r="C1358">
        <v>0.64799901602607257</v>
      </c>
      <c r="D1358">
        <v>0.67808297918719451</v>
      </c>
      <c r="E1358">
        <f>-LOG(GO_Biological_Process_2021_table[[#This Row],[Adjusted P-value]],10)</f>
        <v>0.1687171568733272</v>
      </c>
      <c r="F1358">
        <v>0</v>
      </c>
      <c r="G1358">
        <v>0</v>
      </c>
      <c r="H1358">
        <v>0.90160129960547686</v>
      </c>
      <c r="I1358">
        <v>0.39117424061490458</v>
      </c>
      <c r="J1358" s="1" t="s">
        <v>2988</v>
      </c>
    </row>
    <row r="1359" spans="1:10" x14ac:dyDescent="0.25">
      <c r="A1359" s="1" t="s">
        <v>2989</v>
      </c>
      <c r="B1359" s="1" t="s">
        <v>2990</v>
      </c>
      <c r="C1359">
        <v>0.65574234564218348</v>
      </c>
      <c r="D1359">
        <v>0.68568050869801223</v>
      </c>
      <c r="E1359">
        <f>-LOG(GO_Biological_Process_2021_table[[#This Row],[Adjusted P-value]],10)</f>
        <v>0.16387819570774856</v>
      </c>
      <c r="F1359">
        <v>0</v>
      </c>
      <c r="G1359">
        <v>0</v>
      </c>
      <c r="H1359">
        <v>0.94387241990326132</v>
      </c>
      <c r="I1359">
        <v>0.39830220514843873</v>
      </c>
      <c r="J1359" s="1" t="s">
        <v>530</v>
      </c>
    </row>
    <row r="1360" spans="1:10" x14ac:dyDescent="0.25">
      <c r="A1360" s="1" t="s">
        <v>2991</v>
      </c>
      <c r="B1360" s="1" t="s">
        <v>1005</v>
      </c>
      <c r="C1360">
        <v>0.66119664501483133</v>
      </c>
      <c r="D1360">
        <v>0.69036708523607393</v>
      </c>
      <c r="E1360">
        <f>-LOG(GO_Biological_Process_2021_table[[#This Row],[Adjusted P-value]],10)</f>
        <v>0.16091992274056757</v>
      </c>
      <c r="F1360">
        <v>0</v>
      </c>
      <c r="G1360">
        <v>0</v>
      </c>
      <c r="H1360">
        <v>0.929794762915782</v>
      </c>
      <c r="I1360">
        <v>0.38465980063400707</v>
      </c>
      <c r="J1360" s="1" t="s">
        <v>2390</v>
      </c>
    </row>
    <row r="1361" spans="1:10" x14ac:dyDescent="0.25">
      <c r="A1361" s="1" t="s">
        <v>2992</v>
      </c>
      <c r="B1361" s="1" t="s">
        <v>1005</v>
      </c>
      <c r="C1361">
        <v>0.66119664501483133</v>
      </c>
      <c r="D1361">
        <v>0.69036708523607393</v>
      </c>
      <c r="E1361">
        <f>-LOG(GO_Biological_Process_2021_table[[#This Row],[Adjusted P-value]],10)</f>
        <v>0.16091992274056757</v>
      </c>
      <c r="F1361">
        <v>0</v>
      </c>
      <c r="G1361">
        <v>0</v>
      </c>
      <c r="H1361">
        <v>0.929794762915782</v>
      </c>
      <c r="I1361">
        <v>0.38465980063400707</v>
      </c>
      <c r="J1361" s="1" t="s">
        <v>1838</v>
      </c>
    </row>
    <row r="1362" spans="1:10" x14ac:dyDescent="0.25">
      <c r="A1362" s="1" t="s">
        <v>2993</v>
      </c>
      <c r="B1362" s="1" t="s">
        <v>2994</v>
      </c>
      <c r="C1362">
        <v>0.66298515353364507</v>
      </c>
      <c r="D1362">
        <v>0.69172587657441287</v>
      </c>
      <c r="E1362">
        <f>-LOG(GO_Biological_Process_2021_table[[#This Row],[Adjusted P-value]],10)</f>
        <v>0.16006597762003968</v>
      </c>
      <c r="F1362">
        <v>0</v>
      </c>
      <c r="G1362">
        <v>0</v>
      </c>
      <c r="H1362">
        <v>0.88289996388587932</v>
      </c>
      <c r="I1362">
        <v>0.36287425301292137</v>
      </c>
      <c r="J1362" s="1" t="s">
        <v>2995</v>
      </c>
    </row>
    <row r="1363" spans="1:10" x14ac:dyDescent="0.25">
      <c r="A1363" s="1" t="s">
        <v>2996</v>
      </c>
      <c r="B1363" s="1" t="s">
        <v>2997</v>
      </c>
      <c r="C1363">
        <v>0.6849174296850723</v>
      </c>
      <c r="D1363">
        <v>0.7140842512135116</v>
      </c>
      <c r="E1363">
        <f>-LOG(GO_Biological_Process_2021_table[[#This Row],[Adjusted P-value]],10)</f>
        <v>0.14625054497661089</v>
      </c>
      <c r="F1363">
        <v>0</v>
      </c>
      <c r="G1363">
        <v>0</v>
      </c>
      <c r="H1363">
        <v>0.8465869715869716</v>
      </c>
      <c r="I1363">
        <v>0.32039675584738997</v>
      </c>
      <c r="J1363" s="1" t="s">
        <v>2998</v>
      </c>
    </row>
    <row r="1364" spans="1:10" x14ac:dyDescent="0.25">
      <c r="A1364" s="1" t="s">
        <v>2999</v>
      </c>
      <c r="B1364" s="1" t="s">
        <v>3000</v>
      </c>
      <c r="C1364">
        <v>0.68969576038683322</v>
      </c>
      <c r="D1364">
        <v>0.71853850311761058</v>
      </c>
      <c r="E1364">
        <f>-LOG(GO_Biological_Process_2021_table[[#This Row],[Adjusted P-value]],10)</f>
        <v>0.1435499550962305</v>
      </c>
      <c r="F1364">
        <v>0</v>
      </c>
      <c r="G1364">
        <v>0</v>
      </c>
      <c r="H1364">
        <v>0.85926184451618537</v>
      </c>
      <c r="I1364">
        <v>0.31921981858315024</v>
      </c>
      <c r="J1364" s="1" t="s">
        <v>386</v>
      </c>
    </row>
    <row r="1365" spans="1:10" x14ac:dyDescent="0.25">
      <c r="A1365" s="1" t="s">
        <v>3001</v>
      </c>
      <c r="B1365" s="1" t="s">
        <v>3002</v>
      </c>
      <c r="C1365">
        <v>0.69216530407581789</v>
      </c>
      <c r="D1365">
        <v>0.72005474856238938</v>
      </c>
      <c r="E1365">
        <f>-LOG(GO_Biological_Process_2021_table[[#This Row],[Adjusted P-value]],10)</f>
        <v>0.14263448121513969</v>
      </c>
      <c r="F1365">
        <v>0</v>
      </c>
      <c r="G1365">
        <v>0</v>
      </c>
      <c r="H1365">
        <v>0.8533731964123229</v>
      </c>
      <c r="I1365">
        <v>0.31398200394586995</v>
      </c>
      <c r="J1365" s="1" t="s">
        <v>386</v>
      </c>
    </row>
    <row r="1366" spans="1:10" x14ac:dyDescent="0.25">
      <c r="A1366" s="1" t="s">
        <v>3003</v>
      </c>
      <c r="B1366" s="1" t="s">
        <v>3002</v>
      </c>
      <c r="C1366">
        <v>0.69216530407581789</v>
      </c>
      <c r="D1366">
        <v>0.72005474856238938</v>
      </c>
      <c r="E1366">
        <f>-LOG(GO_Biological_Process_2021_table[[#This Row],[Adjusted P-value]],10)</f>
        <v>0.14263448121513969</v>
      </c>
      <c r="F1366">
        <v>0</v>
      </c>
      <c r="G1366">
        <v>0</v>
      </c>
      <c r="H1366">
        <v>0.8533731964123229</v>
      </c>
      <c r="I1366">
        <v>0.31398200394586995</v>
      </c>
      <c r="J1366" s="1" t="s">
        <v>589</v>
      </c>
    </row>
    <row r="1367" spans="1:10" x14ac:dyDescent="0.25">
      <c r="A1367" s="1" t="s">
        <v>3004</v>
      </c>
      <c r="B1367" s="1" t="s">
        <v>3005</v>
      </c>
      <c r="C1367">
        <v>0.69461531723683634</v>
      </c>
      <c r="D1367">
        <v>0.72207448790359263</v>
      </c>
      <c r="E1367">
        <f>-LOG(GO_Biological_Process_2021_table[[#This Row],[Adjusted P-value]],10)</f>
        <v>0.14141799908289024</v>
      </c>
      <c r="F1367">
        <v>0</v>
      </c>
      <c r="G1367">
        <v>0</v>
      </c>
      <c r="H1367">
        <v>0.84756412463418829</v>
      </c>
      <c r="I1367">
        <v>0.30884989809111835</v>
      </c>
      <c r="J1367" s="1" t="s">
        <v>358</v>
      </c>
    </row>
    <row r="1368" spans="1:10" x14ac:dyDescent="0.25">
      <c r="A1368" s="1" t="s">
        <v>3006</v>
      </c>
      <c r="B1368" s="1" t="s">
        <v>3007</v>
      </c>
      <c r="C1368">
        <v>0.69704595348959197</v>
      </c>
      <c r="D1368">
        <v>0.72354185230644774</v>
      </c>
      <c r="E1368">
        <f>-LOG(GO_Biological_Process_2021_table[[#This Row],[Adjusted P-value]],10)</f>
        <v>0.14053634263748641</v>
      </c>
      <c r="F1368">
        <v>0</v>
      </c>
      <c r="G1368">
        <v>0</v>
      </c>
      <c r="H1368">
        <v>0.84183302697388107</v>
      </c>
      <c r="I1368">
        <v>0.30382085625177241</v>
      </c>
      <c r="J1368" s="1" t="s">
        <v>1603</v>
      </c>
    </row>
    <row r="1369" spans="1:10" x14ac:dyDescent="0.25">
      <c r="A1369" s="1" t="s">
        <v>3008</v>
      </c>
      <c r="B1369" s="1" t="s">
        <v>3007</v>
      </c>
      <c r="C1369">
        <v>0.69704595348959197</v>
      </c>
      <c r="D1369">
        <v>0.72354185230644774</v>
      </c>
      <c r="E1369">
        <f>-LOG(GO_Biological_Process_2021_table[[#This Row],[Adjusted P-value]],10)</f>
        <v>0.14053634263748641</v>
      </c>
      <c r="F1369">
        <v>0</v>
      </c>
      <c r="G1369">
        <v>0</v>
      </c>
      <c r="H1369">
        <v>0.84183302697388107</v>
      </c>
      <c r="I1369">
        <v>0.30382085625177241</v>
      </c>
      <c r="J1369" s="1" t="s">
        <v>1842</v>
      </c>
    </row>
    <row r="1370" spans="1:10" x14ac:dyDescent="0.25">
      <c r="A1370" s="1" t="s">
        <v>3009</v>
      </c>
      <c r="B1370" s="1" t="s">
        <v>3010</v>
      </c>
      <c r="C1370">
        <v>0.705675187911463</v>
      </c>
      <c r="D1370">
        <v>0.73196403713241598</v>
      </c>
      <c r="E1370">
        <f>-LOG(GO_Biological_Process_2021_table[[#This Row],[Adjusted P-value]],10)</f>
        <v>0.13551025618016338</v>
      </c>
      <c r="F1370">
        <v>0</v>
      </c>
      <c r="G1370">
        <v>0</v>
      </c>
      <c r="H1370">
        <v>0.81310356310356313</v>
      </c>
      <c r="I1370">
        <v>0.28344808190364473</v>
      </c>
      <c r="J1370" s="1" t="s">
        <v>2995</v>
      </c>
    </row>
    <row r="1371" spans="1:10" x14ac:dyDescent="0.25">
      <c r="A1371" s="1" t="s">
        <v>3011</v>
      </c>
      <c r="B1371" s="1" t="s">
        <v>1027</v>
      </c>
      <c r="C1371">
        <v>0.70891376811090712</v>
      </c>
      <c r="D1371">
        <v>0.73425058403901389</v>
      </c>
      <c r="E1371">
        <f>-LOG(GO_Biological_Process_2021_table[[#This Row],[Adjusted P-value]],10)</f>
        <v>0.13415569935767138</v>
      </c>
      <c r="F1371">
        <v>0</v>
      </c>
      <c r="G1371">
        <v>0</v>
      </c>
      <c r="H1371">
        <v>0.81429398626850857</v>
      </c>
      <c r="I1371">
        <v>0.28013454455764425</v>
      </c>
      <c r="J1371" s="1" t="s">
        <v>848</v>
      </c>
    </row>
    <row r="1372" spans="1:10" x14ac:dyDescent="0.25">
      <c r="A1372" s="1" t="s">
        <v>3012</v>
      </c>
      <c r="B1372" s="1" t="s">
        <v>1027</v>
      </c>
      <c r="C1372">
        <v>0.70891376811090712</v>
      </c>
      <c r="D1372">
        <v>0.73425058403901389</v>
      </c>
      <c r="E1372">
        <f>-LOG(GO_Biological_Process_2021_table[[#This Row],[Adjusted P-value]],10)</f>
        <v>0.13415569935767138</v>
      </c>
      <c r="F1372">
        <v>0</v>
      </c>
      <c r="G1372">
        <v>0</v>
      </c>
      <c r="H1372">
        <v>0.81429398626850857</v>
      </c>
      <c r="I1372">
        <v>0.28013454455764425</v>
      </c>
      <c r="J1372" s="1" t="s">
        <v>364</v>
      </c>
    </row>
    <row r="1373" spans="1:10" x14ac:dyDescent="0.25">
      <c r="A1373" s="1" t="s">
        <v>3013</v>
      </c>
      <c r="B1373" s="1" t="s">
        <v>3014</v>
      </c>
      <c r="C1373">
        <v>0.71123129902170257</v>
      </c>
      <c r="D1373">
        <v>0.73565157314190621</v>
      </c>
      <c r="E1373">
        <f>-LOG(GO_Biological_Process_2021_table[[#This Row],[Adjusted P-value]],10)</f>
        <v>0.13332783198178763</v>
      </c>
      <c r="F1373">
        <v>0</v>
      </c>
      <c r="G1373">
        <v>0</v>
      </c>
      <c r="H1373">
        <v>0.8089993836038627</v>
      </c>
      <c r="I1373">
        <v>0.27567267784346167</v>
      </c>
      <c r="J1373" s="1" t="s">
        <v>478</v>
      </c>
    </row>
    <row r="1374" spans="1:10" x14ac:dyDescent="0.25">
      <c r="A1374" s="1" t="s">
        <v>3015</v>
      </c>
      <c r="B1374" s="1" t="s">
        <v>3016</v>
      </c>
      <c r="C1374">
        <v>0.71233867117614158</v>
      </c>
      <c r="D1374">
        <v>0.73565157314190621</v>
      </c>
      <c r="E1374">
        <f>-LOG(GO_Biological_Process_2021_table[[#This Row],[Adjusted P-value]],10)</f>
        <v>0.13332783198178763</v>
      </c>
      <c r="F1374">
        <v>0</v>
      </c>
      <c r="G1374">
        <v>0</v>
      </c>
      <c r="H1374">
        <v>0.8025147928994083</v>
      </c>
      <c r="I1374">
        <v>0.27221447744331989</v>
      </c>
      <c r="J1374" s="1" t="s">
        <v>3017</v>
      </c>
    </row>
    <row r="1375" spans="1:10" x14ac:dyDescent="0.25">
      <c r="A1375" s="1" t="s">
        <v>3018</v>
      </c>
      <c r="B1375" s="1" t="s">
        <v>3016</v>
      </c>
      <c r="C1375">
        <v>0.71233867117614158</v>
      </c>
      <c r="D1375">
        <v>0.73565157314190621</v>
      </c>
      <c r="E1375">
        <f>-LOG(GO_Biological_Process_2021_table[[#This Row],[Adjusted P-value]],10)</f>
        <v>0.13332783198178763</v>
      </c>
      <c r="F1375">
        <v>0</v>
      </c>
      <c r="G1375">
        <v>0</v>
      </c>
      <c r="H1375">
        <v>0.8025147928994083</v>
      </c>
      <c r="I1375">
        <v>0.27221447744331989</v>
      </c>
      <c r="J1375" s="1" t="s">
        <v>2288</v>
      </c>
    </row>
    <row r="1376" spans="1:10" x14ac:dyDescent="0.25">
      <c r="A1376" s="1" t="s">
        <v>3019</v>
      </c>
      <c r="B1376" s="1" t="s">
        <v>3016</v>
      </c>
      <c r="C1376">
        <v>0.71233867117614158</v>
      </c>
      <c r="D1376">
        <v>0.73565157314190621</v>
      </c>
      <c r="E1376">
        <f>-LOG(GO_Biological_Process_2021_table[[#This Row],[Adjusted P-value]],10)</f>
        <v>0.13332783198178763</v>
      </c>
      <c r="F1376">
        <v>0</v>
      </c>
      <c r="G1376">
        <v>0</v>
      </c>
      <c r="H1376">
        <v>0.8025147928994083</v>
      </c>
      <c r="I1376">
        <v>0.27221447744331989</v>
      </c>
      <c r="J1376" s="1" t="s">
        <v>3020</v>
      </c>
    </row>
    <row r="1377" spans="1:10" x14ac:dyDescent="0.25">
      <c r="A1377" s="1" t="s">
        <v>3021</v>
      </c>
      <c r="B1377" s="1" t="s">
        <v>3022</v>
      </c>
      <c r="C1377">
        <v>0.71318441476573291</v>
      </c>
      <c r="D1377">
        <v>0.73581212919295957</v>
      </c>
      <c r="E1377">
        <f>-LOG(GO_Biological_Process_2021_table[[#This Row],[Adjusted P-value]],10)</f>
        <v>0.13323305749679731</v>
      </c>
      <c r="F1377">
        <v>0</v>
      </c>
      <c r="G1377">
        <v>0</v>
      </c>
      <c r="H1377">
        <v>0.81370093065565741</v>
      </c>
      <c r="I1377">
        <v>0.27504332006353877</v>
      </c>
      <c r="J1377" s="1" t="s">
        <v>3023</v>
      </c>
    </row>
    <row r="1378" spans="1:10" x14ac:dyDescent="0.25">
      <c r="A1378" s="1" t="s">
        <v>3024</v>
      </c>
      <c r="B1378" s="1" t="s">
        <v>3025</v>
      </c>
      <c r="C1378">
        <v>0.71353049429486282</v>
      </c>
      <c r="D1378">
        <v>0.73581212919295957</v>
      </c>
      <c r="E1378">
        <f>-LOG(GO_Biological_Process_2021_table[[#This Row],[Adjusted P-value]],10)</f>
        <v>0.13323305749679731</v>
      </c>
      <c r="F1378">
        <v>0</v>
      </c>
      <c r="G1378">
        <v>0</v>
      </c>
      <c r="H1378">
        <v>0.80377266046055851</v>
      </c>
      <c r="I1378">
        <v>0.27129746963966755</v>
      </c>
      <c r="J1378" s="1" t="s">
        <v>295</v>
      </c>
    </row>
    <row r="1379" spans="1:10" x14ac:dyDescent="0.25">
      <c r="A1379" s="1" t="s">
        <v>3026</v>
      </c>
      <c r="B1379" s="1" t="s">
        <v>3027</v>
      </c>
      <c r="C1379">
        <v>0.7158114979731951</v>
      </c>
      <c r="D1379">
        <v>0.73709378326463881</v>
      </c>
      <c r="E1379">
        <f>-LOG(GO_Biological_Process_2021_table[[#This Row],[Adjusted P-value]],10)</f>
        <v>0.13247725167537316</v>
      </c>
      <c r="F1379">
        <v>0</v>
      </c>
      <c r="G1379">
        <v>0</v>
      </c>
      <c r="H1379">
        <v>0.79861251977767855</v>
      </c>
      <c r="I1379">
        <v>0.26700684619435128</v>
      </c>
      <c r="J1379" s="1" t="s">
        <v>299</v>
      </c>
    </row>
    <row r="1380" spans="1:10" x14ac:dyDescent="0.25">
      <c r="A1380" s="1" t="s">
        <v>3028</v>
      </c>
      <c r="B1380" s="1" t="s">
        <v>3027</v>
      </c>
      <c r="C1380">
        <v>0.7158114979731951</v>
      </c>
      <c r="D1380">
        <v>0.73709378326463881</v>
      </c>
      <c r="E1380">
        <f>-LOG(GO_Biological_Process_2021_table[[#This Row],[Adjusted P-value]],10)</f>
        <v>0.13247725167537316</v>
      </c>
      <c r="F1380">
        <v>0</v>
      </c>
      <c r="G1380">
        <v>0</v>
      </c>
      <c r="H1380">
        <v>0.79861251977767855</v>
      </c>
      <c r="I1380">
        <v>0.26700684619435128</v>
      </c>
      <c r="J1380" s="1" t="s">
        <v>848</v>
      </c>
    </row>
    <row r="1381" spans="1:10" x14ac:dyDescent="0.25">
      <c r="A1381" s="1" t="s">
        <v>3029</v>
      </c>
      <c r="B1381" s="1" t="s">
        <v>3030</v>
      </c>
      <c r="C1381">
        <v>0.71807445318792551</v>
      </c>
      <c r="D1381">
        <v>0.73888820545424216</v>
      </c>
      <c r="E1381">
        <f>-LOG(GO_Biological_Process_2021_table[[#This Row],[Adjusted P-value]],10)</f>
        <v>0.13142126583671615</v>
      </c>
      <c r="F1381">
        <v>0</v>
      </c>
      <c r="G1381">
        <v>0</v>
      </c>
      <c r="H1381">
        <v>0.79351769733129085</v>
      </c>
      <c r="I1381">
        <v>0.26279879395719208</v>
      </c>
      <c r="J1381" s="1" t="s">
        <v>1616</v>
      </c>
    </row>
    <row r="1382" spans="1:10" x14ac:dyDescent="0.25">
      <c r="A1382" s="1" t="s">
        <v>3031</v>
      </c>
      <c r="B1382" s="1" t="s">
        <v>3032</v>
      </c>
      <c r="C1382">
        <v>0.7186265377399893</v>
      </c>
      <c r="D1382">
        <v>0.7389208425711693</v>
      </c>
      <c r="E1382">
        <f>-LOG(GO_Biological_Process_2021_table[[#This Row],[Adjusted P-value]],10)</f>
        <v>0.13140208322336305</v>
      </c>
      <c r="F1382">
        <v>0</v>
      </c>
      <c r="G1382">
        <v>0</v>
      </c>
      <c r="H1382">
        <v>0.80653485952133197</v>
      </c>
      <c r="I1382">
        <v>0.26648998580801092</v>
      </c>
      <c r="J1382" s="1" t="s">
        <v>3033</v>
      </c>
    </row>
    <row r="1383" spans="1:10" x14ac:dyDescent="0.25">
      <c r="A1383" s="1" t="s">
        <v>3034</v>
      </c>
      <c r="B1383" s="1" t="s">
        <v>3035</v>
      </c>
      <c r="C1383">
        <v>0.72475644146495921</v>
      </c>
      <c r="D1383">
        <v>0.74468462147629666</v>
      </c>
      <c r="E1383">
        <f>-LOG(GO_Biological_Process_2021_table[[#This Row],[Adjusted P-value]],10)</f>
        <v>0.12802761470362395</v>
      </c>
      <c r="F1383">
        <v>0</v>
      </c>
      <c r="G1383">
        <v>0</v>
      </c>
      <c r="H1383">
        <v>0.77861296831111282</v>
      </c>
      <c r="I1383">
        <v>0.25065079351425901</v>
      </c>
      <c r="J1383" s="1" t="s">
        <v>331</v>
      </c>
    </row>
    <row r="1384" spans="1:10" x14ac:dyDescent="0.25">
      <c r="A1384" s="1" t="s">
        <v>3036</v>
      </c>
      <c r="B1384" s="1" t="s">
        <v>3037</v>
      </c>
      <c r="C1384">
        <v>0.72687342970411606</v>
      </c>
      <c r="D1384">
        <v>0.74631979044095786</v>
      </c>
      <c r="E1384">
        <f>-LOG(GO_Biological_Process_2021_table[[#This Row],[Adjusted P-value]],10)</f>
        <v>0.12707504187773599</v>
      </c>
      <c r="F1384">
        <v>0</v>
      </c>
      <c r="G1384">
        <v>0</v>
      </c>
      <c r="H1384">
        <v>0.77965492451473761</v>
      </c>
      <c r="I1384">
        <v>0.24871219443280135</v>
      </c>
      <c r="J1384" s="1" t="s">
        <v>2855</v>
      </c>
    </row>
    <row r="1385" spans="1:10" x14ac:dyDescent="0.25">
      <c r="A1385" s="1" t="s">
        <v>3038</v>
      </c>
      <c r="B1385" s="1" t="s">
        <v>3039</v>
      </c>
      <c r="C1385">
        <v>0.7280295205563645</v>
      </c>
      <c r="D1385">
        <v>0.74696670461707915</v>
      </c>
      <c r="E1385">
        <f>-LOG(GO_Biological_Process_2021_table[[#This Row],[Adjusted P-value]],10)</f>
        <v>0.12669875604717348</v>
      </c>
      <c r="F1385">
        <v>0</v>
      </c>
      <c r="G1385">
        <v>0</v>
      </c>
      <c r="H1385">
        <v>0.82885984362235965</v>
      </c>
      <c r="I1385">
        <v>0.2630914543228357</v>
      </c>
      <c r="J1385" s="1" t="s">
        <v>3040</v>
      </c>
    </row>
    <row r="1386" spans="1:10" x14ac:dyDescent="0.25">
      <c r="A1386" s="1" t="s">
        <v>3041</v>
      </c>
      <c r="B1386" s="1" t="s">
        <v>3042</v>
      </c>
      <c r="C1386">
        <v>0.73128103583876836</v>
      </c>
      <c r="D1386">
        <v>0.74867993575418246</v>
      </c>
      <c r="E1386">
        <f>-LOG(GO_Biological_Process_2021_table[[#This Row],[Adjusted P-value]],10)</f>
        <v>0.12570380558974342</v>
      </c>
      <c r="F1386">
        <v>0</v>
      </c>
      <c r="G1386">
        <v>0</v>
      </c>
      <c r="H1386">
        <v>0.7642535342550878</v>
      </c>
      <c r="I1386">
        <v>0.23917882895253895</v>
      </c>
      <c r="J1386" s="1" t="s">
        <v>848</v>
      </c>
    </row>
    <row r="1387" spans="1:10" x14ac:dyDescent="0.25">
      <c r="A1387" s="1" t="s">
        <v>3043</v>
      </c>
      <c r="B1387" s="1" t="s">
        <v>3042</v>
      </c>
      <c r="C1387">
        <v>0.73128103583876836</v>
      </c>
      <c r="D1387">
        <v>0.74867993575418246</v>
      </c>
      <c r="E1387">
        <f>-LOG(GO_Biological_Process_2021_table[[#This Row],[Adjusted P-value]],10)</f>
        <v>0.12570380558974342</v>
      </c>
      <c r="F1387">
        <v>0</v>
      </c>
      <c r="G1387">
        <v>0</v>
      </c>
      <c r="H1387">
        <v>0.7642535342550878</v>
      </c>
      <c r="I1387">
        <v>0.23917882895253895</v>
      </c>
      <c r="J1387" s="1" t="s">
        <v>2949</v>
      </c>
    </row>
    <row r="1388" spans="1:10" x14ac:dyDescent="0.25">
      <c r="A1388" s="1" t="s">
        <v>3044</v>
      </c>
      <c r="B1388" s="1" t="s">
        <v>3042</v>
      </c>
      <c r="C1388">
        <v>0.73128103583876836</v>
      </c>
      <c r="D1388">
        <v>0.74867993575418246</v>
      </c>
      <c r="E1388">
        <f>-LOG(GO_Biological_Process_2021_table[[#This Row],[Adjusted P-value]],10)</f>
        <v>0.12570380558974342</v>
      </c>
      <c r="F1388">
        <v>0</v>
      </c>
      <c r="G1388">
        <v>0</v>
      </c>
      <c r="H1388">
        <v>0.7642535342550878</v>
      </c>
      <c r="I1388">
        <v>0.23917882895253895</v>
      </c>
      <c r="J1388" s="1" t="s">
        <v>2492</v>
      </c>
    </row>
    <row r="1389" spans="1:10" x14ac:dyDescent="0.25">
      <c r="A1389" s="1" t="s">
        <v>3045</v>
      </c>
      <c r="B1389" s="1" t="s">
        <v>3046</v>
      </c>
      <c r="C1389">
        <v>0.73342156358347577</v>
      </c>
      <c r="D1389">
        <v>0.75033041807531375</v>
      </c>
      <c r="E1389">
        <f>-LOG(GO_Biological_Process_2021_table[[#This Row],[Adjusted P-value]],10)</f>
        <v>0.12474744707977875</v>
      </c>
      <c r="F1389">
        <v>0</v>
      </c>
      <c r="G1389">
        <v>0</v>
      </c>
      <c r="H1389">
        <v>0.75958309206716845</v>
      </c>
      <c r="I1389">
        <v>0.23549705649509195</v>
      </c>
      <c r="J1389" s="1" t="s">
        <v>299</v>
      </c>
    </row>
    <row r="1390" spans="1:10" x14ac:dyDescent="0.25">
      <c r="A1390" s="1" t="s">
        <v>3047</v>
      </c>
      <c r="B1390" s="1" t="s">
        <v>3048</v>
      </c>
      <c r="C1390">
        <v>0.73621684135620846</v>
      </c>
      <c r="D1390">
        <v>0.75264788677164585</v>
      </c>
      <c r="E1390">
        <f>-LOG(GO_Biological_Process_2021_table[[#This Row],[Adjusted P-value]],10)</f>
        <v>0.12340815341042655</v>
      </c>
      <c r="F1390">
        <v>0</v>
      </c>
      <c r="G1390">
        <v>0</v>
      </c>
      <c r="H1390">
        <v>0.76511409080216419</v>
      </c>
      <c r="I1390">
        <v>0.23430133350464061</v>
      </c>
      <c r="J1390" s="1" t="s">
        <v>141</v>
      </c>
    </row>
    <row r="1391" spans="1:10" x14ac:dyDescent="0.25">
      <c r="A1391" s="1" t="s">
        <v>3049</v>
      </c>
      <c r="B1391" s="1" t="s">
        <v>3050</v>
      </c>
      <c r="C1391">
        <v>0.74181556374391244</v>
      </c>
      <c r="D1391">
        <v>0.75782597159450049</v>
      </c>
      <c r="E1391">
        <f>-LOG(GO_Biological_Process_2021_table[[#This Row],[Adjusted P-value]],10)</f>
        <v>0.12043051501919695</v>
      </c>
      <c r="F1391">
        <v>0</v>
      </c>
      <c r="G1391">
        <v>0</v>
      </c>
      <c r="H1391">
        <v>0.74145403836731616</v>
      </c>
      <c r="I1391">
        <v>0.22143868378566933</v>
      </c>
      <c r="J1391" s="1" t="s">
        <v>974</v>
      </c>
    </row>
    <row r="1392" spans="1:10" x14ac:dyDescent="0.25">
      <c r="A1392" s="1" t="s">
        <v>3051</v>
      </c>
      <c r="B1392" s="1" t="s">
        <v>3052</v>
      </c>
      <c r="C1392">
        <v>0.74387269483560425</v>
      </c>
      <c r="D1392">
        <v>0.75938118380054487</v>
      </c>
      <c r="E1392">
        <f>-LOG(GO_Biological_Process_2021_table[[#This Row],[Adjusted P-value]],10)</f>
        <v>0.11954016815597188</v>
      </c>
      <c r="F1392">
        <v>0</v>
      </c>
      <c r="G1392">
        <v>0</v>
      </c>
      <c r="H1392">
        <v>0.73705507680779314</v>
      </c>
      <c r="I1392">
        <v>0.21808381255042647</v>
      </c>
      <c r="J1392" s="1" t="s">
        <v>364</v>
      </c>
    </row>
    <row r="1393" spans="1:10" x14ac:dyDescent="0.25">
      <c r="A1393" s="1" t="s">
        <v>3053</v>
      </c>
      <c r="B1393" s="1" t="s">
        <v>3054</v>
      </c>
      <c r="C1393">
        <v>0.74994687284904304</v>
      </c>
      <c r="D1393">
        <v>0.7650320110960066</v>
      </c>
      <c r="E1393">
        <f>-LOG(GO_Biological_Process_2021_table[[#This Row],[Adjusted P-value]],10)</f>
        <v>0.11632039236076566</v>
      </c>
      <c r="F1393">
        <v>0</v>
      </c>
      <c r="G1393">
        <v>0</v>
      </c>
      <c r="H1393">
        <v>0.72416332241080961</v>
      </c>
      <c r="I1393">
        <v>0.20838010418049921</v>
      </c>
      <c r="J1393" s="1" t="s">
        <v>355</v>
      </c>
    </row>
    <row r="1394" spans="1:10" x14ac:dyDescent="0.25">
      <c r="A1394" s="1" t="s">
        <v>3055</v>
      </c>
      <c r="B1394" s="1" t="s">
        <v>3056</v>
      </c>
      <c r="C1394">
        <v>0.75391658136046136</v>
      </c>
      <c r="D1394">
        <v>0.76852946556486368</v>
      </c>
      <c r="E1394">
        <f>-LOG(GO_Biological_Process_2021_table[[#This Row],[Adjusted P-value]],10)</f>
        <v>0.11433947691256557</v>
      </c>
      <c r="F1394">
        <v>0</v>
      </c>
      <c r="G1394">
        <v>0</v>
      </c>
      <c r="H1394">
        <v>0.71581437670609649</v>
      </c>
      <c r="I1394">
        <v>0.20219862948575615</v>
      </c>
      <c r="J1394" s="1" t="s">
        <v>1453</v>
      </c>
    </row>
    <row r="1395" spans="1:10" x14ac:dyDescent="0.25">
      <c r="A1395" s="1" t="s">
        <v>3057</v>
      </c>
      <c r="B1395" s="1" t="s">
        <v>3058</v>
      </c>
      <c r="C1395">
        <v>0.75975402242072321</v>
      </c>
      <c r="D1395">
        <v>0.77336968590496558</v>
      </c>
      <c r="E1395">
        <f>-LOG(GO_Biological_Process_2021_table[[#This Row],[Adjusted P-value]],10)</f>
        <v>0.11161285515177639</v>
      </c>
      <c r="F1395">
        <v>0</v>
      </c>
      <c r="G1395">
        <v>0</v>
      </c>
      <c r="H1395">
        <v>0.70364273956916912</v>
      </c>
      <c r="I1395">
        <v>0.19333326809690421</v>
      </c>
      <c r="J1395" s="1" t="s">
        <v>384</v>
      </c>
    </row>
    <row r="1396" spans="1:10" x14ac:dyDescent="0.25">
      <c r="A1396" s="1" t="s">
        <v>3059</v>
      </c>
      <c r="B1396" s="1" t="s">
        <v>3058</v>
      </c>
      <c r="C1396">
        <v>0.75975402242072321</v>
      </c>
      <c r="D1396">
        <v>0.77336968590496558</v>
      </c>
      <c r="E1396">
        <f>-LOG(GO_Biological_Process_2021_table[[#This Row],[Adjusted P-value]],10)</f>
        <v>0.11161285515177639</v>
      </c>
      <c r="F1396">
        <v>0</v>
      </c>
      <c r="G1396">
        <v>0</v>
      </c>
      <c r="H1396">
        <v>0.70364273956916912</v>
      </c>
      <c r="I1396">
        <v>0.19333326809690421</v>
      </c>
      <c r="J1396" s="1" t="s">
        <v>336</v>
      </c>
    </row>
    <row r="1397" spans="1:10" x14ac:dyDescent="0.25">
      <c r="A1397" s="1" t="s">
        <v>3060</v>
      </c>
      <c r="B1397" s="1" t="s">
        <v>3061</v>
      </c>
      <c r="C1397">
        <v>0.7710192757938511</v>
      </c>
      <c r="D1397">
        <v>0.78427462150950467</v>
      </c>
      <c r="E1397">
        <f>-LOG(GO_Biological_Process_2021_table[[#This Row],[Adjusted P-value]],10)</f>
        <v>0.10553183817964099</v>
      </c>
      <c r="F1397">
        <v>0</v>
      </c>
      <c r="G1397">
        <v>0</v>
      </c>
      <c r="H1397">
        <v>0.68049016892827474</v>
      </c>
      <c r="I1397">
        <v>0.17695595965888322</v>
      </c>
      <c r="J1397" s="1" t="s">
        <v>848</v>
      </c>
    </row>
    <row r="1398" spans="1:10" x14ac:dyDescent="0.25">
      <c r="A1398" s="1" t="s">
        <v>3062</v>
      </c>
      <c r="B1398" s="1" t="s">
        <v>3063</v>
      </c>
      <c r="C1398">
        <v>0.77823622490140931</v>
      </c>
      <c r="D1398">
        <v>0.79104899023622133</v>
      </c>
      <c r="E1398">
        <f>-LOG(GO_Biological_Process_2021_table[[#This Row],[Adjusted P-value]],10)</f>
        <v>0.10179661949800034</v>
      </c>
      <c r="F1398">
        <v>0</v>
      </c>
      <c r="G1398">
        <v>0</v>
      </c>
      <c r="H1398">
        <v>0.6658761349776392</v>
      </c>
      <c r="I1398">
        <v>0.16695190708236618</v>
      </c>
      <c r="J1398" s="1" t="s">
        <v>358</v>
      </c>
    </row>
    <row r="1399" spans="1:10" x14ac:dyDescent="0.25">
      <c r="A1399" s="1" t="s">
        <v>3064</v>
      </c>
      <c r="B1399" s="1" t="s">
        <v>3065</v>
      </c>
      <c r="C1399">
        <v>0.78175947835285109</v>
      </c>
      <c r="D1399">
        <v>0.79406184496498466</v>
      </c>
      <c r="E1399">
        <f>-LOG(GO_Biological_Process_2021_table[[#This Row],[Adjusted P-value]],10)</f>
        <v>0.10014567152623549</v>
      </c>
      <c r="F1399">
        <v>0</v>
      </c>
      <c r="G1399">
        <v>0</v>
      </c>
      <c r="H1399">
        <v>0.65879986590680528</v>
      </c>
      <c r="I1399">
        <v>0.16220190159792636</v>
      </c>
      <c r="J1399" s="1" t="s">
        <v>848</v>
      </c>
    </row>
    <row r="1400" spans="1:10" x14ac:dyDescent="0.25">
      <c r="A1400" s="1" t="s">
        <v>3066</v>
      </c>
      <c r="B1400" s="1" t="s">
        <v>3067</v>
      </c>
      <c r="C1400">
        <v>0.78774025425545824</v>
      </c>
      <c r="D1400">
        <v>0.79956480417637654</v>
      </c>
      <c r="E1400">
        <f>-LOG(GO_Biological_Process_2021_table[[#This Row],[Adjusted P-value]],10)</f>
        <v>9.7146331222757121E-2</v>
      </c>
      <c r="F1400">
        <v>0</v>
      </c>
      <c r="G1400">
        <v>0</v>
      </c>
      <c r="H1400">
        <v>0.71635150166852057</v>
      </c>
      <c r="I1400">
        <v>0.17091206263327105</v>
      </c>
      <c r="J1400" s="1" t="s">
        <v>2879</v>
      </c>
    </row>
    <row r="1401" spans="1:10" x14ac:dyDescent="0.25">
      <c r="A1401" s="1" t="s">
        <v>3068</v>
      </c>
      <c r="B1401" s="1" t="s">
        <v>3069</v>
      </c>
      <c r="C1401">
        <v>0.80016612019243116</v>
      </c>
      <c r="D1401">
        <v>0.81159706476660876</v>
      </c>
      <c r="E1401">
        <f>-LOG(GO_Biological_Process_2021_table[[#This Row],[Adjusted P-value]],10)</f>
        <v>9.0659532311399921E-2</v>
      </c>
      <c r="F1401">
        <v>0</v>
      </c>
      <c r="G1401">
        <v>0</v>
      </c>
      <c r="H1401">
        <v>0.62239756630858445</v>
      </c>
      <c r="I1401">
        <v>0.13875477568766958</v>
      </c>
      <c r="J1401" s="1" t="s">
        <v>355</v>
      </c>
    </row>
    <row r="1402" spans="1:10" x14ac:dyDescent="0.25">
      <c r="A1402" s="1" t="s">
        <v>3070</v>
      </c>
      <c r="B1402" s="1" t="s">
        <v>3071</v>
      </c>
      <c r="C1402">
        <v>0.81849032267151911</v>
      </c>
      <c r="D1402">
        <v>0.82959047694044052</v>
      </c>
      <c r="E1402">
        <f>-LOG(GO_Biological_Process_2021_table[[#This Row],[Adjusted P-value]],10)</f>
        <v>8.1136241956473731E-2</v>
      </c>
      <c r="F1402">
        <v>0</v>
      </c>
      <c r="G1402">
        <v>0</v>
      </c>
      <c r="H1402">
        <v>0.58697407374181398</v>
      </c>
      <c r="I1402">
        <v>0.11756721225562397</v>
      </c>
      <c r="J1402" s="1" t="s">
        <v>358</v>
      </c>
    </row>
    <row r="1403" spans="1:10" x14ac:dyDescent="0.25">
      <c r="A1403" s="1" t="s">
        <v>3072</v>
      </c>
      <c r="B1403" s="1" t="s">
        <v>3073</v>
      </c>
      <c r="C1403">
        <v>0.82755885967863863</v>
      </c>
      <c r="D1403">
        <v>0.83818372378292927</v>
      </c>
      <c r="E1403">
        <f>-LOG(GO_Biological_Process_2021_table[[#This Row],[Adjusted P-value]],10)</f>
        <v>7.6660776739935016E-2</v>
      </c>
      <c r="F1403">
        <v>0</v>
      </c>
      <c r="G1403">
        <v>0</v>
      </c>
      <c r="H1403">
        <v>0.62633681226646054</v>
      </c>
      <c r="I1403">
        <v>0.11854992816372392</v>
      </c>
      <c r="J1403" s="1" t="s">
        <v>3074</v>
      </c>
    </row>
    <row r="1404" spans="1:10" x14ac:dyDescent="0.25">
      <c r="A1404" s="1" t="s">
        <v>3075</v>
      </c>
      <c r="B1404" s="1" t="s">
        <v>3076</v>
      </c>
      <c r="C1404">
        <v>0.82839789417481824</v>
      </c>
      <c r="D1404">
        <v>0.83843550230095643</v>
      </c>
      <c r="E1404">
        <f>-LOG(GO_Biological_Process_2021_table[[#This Row],[Adjusted P-value]],10)</f>
        <v>7.6530340418841006E-2</v>
      </c>
      <c r="F1404">
        <v>0</v>
      </c>
      <c r="G1404">
        <v>0</v>
      </c>
      <c r="H1404">
        <v>0.56809496236247825</v>
      </c>
      <c r="I1404">
        <v>0.10695051854870945</v>
      </c>
      <c r="J1404" s="1" t="s">
        <v>334</v>
      </c>
    </row>
    <row r="1405" spans="1:10" x14ac:dyDescent="0.25">
      <c r="A1405" s="1" t="s">
        <v>3077</v>
      </c>
      <c r="B1405" s="1" t="s">
        <v>3078</v>
      </c>
      <c r="C1405">
        <v>0.83216136001516527</v>
      </c>
      <c r="D1405">
        <v>0.84164468035721851</v>
      </c>
      <c r="E1405">
        <f>-LOG(GO_Biological_Process_2021_table[[#This Row],[Adjusted P-value]],10)</f>
        <v>7.4871217204690726E-2</v>
      </c>
      <c r="F1405">
        <v>0</v>
      </c>
      <c r="G1405">
        <v>0</v>
      </c>
      <c r="H1405">
        <v>0.73580889309366126</v>
      </c>
      <c r="I1405">
        <v>0.13518936931010955</v>
      </c>
      <c r="J1405" s="1" t="s">
        <v>3079</v>
      </c>
    </row>
    <row r="1406" spans="1:10" x14ac:dyDescent="0.25">
      <c r="A1406" s="1" t="s">
        <v>3080</v>
      </c>
      <c r="B1406" s="1" t="s">
        <v>3081</v>
      </c>
      <c r="C1406">
        <v>0.83776789830046783</v>
      </c>
      <c r="D1406">
        <v>0.84671203956346219</v>
      </c>
      <c r="E1406">
        <f>-LOG(GO_Biological_Process_2021_table[[#This Row],[Adjusted P-value]],10)</f>
        <v>7.2264264866585812E-2</v>
      </c>
      <c r="F1406">
        <v>0</v>
      </c>
      <c r="G1406">
        <v>0</v>
      </c>
      <c r="H1406">
        <v>0.55038020146468758</v>
      </c>
      <c r="I1406">
        <v>9.7425104379485719E-2</v>
      </c>
      <c r="J1406" s="1" t="s">
        <v>1453</v>
      </c>
    </row>
    <row r="1407" spans="1:10" x14ac:dyDescent="0.25">
      <c r="A1407" s="1" t="s">
        <v>3082</v>
      </c>
      <c r="B1407" s="1" t="s">
        <v>3083</v>
      </c>
      <c r="C1407">
        <v>0.84035040212119305</v>
      </c>
      <c r="D1407">
        <v>0.84871804481656776</v>
      </c>
      <c r="E1407">
        <f>-LOG(GO_Biological_Process_2021_table[[#This Row],[Adjusted P-value]],10)</f>
        <v>7.123656407649627E-2</v>
      </c>
      <c r="F1407">
        <v>0</v>
      </c>
      <c r="G1407">
        <v>0</v>
      </c>
      <c r="H1407">
        <v>0.54551775929685975</v>
      </c>
      <c r="I1407">
        <v>9.4885356316395247E-2</v>
      </c>
      <c r="J1407" s="1" t="s">
        <v>2949</v>
      </c>
    </row>
    <row r="1408" spans="1:10" x14ac:dyDescent="0.25">
      <c r="A1408" s="1" t="s">
        <v>3084</v>
      </c>
      <c r="B1408" s="1" t="s">
        <v>1045</v>
      </c>
      <c r="C1408">
        <v>0.84162629332484551</v>
      </c>
      <c r="D1408">
        <v>0.84940251351903384</v>
      </c>
      <c r="E1408">
        <f>-LOG(GO_Biological_Process_2021_table[[#This Row],[Adjusted P-value]],10)</f>
        <v>7.0886458196020505E-2</v>
      </c>
      <c r="F1408">
        <v>0</v>
      </c>
      <c r="G1408">
        <v>0</v>
      </c>
      <c r="H1408">
        <v>0.54311824979230128</v>
      </c>
      <c r="I1408">
        <v>9.3644011646140293E-2</v>
      </c>
      <c r="J1408" s="1" t="s">
        <v>355</v>
      </c>
    </row>
    <row r="1409" spans="1:10" x14ac:dyDescent="0.25">
      <c r="A1409" s="1" t="s">
        <v>3085</v>
      </c>
      <c r="B1409" s="1" t="s">
        <v>3086</v>
      </c>
      <c r="C1409">
        <v>0.85683001956370997</v>
      </c>
      <c r="D1409">
        <v>0.86401233546616418</v>
      </c>
      <c r="E1409">
        <f>-LOG(GO_Biological_Process_2021_table[[#This Row],[Adjusted P-value]],10)</f>
        <v>6.3480057073601853E-2</v>
      </c>
      <c r="F1409">
        <v>0</v>
      </c>
      <c r="G1409">
        <v>0</v>
      </c>
      <c r="H1409">
        <v>0.58153606518092504</v>
      </c>
      <c r="I1409">
        <v>8.9856465924482917E-2</v>
      </c>
      <c r="J1409" s="1" t="s">
        <v>3087</v>
      </c>
    </row>
    <row r="1410" spans="1:10" x14ac:dyDescent="0.25">
      <c r="A1410" s="1" t="s">
        <v>3088</v>
      </c>
      <c r="B1410" s="1" t="s">
        <v>3089</v>
      </c>
      <c r="C1410">
        <v>0.85731928216325737</v>
      </c>
      <c r="D1410">
        <v>0.86401233546616418</v>
      </c>
      <c r="E1410">
        <f>-LOG(GO_Biological_Process_2021_table[[#This Row],[Adjusted P-value]],10)</f>
        <v>6.3480057073601853E-2</v>
      </c>
      <c r="F1410">
        <v>0</v>
      </c>
      <c r="G1410">
        <v>0</v>
      </c>
      <c r="H1410">
        <v>0.51372178973028226</v>
      </c>
      <c r="I1410">
        <v>7.9084835069480677E-2</v>
      </c>
      <c r="J1410" s="1" t="s">
        <v>334</v>
      </c>
    </row>
    <row r="1411" spans="1:10" x14ac:dyDescent="0.25">
      <c r="A1411" s="1" t="s">
        <v>3090</v>
      </c>
      <c r="B1411" s="1" t="s">
        <v>3091</v>
      </c>
      <c r="C1411">
        <v>0.87428151263852438</v>
      </c>
      <c r="D1411">
        <v>0.88048209074234363</v>
      </c>
      <c r="E1411">
        <f>-LOG(GO_Biological_Process_2021_table[[#This Row],[Adjusted P-value]],10)</f>
        <v>5.5279473280891535E-2</v>
      </c>
      <c r="F1411">
        <v>0</v>
      </c>
      <c r="G1411">
        <v>0</v>
      </c>
      <c r="H1411">
        <v>0.65494631928416469</v>
      </c>
      <c r="I1411">
        <v>8.7993910060483849E-2</v>
      </c>
      <c r="J1411" s="1" t="s">
        <v>3092</v>
      </c>
    </row>
    <row r="1412" spans="1:10" x14ac:dyDescent="0.25">
      <c r="A1412" s="1" t="s">
        <v>3093</v>
      </c>
      <c r="B1412" s="1" t="s">
        <v>3094</v>
      </c>
      <c r="C1412">
        <v>0.87502833212168385</v>
      </c>
      <c r="D1412">
        <v>0.88060966095874638</v>
      </c>
      <c r="E1412">
        <f>-LOG(GO_Biological_Process_2021_table[[#This Row],[Adjusted P-value]],10)</f>
        <v>5.5216554309086334E-2</v>
      </c>
      <c r="F1412">
        <v>0</v>
      </c>
      <c r="G1412">
        <v>0</v>
      </c>
      <c r="H1412">
        <v>0.59807073954983925</v>
      </c>
      <c r="I1412">
        <v>7.9841853781617012E-2</v>
      </c>
      <c r="J1412" s="1" t="s">
        <v>3095</v>
      </c>
    </row>
    <row r="1413" spans="1:10" x14ac:dyDescent="0.25">
      <c r="A1413" s="1" t="s">
        <v>3096</v>
      </c>
      <c r="B1413" s="1" t="s">
        <v>3097</v>
      </c>
      <c r="C1413">
        <v>0.88788294572575333</v>
      </c>
      <c r="D1413">
        <v>0.89291344400182004</v>
      </c>
      <c r="E1413">
        <f>-LOG(GO_Biological_Process_2021_table[[#This Row],[Adjusted P-value]],10)</f>
        <v>4.9190638103937576E-2</v>
      </c>
      <c r="F1413">
        <v>0</v>
      </c>
      <c r="G1413">
        <v>0</v>
      </c>
      <c r="H1413">
        <v>0.45656890879820816</v>
      </c>
      <c r="I1413">
        <v>5.4293057321130211E-2</v>
      </c>
      <c r="J1413" s="1" t="s">
        <v>424</v>
      </c>
    </row>
    <row r="1414" spans="1:10" x14ac:dyDescent="0.25">
      <c r="A1414" s="1" t="s">
        <v>3098</v>
      </c>
      <c r="B1414" s="1" t="s">
        <v>3099</v>
      </c>
      <c r="C1414">
        <v>0.90596840084056085</v>
      </c>
      <c r="D1414">
        <v>0.91045656701599187</v>
      </c>
      <c r="E1414">
        <f>-LOG(GO_Biological_Process_2021_table[[#This Row],[Adjusted P-value]],10)</f>
        <v>4.0740767227874196E-2</v>
      </c>
      <c r="F1414">
        <v>0</v>
      </c>
      <c r="G1414">
        <v>0</v>
      </c>
      <c r="H1414">
        <v>0.5021281013183847</v>
      </c>
      <c r="I1414">
        <v>4.9585577420056114E-2</v>
      </c>
      <c r="J1414" s="1" t="s">
        <v>3100</v>
      </c>
    </row>
    <row r="1415" spans="1:10" x14ac:dyDescent="0.25">
      <c r="A1415" s="1" t="s">
        <v>3101</v>
      </c>
      <c r="B1415" s="1" t="s">
        <v>3102</v>
      </c>
      <c r="C1415">
        <v>0.91333919499122507</v>
      </c>
      <c r="D1415">
        <v>0.91721475027407329</v>
      </c>
      <c r="E1415">
        <f>-LOG(GO_Biological_Process_2021_table[[#This Row],[Adjusted P-value]],10)</f>
        <v>3.7528969738950826E-2</v>
      </c>
      <c r="F1415">
        <v>0</v>
      </c>
      <c r="G1415">
        <v>0</v>
      </c>
      <c r="H1415">
        <v>0.40799832933068808</v>
      </c>
      <c r="I1415">
        <v>3.6984212326620504E-2</v>
      </c>
      <c r="J1415" s="1" t="s">
        <v>334</v>
      </c>
    </row>
    <row r="1416" spans="1:10" x14ac:dyDescent="0.25">
      <c r="A1416" s="1" t="s">
        <v>3103</v>
      </c>
      <c r="B1416" s="1" t="s">
        <v>3104</v>
      </c>
      <c r="C1416">
        <v>0.91470024881582235</v>
      </c>
      <c r="D1416">
        <v>0.91793240517206198</v>
      </c>
      <c r="E1416">
        <f>-LOG(GO_Biological_Process_2021_table[[#This Row],[Adjusted P-value]],10)</f>
        <v>3.7189298255854396E-2</v>
      </c>
      <c r="F1416">
        <v>0</v>
      </c>
      <c r="G1416">
        <v>0</v>
      </c>
      <c r="H1416">
        <v>0.48695279834769029</v>
      </c>
      <c r="I1416">
        <v>4.3416158468780539E-2</v>
      </c>
      <c r="J1416" s="1" t="s">
        <v>2662</v>
      </c>
    </row>
    <row r="1417" spans="1:10" x14ac:dyDescent="0.25">
      <c r="A1417" s="1" t="s">
        <v>3105</v>
      </c>
      <c r="B1417" s="1" t="s">
        <v>3106</v>
      </c>
      <c r="C1417">
        <v>0.94209786603311774</v>
      </c>
      <c r="D1417">
        <v>0.94475915943999089</v>
      </c>
      <c r="E1417">
        <f>-LOG(GO_Biological_Process_2021_table[[#This Row],[Adjusted P-value]],10)</f>
        <v>2.4678888905562895E-2</v>
      </c>
      <c r="F1417">
        <v>0</v>
      </c>
      <c r="G1417">
        <v>0</v>
      </c>
      <c r="H1417">
        <v>0.34963667354445144</v>
      </c>
      <c r="I1417">
        <v>2.0854470303878957E-2</v>
      </c>
      <c r="J1417" s="1" t="s">
        <v>295</v>
      </c>
    </row>
    <row r="1418" spans="1:10" x14ac:dyDescent="0.25">
      <c r="A1418" s="1" t="s">
        <v>3107</v>
      </c>
      <c r="B1418" s="1" t="s">
        <v>3108</v>
      </c>
      <c r="C1418">
        <v>0.96993632028067966</v>
      </c>
      <c r="D1418">
        <v>0.97198981990018718</v>
      </c>
      <c r="E1418">
        <f>-LOG(GO_Biological_Process_2021_table[[#This Row],[Adjusted P-value]],10)</f>
        <v>1.2338283617270985E-2</v>
      </c>
      <c r="F1418">
        <v>0</v>
      </c>
      <c r="G1418">
        <v>0</v>
      </c>
      <c r="H1418">
        <v>0.28349792555367265</v>
      </c>
      <c r="I1418">
        <v>8.653734157509127E-3</v>
      </c>
      <c r="J1418" s="1" t="s">
        <v>478</v>
      </c>
    </row>
    <row r="1419" spans="1:10" x14ac:dyDescent="0.25">
      <c r="A1419" s="1" t="s">
        <v>3109</v>
      </c>
      <c r="B1419" s="1" t="s">
        <v>3110</v>
      </c>
      <c r="C1419">
        <v>0.97340204705713451</v>
      </c>
      <c r="D1419">
        <v>0.97477496954945764</v>
      </c>
      <c r="E1419">
        <f>-LOG(GO_Biological_Process_2021_table[[#This Row],[Adjusted P-value]],10)</f>
        <v>1.1095631237536286E-2</v>
      </c>
      <c r="F1419">
        <v>0</v>
      </c>
      <c r="G1419">
        <v>0</v>
      </c>
      <c r="H1419">
        <v>0.36017745695165049</v>
      </c>
      <c r="I1419">
        <v>9.7096921901803305E-3</v>
      </c>
      <c r="J1419" s="1" t="s">
        <v>3111</v>
      </c>
    </row>
    <row r="1420" spans="1:10" x14ac:dyDescent="0.25">
      <c r="A1420" s="1" t="s">
        <v>3112</v>
      </c>
      <c r="B1420" s="1" t="s">
        <v>3113</v>
      </c>
      <c r="C1420">
        <v>0.99727448302902688</v>
      </c>
      <c r="D1420">
        <v>0.99797728393320528</v>
      </c>
      <c r="E1420">
        <f>-LOG(GO_Biological_Process_2021_table[[#This Row],[Adjusted P-value]],10)</f>
        <v>8.7934405805774872E-4</v>
      </c>
      <c r="F1420">
        <v>0</v>
      </c>
      <c r="G1420">
        <v>0</v>
      </c>
      <c r="H1420">
        <v>0.4281225356384592</v>
      </c>
      <c r="I1420">
        <v>1.1684482736384154E-3</v>
      </c>
      <c r="J1420" s="1" t="s">
        <v>3114</v>
      </c>
    </row>
    <row r="1421" spans="1:10" x14ac:dyDescent="0.25">
      <c r="A1421" s="1" t="s">
        <v>3115</v>
      </c>
      <c r="B1421" s="1" t="s">
        <v>3116</v>
      </c>
      <c r="C1421">
        <v>0.99978202229448154</v>
      </c>
      <c r="D1421">
        <v>0.99978202229448154</v>
      </c>
      <c r="E1421">
        <f>-LOG(GO_Biological_Process_2021_table[[#This Row],[Adjusted P-value]],10)</f>
        <v>9.4676833779010447E-5</v>
      </c>
      <c r="F1421">
        <v>0</v>
      </c>
      <c r="G1421">
        <v>0</v>
      </c>
      <c r="H1421">
        <v>0.31049809510371101</v>
      </c>
      <c r="I1421">
        <v>6.7689039957413553E-5</v>
      </c>
      <c r="J1421" s="1" t="s">
        <v>3117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CA9C-E7E4-470A-98B5-C95FBF5383DB}">
  <dimension ref="A1:J157"/>
  <sheetViews>
    <sheetView workbookViewId="0">
      <selection activeCell="E1" sqref="E1"/>
    </sheetView>
  </sheetViews>
  <sheetFormatPr baseColWidth="10" defaultRowHeight="15" x14ac:dyDescent="0.25"/>
  <cols>
    <col min="1" max="1" width="75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3118</v>
      </c>
      <c r="B2" s="1" t="s">
        <v>3119</v>
      </c>
      <c r="C2">
        <v>6.8031818482058412E-17</v>
      </c>
      <c r="D2">
        <v>1.0612963683201112E-14</v>
      </c>
      <c r="E2">
        <f>-LOG(GO_Cellular_Component_2021_table[[#This Row],[Adjusted P-value]],10)</f>
        <v>13.974163321892256</v>
      </c>
      <c r="F2">
        <v>0</v>
      </c>
      <c r="G2">
        <v>0</v>
      </c>
      <c r="H2">
        <v>6.915529354760559</v>
      </c>
      <c r="I2">
        <v>257.44134189630103</v>
      </c>
      <c r="J2" s="1" t="s">
        <v>3120</v>
      </c>
    </row>
    <row r="3" spans="1:10" x14ac:dyDescent="0.25">
      <c r="A3" s="1" t="s">
        <v>3121</v>
      </c>
      <c r="B3" s="1" t="s">
        <v>3122</v>
      </c>
      <c r="C3">
        <v>1.1559777158021215E-13</v>
      </c>
      <c r="D3">
        <v>9.0166261832565485E-12</v>
      </c>
      <c r="E3">
        <f>-LOG(GO_Cellular_Component_2021_table[[#This Row],[Adjusted P-value]],10)</f>
        <v>11.044955935195125</v>
      </c>
      <c r="F3">
        <v>0</v>
      </c>
      <c r="G3">
        <v>0</v>
      </c>
      <c r="H3">
        <v>10.706590101175827</v>
      </c>
      <c r="I3">
        <v>318.93496924097184</v>
      </c>
      <c r="J3" s="1" t="s">
        <v>3123</v>
      </c>
    </row>
    <row r="4" spans="1:10" x14ac:dyDescent="0.25">
      <c r="A4" s="1" t="s">
        <v>3124</v>
      </c>
      <c r="B4" s="1" t="s">
        <v>3125</v>
      </c>
      <c r="C4">
        <v>4.5055993485207773E-8</v>
      </c>
      <c r="D4">
        <v>2.3429116612308041E-6</v>
      </c>
      <c r="E4">
        <f>-LOG(GO_Cellular_Component_2021_table[[#This Row],[Adjusted P-value]],10)</f>
        <v>5.6302440860352441</v>
      </c>
      <c r="F4">
        <v>0</v>
      </c>
      <c r="G4">
        <v>0</v>
      </c>
      <c r="H4">
        <v>5.4294117647058826</v>
      </c>
      <c r="I4">
        <v>91.840453616392679</v>
      </c>
      <c r="J4" s="1" t="s">
        <v>3126</v>
      </c>
    </row>
    <row r="5" spans="1:10" x14ac:dyDescent="0.25">
      <c r="A5" s="1" t="s">
        <v>3127</v>
      </c>
      <c r="B5" s="1" t="s">
        <v>3128</v>
      </c>
      <c r="C5">
        <v>6.3403626351816905E-8</v>
      </c>
      <c r="D5">
        <v>2.4727414277208594E-6</v>
      </c>
      <c r="E5">
        <f>-LOG(GO_Cellular_Component_2021_table[[#This Row],[Adjusted P-value]],10)</f>
        <v>5.6068212950358598</v>
      </c>
      <c r="F5">
        <v>0</v>
      </c>
      <c r="G5">
        <v>0</v>
      </c>
      <c r="H5">
        <v>9.8236734693877548</v>
      </c>
      <c r="I5">
        <v>162.81505687544563</v>
      </c>
      <c r="J5" s="1" t="s">
        <v>3129</v>
      </c>
    </row>
    <row r="6" spans="1:10" x14ac:dyDescent="0.25">
      <c r="A6" s="1" t="s">
        <v>3130</v>
      </c>
      <c r="B6" s="1" t="s">
        <v>3131</v>
      </c>
      <c r="C6">
        <v>3.9978118022988785E-7</v>
      </c>
      <c r="D6">
        <v>1.2473172823172501E-5</v>
      </c>
      <c r="E6">
        <f>-LOG(GO_Cellular_Component_2021_table[[#This Row],[Adjusted P-value]],10)</f>
        <v>4.904023060208182</v>
      </c>
      <c r="F6">
        <v>0</v>
      </c>
      <c r="G6">
        <v>0</v>
      </c>
      <c r="H6">
        <v>13.513846153846155</v>
      </c>
      <c r="I6">
        <v>199.09069096451597</v>
      </c>
      <c r="J6" s="1" t="s">
        <v>3132</v>
      </c>
    </row>
    <row r="7" spans="1:10" x14ac:dyDescent="0.25">
      <c r="A7" s="1" t="s">
        <v>3133</v>
      </c>
      <c r="B7" s="1" t="s">
        <v>3134</v>
      </c>
      <c r="C7">
        <v>2.0293627752642677E-6</v>
      </c>
      <c r="D7">
        <v>5.276343215687096E-5</v>
      </c>
      <c r="E7">
        <f>-LOG(GO_Cellular_Component_2021_table[[#This Row],[Adjusted P-value]],10)</f>
        <v>4.2776669622100201</v>
      </c>
      <c r="F7">
        <v>0</v>
      </c>
      <c r="G7">
        <v>0</v>
      </c>
      <c r="H7">
        <v>5.1734972677595632</v>
      </c>
      <c r="I7">
        <v>67.813109118939508</v>
      </c>
      <c r="J7" s="1" t="s">
        <v>3135</v>
      </c>
    </row>
    <row r="8" spans="1:10" x14ac:dyDescent="0.25">
      <c r="A8" s="1" t="s">
        <v>3136</v>
      </c>
      <c r="B8" s="1" t="s">
        <v>3137</v>
      </c>
      <c r="C8">
        <v>8.2720182802912836E-6</v>
      </c>
      <c r="D8">
        <v>1.8434783596077718E-4</v>
      </c>
      <c r="E8">
        <f>-LOG(GO_Cellular_Component_2021_table[[#This Row],[Adjusted P-value]],10)</f>
        <v>3.734361956163692</v>
      </c>
      <c r="F8">
        <v>0</v>
      </c>
      <c r="G8">
        <v>0</v>
      </c>
      <c r="H8">
        <v>5.2824441240086522</v>
      </c>
      <c r="I8">
        <v>61.818499803898042</v>
      </c>
      <c r="J8" s="1" t="s">
        <v>3138</v>
      </c>
    </row>
    <row r="9" spans="1:10" x14ac:dyDescent="0.25">
      <c r="A9" s="1" t="s">
        <v>3139</v>
      </c>
      <c r="B9" s="1" t="s">
        <v>3140</v>
      </c>
      <c r="C9">
        <v>9.8419863415122223E-6</v>
      </c>
      <c r="D9">
        <v>1.9191873365948835E-4</v>
      </c>
      <c r="E9">
        <f>-LOG(GO_Cellular_Component_2021_table[[#This Row],[Adjusted P-value]],10)</f>
        <v>3.7168826306431368</v>
      </c>
      <c r="F9">
        <v>0</v>
      </c>
      <c r="G9">
        <v>0</v>
      </c>
      <c r="H9">
        <v>6.3471485839906894</v>
      </c>
      <c r="I9">
        <v>73.175343014913892</v>
      </c>
      <c r="J9" s="1" t="s">
        <v>3141</v>
      </c>
    </row>
    <row r="10" spans="1:10" x14ac:dyDescent="0.25">
      <c r="A10" s="1" t="s">
        <v>3142</v>
      </c>
      <c r="B10" s="1" t="s">
        <v>3143</v>
      </c>
      <c r="C10">
        <v>1.2840886582927642E-5</v>
      </c>
      <c r="D10">
        <v>2.2257536743741245E-4</v>
      </c>
      <c r="E10">
        <f>-LOG(GO_Cellular_Component_2021_table[[#This Row],[Adjusted P-value]],10)</f>
        <v>3.6525229009983926</v>
      </c>
      <c r="F10">
        <v>0</v>
      </c>
      <c r="G10">
        <v>0</v>
      </c>
      <c r="H10">
        <v>4.6668633597639682</v>
      </c>
      <c r="I10">
        <v>52.562304326674365</v>
      </c>
      <c r="J10" s="1" t="s">
        <v>3144</v>
      </c>
    </row>
    <row r="11" spans="1:10" x14ac:dyDescent="0.25">
      <c r="A11" s="1" t="s">
        <v>3145</v>
      </c>
      <c r="B11" s="1" t="s">
        <v>3146</v>
      </c>
      <c r="C11">
        <v>1.5516999450762841E-5</v>
      </c>
      <c r="D11">
        <v>2.4206519143190033E-4</v>
      </c>
      <c r="E11">
        <f>-LOG(GO_Cellular_Component_2021_table[[#This Row],[Adjusted P-value]],10)</f>
        <v>3.6160676568858516</v>
      </c>
      <c r="F11">
        <v>0</v>
      </c>
      <c r="G11">
        <v>0</v>
      </c>
      <c r="H11">
        <v>4.5794732554982351</v>
      </c>
      <c r="I11">
        <v>50.711137790437014</v>
      </c>
      <c r="J11" s="1" t="s">
        <v>3144</v>
      </c>
    </row>
    <row r="12" spans="1:10" x14ac:dyDescent="0.25">
      <c r="A12" s="1" t="s">
        <v>3147</v>
      </c>
      <c r="B12" s="1" t="s">
        <v>3148</v>
      </c>
      <c r="C12">
        <v>4.6848716382514449E-5</v>
      </c>
      <c r="D12">
        <v>6.4943442242345988E-4</v>
      </c>
      <c r="E12">
        <f>-LOG(GO_Cellular_Component_2021_table[[#This Row],[Adjusted P-value]],10)</f>
        <v>3.1874646958880786</v>
      </c>
      <c r="F12">
        <v>0</v>
      </c>
      <c r="G12">
        <v>0</v>
      </c>
      <c r="H12">
        <v>6.7740215053763437</v>
      </c>
      <c r="I12">
        <v>67.527422364693365</v>
      </c>
      <c r="J12" s="1" t="s">
        <v>3149</v>
      </c>
    </row>
    <row r="13" spans="1:10" x14ac:dyDescent="0.25">
      <c r="A13" s="1" t="s">
        <v>3150</v>
      </c>
      <c r="B13" s="1" t="s">
        <v>3151</v>
      </c>
      <c r="C13">
        <v>4.9956494032573837E-5</v>
      </c>
      <c r="D13">
        <v>6.4943442242345988E-4</v>
      </c>
      <c r="E13">
        <f>-LOG(GO_Cellular_Component_2021_table[[#This Row],[Adjusted P-value]],10)</f>
        <v>3.1874646958880786</v>
      </c>
      <c r="F13">
        <v>0</v>
      </c>
      <c r="G13">
        <v>0</v>
      </c>
      <c r="H13">
        <v>3.3215878361140874</v>
      </c>
      <c r="I13">
        <v>32.898195225584999</v>
      </c>
      <c r="J13" s="1" t="s">
        <v>3152</v>
      </c>
    </row>
    <row r="14" spans="1:10" x14ac:dyDescent="0.25">
      <c r="A14" s="1" t="s">
        <v>3153</v>
      </c>
      <c r="B14" s="1" t="s">
        <v>3154</v>
      </c>
      <c r="C14">
        <v>8.0069708307643937E-5</v>
      </c>
      <c r="D14">
        <v>9.608364996917273E-4</v>
      </c>
      <c r="E14">
        <f>-LOG(GO_Cellular_Component_2021_table[[#This Row],[Adjusted P-value]],10)</f>
        <v>3.0173505075684894</v>
      </c>
      <c r="F14">
        <v>0</v>
      </c>
      <c r="G14">
        <v>0</v>
      </c>
      <c r="H14">
        <v>5.4626851823214668</v>
      </c>
      <c r="I14">
        <v>51.527394986274096</v>
      </c>
      <c r="J14" s="1" t="s">
        <v>3155</v>
      </c>
    </row>
    <row r="15" spans="1:10" x14ac:dyDescent="0.25">
      <c r="A15" s="1" t="s">
        <v>3156</v>
      </c>
      <c r="B15" s="1" t="s">
        <v>3157</v>
      </c>
      <c r="C15">
        <v>2.5117849945867322E-4</v>
      </c>
      <c r="D15">
        <v>2.7988461368252159E-3</v>
      </c>
      <c r="E15">
        <f>-LOG(GO_Cellular_Component_2021_table[[#This Row],[Adjusted P-value]],10)</f>
        <v>2.5530209756904898</v>
      </c>
      <c r="F15">
        <v>0</v>
      </c>
      <c r="G15">
        <v>0</v>
      </c>
      <c r="H15">
        <v>29.522084367245657</v>
      </c>
      <c r="I15">
        <v>244.71879316878415</v>
      </c>
      <c r="J15" s="1" t="s">
        <v>3158</v>
      </c>
    </row>
    <row r="16" spans="1:10" x14ac:dyDescent="0.25">
      <c r="A16" s="1" t="s">
        <v>3159</v>
      </c>
      <c r="B16" s="1" t="s">
        <v>3160</v>
      </c>
      <c r="C16">
        <v>3.3844672796203999E-4</v>
      </c>
      <c r="D16">
        <v>3.5198459708052159E-3</v>
      </c>
      <c r="E16">
        <f>-LOG(GO_Cellular_Component_2021_table[[#This Row],[Adjusted P-value]],10)</f>
        <v>2.4534763409232818</v>
      </c>
      <c r="F16">
        <v>0</v>
      </c>
      <c r="G16">
        <v>0</v>
      </c>
      <c r="H16">
        <v>4.462276813979992</v>
      </c>
      <c r="I16">
        <v>35.658695940322673</v>
      </c>
      <c r="J16" s="1" t="s">
        <v>3161</v>
      </c>
    </row>
    <row r="17" spans="1:10" x14ac:dyDescent="0.25">
      <c r="A17" s="1" t="s">
        <v>3162</v>
      </c>
      <c r="B17" s="1" t="s">
        <v>3163</v>
      </c>
      <c r="C17">
        <v>9.0347035719944241E-4</v>
      </c>
      <c r="D17">
        <v>8.8088359826945638E-3</v>
      </c>
      <c r="E17">
        <f>-LOG(GO_Cellular_Component_2021_table[[#This Row],[Adjusted P-value]],10)</f>
        <v>2.0550814763429748</v>
      </c>
      <c r="F17">
        <v>0</v>
      </c>
      <c r="G17">
        <v>0</v>
      </c>
      <c r="H17">
        <v>3.5558802045288531</v>
      </c>
      <c r="I17">
        <v>24.924114688575226</v>
      </c>
      <c r="J17" s="1" t="s">
        <v>3164</v>
      </c>
    </row>
    <row r="18" spans="1:10" x14ac:dyDescent="0.25">
      <c r="A18" s="1" t="s">
        <v>3165</v>
      </c>
      <c r="B18" s="1" t="s">
        <v>3166</v>
      </c>
      <c r="C18">
        <v>1.0005700658349257E-3</v>
      </c>
      <c r="D18">
        <v>9.1817017806028467E-3</v>
      </c>
      <c r="E18">
        <f>-LOG(GO_Cellular_Component_2021_table[[#This Row],[Adjusted P-value]],10)</f>
        <v>2.0370768171180123</v>
      </c>
      <c r="F18">
        <v>0</v>
      </c>
      <c r="G18">
        <v>0</v>
      </c>
      <c r="H18">
        <v>9.8851148851148842</v>
      </c>
      <c r="I18">
        <v>68.278320970324643</v>
      </c>
      <c r="J18" s="1" t="s">
        <v>3167</v>
      </c>
    </row>
    <row r="19" spans="1:10" x14ac:dyDescent="0.25">
      <c r="A19" s="1" t="s">
        <v>3168</v>
      </c>
      <c r="B19" s="1" t="s">
        <v>1146</v>
      </c>
      <c r="C19">
        <v>1.1005483203385424E-3</v>
      </c>
      <c r="D19">
        <v>9.5380854429340332E-3</v>
      </c>
      <c r="E19">
        <f>-LOG(GO_Cellular_Component_2021_table[[#This Row],[Adjusted P-value]],10)</f>
        <v>2.0205387914399413</v>
      </c>
      <c r="F19">
        <v>0</v>
      </c>
      <c r="G19">
        <v>0</v>
      </c>
      <c r="H19">
        <v>16.677980364656381</v>
      </c>
      <c r="I19">
        <v>113.6095141472418</v>
      </c>
      <c r="J19" s="1" t="s">
        <v>3169</v>
      </c>
    </row>
    <row r="20" spans="1:10" x14ac:dyDescent="0.25">
      <c r="A20" s="1" t="s">
        <v>3170</v>
      </c>
      <c r="B20" s="1" t="s">
        <v>1149</v>
      </c>
      <c r="C20">
        <v>1.2173504331095023E-3</v>
      </c>
      <c r="D20">
        <v>9.9950877665832827E-3</v>
      </c>
      <c r="E20">
        <f>-LOG(GO_Cellular_Component_2021_table[[#This Row],[Adjusted P-value]],10)</f>
        <v>2.0002133880015456</v>
      </c>
      <c r="F20">
        <v>0</v>
      </c>
      <c r="G20">
        <v>0</v>
      </c>
      <c r="H20">
        <v>9.3445100354191268</v>
      </c>
      <c r="I20">
        <v>62.711740934675596</v>
      </c>
      <c r="J20" s="1" t="s">
        <v>3167</v>
      </c>
    </row>
    <row r="21" spans="1:10" x14ac:dyDescent="0.25">
      <c r="A21" s="1" t="s">
        <v>3171</v>
      </c>
      <c r="B21" s="1" t="s">
        <v>3172</v>
      </c>
      <c r="C21">
        <v>1.8298978634267633E-3</v>
      </c>
      <c r="D21">
        <v>1.4273203334728753E-2</v>
      </c>
      <c r="E21">
        <f>-LOG(GO_Cellular_Component_2021_table[[#This Row],[Adjusted P-value]],10)</f>
        <v>1.8454785472446895</v>
      </c>
      <c r="F21">
        <v>0</v>
      </c>
      <c r="G21">
        <v>0</v>
      </c>
      <c r="H21">
        <v>3.4750252420264891</v>
      </c>
      <c r="I21">
        <v>21.904804675915575</v>
      </c>
      <c r="J21" s="1" t="s">
        <v>3173</v>
      </c>
    </row>
    <row r="22" spans="1:10" x14ac:dyDescent="0.25">
      <c r="A22" s="1" t="s">
        <v>3174</v>
      </c>
      <c r="B22" s="1" t="s">
        <v>3175</v>
      </c>
      <c r="C22">
        <v>2.9530989333849773E-3</v>
      </c>
      <c r="D22">
        <v>2.1937306362288404E-2</v>
      </c>
      <c r="E22">
        <f>-LOG(GO_Cellular_Component_2021_table[[#This Row],[Adjusted P-value]],10)</f>
        <v>1.6588166996333271</v>
      </c>
      <c r="F22">
        <v>0</v>
      </c>
      <c r="G22">
        <v>0</v>
      </c>
      <c r="H22">
        <v>5.4625013847346846</v>
      </c>
      <c r="I22">
        <v>31.8185252670248</v>
      </c>
      <c r="J22" s="1" t="s">
        <v>3176</v>
      </c>
    </row>
    <row r="23" spans="1:10" x14ac:dyDescent="0.25">
      <c r="A23" s="1" t="s">
        <v>3177</v>
      </c>
      <c r="B23" s="1" t="s">
        <v>3178</v>
      </c>
      <c r="C23">
        <v>3.1093648612923047E-3</v>
      </c>
      <c r="D23">
        <v>2.2048223561890887E-2</v>
      </c>
      <c r="E23">
        <f>-LOG(GO_Cellular_Component_2021_table[[#This Row],[Adjusted P-value]],10)</f>
        <v>1.6566263961438699</v>
      </c>
      <c r="F23">
        <v>0</v>
      </c>
      <c r="G23">
        <v>0</v>
      </c>
      <c r="H23">
        <v>2.4646414342629481</v>
      </c>
      <c r="I23">
        <v>14.229205087076087</v>
      </c>
      <c r="J23" s="1" t="s">
        <v>3179</v>
      </c>
    </row>
    <row r="24" spans="1:10" x14ac:dyDescent="0.25">
      <c r="A24" s="1" t="s">
        <v>3180</v>
      </c>
      <c r="B24" s="1" t="s">
        <v>3181</v>
      </c>
      <c r="C24">
        <v>3.4634124832199796E-3</v>
      </c>
      <c r="D24">
        <v>2.3490971625318123E-2</v>
      </c>
      <c r="E24">
        <f>-LOG(GO_Cellular_Component_2021_table[[#This Row],[Adjusted P-value]],10)</f>
        <v>1.629099019715059</v>
      </c>
      <c r="F24">
        <v>0</v>
      </c>
      <c r="G24">
        <v>0</v>
      </c>
      <c r="H24">
        <v>4.3607332939089298</v>
      </c>
      <c r="I24">
        <v>24.705738441103581</v>
      </c>
      <c r="J24" s="1" t="s">
        <v>3182</v>
      </c>
    </row>
    <row r="25" spans="1:10" x14ac:dyDescent="0.25">
      <c r="A25" s="1" t="s">
        <v>3183</v>
      </c>
      <c r="B25" s="1" t="s">
        <v>1220</v>
      </c>
      <c r="C25">
        <v>5.383527876826933E-3</v>
      </c>
      <c r="D25">
        <v>3.2741631598728137E-2</v>
      </c>
      <c r="E25">
        <f>-LOG(GO_Cellular_Component_2021_table[[#This Row],[Adjusted P-value]],10)</f>
        <v>1.4848996823868601</v>
      </c>
      <c r="F25">
        <v>0</v>
      </c>
      <c r="G25">
        <v>0</v>
      </c>
      <c r="H25">
        <v>9.1244239631336406</v>
      </c>
      <c r="I25">
        <v>47.669744393723846</v>
      </c>
      <c r="J25" s="1" t="s">
        <v>3184</v>
      </c>
    </row>
    <row r="26" spans="1:10" x14ac:dyDescent="0.25">
      <c r="A26" s="1" t="s">
        <v>3185</v>
      </c>
      <c r="B26" s="1" t="s">
        <v>3186</v>
      </c>
      <c r="C26">
        <v>5.4364049171752617E-3</v>
      </c>
      <c r="D26">
        <v>3.2741631598728137E-2</v>
      </c>
      <c r="E26">
        <f>-LOG(GO_Cellular_Component_2021_table[[#This Row],[Adjusted P-value]],10)</f>
        <v>1.4848996823868601</v>
      </c>
      <c r="F26">
        <v>0</v>
      </c>
      <c r="G26">
        <v>0</v>
      </c>
      <c r="H26">
        <v>4.7003959734745484</v>
      </c>
      <c r="I26">
        <v>24.510860155793527</v>
      </c>
      <c r="J26" s="1" t="s">
        <v>3187</v>
      </c>
    </row>
    <row r="27" spans="1:10" x14ac:dyDescent="0.25">
      <c r="A27" s="1" t="s">
        <v>3188</v>
      </c>
      <c r="B27" s="1" t="s">
        <v>3189</v>
      </c>
      <c r="C27">
        <v>5.660482913891993E-3</v>
      </c>
      <c r="D27">
        <v>3.2741631598728137E-2</v>
      </c>
      <c r="E27">
        <f>-LOG(GO_Cellular_Component_2021_table[[#This Row],[Adjusted P-value]],10)</f>
        <v>1.4848996823868601</v>
      </c>
      <c r="F27">
        <v>0</v>
      </c>
      <c r="G27">
        <v>0</v>
      </c>
      <c r="H27">
        <v>5.9667774086378733</v>
      </c>
      <c r="I27">
        <v>30.873574556797671</v>
      </c>
      <c r="J27" s="1" t="s">
        <v>3190</v>
      </c>
    </row>
    <row r="28" spans="1:10" x14ac:dyDescent="0.25">
      <c r="A28" s="1" t="s">
        <v>3191</v>
      </c>
      <c r="B28" s="1" t="s">
        <v>3192</v>
      </c>
      <c r="C28">
        <v>5.7060584757856574E-3</v>
      </c>
      <c r="D28">
        <v>3.2741631598728137E-2</v>
      </c>
      <c r="E28">
        <f>-LOG(GO_Cellular_Component_2021_table[[#This Row],[Adjusted P-value]],10)</f>
        <v>1.4848996823868601</v>
      </c>
      <c r="F28">
        <v>0</v>
      </c>
      <c r="G28">
        <v>0</v>
      </c>
      <c r="H28">
        <v>3.9162679425837319</v>
      </c>
      <c r="I28">
        <v>20.232328315273197</v>
      </c>
      <c r="J28" s="1" t="s">
        <v>3193</v>
      </c>
    </row>
    <row r="29" spans="1:10" x14ac:dyDescent="0.25">
      <c r="A29" s="1" t="s">
        <v>3194</v>
      </c>
      <c r="B29" s="1" t="s">
        <v>1223</v>
      </c>
      <c r="C29">
        <v>6.086585361302025E-3</v>
      </c>
      <c r="D29">
        <v>3.2741631598728137E-2</v>
      </c>
      <c r="E29">
        <f>-LOG(GO_Cellular_Component_2021_table[[#This Row],[Adjusted P-value]],10)</f>
        <v>1.4848996823868601</v>
      </c>
      <c r="F29">
        <v>0</v>
      </c>
      <c r="G29">
        <v>0</v>
      </c>
      <c r="H29">
        <v>19.555226824457595</v>
      </c>
      <c r="I29">
        <v>99.764275910980416</v>
      </c>
      <c r="J29" s="1" t="s">
        <v>3195</v>
      </c>
    </row>
    <row r="30" spans="1:10" x14ac:dyDescent="0.25">
      <c r="A30" s="1" t="s">
        <v>3196</v>
      </c>
      <c r="B30" s="1" t="s">
        <v>1223</v>
      </c>
      <c r="C30">
        <v>6.086585361302025E-3</v>
      </c>
      <c r="D30">
        <v>3.2741631598728137E-2</v>
      </c>
      <c r="E30">
        <f>-LOG(GO_Cellular_Component_2021_table[[#This Row],[Adjusted P-value]],10)</f>
        <v>1.4848996823868601</v>
      </c>
      <c r="F30">
        <v>0</v>
      </c>
      <c r="G30">
        <v>0</v>
      </c>
      <c r="H30">
        <v>19.555226824457595</v>
      </c>
      <c r="I30">
        <v>99.764275910980416</v>
      </c>
      <c r="J30" s="1" t="s">
        <v>3195</v>
      </c>
    </row>
    <row r="31" spans="1:10" x14ac:dyDescent="0.25">
      <c r="A31" s="1" t="s">
        <v>3197</v>
      </c>
      <c r="B31" s="1" t="s">
        <v>3198</v>
      </c>
      <c r="C31">
        <v>7.8138615516834906E-3</v>
      </c>
      <c r="D31">
        <v>4.0632080068754156E-2</v>
      </c>
      <c r="E31">
        <f>-LOG(GO_Cellular_Component_2021_table[[#This Row],[Adjusted P-value]],10)</f>
        <v>1.3911309443667041</v>
      </c>
      <c r="F31">
        <v>0</v>
      </c>
      <c r="G31">
        <v>0</v>
      </c>
      <c r="H31">
        <v>4.2901960784313724</v>
      </c>
      <c r="I31">
        <v>20.815413586411132</v>
      </c>
      <c r="J31" s="1" t="s">
        <v>3199</v>
      </c>
    </row>
    <row r="32" spans="1:10" x14ac:dyDescent="0.25">
      <c r="A32" s="1" t="s">
        <v>3200</v>
      </c>
      <c r="B32" s="1" t="s">
        <v>210</v>
      </c>
      <c r="C32">
        <v>1.1801835049181914E-2</v>
      </c>
      <c r="D32">
        <v>5.9389879602334793E-2</v>
      </c>
      <c r="E32">
        <f>-LOG(GO_Cellular_Component_2021_table[[#This Row],[Adjusted P-value]],10)</f>
        <v>1.2262875551421504</v>
      </c>
      <c r="F32">
        <v>0</v>
      </c>
      <c r="G32">
        <v>0</v>
      </c>
      <c r="H32">
        <v>13.375843454790823</v>
      </c>
      <c r="I32">
        <v>59.382060320826383</v>
      </c>
      <c r="J32" s="1" t="s">
        <v>3201</v>
      </c>
    </row>
    <row r="33" spans="1:10" x14ac:dyDescent="0.25">
      <c r="A33" s="1" t="s">
        <v>3202</v>
      </c>
      <c r="B33" s="1" t="s">
        <v>3203</v>
      </c>
      <c r="C33">
        <v>1.6026272905490933E-2</v>
      </c>
      <c r="D33">
        <v>7.6016369967761246E-2</v>
      </c>
      <c r="E33">
        <f>-LOG(GO_Cellular_Component_2021_table[[#This Row],[Adjusted P-value]],10)</f>
        <v>1.119092873230829</v>
      </c>
      <c r="F33">
        <v>0</v>
      </c>
      <c r="G33">
        <v>0</v>
      </c>
      <c r="H33">
        <v>5.9812500000000002</v>
      </c>
      <c r="I33">
        <v>24.723651471471939</v>
      </c>
      <c r="J33" s="1" t="s">
        <v>3204</v>
      </c>
    </row>
    <row r="34" spans="1:10" x14ac:dyDescent="0.25">
      <c r="A34" s="1" t="s">
        <v>3205</v>
      </c>
      <c r="B34" s="1" t="s">
        <v>3206</v>
      </c>
      <c r="C34">
        <v>1.6080385954718723E-2</v>
      </c>
      <c r="D34">
        <v>7.6016369967761246E-2</v>
      </c>
      <c r="E34">
        <f>-LOG(GO_Cellular_Component_2021_table[[#This Row],[Adjusted P-value]],10)</f>
        <v>1.119092873230829</v>
      </c>
      <c r="F34">
        <v>0</v>
      </c>
      <c r="G34">
        <v>0</v>
      </c>
      <c r="H34">
        <v>2.8014065159001906</v>
      </c>
      <c r="I34">
        <v>11.570243166105213</v>
      </c>
      <c r="J34" s="1" t="s">
        <v>3207</v>
      </c>
    </row>
    <row r="35" spans="1:10" x14ac:dyDescent="0.25">
      <c r="A35" s="1" t="s">
        <v>3208</v>
      </c>
      <c r="B35" s="1" t="s">
        <v>3209</v>
      </c>
      <c r="C35">
        <v>1.9554386198915766E-2</v>
      </c>
      <c r="D35">
        <v>8.9720124912672325E-2</v>
      </c>
      <c r="E35">
        <f>-LOG(GO_Cellular_Component_2021_table[[#This Row],[Adjusted P-value]],10)</f>
        <v>1.0471101304429871</v>
      </c>
      <c r="F35">
        <v>0</v>
      </c>
      <c r="G35">
        <v>0</v>
      </c>
      <c r="H35">
        <v>2.9614337568058078</v>
      </c>
      <c r="I35">
        <v>11.651925948709712</v>
      </c>
      <c r="J35" s="1" t="s">
        <v>3210</v>
      </c>
    </row>
    <row r="36" spans="1:10" x14ac:dyDescent="0.25">
      <c r="A36" s="1" t="s">
        <v>3211</v>
      </c>
      <c r="B36" s="1" t="s">
        <v>3212</v>
      </c>
      <c r="C36">
        <v>2.1029386421573863E-2</v>
      </c>
      <c r="D36">
        <v>9.3730979479014931E-2</v>
      </c>
      <c r="E36">
        <f>-LOG(GO_Cellular_Component_2021_table[[#This Row],[Adjusted P-value]],10)</f>
        <v>1.0281168446177253</v>
      </c>
      <c r="F36">
        <v>0</v>
      </c>
      <c r="G36">
        <v>0</v>
      </c>
      <c r="H36">
        <v>2.2047640861200182</v>
      </c>
      <c r="I36">
        <v>8.5144339372499758</v>
      </c>
      <c r="J36" s="1" t="s">
        <v>3213</v>
      </c>
    </row>
    <row r="37" spans="1:10" x14ac:dyDescent="0.25">
      <c r="A37" s="1" t="s">
        <v>3214</v>
      </c>
      <c r="B37" s="1" t="s">
        <v>3215</v>
      </c>
      <c r="C37">
        <v>3.3070411645145299E-2</v>
      </c>
      <c r="D37">
        <v>0.13479934921266815</v>
      </c>
      <c r="E37">
        <f>-LOG(GO_Cellular_Component_2021_table[[#This Row],[Adjusted P-value]],10)</f>
        <v>0.87031220449231139</v>
      </c>
      <c r="F37">
        <v>0</v>
      </c>
      <c r="G37">
        <v>0</v>
      </c>
      <c r="H37">
        <v>2.2421981200289225</v>
      </c>
      <c r="I37">
        <v>7.6439141686290988</v>
      </c>
      <c r="J37" s="1" t="s">
        <v>3216</v>
      </c>
    </row>
    <row r="38" spans="1:10" x14ac:dyDescent="0.25">
      <c r="A38" s="1" t="s">
        <v>3217</v>
      </c>
      <c r="B38" s="1" t="s">
        <v>3218</v>
      </c>
      <c r="C38">
        <v>3.4499031323126705E-2</v>
      </c>
      <c r="D38">
        <v>0.13479934921266815</v>
      </c>
      <c r="E38">
        <f>-LOG(GO_Cellular_Component_2021_table[[#This Row],[Adjusted P-value]],10)</f>
        <v>0.87031220449231139</v>
      </c>
      <c r="F38">
        <v>0</v>
      </c>
      <c r="G38">
        <v>0</v>
      </c>
      <c r="H38">
        <v>4.3948832035595107</v>
      </c>
      <c r="I38">
        <v>14.796798391662511</v>
      </c>
      <c r="J38" s="1" t="s">
        <v>3204</v>
      </c>
    </row>
    <row r="39" spans="1:10" x14ac:dyDescent="0.25">
      <c r="A39" s="1" t="s">
        <v>3219</v>
      </c>
      <c r="B39" s="1" t="s">
        <v>3220</v>
      </c>
      <c r="C39">
        <v>3.6813365335879485E-2</v>
      </c>
      <c r="D39">
        <v>0.13479934921266815</v>
      </c>
      <c r="E39">
        <f>-LOG(GO_Cellular_Component_2021_table[[#This Row],[Adjusted P-value]],10)</f>
        <v>0.87031220449231139</v>
      </c>
      <c r="F39">
        <v>0</v>
      </c>
      <c r="G39">
        <v>0</v>
      </c>
      <c r="H39">
        <v>3.3206274245235283</v>
      </c>
      <c r="I39">
        <v>10.964360802878851</v>
      </c>
      <c r="J39" s="1" t="s">
        <v>3221</v>
      </c>
    </row>
    <row r="40" spans="1:10" x14ac:dyDescent="0.25">
      <c r="A40" s="1" t="s">
        <v>3222</v>
      </c>
      <c r="B40" s="1" t="s">
        <v>292</v>
      </c>
      <c r="C40">
        <v>3.8884427657500428E-2</v>
      </c>
      <c r="D40">
        <v>0.13479934921266815</v>
      </c>
      <c r="E40">
        <f>-LOG(GO_Cellular_Component_2021_table[[#This Row],[Adjusted P-value]],10)</f>
        <v>0.87031220449231139</v>
      </c>
      <c r="F40">
        <v>0</v>
      </c>
      <c r="G40">
        <v>0</v>
      </c>
      <c r="H40">
        <v>31.589171974522294</v>
      </c>
      <c r="I40">
        <v>102.57514070844167</v>
      </c>
      <c r="J40" s="1" t="s">
        <v>1465</v>
      </c>
    </row>
    <row r="41" spans="1:10" x14ac:dyDescent="0.25">
      <c r="A41" s="1" t="s">
        <v>3223</v>
      </c>
      <c r="B41" s="1" t="s">
        <v>292</v>
      </c>
      <c r="C41">
        <v>3.8884427657500428E-2</v>
      </c>
      <c r="D41">
        <v>0.13479934921266815</v>
      </c>
      <c r="E41">
        <f>-LOG(GO_Cellular_Component_2021_table[[#This Row],[Adjusted P-value]],10)</f>
        <v>0.87031220449231139</v>
      </c>
      <c r="F41">
        <v>0</v>
      </c>
      <c r="G41">
        <v>0</v>
      </c>
      <c r="H41">
        <v>31.589171974522294</v>
      </c>
      <c r="I41">
        <v>102.57514070844167</v>
      </c>
      <c r="J41" s="1" t="s">
        <v>299</v>
      </c>
    </row>
    <row r="42" spans="1:10" x14ac:dyDescent="0.25">
      <c r="A42" s="1" t="s">
        <v>3224</v>
      </c>
      <c r="B42" s="1" t="s">
        <v>292</v>
      </c>
      <c r="C42">
        <v>3.8884427657500428E-2</v>
      </c>
      <c r="D42">
        <v>0.13479934921266815</v>
      </c>
      <c r="E42">
        <f>-LOG(GO_Cellular_Component_2021_table[[#This Row],[Adjusted P-value]],10)</f>
        <v>0.87031220449231139</v>
      </c>
      <c r="F42">
        <v>0</v>
      </c>
      <c r="G42">
        <v>0</v>
      </c>
      <c r="H42">
        <v>31.589171974522294</v>
      </c>
      <c r="I42">
        <v>102.57514070844167</v>
      </c>
      <c r="J42" s="1" t="s">
        <v>919</v>
      </c>
    </row>
    <row r="43" spans="1:10" x14ac:dyDescent="0.25">
      <c r="A43" s="1" t="s">
        <v>3225</v>
      </c>
      <c r="B43" s="1" t="s">
        <v>292</v>
      </c>
      <c r="C43">
        <v>3.8884427657500428E-2</v>
      </c>
      <c r="D43">
        <v>0.13479934921266815</v>
      </c>
      <c r="E43">
        <f>-LOG(GO_Cellular_Component_2021_table[[#This Row],[Adjusted P-value]],10)</f>
        <v>0.87031220449231139</v>
      </c>
      <c r="F43">
        <v>0</v>
      </c>
      <c r="G43">
        <v>0</v>
      </c>
      <c r="H43">
        <v>31.589171974522294</v>
      </c>
      <c r="I43">
        <v>102.57514070844167</v>
      </c>
      <c r="J43" s="1" t="s">
        <v>384</v>
      </c>
    </row>
    <row r="44" spans="1:10" x14ac:dyDescent="0.25">
      <c r="A44" s="1" t="s">
        <v>3226</v>
      </c>
      <c r="B44" s="1" t="s">
        <v>292</v>
      </c>
      <c r="C44">
        <v>3.8884427657500428E-2</v>
      </c>
      <c r="D44">
        <v>0.13479934921266815</v>
      </c>
      <c r="E44">
        <f>-LOG(GO_Cellular_Component_2021_table[[#This Row],[Adjusted P-value]],10)</f>
        <v>0.87031220449231139</v>
      </c>
      <c r="F44">
        <v>0</v>
      </c>
      <c r="G44">
        <v>0</v>
      </c>
      <c r="H44">
        <v>31.589171974522294</v>
      </c>
      <c r="I44">
        <v>102.57514070844167</v>
      </c>
      <c r="J44" s="1" t="s">
        <v>1796</v>
      </c>
    </row>
    <row r="45" spans="1:10" x14ac:dyDescent="0.25">
      <c r="A45" s="1" t="s">
        <v>3227</v>
      </c>
      <c r="B45" s="1" t="s">
        <v>292</v>
      </c>
      <c r="C45">
        <v>3.8884427657500428E-2</v>
      </c>
      <c r="D45">
        <v>0.13479934921266815</v>
      </c>
      <c r="E45">
        <f>-LOG(GO_Cellular_Component_2021_table[[#This Row],[Adjusted P-value]],10)</f>
        <v>0.87031220449231139</v>
      </c>
      <c r="F45">
        <v>0</v>
      </c>
      <c r="G45">
        <v>0</v>
      </c>
      <c r="H45">
        <v>31.589171974522294</v>
      </c>
      <c r="I45">
        <v>102.57514070844167</v>
      </c>
      <c r="J45" s="1" t="s">
        <v>848</v>
      </c>
    </row>
    <row r="46" spans="1:10" x14ac:dyDescent="0.25">
      <c r="A46" s="1" t="s">
        <v>3228</v>
      </c>
      <c r="B46" s="1" t="s">
        <v>292</v>
      </c>
      <c r="C46">
        <v>3.8884427657500428E-2</v>
      </c>
      <c r="D46">
        <v>0.13479934921266815</v>
      </c>
      <c r="E46">
        <f>-LOG(GO_Cellular_Component_2021_table[[#This Row],[Adjusted P-value]],10)</f>
        <v>0.87031220449231139</v>
      </c>
      <c r="F46">
        <v>0</v>
      </c>
      <c r="G46">
        <v>0</v>
      </c>
      <c r="H46">
        <v>31.589171974522294</v>
      </c>
      <c r="I46">
        <v>102.57514070844167</v>
      </c>
      <c r="J46" s="1" t="s">
        <v>1923</v>
      </c>
    </row>
    <row r="47" spans="1:10" x14ac:dyDescent="0.25">
      <c r="A47" s="1" t="s">
        <v>3229</v>
      </c>
      <c r="B47" s="1" t="s">
        <v>3230</v>
      </c>
      <c r="C47">
        <v>4.6253934893042747E-2</v>
      </c>
      <c r="D47">
        <v>0.15105713735344431</v>
      </c>
      <c r="E47">
        <f>-LOG(GO_Cellular_Component_2021_table[[#This Row],[Adjusted P-value]],10)</f>
        <v>0.82085874976848705</v>
      </c>
      <c r="F47">
        <v>0</v>
      </c>
      <c r="G47">
        <v>0</v>
      </c>
      <c r="H47">
        <v>2.3929388689114091</v>
      </c>
      <c r="I47">
        <v>7.3549578214707996</v>
      </c>
      <c r="J47" s="1" t="s">
        <v>3231</v>
      </c>
    </row>
    <row r="48" spans="1:10" x14ac:dyDescent="0.25">
      <c r="A48" s="1" t="s">
        <v>3232</v>
      </c>
      <c r="B48" s="1" t="s">
        <v>313</v>
      </c>
      <c r="C48">
        <v>4.6479119185675176E-2</v>
      </c>
      <c r="D48">
        <v>0.15105713735344431</v>
      </c>
      <c r="E48">
        <f>-LOG(GO_Cellular_Component_2021_table[[#This Row],[Adjusted P-value]],10)</f>
        <v>0.82085874976848705</v>
      </c>
      <c r="F48">
        <v>0</v>
      </c>
      <c r="G48">
        <v>0</v>
      </c>
      <c r="H48">
        <v>25.270063694267517</v>
      </c>
      <c r="I48">
        <v>77.547561458818947</v>
      </c>
      <c r="J48" s="1" t="s">
        <v>364</v>
      </c>
    </row>
    <row r="49" spans="1:10" x14ac:dyDescent="0.25">
      <c r="A49" s="1" t="s">
        <v>3233</v>
      </c>
      <c r="B49" s="1" t="s">
        <v>313</v>
      </c>
      <c r="C49">
        <v>4.6479119185675176E-2</v>
      </c>
      <c r="D49">
        <v>0.15105713735344431</v>
      </c>
      <c r="E49">
        <f>-LOG(GO_Cellular_Component_2021_table[[#This Row],[Adjusted P-value]],10)</f>
        <v>0.82085874976848705</v>
      </c>
      <c r="F49">
        <v>0</v>
      </c>
      <c r="G49">
        <v>0</v>
      </c>
      <c r="H49">
        <v>25.270063694267517</v>
      </c>
      <c r="I49">
        <v>77.547561458818947</v>
      </c>
      <c r="J49" s="1" t="s">
        <v>464</v>
      </c>
    </row>
    <row r="50" spans="1:10" x14ac:dyDescent="0.25">
      <c r="A50" s="1" t="s">
        <v>3234</v>
      </c>
      <c r="B50" s="1" t="s">
        <v>319</v>
      </c>
      <c r="C50">
        <v>4.9211273036971676E-2</v>
      </c>
      <c r="D50">
        <v>0.15471693637704539</v>
      </c>
      <c r="E50">
        <f>-LOG(GO_Cellular_Component_2021_table[[#This Row],[Adjusted P-value]],10)</f>
        <v>0.81046214284559259</v>
      </c>
      <c r="F50">
        <v>0</v>
      </c>
      <c r="G50">
        <v>0</v>
      </c>
      <c r="H50">
        <v>5.9031007751937983</v>
      </c>
      <c r="I50">
        <v>17.77797046979321</v>
      </c>
      <c r="J50" s="1" t="s">
        <v>3235</v>
      </c>
    </row>
    <row r="51" spans="1:10" x14ac:dyDescent="0.25">
      <c r="A51" s="1" t="s">
        <v>3236</v>
      </c>
      <c r="B51" s="1" t="s">
        <v>1537</v>
      </c>
      <c r="C51">
        <v>5.3192599973754431E-2</v>
      </c>
      <c r="D51">
        <v>0.15471693637704539</v>
      </c>
      <c r="E51">
        <f>-LOG(GO_Cellular_Component_2021_table[[#This Row],[Adjusted P-value]],10)</f>
        <v>0.81046214284559259</v>
      </c>
      <c r="F51">
        <v>0</v>
      </c>
      <c r="G51">
        <v>0</v>
      </c>
      <c r="H51">
        <v>5.6401709401709406</v>
      </c>
      <c r="I51">
        <v>16.547336497112475</v>
      </c>
      <c r="J51" s="1" t="s">
        <v>3237</v>
      </c>
    </row>
    <row r="52" spans="1:10" x14ac:dyDescent="0.25">
      <c r="A52" s="1" t="s">
        <v>3238</v>
      </c>
      <c r="B52" s="1" t="s">
        <v>328</v>
      </c>
      <c r="C52">
        <v>5.4014176507312557E-2</v>
      </c>
      <c r="D52">
        <v>0.15471693637704539</v>
      </c>
      <c r="E52">
        <f>-LOG(GO_Cellular_Component_2021_table[[#This Row],[Adjusted P-value]],10)</f>
        <v>0.81046214284559259</v>
      </c>
      <c r="F52">
        <v>0</v>
      </c>
      <c r="G52">
        <v>0</v>
      </c>
      <c r="H52">
        <v>21.057324840764331</v>
      </c>
      <c r="I52">
        <v>61.455986566871019</v>
      </c>
      <c r="J52" s="1" t="s">
        <v>683</v>
      </c>
    </row>
    <row r="53" spans="1:10" x14ac:dyDescent="0.25">
      <c r="A53" s="1" t="s">
        <v>3239</v>
      </c>
      <c r="B53" s="1" t="s">
        <v>328</v>
      </c>
      <c r="C53">
        <v>5.4014176507312557E-2</v>
      </c>
      <c r="D53">
        <v>0.15471693637704539</v>
      </c>
      <c r="E53">
        <f>-LOG(GO_Cellular_Component_2021_table[[#This Row],[Adjusted P-value]],10)</f>
        <v>0.81046214284559259</v>
      </c>
      <c r="F53">
        <v>0</v>
      </c>
      <c r="G53">
        <v>0</v>
      </c>
      <c r="H53">
        <v>21.057324840764331</v>
      </c>
      <c r="I53">
        <v>61.455986566871019</v>
      </c>
      <c r="J53" s="1" t="s">
        <v>1450</v>
      </c>
    </row>
    <row r="54" spans="1:10" x14ac:dyDescent="0.25">
      <c r="A54" s="1" t="s">
        <v>3240</v>
      </c>
      <c r="B54" s="1" t="s">
        <v>328</v>
      </c>
      <c r="C54">
        <v>5.4014176507312557E-2</v>
      </c>
      <c r="D54">
        <v>0.15471693637704539</v>
      </c>
      <c r="E54">
        <f>-LOG(GO_Cellular_Component_2021_table[[#This Row],[Adjusted P-value]],10)</f>
        <v>0.81046214284559259</v>
      </c>
      <c r="F54">
        <v>0</v>
      </c>
      <c r="G54">
        <v>0</v>
      </c>
      <c r="H54">
        <v>21.057324840764331</v>
      </c>
      <c r="I54">
        <v>61.455986566871019</v>
      </c>
      <c r="J54" s="1" t="s">
        <v>1450</v>
      </c>
    </row>
    <row r="55" spans="1:10" x14ac:dyDescent="0.25">
      <c r="A55" s="1" t="s">
        <v>3241</v>
      </c>
      <c r="B55" s="1" t="s">
        <v>328</v>
      </c>
      <c r="C55">
        <v>5.4014176507312557E-2</v>
      </c>
      <c r="D55">
        <v>0.15471693637704539</v>
      </c>
      <c r="E55">
        <f>-LOG(GO_Cellular_Component_2021_table[[#This Row],[Adjusted P-value]],10)</f>
        <v>0.81046214284559259</v>
      </c>
      <c r="F55">
        <v>0</v>
      </c>
      <c r="G55">
        <v>0</v>
      </c>
      <c r="H55">
        <v>21.057324840764331</v>
      </c>
      <c r="I55">
        <v>61.455986566871019</v>
      </c>
      <c r="J55" s="1" t="s">
        <v>445</v>
      </c>
    </row>
    <row r="56" spans="1:10" x14ac:dyDescent="0.25">
      <c r="A56" s="1" t="s">
        <v>3242</v>
      </c>
      <c r="B56" s="1" t="s">
        <v>3243</v>
      </c>
      <c r="C56">
        <v>5.7082502146352784E-2</v>
      </c>
      <c r="D56">
        <v>0.15471693637704539</v>
      </c>
      <c r="E56">
        <f>-LOG(GO_Cellular_Component_2021_table[[#This Row],[Adjusted P-value]],10)</f>
        <v>0.81046214284559259</v>
      </c>
      <c r="F56">
        <v>0</v>
      </c>
      <c r="G56">
        <v>0</v>
      </c>
      <c r="H56">
        <v>2.2641640866873063</v>
      </c>
      <c r="I56">
        <v>6.4828851455805898</v>
      </c>
      <c r="J56" s="1" t="s">
        <v>3244</v>
      </c>
    </row>
    <row r="57" spans="1:10" x14ac:dyDescent="0.25">
      <c r="A57" s="1" t="s">
        <v>3245</v>
      </c>
      <c r="B57" s="1" t="s">
        <v>343</v>
      </c>
      <c r="C57">
        <v>5.7284200822720045E-2</v>
      </c>
      <c r="D57">
        <v>0.15471693637704539</v>
      </c>
      <c r="E57">
        <f>-LOG(GO_Cellular_Component_2021_table[[#This Row],[Adjusted P-value]],10)</f>
        <v>0.81046214284559259</v>
      </c>
      <c r="F57">
        <v>0</v>
      </c>
      <c r="G57">
        <v>0</v>
      </c>
      <c r="H57">
        <v>5.3996181123840694</v>
      </c>
      <c r="I57">
        <v>15.441452175787814</v>
      </c>
      <c r="J57" s="1" t="s">
        <v>202</v>
      </c>
    </row>
    <row r="58" spans="1:10" x14ac:dyDescent="0.25">
      <c r="A58" s="1" t="s">
        <v>3246</v>
      </c>
      <c r="B58" s="1" t="s">
        <v>343</v>
      </c>
      <c r="C58">
        <v>5.7284200822720045E-2</v>
      </c>
      <c r="D58">
        <v>0.15471693637704539</v>
      </c>
      <c r="E58">
        <f>-LOG(GO_Cellular_Component_2021_table[[#This Row],[Adjusted P-value]],10)</f>
        <v>0.81046214284559259</v>
      </c>
      <c r="F58">
        <v>0</v>
      </c>
      <c r="G58">
        <v>0</v>
      </c>
      <c r="H58">
        <v>5.3996181123840694</v>
      </c>
      <c r="I58">
        <v>15.441452175787814</v>
      </c>
      <c r="J58" s="1" t="s">
        <v>202</v>
      </c>
    </row>
    <row r="59" spans="1:10" x14ac:dyDescent="0.25">
      <c r="A59" s="1" t="s">
        <v>3247</v>
      </c>
      <c r="B59" s="1" t="s">
        <v>1592</v>
      </c>
      <c r="C59">
        <v>6.0255539157733642E-2</v>
      </c>
      <c r="D59">
        <v>0.15471693637704539</v>
      </c>
      <c r="E59">
        <f>-LOG(GO_Cellular_Component_2021_table[[#This Row],[Adjusted P-value]],10)</f>
        <v>0.81046214284559259</v>
      </c>
      <c r="F59">
        <v>0</v>
      </c>
      <c r="G59">
        <v>0</v>
      </c>
      <c r="H59">
        <v>2.4517316505146121</v>
      </c>
      <c r="I59">
        <v>6.8873083824937762</v>
      </c>
      <c r="J59" s="1" t="s">
        <v>3248</v>
      </c>
    </row>
    <row r="60" spans="1:10" x14ac:dyDescent="0.25">
      <c r="A60" s="1" t="s">
        <v>3249</v>
      </c>
      <c r="B60" s="1" t="s">
        <v>352</v>
      </c>
      <c r="C60">
        <v>6.1490064457543681E-2</v>
      </c>
      <c r="D60">
        <v>0.15471693637704539</v>
      </c>
      <c r="E60">
        <f>-LOG(GO_Cellular_Component_2021_table[[#This Row],[Adjusted P-value]],10)</f>
        <v>0.81046214284559259</v>
      </c>
      <c r="F60">
        <v>0</v>
      </c>
      <c r="G60">
        <v>0</v>
      </c>
      <c r="H60">
        <v>18.048225659690626</v>
      </c>
      <c r="I60">
        <v>50.334329635540946</v>
      </c>
      <c r="J60" s="1" t="s">
        <v>2251</v>
      </c>
    </row>
    <row r="61" spans="1:10" x14ac:dyDescent="0.25">
      <c r="A61" s="1" t="s">
        <v>3250</v>
      </c>
      <c r="B61" s="1" t="s">
        <v>352</v>
      </c>
      <c r="C61">
        <v>6.1490064457543681E-2</v>
      </c>
      <c r="D61">
        <v>0.15471693637704539</v>
      </c>
      <c r="E61">
        <f>-LOG(GO_Cellular_Component_2021_table[[#This Row],[Adjusted P-value]],10)</f>
        <v>0.81046214284559259</v>
      </c>
      <c r="F61">
        <v>0</v>
      </c>
      <c r="G61">
        <v>0</v>
      </c>
      <c r="H61">
        <v>18.048225659690626</v>
      </c>
      <c r="I61">
        <v>50.334329635540946</v>
      </c>
      <c r="J61" s="1" t="s">
        <v>299</v>
      </c>
    </row>
    <row r="62" spans="1:10" x14ac:dyDescent="0.25">
      <c r="A62" s="1" t="s">
        <v>3251</v>
      </c>
      <c r="B62" s="1" t="s">
        <v>352</v>
      </c>
      <c r="C62">
        <v>6.1490064457543681E-2</v>
      </c>
      <c r="D62">
        <v>0.15471693637704539</v>
      </c>
      <c r="E62">
        <f>-LOG(GO_Cellular_Component_2021_table[[#This Row],[Adjusted P-value]],10)</f>
        <v>0.81046214284559259</v>
      </c>
      <c r="F62">
        <v>0</v>
      </c>
      <c r="G62">
        <v>0</v>
      </c>
      <c r="H62">
        <v>18.048225659690626</v>
      </c>
      <c r="I62">
        <v>50.334329635540946</v>
      </c>
      <c r="J62" s="1" t="s">
        <v>445</v>
      </c>
    </row>
    <row r="63" spans="1:10" x14ac:dyDescent="0.25">
      <c r="A63" s="1" t="s">
        <v>3252</v>
      </c>
      <c r="B63" s="1" t="s">
        <v>352</v>
      </c>
      <c r="C63">
        <v>6.1490064457543681E-2</v>
      </c>
      <c r="D63">
        <v>0.15471693637704539</v>
      </c>
      <c r="E63">
        <f>-LOG(GO_Cellular_Component_2021_table[[#This Row],[Adjusted P-value]],10)</f>
        <v>0.81046214284559259</v>
      </c>
      <c r="F63">
        <v>0</v>
      </c>
      <c r="G63">
        <v>0</v>
      </c>
      <c r="H63">
        <v>18.048225659690626</v>
      </c>
      <c r="I63">
        <v>50.334329635540946</v>
      </c>
      <c r="J63" s="1" t="s">
        <v>791</v>
      </c>
    </row>
    <row r="64" spans="1:10" x14ac:dyDescent="0.25">
      <c r="A64" s="1" t="s">
        <v>3253</v>
      </c>
      <c r="B64" s="1" t="s">
        <v>3254</v>
      </c>
      <c r="C64">
        <v>6.3016090325307902E-2</v>
      </c>
      <c r="D64">
        <v>0.15603984271028623</v>
      </c>
      <c r="E64">
        <f>-LOG(GO_Cellular_Component_2021_table[[#This Row],[Adjusted P-value]],10)</f>
        <v>0.80676449613318379</v>
      </c>
      <c r="F64">
        <v>0</v>
      </c>
      <c r="G64">
        <v>0</v>
      </c>
      <c r="H64">
        <v>3.4095622119815667</v>
      </c>
      <c r="I64">
        <v>9.4252750687941553</v>
      </c>
      <c r="J64" s="1" t="s">
        <v>3255</v>
      </c>
    </row>
    <row r="65" spans="1:10" x14ac:dyDescent="0.25">
      <c r="A65" s="1" t="s">
        <v>3256</v>
      </c>
      <c r="B65" s="1" t="s">
        <v>3257</v>
      </c>
      <c r="C65">
        <v>6.4196201400162398E-2</v>
      </c>
      <c r="D65">
        <v>0.15647824091289583</v>
      </c>
      <c r="E65">
        <f>-LOG(GO_Cellular_Component_2021_table[[#This Row],[Adjusted P-value]],10)</f>
        <v>0.80554604475302682</v>
      </c>
      <c r="F65">
        <v>0</v>
      </c>
      <c r="G65">
        <v>0</v>
      </c>
      <c r="H65">
        <v>2.4050321883139221</v>
      </c>
      <c r="I65">
        <v>6.6037644110457991</v>
      </c>
      <c r="J65" s="1" t="s">
        <v>3258</v>
      </c>
    </row>
    <row r="66" spans="1:10" x14ac:dyDescent="0.25">
      <c r="A66" s="1" t="s">
        <v>3259</v>
      </c>
      <c r="B66" s="1" t="s">
        <v>378</v>
      </c>
      <c r="C66">
        <v>6.8907244430395656E-2</v>
      </c>
      <c r="D66">
        <v>0.16537738663294957</v>
      </c>
      <c r="E66">
        <f>-LOG(GO_Cellular_Component_2021_table[[#This Row],[Adjusted P-value]],10)</f>
        <v>0.78152387526677847</v>
      </c>
      <c r="F66">
        <v>0</v>
      </c>
      <c r="G66">
        <v>0</v>
      </c>
      <c r="H66">
        <v>15.79140127388535</v>
      </c>
      <c r="I66">
        <v>42.241903064880837</v>
      </c>
      <c r="J66" s="1" t="s">
        <v>386</v>
      </c>
    </row>
    <row r="67" spans="1:10" x14ac:dyDescent="0.25">
      <c r="A67" s="1" t="s">
        <v>3260</v>
      </c>
      <c r="B67" s="1" t="s">
        <v>3261</v>
      </c>
      <c r="C67">
        <v>7.1082026751741301E-2</v>
      </c>
      <c r="D67">
        <v>0.16801206323138854</v>
      </c>
      <c r="E67">
        <f>-LOG(GO_Cellular_Component_2021_table[[#This Row],[Adjusted P-value]],10)</f>
        <v>0.7746595349006723</v>
      </c>
      <c r="F67">
        <v>0</v>
      </c>
      <c r="G67">
        <v>0</v>
      </c>
      <c r="H67">
        <v>3.2352104975396392</v>
      </c>
      <c r="I67">
        <v>8.5536402052801037</v>
      </c>
      <c r="J67" s="1" t="s">
        <v>3262</v>
      </c>
    </row>
    <row r="68" spans="1:10" x14ac:dyDescent="0.25">
      <c r="A68" s="1" t="s">
        <v>3263</v>
      </c>
      <c r="B68" s="1" t="s">
        <v>404</v>
      </c>
      <c r="C68">
        <v>7.6266174297817235E-2</v>
      </c>
      <c r="D68">
        <v>0.17496357633028659</v>
      </c>
      <c r="E68">
        <f>-LOG(GO_Cellular_Component_2021_table[[#This Row],[Adjusted P-value]],10)</f>
        <v>0.75705235271484661</v>
      </c>
      <c r="F68">
        <v>0</v>
      </c>
      <c r="G68">
        <v>0</v>
      </c>
      <c r="H68">
        <v>14.036093418259023</v>
      </c>
      <c r="I68">
        <v>36.122248038512147</v>
      </c>
      <c r="J68" s="1" t="s">
        <v>921</v>
      </c>
    </row>
    <row r="69" spans="1:10" x14ac:dyDescent="0.25">
      <c r="A69" s="1" t="s">
        <v>3264</v>
      </c>
      <c r="B69" s="1" t="s">
        <v>404</v>
      </c>
      <c r="C69">
        <v>7.6266174297817235E-2</v>
      </c>
      <c r="D69">
        <v>0.17496357633028659</v>
      </c>
      <c r="E69">
        <f>-LOG(GO_Cellular_Component_2021_table[[#This Row],[Adjusted P-value]],10)</f>
        <v>0.75705235271484661</v>
      </c>
      <c r="F69">
        <v>0</v>
      </c>
      <c r="G69">
        <v>0</v>
      </c>
      <c r="H69">
        <v>14.036093418259023</v>
      </c>
      <c r="I69">
        <v>36.122248038512147</v>
      </c>
      <c r="J69" s="1" t="s">
        <v>683</v>
      </c>
    </row>
    <row r="70" spans="1:10" x14ac:dyDescent="0.25">
      <c r="A70" s="1" t="s">
        <v>3265</v>
      </c>
      <c r="B70" s="1" t="s">
        <v>3266</v>
      </c>
      <c r="C70">
        <v>7.8657244808424995E-2</v>
      </c>
      <c r="D70">
        <v>0.17736633444043276</v>
      </c>
      <c r="E70">
        <f>-LOG(GO_Cellular_Component_2021_table[[#This Row],[Adjusted P-value]],10)</f>
        <v>0.75112880927448478</v>
      </c>
      <c r="F70">
        <v>0</v>
      </c>
      <c r="G70">
        <v>0</v>
      </c>
      <c r="H70">
        <v>2.5509090909090908</v>
      </c>
      <c r="I70">
        <v>6.4860831299496944</v>
      </c>
      <c r="J70" s="1" t="s">
        <v>3267</v>
      </c>
    </row>
    <row r="71" spans="1:10" x14ac:dyDescent="0.25">
      <c r="A71" s="1" t="s">
        <v>3268</v>
      </c>
      <c r="B71" s="1" t="s">
        <v>3269</v>
      </c>
      <c r="C71">
        <v>7.958745776173265E-2</v>
      </c>
      <c r="D71">
        <v>0.17736633444043276</v>
      </c>
      <c r="E71">
        <f>-LOG(GO_Cellular_Component_2021_table[[#This Row],[Adjusted P-value]],10)</f>
        <v>0.75112880927448478</v>
      </c>
      <c r="F71">
        <v>0</v>
      </c>
      <c r="G71">
        <v>0</v>
      </c>
      <c r="H71">
        <v>3.0777315296566079</v>
      </c>
      <c r="I71">
        <v>7.7894269254211768</v>
      </c>
      <c r="J71" s="1" t="s">
        <v>3270</v>
      </c>
    </row>
    <row r="72" spans="1:10" x14ac:dyDescent="0.25">
      <c r="A72" s="1" t="s">
        <v>3271</v>
      </c>
      <c r="B72" s="1" t="s">
        <v>423</v>
      </c>
      <c r="C72">
        <v>8.3567308479273725E-2</v>
      </c>
      <c r="D72">
        <v>0.17858219346255755</v>
      </c>
      <c r="E72">
        <f>-LOG(GO_Cellular_Component_2021_table[[#This Row],[Adjusted P-value]],10)</f>
        <v>0.74816184705153321</v>
      </c>
      <c r="F72">
        <v>0</v>
      </c>
      <c r="G72">
        <v>0</v>
      </c>
      <c r="H72">
        <v>12.631847133757962</v>
      </c>
      <c r="I72">
        <v>31.35354417908075</v>
      </c>
      <c r="J72" s="1" t="s">
        <v>1465</v>
      </c>
    </row>
    <row r="73" spans="1:10" x14ac:dyDescent="0.25">
      <c r="A73" s="1" t="s">
        <v>3272</v>
      </c>
      <c r="B73" s="1" t="s">
        <v>423</v>
      </c>
      <c r="C73">
        <v>8.3567308479273725E-2</v>
      </c>
      <c r="D73">
        <v>0.17858219346255755</v>
      </c>
      <c r="E73">
        <f>-LOG(GO_Cellular_Component_2021_table[[#This Row],[Adjusted P-value]],10)</f>
        <v>0.74816184705153321</v>
      </c>
      <c r="F73">
        <v>0</v>
      </c>
      <c r="G73">
        <v>0</v>
      </c>
      <c r="H73">
        <v>12.631847133757962</v>
      </c>
      <c r="I73">
        <v>31.35354417908075</v>
      </c>
      <c r="J73" s="1" t="s">
        <v>295</v>
      </c>
    </row>
    <row r="74" spans="1:10" x14ac:dyDescent="0.25">
      <c r="A74" s="1" t="s">
        <v>3273</v>
      </c>
      <c r="B74" s="1" t="s">
        <v>423</v>
      </c>
      <c r="C74">
        <v>8.3567308479273725E-2</v>
      </c>
      <c r="D74">
        <v>0.17858219346255755</v>
      </c>
      <c r="E74">
        <f>-LOG(GO_Cellular_Component_2021_table[[#This Row],[Adjusted P-value]],10)</f>
        <v>0.74816184705153321</v>
      </c>
      <c r="F74">
        <v>0</v>
      </c>
      <c r="G74">
        <v>0</v>
      </c>
      <c r="H74">
        <v>12.631847133757962</v>
      </c>
      <c r="I74">
        <v>31.35354417908075</v>
      </c>
      <c r="J74" s="1" t="s">
        <v>386</v>
      </c>
    </row>
    <row r="75" spans="1:10" x14ac:dyDescent="0.25">
      <c r="A75" s="1" t="s">
        <v>3274</v>
      </c>
      <c r="B75" s="1" t="s">
        <v>1777</v>
      </c>
      <c r="C75">
        <v>8.9962965328367159E-2</v>
      </c>
      <c r="D75">
        <v>0.18640172722896892</v>
      </c>
      <c r="E75">
        <f>-LOG(GO_Cellular_Component_2021_table[[#This Row],[Adjusted P-value]],10)</f>
        <v>0.7295500677195117</v>
      </c>
      <c r="F75">
        <v>0</v>
      </c>
      <c r="G75">
        <v>0</v>
      </c>
      <c r="H75">
        <v>2.428200371057514</v>
      </c>
      <c r="I75">
        <v>5.8479738216472157</v>
      </c>
      <c r="J75" s="1" t="s">
        <v>3275</v>
      </c>
    </row>
    <row r="76" spans="1:10" x14ac:dyDescent="0.25">
      <c r="A76" s="1" t="s">
        <v>3276</v>
      </c>
      <c r="B76" s="1" t="s">
        <v>441</v>
      </c>
      <c r="C76">
        <v>9.081109788077972E-2</v>
      </c>
      <c r="D76">
        <v>0.18640172722896892</v>
      </c>
      <c r="E76">
        <f>-LOG(GO_Cellular_Component_2021_table[[#This Row],[Adjusted P-value]],10)</f>
        <v>0.7295500677195117</v>
      </c>
      <c r="F76">
        <v>0</v>
      </c>
      <c r="G76">
        <v>0</v>
      </c>
      <c r="H76">
        <v>11.48291835552982</v>
      </c>
      <c r="I76">
        <v>27.547220023939616</v>
      </c>
      <c r="J76" s="1" t="s">
        <v>1450</v>
      </c>
    </row>
    <row r="77" spans="1:10" x14ac:dyDescent="0.25">
      <c r="A77" s="1" t="s">
        <v>3277</v>
      </c>
      <c r="B77" s="1" t="s">
        <v>441</v>
      </c>
      <c r="C77">
        <v>9.081109788077972E-2</v>
      </c>
      <c r="D77">
        <v>0.18640172722896892</v>
      </c>
      <c r="E77">
        <f>-LOG(GO_Cellular_Component_2021_table[[#This Row],[Adjusted P-value]],10)</f>
        <v>0.7295500677195117</v>
      </c>
      <c r="F77">
        <v>0</v>
      </c>
      <c r="G77">
        <v>0</v>
      </c>
      <c r="H77">
        <v>11.48291835552982</v>
      </c>
      <c r="I77">
        <v>27.547220023939616</v>
      </c>
      <c r="J77" s="1" t="s">
        <v>1528</v>
      </c>
    </row>
    <row r="78" spans="1:10" x14ac:dyDescent="0.25">
      <c r="A78" s="1" t="s">
        <v>3278</v>
      </c>
      <c r="B78" s="1" t="s">
        <v>462</v>
      </c>
      <c r="C78">
        <v>9.799798996937642E-2</v>
      </c>
      <c r="D78">
        <v>0.19599597993875284</v>
      </c>
      <c r="E78">
        <f>-LOG(GO_Cellular_Component_2021_table[[#This Row],[Adjusted P-value]],10)</f>
        <v>0.70775283633904096</v>
      </c>
      <c r="F78">
        <v>0</v>
      </c>
      <c r="G78">
        <v>0</v>
      </c>
      <c r="H78">
        <v>10.52547770700637</v>
      </c>
      <c r="I78">
        <v>24.448667095484595</v>
      </c>
      <c r="J78" s="1" t="s">
        <v>2251</v>
      </c>
    </row>
    <row r="79" spans="1:10" x14ac:dyDescent="0.25">
      <c r="A79" s="1" t="s">
        <v>3279</v>
      </c>
      <c r="B79" s="1" t="s">
        <v>462</v>
      </c>
      <c r="C79">
        <v>9.799798996937642E-2</v>
      </c>
      <c r="D79">
        <v>0.19599597993875284</v>
      </c>
      <c r="E79">
        <f>-LOG(GO_Cellular_Component_2021_table[[#This Row],[Adjusted P-value]],10)</f>
        <v>0.70775283633904096</v>
      </c>
      <c r="F79">
        <v>0</v>
      </c>
      <c r="G79">
        <v>0</v>
      </c>
      <c r="H79">
        <v>10.52547770700637</v>
      </c>
      <c r="I79">
        <v>24.448667095484595</v>
      </c>
      <c r="J79" s="1" t="s">
        <v>2251</v>
      </c>
    </row>
    <row r="80" spans="1:10" x14ac:dyDescent="0.25">
      <c r="A80" s="1" t="s">
        <v>3280</v>
      </c>
      <c r="B80" s="1" t="s">
        <v>469</v>
      </c>
      <c r="C80">
        <v>0.10085487248991504</v>
      </c>
      <c r="D80">
        <v>0.19904090979365574</v>
      </c>
      <c r="E80">
        <f>-LOG(GO_Cellular_Component_2021_table[[#This Row],[Adjusted P-value]],10)</f>
        <v>0.7010576518734124</v>
      </c>
      <c r="F80">
        <v>0</v>
      </c>
      <c r="G80">
        <v>0</v>
      </c>
      <c r="H80">
        <v>3.8414918414918415</v>
      </c>
      <c r="I80">
        <v>8.8126615666813031</v>
      </c>
      <c r="J80" s="1" t="s">
        <v>3281</v>
      </c>
    </row>
    <row r="81" spans="1:10" x14ac:dyDescent="0.25">
      <c r="A81" s="1" t="s">
        <v>3282</v>
      </c>
      <c r="B81" s="1" t="s">
        <v>3283</v>
      </c>
      <c r="C81">
        <v>0.10264799937889038</v>
      </c>
      <c r="D81">
        <v>0.19904090979365574</v>
      </c>
      <c r="E81">
        <f>-LOG(GO_Cellular_Component_2021_table[[#This Row],[Adjusted P-value]],10)</f>
        <v>0.7010576518734124</v>
      </c>
      <c r="F81">
        <v>0</v>
      </c>
      <c r="G81">
        <v>0</v>
      </c>
      <c r="H81">
        <v>2.7435135762357854</v>
      </c>
      <c r="I81">
        <v>6.2454704530123006</v>
      </c>
      <c r="J81" s="1" t="s">
        <v>3262</v>
      </c>
    </row>
    <row r="82" spans="1:10" x14ac:dyDescent="0.25">
      <c r="A82" s="1" t="s">
        <v>3284</v>
      </c>
      <c r="B82" s="1" t="s">
        <v>472</v>
      </c>
      <c r="C82">
        <v>0.10334816470055203</v>
      </c>
      <c r="D82">
        <v>0.19904090979365574</v>
      </c>
      <c r="E82">
        <f>-LOG(GO_Cellular_Component_2021_table[[#This Row],[Adjusted P-value]],10)</f>
        <v>0.7010576518734124</v>
      </c>
      <c r="F82">
        <v>0</v>
      </c>
      <c r="G82">
        <v>0</v>
      </c>
      <c r="H82">
        <v>3.7839647914274779</v>
      </c>
      <c r="I82">
        <v>8.5882823150028198</v>
      </c>
      <c r="J82" s="1" t="s">
        <v>3285</v>
      </c>
    </row>
    <row r="83" spans="1:10" x14ac:dyDescent="0.25">
      <c r="A83" s="1" t="s">
        <v>3286</v>
      </c>
      <c r="B83" s="1" t="s">
        <v>476</v>
      </c>
      <c r="C83">
        <v>0.10512842873384214</v>
      </c>
      <c r="D83">
        <v>0.20000042539608992</v>
      </c>
      <c r="E83">
        <f>-LOG(GO_Cellular_Component_2021_table[[#This Row],[Adjusted P-value]],10)</f>
        <v>0.69896908060112872</v>
      </c>
      <c r="F83">
        <v>0</v>
      </c>
      <c r="G83">
        <v>0</v>
      </c>
      <c r="H83">
        <v>9.7153356197942209</v>
      </c>
      <c r="I83">
        <v>21.884498286895393</v>
      </c>
      <c r="J83" s="1" t="s">
        <v>2143</v>
      </c>
    </row>
    <row r="84" spans="1:10" x14ac:dyDescent="0.25">
      <c r="A84" s="1" t="s">
        <v>3287</v>
      </c>
      <c r="B84" s="1" t="s">
        <v>3288</v>
      </c>
      <c r="C84">
        <v>0.10754786682703894</v>
      </c>
      <c r="D84">
        <v>0.20213815933756718</v>
      </c>
      <c r="E84">
        <f>-LOG(GO_Cellular_Component_2021_table[[#This Row],[Adjusted P-value]],10)</f>
        <v>0.69435169328635515</v>
      </c>
      <c r="F84">
        <v>0</v>
      </c>
      <c r="G84">
        <v>0</v>
      </c>
      <c r="H84">
        <v>2.685143116765107</v>
      </c>
      <c r="I84">
        <v>5.9873838314683381</v>
      </c>
      <c r="J84" s="1" t="s">
        <v>3289</v>
      </c>
    </row>
    <row r="85" spans="1:10" x14ac:dyDescent="0.25">
      <c r="A85" s="1" t="s">
        <v>3290</v>
      </c>
      <c r="B85" s="1" t="s">
        <v>3291</v>
      </c>
      <c r="C85">
        <v>0.11162181987406065</v>
      </c>
      <c r="D85">
        <v>0.20349182405510693</v>
      </c>
      <c r="E85">
        <f>-LOG(GO_Cellular_Component_2021_table[[#This Row],[Adjusted P-value]],10)</f>
        <v>0.69145303527946012</v>
      </c>
      <c r="F85">
        <v>0</v>
      </c>
      <c r="G85">
        <v>0</v>
      </c>
      <c r="H85">
        <v>1.4420654665125663</v>
      </c>
      <c r="I85">
        <v>3.1619285924385117</v>
      </c>
      <c r="J85" s="1" t="s">
        <v>3292</v>
      </c>
    </row>
    <row r="86" spans="1:10" x14ac:dyDescent="0.25">
      <c r="A86" s="1" t="s">
        <v>3293</v>
      </c>
      <c r="B86" s="1" t="s">
        <v>494</v>
      </c>
      <c r="C86">
        <v>0.11220285476030056</v>
      </c>
      <c r="D86">
        <v>0.20349182405510693</v>
      </c>
      <c r="E86">
        <f>-LOG(GO_Cellular_Component_2021_table[[#This Row],[Adjusted P-value]],10)</f>
        <v>0.69145303527946012</v>
      </c>
      <c r="F86">
        <v>0</v>
      </c>
      <c r="G86">
        <v>0</v>
      </c>
      <c r="H86">
        <v>9.0209281164695181</v>
      </c>
      <c r="I86">
        <v>19.732800726782376</v>
      </c>
      <c r="J86" s="1" t="s">
        <v>617</v>
      </c>
    </row>
    <row r="87" spans="1:10" x14ac:dyDescent="0.25">
      <c r="A87" s="1" t="s">
        <v>3294</v>
      </c>
      <c r="B87" s="1" t="s">
        <v>494</v>
      </c>
      <c r="C87">
        <v>0.11220285476030056</v>
      </c>
      <c r="D87">
        <v>0.20349182405510693</v>
      </c>
      <c r="E87">
        <f>-LOG(GO_Cellular_Component_2021_table[[#This Row],[Adjusted P-value]],10)</f>
        <v>0.69145303527946012</v>
      </c>
      <c r="F87">
        <v>0</v>
      </c>
      <c r="G87">
        <v>0</v>
      </c>
      <c r="H87">
        <v>9.0209281164695181</v>
      </c>
      <c r="I87">
        <v>19.732800726782376</v>
      </c>
      <c r="J87" s="1" t="s">
        <v>859</v>
      </c>
    </row>
    <row r="88" spans="1:10" x14ac:dyDescent="0.25">
      <c r="A88" s="1" t="s">
        <v>3295</v>
      </c>
      <c r="B88" s="1" t="s">
        <v>501</v>
      </c>
      <c r="C88">
        <v>0.11348582495380964</v>
      </c>
      <c r="D88">
        <v>0.20349182405510693</v>
      </c>
      <c r="E88">
        <f>-LOG(GO_Cellular_Component_2021_table[[#This Row],[Adjusted P-value]],10)</f>
        <v>0.69145303527946012</v>
      </c>
      <c r="F88">
        <v>0</v>
      </c>
      <c r="G88">
        <v>0</v>
      </c>
      <c r="H88">
        <v>3.5700613940050561</v>
      </c>
      <c r="I88">
        <v>7.7687297023849027</v>
      </c>
      <c r="J88" s="1" t="s">
        <v>3296</v>
      </c>
    </row>
    <row r="89" spans="1:10" x14ac:dyDescent="0.25">
      <c r="A89" s="1" t="s">
        <v>3297</v>
      </c>
      <c r="B89" s="1" t="s">
        <v>3298</v>
      </c>
      <c r="C89">
        <v>0.11558518591489676</v>
      </c>
      <c r="D89">
        <v>0.20490101139458972</v>
      </c>
      <c r="E89">
        <f>-LOG(GO_Cellular_Component_2021_table[[#This Row],[Adjusted P-value]],10)</f>
        <v>0.6884558979091745</v>
      </c>
      <c r="F89">
        <v>0</v>
      </c>
      <c r="G89">
        <v>0</v>
      </c>
      <c r="H89">
        <v>1.9936683006535947</v>
      </c>
      <c r="I89">
        <v>4.3018327526497844</v>
      </c>
      <c r="J89" s="1" t="s">
        <v>3299</v>
      </c>
    </row>
    <row r="90" spans="1:10" x14ac:dyDescent="0.25">
      <c r="A90" s="1" t="s">
        <v>3300</v>
      </c>
      <c r="B90" s="1" t="s">
        <v>529</v>
      </c>
      <c r="C90">
        <v>0.12618541387632468</v>
      </c>
      <c r="D90">
        <v>0.21685317754513972</v>
      </c>
      <c r="E90">
        <f>-LOG(GO_Cellular_Component_2021_table[[#This Row],[Adjusted P-value]],10)</f>
        <v>0.66383420976050556</v>
      </c>
      <c r="F90">
        <v>0</v>
      </c>
      <c r="G90">
        <v>0</v>
      </c>
      <c r="H90">
        <v>7.8925159235668794</v>
      </c>
      <c r="I90">
        <v>16.337530968323282</v>
      </c>
      <c r="J90" s="1" t="s">
        <v>2328</v>
      </c>
    </row>
    <row r="91" spans="1:10" x14ac:dyDescent="0.25">
      <c r="A91" s="1" t="s">
        <v>3301</v>
      </c>
      <c r="B91" s="1" t="s">
        <v>529</v>
      </c>
      <c r="C91">
        <v>0.12618541387632468</v>
      </c>
      <c r="D91">
        <v>0.21685317754513972</v>
      </c>
      <c r="E91">
        <f>-LOG(GO_Cellular_Component_2021_table[[#This Row],[Adjusted P-value]],10)</f>
        <v>0.66383420976050556</v>
      </c>
      <c r="F91">
        <v>0</v>
      </c>
      <c r="G91">
        <v>0</v>
      </c>
      <c r="H91">
        <v>7.8925159235668794</v>
      </c>
      <c r="I91">
        <v>16.337530968323282</v>
      </c>
      <c r="J91" s="1" t="s">
        <v>336</v>
      </c>
    </row>
    <row r="92" spans="1:10" x14ac:dyDescent="0.25">
      <c r="A92" s="1" t="s">
        <v>3302</v>
      </c>
      <c r="B92" s="1" t="s">
        <v>546</v>
      </c>
      <c r="C92">
        <v>0.12649768690133151</v>
      </c>
      <c r="D92">
        <v>0.21685317754513972</v>
      </c>
      <c r="E92">
        <f>-LOG(GO_Cellular_Component_2021_table[[#This Row],[Adjusted P-value]],10)</f>
        <v>0.66383420976050556</v>
      </c>
      <c r="F92">
        <v>0</v>
      </c>
      <c r="G92">
        <v>0</v>
      </c>
      <c r="H92">
        <v>3.3343454790823213</v>
      </c>
      <c r="I92">
        <v>6.8938634974610435</v>
      </c>
      <c r="J92" s="1" t="s">
        <v>3303</v>
      </c>
    </row>
    <row r="93" spans="1:10" x14ac:dyDescent="0.25">
      <c r="A93" s="1" t="s">
        <v>3304</v>
      </c>
      <c r="B93" s="1" t="s">
        <v>550</v>
      </c>
      <c r="C93">
        <v>0.13179817237912417</v>
      </c>
      <c r="D93">
        <v>0.22348385751242794</v>
      </c>
      <c r="E93">
        <f>-LOG(GO_Cellular_Component_2021_table[[#This Row],[Adjusted P-value]],10)</f>
        <v>0.65075384097259104</v>
      </c>
      <c r="F93">
        <v>0</v>
      </c>
      <c r="G93">
        <v>0</v>
      </c>
      <c r="H93">
        <v>3.2485207100591715</v>
      </c>
      <c r="I93">
        <v>6.5830736951141953</v>
      </c>
      <c r="J93" s="1" t="s">
        <v>2109</v>
      </c>
    </row>
    <row r="94" spans="1:10" x14ac:dyDescent="0.25">
      <c r="A94" s="1" t="s">
        <v>3305</v>
      </c>
      <c r="B94" s="1" t="s">
        <v>565</v>
      </c>
      <c r="C94">
        <v>0.13994912425114145</v>
      </c>
      <c r="D94">
        <v>0.23325865578937111</v>
      </c>
      <c r="E94">
        <f>-LOG(GO_Cellular_Component_2021_table[[#This Row],[Adjusted P-value]],10)</f>
        <v>0.63216223143221562</v>
      </c>
      <c r="F94">
        <v>0</v>
      </c>
      <c r="G94">
        <v>0</v>
      </c>
      <c r="H94">
        <v>7.0148619957537157</v>
      </c>
      <c r="I94">
        <v>13.794560007095559</v>
      </c>
      <c r="J94" s="1" t="s">
        <v>683</v>
      </c>
    </row>
    <row r="95" spans="1:10" x14ac:dyDescent="0.25">
      <c r="A95" s="1" t="s">
        <v>3306</v>
      </c>
      <c r="B95" s="1" t="s">
        <v>3307</v>
      </c>
      <c r="C95">
        <v>0.1405532925910313</v>
      </c>
      <c r="D95">
        <v>0.23325865578937111</v>
      </c>
      <c r="E95">
        <f>-LOG(GO_Cellular_Component_2021_table[[#This Row],[Adjusted P-value]],10)</f>
        <v>0.63216223143221562</v>
      </c>
      <c r="F95">
        <v>0</v>
      </c>
      <c r="G95">
        <v>0</v>
      </c>
      <c r="H95">
        <v>2.365978761771188</v>
      </c>
      <c r="I95">
        <v>4.6424491291607506</v>
      </c>
      <c r="J95" s="1" t="s">
        <v>3308</v>
      </c>
    </row>
    <row r="96" spans="1:10" x14ac:dyDescent="0.25">
      <c r="A96" s="1" t="s">
        <v>3309</v>
      </c>
      <c r="B96" s="1" t="s">
        <v>571</v>
      </c>
      <c r="C96">
        <v>0.14526296416862314</v>
      </c>
      <c r="D96">
        <v>0.23605231677401259</v>
      </c>
      <c r="E96">
        <f>-LOG(GO_Cellular_Component_2021_table[[#This Row],[Adjusted P-value]],10)</f>
        <v>0.62699173275769171</v>
      </c>
      <c r="F96">
        <v>0</v>
      </c>
      <c r="G96">
        <v>0</v>
      </c>
      <c r="H96">
        <v>3.0520543713314798</v>
      </c>
      <c r="I96">
        <v>5.8880526937957818</v>
      </c>
      <c r="J96" s="1" t="s">
        <v>3285</v>
      </c>
    </row>
    <row r="97" spans="1:10" x14ac:dyDescent="0.25">
      <c r="A97" s="1" t="s">
        <v>3310</v>
      </c>
      <c r="B97" s="1" t="s">
        <v>571</v>
      </c>
      <c r="C97">
        <v>0.14526296416862314</v>
      </c>
      <c r="D97">
        <v>0.23605231677401259</v>
      </c>
      <c r="E97">
        <f>-LOG(GO_Cellular_Component_2021_table[[#This Row],[Adjusted P-value]],10)</f>
        <v>0.62699173275769171</v>
      </c>
      <c r="F97">
        <v>0</v>
      </c>
      <c r="G97">
        <v>0</v>
      </c>
      <c r="H97">
        <v>3.0520543713314798</v>
      </c>
      <c r="I97">
        <v>5.8880526937957818</v>
      </c>
      <c r="J97" s="1" t="s">
        <v>3303</v>
      </c>
    </row>
    <row r="98" spans="1:10" x14ac:dyDescent="0.25">
      <c r="A98" s="1" t="s">
        <v>3311</v>
      </c>
      <c r="B98" s="1" t="s">
        <v>584</v>
      </c>
      <c r="C98">
        <v>0.15349738949805034</v>
      </c>
      <c r="D98">
        <v>0.24434278328261075</v>
      </c>
      <c r="E98">
        <f>-LOG(GO_Cellular_Component_2021_table[[#This Row],[Adjusted P-value]],10)</f>
        <v>0.61200048342862079</v>
      </c>
      <c r="F98">
        <v>0</v>
      </c>
      <c r="G98">
        <v>0</v>
      </c>
      <c r="H98">
        <v>6.312738853503185</v>
      </c>
      <c r="I98">
        <v>11.83052535242725</v>
      </c>
      <c r="J98" s="1" t="s">
        <v>2251</v>
      </c>
    </row>
    <row r="99" spans="1:10" x14ac:dyDescent="0.25">
      <c r="A99" s="1" t="s">
        <v>3312</v>
      </c>
      <c r="B99" s="1" t="s">
        <v>584</v>
      </c>
      <c r="C99">
        <v>0.15349738949805034</v>
      </c>
      <c r="D99">
        <v>0.24434278328261075</v>
      </c>
      <c r="E99">
        <f>-LOG(GO_Cellular_Component_2021_table[[#This Row],[Adjusted P-value]],10)</f>
        <v>0.61200048342862079</v>
      </c>
      <c r="F99">
        <v>0</v>
      </c>
      <c r="G99">
        <v>0</v>
      </c>
      <c r="H99">
        <v>6.312738853503185</v>
      </c>
      <c r="I99">
        <v>11.83052535242725</v>
      </c>
      <c r="J99" s="1" t="s">
        <v>2143</v>
      </c>
    </row>
    <row r="100" spans="1:10" x14ac:dyDescent="0.25">
      <c r="A100" s="1" t="s">
        <v>3313</v>
      </c>
      <c r="B100" s="1" t="s">
        <v>2106</v>
      </c>
      <c r="C100">
        <v>0.1589981048597473</v>
      </c>
      <c r="D100">
        <v>0.25054246826384424</v>
      </c>
      <c r="E100">
        <f>-LOG(GO_Cellular_Component_2021_table[[#This Row],[Adjusted P-value]],10)</f>
        <v>0.60111864836200291</v>
      </c>
      <c r="F100">
        <v>0</v>
      </c>
      <c r="G100">
        <v>0</v>
      </c>
      <c r="H100">
        <v>2.8779137529137531</v>
      </c>
      <c r="I100">
        <v>5.2920891057802759</v>
      </c>
      <c r="J100" s="1" t="s">
        <v>3285</v>
      </c>
    </row>
    <row r="101" spans="1:10" x14ac:dyDescent="0.25">
      <c r="A101" s="1" t="s">
        <v>3314</v>
      </c>
      <c r="B101" s="1" t="s">
        <v>603</v>
      </c>
      <c r="C101">
        <v>0.16683356069462071</v>
      </c>
      <c r="D101">
        <v>0.26026035468360831</v>
      </c>
      <c r="E101">
        <f>-LOG(GO_Cellular_Component_2021_table[[#This Row],[Adjusted P-value]],10)</f>
        <v>0.58459198269161028</v>
      </c>
      <c r="F101">
        <v>0</v>
      </c>
      <c r="G101">
        <v>0</v>
      </c>
      <c r="H101">
        <v>5.7382744643891144</v>
      </c>
      <c r="I101">
        <v>10.27586438121692</v>
      </c>
      <c r="J101" s="1" t="s">
        <v>384</v>
      </c>
    </row>
    <row r="102" spans="1:10" x14ac:dyDescent="0.25">
      <c r="A102" s="1" t="s">
        <v>3315</v>
      </c>
      <c r="B102" s="1" t="s">
        <v>629</v>
      </c>
      <c r="C102">
        <v>0.17996093715293365</v>
      </c>
      <c r="D102">
        <v>0.27711964305886178</v>
      </c>
      <c r="E102">
        <f>-LOG(GO_Cellular_Component_2021_table[[#This Row],[Adjusted P-value]],10)</f>
        <v>0.55733268905097821</v>
      </c>
      <c r="F102">
        <v>0</v>
      </c>
      <c r="G102">
        <v>0</v>
      </c>
      <c r="H102">
        <v>5.2595541401273884</v>
      </c>
      <c r="I102">
        <v>9.0202167022633386</v>
      </c>
      <c r="J102" s="1" t="s">
        <v>919</v>
      </c>
    </row>
    <row r="103" spans="1:10" x14ac:dyDescent="0.25">
      <c r="A103" s="1" t="s">
        <v>3316</v>
      </c>
      <c r="B103" s="1" t="s">
        <v>2192</v>
      </c>
      <c r="C103">
        <v>0.18143534033282877</v>
      </c>
      <c r="D103">
        <v>0.27711964305886178</v>
      </c>
      <c r="E103">
        <f>-LOG(GO_Cellular_Component_2021_table[[#This Row],[Adjusted P-value]],10)</f>
        <v>0.55733268905097821</v>
      </c>
      <c r="F103">
        <v>0</v>
      </c>
      <c r="G103">
        <v>0</v>
      </c>
      <c r="H103">
        <v>2.6370192307692308</v>
      </c>
      <c r="I103">
        <v>4.5010119388811498</v>
      </c>
      <c r="J103" s="1" t="s">
        <v>3303</v>
      </c>
    </row>
    <row r="104" spans="1:10" x14ac:dyDescent="0.25">
      <c r="A104" s="1" t="s">
        <v>3317</v>
      </c>
      <c r="B104" s="1" t="s">
        <v>639</v>
      </c>
      <c r="C104">
        <v>0.18427350657424219</v>
      </c>
      <c r="D104">
        <v>0.27711964305886178</v>
      </c>
      <c r="E104">
        <f>-LOG(GO_Cellular_Component_2021_table[[#This Row],[Adjusted P-value]],10)</f>
        <v>0.55733268905097821</v>
      </c>
      <c r="F104">
        <v>0</v>
      </c>
      <c r="G104">
        <v>0</v>
      </c>
      <c r="H104">
        <v>2.6097012952683056</v>
      </c>
      <c r="I104">
        <v>4.4138769905473074</v>
      </c>
      <c r="J104" s="1" t="s">
        <v>2529</v>
      </c>
    </row>
    <row r="105" spans="1:10" x14ac:dyDescent="0.25">
      <c r="A105" s="1" t="s">
        <v>3318</v>
      </c>
      <c r="B105" s="1" t="s">
        <v>3319</v>
      </c>
      <c r="C105">
        <v>0.18711815886392233</v>
      </c>
      <c r="D105">
        <v>0.27711964305886178</v>
      </c>
      <c r="E105">
        <f>-LOG(GO_Cellular_Component_2021_table[[#This Row],[Adjusted P-value]],10)</f>
        <v>0.55733268905097821</v>
      </c>
      <c r="F105">
        <v>0</v>
      </c>
      <c r="G105">
        <v>0</v>
      </c>
      <c r="H105">
        <v>2.5829408686551543</v>
      </c>
      <c r="I105">
        <v>4.3290476298748191</v>
      </c>
      <c r="J105" s="1" t="s">
        <v>3235</v>
      </c>
    </row>
    <row r="106" spans="1:10" x14ac:dyDescent="0.25">
      <c r="A106" s="1" t="s">
        <v>3320</v>
      </c>
      <c r="B106" s="1" t="s">
        <v>3319</v>
      </c>
      <c r="C106">
        <v>0.18711815886392233</v>
      </c>
      <c r="D106">
        <v>0.27711964305886178</v>
      </c>
      <c r="E106">
        <f>-LOG(GO_Cellular_Component_2021_table[[#This Row],[Adjusted P-value]],10)</f>
        <v>0.55733268905097821</v>
      </c>
      <c r="F106">
        <v>0</v>
      </c>
      <c r="G106">
        <v>0</v>
      </c>
      <c r="H106">
        <v>2.5829408686551543</v>
      </c>
      <c r="I106">
        <v>4.3290476298748191</v>
      </c>
      <c r="J106" s="1" t="s">
        <v>2910</v>
      </c>
    </row>
    <row r="107" spans="1:10" x14ac:dyDescent="0.25">
      <c r="A107" s="1" t="s">
        <v>3321</v>
      </c>
      <c r="B107" s="1" t="s">
        <v>3322</v>
      </c>
      <c r="C107">
        <v>0.18829924464255995</v>
      </c>
      <c r="D107">
        <v>0.27711964305886178</v>
      </c>
      <c r="E107">
        <f>-LOG(GO_Cellular_Component_2021_table[[#This Row],[Adjusted P-value]],10)</f>
        <v>0.55733268905097821</v>
      </c>
      <c r="F107">
        <v>0</v>
      </c>
      <c r="G107">
        <v>0</v>
      </c>
      <c r="H107">
        <v>2.0453694068678461</v>
      </c>
      <c r="I107">
        <v>3.4152000451243372</v>
      </c>
      <c r="J107" s="1" t="s">
        <v>3323</v>
      </c>
    </row>
    <row r="108" spans="1:10" x14ac:dyDescent="0.25">
      <c r="A108" s="1" t="s">
        <v>3324</v>
      </c>
      <c r="B108" s="1" t="s">
        <v>662</v>
      </c>
      <c r="C108">
        <v>0.19926760376197492</v>
      </c>
      <c r="D108">
        <v>0.28783098321174155</v>
      </c>
      <c r="E108">
        <f>-LOG(GO_Cellular_Component_2021_table[[#This Row],[Adjusted P-value]],10)</f>
        <v>0.54086245878841122</v>
      </c>
      <c r="F108">
        <v>0</v>
      </c>
      <c r="G108">
        <v>0</v>
      </c>
      <c r="H108">
        <v>4.6744515215852793</v>
      </c>
      <c r="I108">
        <v>7.5403886713943002</v>
      </c>
      <c r="J108" s="1" t="s">
        <v>585</v>
      </c>
    </row>
    <row r="109" spans="1:10" x14ac:dyDescent="0.25">
      <c r="A109" s="1" t="s">
        <v>3325</v>
      </c>
      <c r="B109" s="1" t="s">
        <v>662</v>
      </c>
      <c r="C109">
        <v>0.19926760376197492</v>
      </c>
      <c r="D109">
        <v>0.28783098321174155</v>
      </c>
      <c r="E109">
        <f>-LOG(GO_Cellular_Component_2021_table[[#This Row],[Adjusted P-value]],10)</f>
        <v>0.54086245878841122</v>
      </c>
      <c r="F109">
        <v>0</v>
      </c>
      <c r="G109">
        <v>0</v>
      </c>
      <c r="H109">
        <v>4.6744515215852793</v>
      </c>
      <c r="I109">
        <v>7.5403886713943002</v>
      </c>
      <c r="J109" s="1" t="s">
        <v>1838</v>
      </c>
    </row>
    <row r="110" spans="1:10" x14ac:dyDescent="0.25">
      <c r="A110" s="1" t="s">
        <v>3326</v>
      </c>
      <c r="B110" s="1" t="s">
        <v>689</v>
      </c>
      <c r="C110">
        <v>0.21188709533898303</v>
      </c>
      <c r="D110">
        <v>0.3004944261171032</v>
      </c>
      <c r="E110">
        <f>-LOG(GO_Cellular_Component_2021_table[[#This Row],[Adjusted P-value]],10)</f>
        <v>0.52216357933190916</v>
      </c>
      <c r="F110">
        <v>0</v>
      </c>
      <c r="G110">
        <v>0</v>
      </c>
      <c r="H110">
        <v>4.3516362837689435</v>
      </c>
      <c r="I110">
        <v>6.7524414860217092</v>
      </c>
      <c r="J110" s="1" t="s">
        <v>553</v>
      </c>
    </row>
    <row r="111" spans="1:10" x14ac:dyDescent="0.25">
      <c r="A111" s="1" t="s">
        <v>3327</v>
      </c>
      <c r="B111" s="1" t="s">
        <v>689</v>
      </c>
      <c r="C111">
        <v>0.21188709533898303</v>
      </c>
      <c r="D111">
        <v>0.3004944261171032</v>
      </c>
      <c r="E111">
        <f>-LOG(GO_Cellular_Component_2021_table[[#This Row],[Adjusted P-value]],10)</f>
        <v>0.52216357933190916</v>
      </c>
      <c r="F111">
        <v>0</v>
      </c>
      <c r="G111">
        <v>0</v>
      </c>
      <c r="H111">
        <v>4.3516362837689435</v>
      </c>
      <c r="I111">
        <v>6.7524414860217092</v>
      </c>
      <c r="J111" s="1" t="s">
        <v>3328</v>
      </c>
    </row>
    <row r="112" spans="1:10" x14ac:dyDescent="0.25">
      <c r="A112" s="1" t="s">
        <v>3329</v>
      </c>
      <c r="B112" s="1" t="s">
        <v>3330</v>
      </c>
      <c r="C112">
        <v>0.24034386135986371</v>
      </c>
      <c r="D112">
        <v>0.33778056191115985</v>
      </c>
      <c r="E112">
        <f>-LOG(GO_Cellular_Component_2021_table[[#This Row],[Adjusted P-value]],10)</f>
        <v>0.47136534617299397</v>
      </c>
      <c r="F112">
        <v>0</v>
      </c>
      <c r="G112">
        <v>0</v>
      </c>
      <c r="H112">
        <v>1.6258741258741258</v>
      </c>
      <c r="I112">
        <v>2.3179837440767108</v>
      </c>
      <c r="J112" s="1" t="s">
        <v>3331</v>
      </c>
    </row>
    <row r="113" spans="1:10" x14ac:dyDescent="0.25">
      <c r="A113" s="1" t="s">
        <v>3332</v>
      </c>
      <c r="B113" s="1" t="s">
        <v>731</v>
      </c>
      <c r="C113">
        <v>0.24857196586985131</v>
      </c>
      <c r="D113">
        <v>0.34622523817586431</v>
      </c>
      <c r="E113">
        <f>-LOG(GO_Cellular_Component_2021_table[[#This Row],[Adjusted P-value]],10)</f>
        <v>0.46064127730116122</v>
      </c>
      <c r="F113">
        <v>0</v>
      </c>
      <c r="G113">
        <v>0</v>
      </c>
      <c r="H113">
        <v>3.6045495905368519</v>
      </c>
      <c r="I113">
        <v>5.0176154815249303</v>
      </c>
      <c r="J113" s="1" t="s">
        <v>617</v>
      </c>
    </row>
    <row r="114" spans="1:10" x14ac:dyDescent="0.25">
      <c r="A114" s="1" t="s">
        <v>3333</v>
      </c>
      <c r="B114" s="1" t="s">
        <v>2432</v>
      </c>
      <c r="C114">
        <v>0.26252372624122405</v>
      </c>
      <c r="D114">
        <v>0.36242213534186679</v>
      </c>
      <c r="E114">
        <f>-LOG(GO_Cellular_Component_2021_table[[#This Row],[Adjusted P-value]],10)</f>
        <v>0.44078528515843773</v>
      </c>
      <c r="F114">
        <v>0</v>
      </c>
      <c r="G114">
        <v>0</v>
      </c>
      <c r="H114">
        <v>2.0386683209263854</v>
      </c>
      <c r="I114">
        <v>2.7265431773317848</v>
      </c>
      <c r="J114" s="1" t="s">
        <v>3334</v>
      </c>
    </row>
    <row r="115" spans="1:10" x14ac:dyDescent="0.25">
      <c r="A115" s="1" t="s">
        <v>3335</v>
      </c>
      <c r="B115" s="1" t="s">
        <v>755</v>
      </c>
      <c r="C115">
        <v>0.26837775854208101</v>
      </c>
      <c r="D115">
        <v>0.36725377484705823</v>
      </c>
      <c r="E115">
        <f>-LOG(GO_Cellular_Component_2021_table[[#This Row],[Adjusted P-value]],10)</f>
        <v>0.43503373158448039</v>
      </c>
      <c r="F115">
        <v>0</v>
      </c>
      <c r="G115">
        <v>0</v>
      </c>
      <c r="H115">
        <v>2.0061050061050061</v>
      </c>
      <c r="I115">
        <v>2.6387497675703995</v>
      </c>
      <c r="J115" s="1" t="s">
        <v>202</v>
      </c>
    </row>
    <row r="116" spans="1:10" x14ac:dyDescent="0.25">
      <c r="A116" s="1" t="s">
        <v>3336</v>
      </c>
      <c r="B116" s="1" t="s">
        <v>3337</v>
      </c>
      <c r="C116">
        <v>0.28008306848564524</v>
      </c>
      <c r="D116">
        <v>0.37807939050057471</v>
      </c>
      <c r="E116">
        <f>-LOG(GO_Cellular_Component_2021_table[[#This Row],[Adjusted P-value]],10)</f>
        <v>0.42241699583456505</v>
      </c>
      <c r="F116">
        <v>0</v>
      </c>
      <c r="G116">
        <v>0</v>
      </c>
      <c r="H116">
        <v>1.9439842209072977</v>
      </c>
      <c r="I116">
        <v>2.4740485451221086</v>
      </c>
      <c r="J116" s="1" t="s">
        <v>3338</v>
      </c>
    </row>
    <row r="117" spans="1:10" x14ac:dyDescent="0.25">
      <c r="A117" s="1" t="s">
        <v>3339</v>
      </c>
      <c r="B117" s="1" t="s">
        <v>769</v>
      </c>
      <c r="C117">
        <v>0.28355954287543106</v>
      </c>
      <c r="D117">
        <v>0.37807939050057471</v>
      </c>
      <c r="E117">
        <f>-LOG(GO_Cellular_Component_2021_table[[#This Row],[Adjusted P-value]],10)</f>
        <v>0.42241699583456505</v>
      </c>
      <c r="F117">
        <v>0</v>
      </c>
      <c r="G117">
        <v>0</v>
      </c>
      <c r="H117">
        <v>3.076122417275128</v>
      </c>
      <c r="I117">
        <v>3.8769390562199937</v>
      </c>
      <c r="J117" s="1" t="s">
        <v>921</v>
      </c>
    </row>
    <row r="118" spans="1:10" x14ac:dyDescent="0.25">
      <c r="A118" s="1" t="s">
        <v>3340</v>
      </c>
      <c r="B118" s="1" t="s">
        <v>769</v>
      </c>
      <c r="C118">
        <v>0.28355954287543106</v>
      </c>
      <c r="D118">
        <v>0.37807939050057471</v>
      </c>
      <c r="E118">
        <f>-LOG(GO_Cellular_Component_2021_table[[#This Row],[Adjusted P-value]],10)</f>
        <v>0.42241699583456505</v>
      </c>
      <c r="F118">
        <v>0</v>
      </c>
      <c r="G118">
        <v>0</v>
      </c>
      <c r="H118">
        <v>3.076122417275128</v>
      </c>
      <c r="I118">
        <v>3.8769390562199937</v>
      </c>
      <c r="J118" s="1" t="s">
        <v>921</v>
      </c>
    </row>
    <row r="119" spans="1:10" x14ac:dyDescent="0.25">
      <c r="A119" s="1" t="s">
        <v>3341</v>
      </c>
      <c r="B119" s="1" t="s">
        <v>3342</v>
      </c>
      <c r="C119">
        <v>0.29274675199692685</v>
      </c>
      <c r="D119">
        <v>0.38702112975864905</v>
      </c>
      <c r="E119">
        <f>-LOG(GO_Cellular_Component_2021_table[[#This Row],[Adjusted P-value]],10)</f>
        <v>0.41226532364496427</v>
      </c>
      <c r="F119">
        <v>0</v>
      </c>
      <c r="G119">
        <v>0</v>
      </c>
      <c r="H119">
        <v>1.6079278294149808</v>
      </c>
      <c r="I119">
        <v>1.9752547153928925</v>
      </c>
      <c r="J119" s="1" t="s">
        <v>3343</v>
      </c>
    </row>
    <row r="120" spans="1:10" x14ac:dyDescent="0.25">
      <c r="A120" s="1" t="s">
        <v>3344</v>
      </c>
      <c r="B120" s="1" t="s">
        <v>789</v>
      </c>
      <c r="C120">
        <v>0.30044137847074187</v>
      </c>
      <c r="D120">
        <v>0.39385592471794734</v>
      </c>
      <c r="E120">
        <f>-LOG(GO_Cellular_Component_2021_table[[#This Row],[Adjusted P-value]],10)</f>
        <v>0.40466261711618801</v>
      </c>
      <c r="F120">
        <v>0</v>
      </c>
      <c r="G120">
        <v>0</v>
      </c>
      <c r="H120">
        <v>2.8659525188187609</v>
      </c>
      <c r="I120">
        <v>3.4463154241438398</v>
      </c>
      <c r="J120" s="1" t="s">
        <v>524</v>
      </c>
    </row>
    <row r="121" spans="1:10" x14ac:dyDescent="0.25">
      <c r="A121" s="1" t="s">
        <v>3345</v>
      </c>
      <c r="B121" s="1" t="s">
        <v>797</v>
      </c>
      <c r="C121">
        <v>0.31147573154715974</v>
      </c>
      <c r="D121">
        <v>0.40491845101130769</v>
      </c>
      <c r="E121">
        <f>-LOG(GO_Cellular_Component_2021_table[[#This Row],[Adjusted P-value]],10)</f>
        <v>0.39263243318509444</v>
      </c>
      <c r="F121">
        <v>0</v>
      </c>
      <c r="G121">
        <v>0</v>
      </c>
      <c r="H121">
        <v>2.7410689559678758</v>
      </c>
      <c r="I121">
        <v>3.1972756213059719</v>
      </c>
      <c r="J121" s="1" t="s">
        <v>442</v>
      </c>
    </row>
    <row r="122" spans="1:10" x14ac:dyDescent="0.25">
      <c r="A122" s="1" t="s">
        <v>3346</v>
      </c>
      <c r="B122" s="1" t="s">
        <v>809</v>
      </c>
      <c r="C122">
        <v>0.32233712043307461</v>
      </c>
      <c r="D122">
        <v>0.41557513047569949</v>
      </c>
      <c r="E122">
        <f>-LOG(GO_Cellular_Component_2021_table[[#This Row],[Adjusted P-value]],10)</f>
        <v>0.38135045009546964</v>
      </c>
      <c r="F122">
        <v>0</v>
      </c>
      <c r="G122">
        <v>0</v>
      </c>
      <c r="H122">
        <v>2.6265923566878979</v>
      </c>
      <c r="I122">
        <v>2.9737157718145633</v>
      </c>
      <c r="J122" s="1" t="s">
        <v>2048</v>
      </c>
    </row>
    <row r="123" spans="1:10" x14ac:dyDescent="0.25">
      <c r="A123" s="1" t="s">
        <v>3347</v>
      </c>
      <c r="B123" s="1" t="s">
        <v>819</v>
      </c>
      <c r="C123">
        <v>0.33302823928852399</v>
      </c>
      <c r="D123">
        <v>0.425301454673984</v>
      </c>
      <c r="E123">
        <f>-LOG(GO_Cellular_Component_2021_table[[#This Row],[Adjusted P-value]],10)</f>
        <v>0.37130313185027525</v>
      </c>
      <c r="F123">
        <v>0</v>
      </c>
      <c r="G123">
        <v>0</v>
      </c>
      <c r="H123">
        <v>2.5212738853503183</v>
      </c>
      <c r="I123">
        <v>2.7722112072197054</v>
      </c>
      <c r="J123" s="1" t="s">
        <v>2251</v>
      </c>
    </row>
    <row r="124" spans="1:10" x14ac:dyDescent="0.25">
      <c r="A124" s="1" t="s">
        <v>3348</v>
      </c>
      <c r="B124" s="1" t="s">
        <v>821</v>
      </c>
      <c r="C124">
        <v>0.33533383926217969</v>
      </c>
      <c r="D124">
        <v>0.425301454673984</v>
      </c>
      <c r="E124">
        <f>-LOG(GO_Cellular_Component_2021_table[[#This Row],[Adjusted P-value]],10)</f>
        <v>0.37130313185027525</v>
      </c>
      <c r="F124">
        <v>0</v>
      </c>
      <c r="G124">
        <v>0</v>
      </c>
      <c r="H124">
        <v>1.6944587850628119</v>
      </c>
      <c r="I124">
        <v>1.851414313518865</v>
      </c>
      <c r="J124" s="1" t="s">
        <v>3349</v>
      </c>
    </row>
    <row r="125" spans="1:10" x14ac:dyDescent="0.25">
      <c r="A125" s="1" t="s">
        <v>3350</v>
      </c>
      <c r="B125" s="1" t="s">
        <v>827</v>
      </c>
      <c r="C125">
        <v>0.33831077794977582</v>
      </c>
      <c r="D125">
        <v>0.42561678516262119</v>
      </c>
      <c r="E125">
        <f>-LOG(GO_Cellular_Component_2021_table[[#This Row],[Adjusted P-value]],10)</f>
        <v>0.37098125298800971</v>
      </c>
      <c r="F125">
        <v>0</v>
      </c>
      <c r="G125">
        <v>0</v>
      </c>
      <c r="H125">
        <v>2.4717122517796928</v>
      </c>
      <c r="I125">
        <v>2.6788178729969903</v>
      </c>
      <c r="J125" s="1" t="s">
        <v>624</v>
      </c>
    </row>
    <row r="126" spans="1:10" x14ac:dyDescent="0.25">
      <c r="A126" s="1" t="s">
        <v>3351</v>
      </c>
      <c r="B126" s="1" t="s">
        <v>832</v>
      </c>
      <c r="C126">
        <v>0.34355174062682331</v>
      </c>
      <c r="D126">
        <v>0.42875257230227548</v>
      </c>
      <c r="E126">
        <f>-LOG(GO_Cellular_Component_2021_table[[#This Row],[Adjusted P-value]],10)</f>
        <v>0.36779326139037916</v>
      </c>
      <c r="F126">
        <v>0</v>
      </c>
      <c r="G126">
        <v>0</v>
      </c>
      <c r="H126">
        <v>2.4240568348848606</v>
      </c>
      <c r="I126">
        <v>2.5899048668388964</v>
      </c>
      <c r="J126" s="1" t="s">
        <v>624</v>
      </c>
    </row>
    <row r="127" spans="1:10" x14ac:dyDescent="0.25">
      <c r="A127" s="1" t="s">
        <v>3352</v>
      </c>
      <c r="B127" s="1" t="s">
        <v>838</v>
      </c>
      <c r="C127">
        <v>0.34875145239079136</v>
      </c>
      <c r="D127">
        <v>0.43178751248383695</v>
      </c>
      <c r="E127">
        <f>-LOG(GO_Cellular_Component_2021_table[[#This Row],[Adjusted P-value]],10)</f>
        <v>0.36472992183917391</v>
      </c>
      <c r="F127">
        <v>0</v>
      </c>
      <c r="G127">
        <v>0</v>
      </c>
      <c r="H127">
        <v>2.378199735608701</v>
      </c>
      <c r="I127">
        <v>2.5051855685642948</v>
      </c>
      <c r="J127" s="1" t="s">
        <v>617</v>
      </c>
    </row>
    <row r="128" spans="1:10" x14ac:dyDescent="0.25">
      <c r="A128" s="1" t="s">
        <v>3353</v>
      </c>
      <c r="B128" s="1" t="s">
        <v>841</v>
      </c>
      <c r="C128">
        <v>0.35391023593741583</v>
      </c>
      <c r="D128">
        <v>0.43472438430107774</v>
      </c>
      <c r="E128">
        <f>-LOG(GO_Cellular_Component_2021_table[[#This Row],[Adjusted P-value]],10)</f>
        <v>0.36178599893869018</v>
      </c>
      <c r="F128">
        <v>0</v>
      </c>
      <c r="G128">
        <v>0</v>
      </c>
      <c r="H128">
        <v>2.3340410474168438</v>
      </c>
      <c r="I128">
        <v>2.4243963716250096</v>
      </c>
      <c r="J128" s="1" t="s">
        <v>619</v>
      </c>
    </row>
    <row r="129" spans="1:10" x14ac:dyDescent="0.25">
      <c r="A129" s="1" t="s">
        <v>3354</v>
      </c>
      <c r="B129" s="1" t="s">
        <v>3355</v>
      </c>
      <c r="C129">
        <v>0.36111129912808326</v>
      </c>
      <c r="D129">
        <v>0.4401043958123515</v>
      </c>
      <c r="E129">
        <f>-LOG(GO_Cellular_Component_2021_table[[#This Row],[Adjusted P-value]],10)</f>
        <v>0.35644429363311558</v>
      </c>
      <c r="F129">
        <v>0</v>
      </c>
      <c r="G129">
        <v>0</v>
      </c>
      <c r="H129">
        <v>1.5972086984745213</v>
      </c>
      <c r="I129">
        <v>1.6268673631598078</v>
      </c>
      <c r="J129" s="1" t="s">
        <v>3356</v>
      </c>
    </row>
    <row r="130" spans="1:10" x14ac:dyDescent="0.25">
      <c r="A130" s="1" t="s">
        <v>3357</v>
      </c>
      <c r="B130" s="1" t="s">
        <v>847</v>
      </c>
      <c r="C130">
        <v>0.36914420577198925</v>
      </c>
      <c r="D130">
        <v>0.44297304692638712</v>
      </c>
      <c r="E130">
        <f>-LOG(GO_Cellular_Component_2021_table[[#This Row],[Adjusted P-value]],10)</f>
        <v>0.35362269799194374</v>
      </c>
      <c r="F130">
        <v>0</v>
      </c>
      <c r="G130">
        <v>0</v>
      </c>
      <c r="H130">
        <v>2.2108615487763994</v>
      </c>
      <c r="I130">
        <v>2.203273672376564</v>
      </c>
      <c r="J130" s="1" t="s">
        <v>498</v>
      </c>
    </row>
    <row r="131" spans="1:10" x14ac:dyDescent="0.25">
      <c r="A131" s="1" t="s">
        <v>3358</v>
      </c>
      <c r="B131" s="1" t="s">
        <v>847</v>
      </c>
      <c r="C131">
        <v>0.36914420577198925</v>
      </c>
      <c r="D131">
        <v>0.44297304692638712</v>
      </c>
      <c r="E131">
        <f>-LOG(GO_Cellular_Component_2021_table[[#This Row],[Adjusted P-value]],10)</f>
        <v>0.35362269799194374</v>
      </c>
      <c r="F131">
        <v>0</v>
      </c>
      <c r="G131">
        <v>0</v>
      </c>
      <c r="H131">
        <v>2.2108615487763994</v>
      </c>
      <c r="I131">
        <v>2.203273672376564</v>
      </c>
      <c r="J131" s="1" t="s">
        <v>442</v>
      </c>
    </row>
    <row r="132" spans="1:10" x14ac:dyDescent="0.25">
      <c r="A132" s="1" t="s">
        <v>3359</v>
      </c>
      <c r="B132" s="1" t="s">
        <v>2672</v>
      </c>
      <c r="C132">
        <v>0.37910134727783501</v>
      </c>
      <c r="D132">
        <v>0.45144893263620045</v>
      </c>
      <c r="E132">
        <f>-LOG(GO_Cellular_Component_2021_table[[#This Row],[Adjusted P-value]],10)</f>
        <v>0.34539136944492976</v>
      </c>
      <c r="F132">
        <v>0</v>
      </c>
      <c r="G132">
        <v>0</v>
      </c>
      <c r="H132">
        <v>2.1357011767246035</v>
      </c>
      <c r="I132">
        <v>2.0715269925684447</v>
      </c>
      <c r="J132" s="1" t="s">
        <v>1453</v>
      </c>
    </row>
    <row r="133" spans="1:10" x14ac:dyDescent="0.25">
      <c r="A133" s="1" t="s">
        <v>3360</v>
      </c>
      <c r="B133" s="1" t="s">
        <v>858</v>
      </c>
      <c r="C133">
        <v>0.38402119736938561</v>
      </c>
      <c r="D133">
        <v>0.45384323325472847</v>
      </c>
      <c r="E133">
        <f>-LOG(GO_Cellular_Component_2021_table[[#This Row],[Adjusted P-value]],10)</f>
        <v>0.34309413544616291</v>
      </c>
      <c r="F133">
        <v>0</v>
      </c>
      <c r="G133">
        <v>0</v>
      </c>
      <c r="H133">
        <v>2.1</v>
      </c>
      <c r="I133">
        <v>2.00982080551388</v>
      </c>
      <c r="J133" s="1" t="s">
        <v>498</v>
      </c>
    </row>
    <row r="134" spans="1:10" x14ac:dyDescent="0.25">
      <c r="A134" s="1" t="s">
        <v>3361</v>
      </c>
      <c r="B134" s="1" t="s">
        <v>2680</v>
      </c>
      <c r="C134">
        <v>0.38890230849364893</v>
      </c>
      <c r="D134">
        <v>0.45615609116548295</v>
      </c>
      <c r="E134">
        <f>-LOG(GO_Cellular_Component_2021_table[[#This Row],[Adjusted P-value]],10)</f>
        <v>0.34088652151947746</v>
      </c>
      <c r="F134">
        <v>0</v>
      </c>
      <c r="G134">
        <v>0</v>
      </c>
      <c r="H134">
        <v>2.0654693536598101</v>
      </c>
      <c r="I134">
        <v>1.9506852357012172</v>
      </c>
      <c r="J134" s="1" t="s">
        <v>314</v>
      </c>
    </row>
    <row r="135" spans="1:10" x14ac:dyDescent="0.25">
      <c r="A135" s="1" t="s">
        <v>3362</v>
      </c>
      <c r="B135" s="1" t="s">
        <v>866</v>
      </c>
      <c r="C135">
        <v>0.39854952385882469</v>
      </c>
      <c r="D135">
        <v>0.46398302777594519</v>
      </c>
      <c r="E135">
        <f>-LOG(GO_Cellular_Component_2021_table[[#This Row],[Adjusted P-value]],10)</f>
        <v>0.33349790538922119</v>
      </c>
      <c r="F135">
        <v>0</v>
      </c>
      <c r="G135">
        <v>0</v>
      </c>
      <c r="H135">
        <v>1.9996966939642098</v>
      </c>
      <c r="I135">
        <v>1.8395680072312748</v>
      </c>
      <c r="J135" s="1" t="s">
        <v>364</v>
      </c>
    </row>
    <row r="136" spans="1:10" x14ac:dyDescent="0.25">
      <c r="A136" s="1" t="s">
        <v>3363</v>
      </c>
      <c r="B136" s="1" t="s">
        <v>872</v>
      </c>
      <c r="C136">
        <v>0.40804538991901312</v>
      </c>
      <c r="D136">
        <v>0.47151911723974843</v>
      </c>
      <c r="E136">
        <f>-LOG(GO_Cellular_Component_2021_table[[#This Row],[Adjusted P-value]],10)</f>
        <v>0.32650069456308661</v>
      </c>
      <c r="F136">
        <v>0</v>
      </c>
      <c r="G136">
        <v>0</v>
      </c>
      <c r="H136">
        <v>1.9379715825575698</v>
      </c>
      <c r="I136">
        <v>1.7371528838109185</v>
      </c>
      <c r="J136" s="1" t="s">
        <v>1528</v>
      </c>
    </row>
    <row r="137" spans="1:10" x14ac:dyDescent="0.25">
      <c r="A137" s="1" t="s">
        <v>3364</v>
      </c>
      <c r="B137" s="1" t="s">
        <v>2728</v>
      </c>
      <c r="C137">
        <v>0.42201056062375808</v>
      </c>
      <c r="D137">
        <v>0.48407093718607541</v>
      </c>
      <c r="E137">
        <f>-LOG(GO_Cellular_Component_2021_table[[#This Row],[Adjusted P-value]],10)</f>
        <v>0.31509099089475373</v>
      </c>
      <c r="F137">
        <v>0</v>
      </c>
      <c r="G137">
        <v>0</v>
      </c>
      <c r="H137">
        <v>1.8521918321468716</v>
      </c>
      <c r="I137">
        <v>1.5979320874138498</v>
      </c>
      <c r="J137" s="1" t="s">
        <v>1842</v>
      </c>
    </row>
    <row r="138" spans="1:10" x14ac:dyDescent="0.25">
      <c r="A138" s="1" t="s">
        <v>3365</v>
      </c>
      <c r="B138" s="1" t="s">
        <v>2750</v>
      </c>
      <c r="C138">
        <v>0.44012278319703707</v>
      </c>
      <c r="D138">
        <v>0.49885342227889112</v>
      </c>
      <c r="E138">
        <f>-LOG(GO_Cellular_Component_2021_table[[#This Row],[Adjusted P-value]],10)</f>
        <v>0.30202704404957026</v>
      </c>
      <c r="F138">
        <v>0</v>
      </c>
      <c r="G138">
        <v>0</v>
      </c>
      <c r="H138">
        <v>1.7489384288747345</v>
      </c>
      <c r="I138">
        <v>1.435356458929709</v>
      </c>
      <c r="J138" s="1" t="s">
        <v>442</v>
      </c>
    </row>
    <row r="139" spans="1:10" x14ac:dyDescent="0.25">
      <c r="A139" s="1" t="s">
        <v>3366</v>
      </c>
      <c r="B139" s="1" t="s">
        <v>3367</v>
      </c>
      <c r="C139">
        <v>0.44129341201594219</v>
      </c>
      <c r="D139">
        <v>0.49885342227889112</v>
      </c>
      <c r="E139">
        <f>-LOG(GO_Cellular_Component_2021_table[[#This Row],[Adjusted P-value]],10)</f>
        <v>0.30202704404957026</v>
      </c>
      <c r="F139">
        <v>0</v>
      </c>
      <c r="G139">
        <v>0</v>
      </c>
      <c r="H139">
        <v>1.3475250239956122</v>
      </c>
      <c r="I139">
        <v>1.1023365009258819</v>
      </c>
      <c r="J139" s="1" t="s">
        <v>3281</v>
      </c>
    </row>
    <row r="140" spans="1:10" x14ac:dyDescent="0.25">
      <c r="A140" s="1" t="s">
        <v>3368</v>
      </c>
      <c r="B140" s="1" t="s">
        <v>3369</v>
      </c>
      <c r="C140">
        <v>0.44869523307100351</v>
      </c>
      <c r="D140">
        <v>0.50357162848256509</v>
      </c>
      <c r="E140">
        <f>-LOG(GO_Cellular_Component_2021_table[[#This Row],[Adjusted P-value]],10)</f>
        <v>0.29793874627776024</v>
      </c>
      <c r="F140">
        <v>0</v>
      </c>
      <c r="G140">
        <v>0</v>
      </c>
      <c r="H140">
        <v>1.1441467088952944</v>
      </c>
      <c r="I140">
        <v>0.91693220425200606</v>
      </c>
      <c r="J140" s="1" t="s">
        <v>3370</v>
      </c>
    </row>
    <row r="141" spans="1:10" x14ac:dyDescent="0.25">
      <c r="A141" s="1" t="s">
        <v>3371</v>
      </c>
      <c r="B141" s="1" t="s">
        <v>911</v>
      </c>
      <c r="C141">
        <v>0.46623891307717813</v>
      </c>
      <c r="D141">
        <v>0.51952336028599855</v>
      </c>
      <c r="E141">
        <f>-LOG(GO_Cellular_Component_2021_table[[#This Row],[Adjusted P-value]],10)</f>
        <v>0.28439491968483682</v>
      </c>
      <c r="F141">
        <v>0</v>
      </c>
      <c r="G141">
        <v>0</v>
      </c>
      <c r="H141">
        <v>1.6139147476727094</v>
      </c>
      <c r="I141">
        <v>1.2315090863963183</v>
      </c>
      <c r="J141" s="1" t="s">
        <v>2048</v>
      </c>
    </row>
    <row r="142" spans="1:10" x14ac:dyDescent="0.25">
      <c r="A142" s="1" t="s">
        <v>3372</v>
      </c>
      <c r="B142" s="1" t="s">
        <v>913</v>
      </c>
      <c r="C142">
        <v>0.47047233853781989</v>
      </c>
      <c r="D142">
        <v>0.52052258731843903</v>
      </c>
      <c r="E142">
        <f>-LOG(GO_Cellular_Component_2021_table[[#This Row],[Adjusted P-value]],10)</f>
        <v>0.2835604201689676</v>
      </c>
      <c r="F142">
        <v>0</v>
      </c>
      <c r="G142">
        <v>0</v>
      </c>
      <c r="H142">
        <v>1.5934048214141741</v>
      </c>
      <c r="I142">
        <v>1.2014560971906352</v>
      </c>
      <c r="J142" s="1" t="s">
        <v>859</v>
      </c>
    </row>
    <row r="143" spans="1:10" x14ac:dyDescent="0.25">
      <c r="A143" s="1" t="s">
        <v>3373</v>
      </c>
      <c r="B143" s="1" t="s">
        <v>929</v>
      </c>
      <c r="C143">
        <v>0.48707498457342013</v>
      </c>
      <c r="D143">
        <v>0.53147537759375718</v>
      </c>
      <c r="E143">
        <f>-LOG(GO_Cellular_Component_2021_table[[#This Row],[Adjusted P-value]],10)</f>
        <v>0.27451685084503458</v>
      </c>
      <c r="F143">
        <v>0</v>
      </c>
      <c r="G143">
        <v>0</v>
      </c>
      <c r="H143">
        <v>1.5163072672857034</v>
      </c>
      <c r="I143">
        <v>1.0907362168957617</v>
      </c>
      <c r="J143" s="1" t="s">
        <v>2048</v>
      </c>
    </row>
    <row r="144" spans="1:10" x14ac:dyDescent="0.25">
      <c r="A144" s="1" t="s">
        <v>3374</v>
      </c>
      <c r="B144" s="1" t="s">
        <v>3375</v>
      </c>
      <c r="C144">
        <v>0.4871857627942775</v>
      </c>
      <c r="D144">
        <v>0.53147537759375718</v>
      </c>
      <c r="E144">
        <f>-LOG(GO_Cellular_Component_2021_table[[#This Row],[Adjusted P-value]],10)</f>
        <v>0.27451685084503458</v>
      </c>
      <c r="F144">
        <v>0</v>
      </c>
      <c r="G144">
        <v>0</v>
      </c>
      <c r="H144">
        <v>1.1514948859166012</v>
      </c>
      <c r="I144">
        <v>0.82805124044010314</v>
      </c>
      <c r="J144" s="1" t="s">
        <v>3376</v>
      </c>
    </row>
    <row r="145" spans="1:10" x14ac:dyDescent="0.25">
      <c r="A145" s="1" t="s">
        <v>3377</v>
      </c>
      <c r="B145" s="1" t="s">
        <v>946</v>
      </c>
      <c r="C145">
        <v>0.50710263766384334</v>
      </c>
      <c r="D145">
        <v>0.5493611908024969</v>
      </c>
      <c r="E145">
        <f>-LOG(GO_Cellular_Component_2021_table[[#This Row],[Adjusted P-value]],10)</f>
        <v>0.26014202423043592</v>
      </c>
      <c r="F145">
        <v>0</v>
      </c>
      <c r="G145">
        <v>0</v>
      </c>
      <c r="H145">
        <v>1.4297915460335842</v>
      </c>
      <c r="I145">
        <v>0.97088830329282216</v>
      </c>
      <c r="J145" s="1" t="s">
        <v>3328</v>
      </c>
    </row>
    <row r="146" spans="1:10" x14ac:dyDescent="0.25">
      <c r="A146" s="1" t="s">
        <v>3378</v>
      </c>
      <c r="B146" s="1" t="s">
        <v>3379</v>
      </c>
      <c r="C146">
        <v>0.51423507452767714</v>
      </c>
      <c r="D146">
        <v>0.55016110255270112</v>
      </c>
      <c r="E146">
        <f>-LOG(GO_Cellular_Component_2021_table[[#This Row],[Adjusted P-value]],10)</f>
        <v>0.25951011831545528</v>
      </c>
      <c r="F146">
        <v>0</v>
      </c>
      <c r="G146">
        <v>0</v>
      </c>
      <c r="H146">
        <v>1.0752580752580752</v>
      </c>
      <c r="I146">
        <v>0.71512702207946632</v>
      </c>
      <c r="J146" s="1" t="s">
        <v>3380</v>
      </c>
    </row>
    <row r="147" spans="1:10" x14ac:dyDescent="0.25">
      <c r="A147" s="1" t="s">
        <v>3381</v>
      </c>
      <c r="B147" s="1" t="s">
        <v>2852</v>
      </c>
      <c r="C147">
        <v>0.51489436520957921</v>
      </c>
      <c r="D147">
        <v>0.55016110255270112</v>
      </c>
      <c r="E147">
        <f>-LOG(GO_Cellular_Component_2021_table[[#This Row],[Adjusted P-value]],10)</f>
        <v>0.25951011831545528</v>
      </c>
      <c r="F147">
        <v>0</v>
      </c>
      <c r="G147">
        <v>0</v>
      </c>
      <c r="H147">
        <v>1.3978768577494691</v>
      </c>
      <c r="I147">
        <v>0.92790159357939284</v>
      </c>
      <c r="J147" s="1" t="s">
        <v>442</v>
      </c>
    </row>
    <row r="148" spans="1:10" x14ac:dyDescent="0.25">
      <c r="A148" s="1" t="s">
        <v>3382</v>
      </c>
      <c r="B148" s="1" t="s">
        <v>3383</v>
      </c>
      <c r="C148">
        <v>0.56873546573943501</v>
      </c>
      <c r="D148">
        <v>0.60355600445817592</v>
      </c>
      <c r="E148">
        <f>-LOG(GO_Cellular_Component_2021_table[[#This Row],[Adjusted P-value]],10)</f>
        <v>0.21928242515459573</v>
      </c>
      <c r="F148">
        <v>0</v>
      </c>
      <c r="G148">
        <v>0</v>
      </c>
      <c r="H148">
        <v>0.98268701701508754</v>
      </c>
      <c r="I148">
        <v>0.5545694573278972</v>
      </c>
      <c r="J148" s="1" t="s">
        <v>3384</v>
      </c>
    </row>
    <row r="149" spans="1:10" x14ac:dyDescent="0.25">
      <c r="A149" s="1" t="s">
        <v>3385</v>
      </c>
      <c r="B149" s="1" t="s">
        <v>999</v>
      </c>
      <c r="C149">
        <v>0.65298256596010895</v>
      </c>
      <c r="D149">
        <v>0.68827892087687148</v>
      </c>
      <c r="E149">
        <f>-LOG(GO_Cellular_Component_2021_table[[#This Row],[Adjusted P-value]],10)</f>
        <v>0.16223553087782197</v>
      </c>
      <c r="F149">
        <v>0</v>
      </c>
      <c r="G149">
        <v>0</v>
      </c>
      <c r="H149">
        <v>0.95107122177185877</v>
      </c>
      <c r="I149">
        <v>0.40535116592965575</v>
      </c>
      <c r="J149" s="1" t="s">
        <v>1480</v>
      </c>
    </row>
    <row r="150" spans="1:10" x14ac:dyDescent="0.25">
      <c r="A150" s="1" t="s">
        <v>3386</v>
      </c>
      <c r="B150" s="1" t="s">
        <v>3387</v>
      </c>
      <c r="C150">
        <v>0.66656506622376166</v>
      </c>
      <c r="D150">
        <v>0.69788020356313307</v>
      </c>
      <c r="E150">
        <f>-LOG(GO_Cellular_Component_2021_table[[#This Row],[Adjusted P-value]],10)</f>
        <v>0.15621912092502865</v>
      </c>
      <c r="F150">
        <v>0</v>
      </c>
      <c r="G150">
        <v>0</v>
      </c>
      <c r="H150">
        <v>0.91612813240968893</v>
      </c>
      <c r="I150">
        <v>0.37159762142450092</v>
      </c>
      <c r="J150" s="1" t="s">
        <v>1480</v>
      </c>
    </row>
    <row r="151" spans="1:10" x14ac:dyDescent="0.25">
      <c r="A151" s="1" t="s">
        <v>3388</v>
      </c>
      <c r="B151" s="1" t="s">
        <v>3389</v>
      </c>
      <c r="C151">
        <v>0.67251343181219059</v>
      </c>
      <c r="D151">
        <v>0.69941396908467823</v>
      </c>
      <c r="E151">
        <f>-LOG(GO_Cellular_Component_2021_table[[#This Row],[Adjusted P-value]],10)</f>
        <v>0.15526569796928352</v>
      </c>
      <c r="F151">
        <v>0</v>
      </c>
      <c r="G151">
        <v>0</v>
      </c>
      <c r="H151">
        <v>0.93422123361279308</v>
      </c>
      <c r="I151">
        <v>0.3706365746151149</v>
      </c>
      <c r="J151" s="1" t="s">
        <v>3390</v>
      </c>
    </row>
    <row r="152" spans="1:10" x14ac:dyDescent="0.25">
      <c r="A152" s="1" t="s">
        <v>3391</v>
      </c>
      <c r="B152" s="1" t="s">
        <v>3392</v>
      </c>
      <c r="C152">
        <v>0.7654538457926201</v>
      </c>
      <c r="D152">
        <v>0.7907999996268128</v>
      </c>
      <c r="E152">
        <f>-LOG(GO_Cellular_Component_2021_table[[#This Row],[Adjusted P-value]],10)</f>
        <v>0.10193333956331363</v>
      </c>
      <c r="F152">
        <v>0</v>
      </c>
      <c r="G152">
        <v>0</v>
      </c>
      <c r="H152">
        <v>0.69187458211633879</v>
      </c>
      <c r="I152">
        <v>0.18492863765637546</v>
      </c>
      <c r="J152" s="1" t="s">
        <v>532</v>
      </c>
    </row>
    <row r="153" spans="1:10" x14ac:dyDescent="0.25">
      <c r="A153" s="1" t="s">
        <v>3393</v>
      </c>
      <c r="B153" s="1" t="s">
        <v>3394</v>
      </c>
      <c r="C153">
        <v>0.83532042764472714</v>
      </c>
      <c r="D153">
        <v>0.85730254416169371</v>
      </c>
      <c r="E153">
        <f>-LOG(GO_Cellular_Component_2021_table[[#This Row],[Adjusted P-value]],10)</f>
        <v>6.6865887443515154E-2</v>
      </c>
      <c r="F153">
        <v>0</v>
      </c>
      <c r="G153">
        <v>0</v>
      </c>
      <c r="H153">
        <v>0.68098979210090316</v>
      </c>
      <c r="I153">
        <v>0.12253722287505217</v>
      </c>
      <c r="J153" s="1" t="s">
        <v>3395</v>
      </c>
    </row>
    <row r="154" spans="1:10" x14ac:dyDescent="0.25">
      <c r="A154" s="1" t="s">
        <v>3396</v>
      </c>
      <c r="B154" s="1" t="s">
        <v>3397</v>
      </c>
      <c r="C154">
        <v>0.84448478717590714</v>
      </c>
      <c r="D154">
        <v>0.86104331241465037</v>
      </c>
      <c r="E154">
        <f>-LOG(GO_Cellular_Component_2021_table[[#This Row],[Adjusted P-value]],10)</f>
        <v>6.4975002007934823E-2</v>
      </c>
      <c r="F154">
        <v>0</v>
      </c>
      <c r="G154">
        <v>0</v>
      </c>
      <c r="H154">
        <v>0.66954098533045903</v>
      </c>
      <c r="I154">
        <v>0.11317154653435896</v>
      </c>
      <c r="J154" s="1" t="s">
        <v>3395</v>
      </c>
    </row>
    <row r="155" spans="1:10" x14ac:dyDescent="0.25">
      <c r="A155" s="1" t="s">
        <v>3398</v>
      </c>
      <c r="B155" s="1" t="s">
        <v>3399</v>
      </c>
      <c r="C155">
        <v>0.87042925469624832</v>
      </c>
      <c r="D155">
        <v>0.88173353073126448</v>
      </c>
      <c r="E155">
        <f>-LOG(GO_Cellular_Component_2021_table[[#This Row],[Adjusted P-value]],10)</f>
        <v>5.4662643460110669E-2</v>
      </c>
      <c r="F155">
        <v>0</v>
      </c>
      <c r="G155">
        <v>0</v>
      </c>
      <c r="H155">
        <v>0.48924690895466466</v>
      </c>
      <c r="I155">
        <v>6.7892202942057681E-2</v>
      </c>
      <c r="J155" s="1" t="s">
        <v>532</v>
      </c>
    </row>
    <row r="156" spans="1:10" x14ac:dyDescent="0.25">
      <c r="A156" s="1" t="s">
        <v>3400</v>
      </c>
      <c r="B156" s="1" t="s">
        <v>3401</v>
      </c>
      <c r="C156">
        <v>0.884218270492794</v>
      </c>
      <c r="D156">
        <v>0.88992290449597322</v>
      </c>
      <c r="E156">
        <f>-LOG(GO_Cellular_Component_2021_table[[#This Row],[Adjusted P-value]],10)</f>
        <v>5.0647615380080252E-2</v>
      </c>
      <c r="F156">
        <v>0</v>
      </c>
      <c r="G156">
        <v>0</v>
      </c>
      <c r="H156">
        <v>0.46345275021902305</v>
      </c>
      <c r="I156">
        <v>5.702847939221968E-2</v>
      </c>
      <c r="J156" s="1" t="s">
        <v>540</v>
      </c>
    </row>
    <row r="157" spans="1:10" x14ac:dyDescent="0.25">
      <c r="A157" s="1" t="s">
        <v>3402</v>
      </c>
      <c r="B157" s="1" t="s">
        <v>3403</v>
      </c>
      <c r="C157">
        <v>0.91006119142009911</v>
      </c>
      <c r="D157">
        <v>0.91006119142009911</v>
      </c>
      <c r="E157">
        <f>-LOG(GO_Cellular_Component_2021_table[[#This Row],[Adjusted P-value]],10)</f>
        <v>4.0929405258433769E-2</v>
      </c>
      <c r="F157">
        <v>0</v>
      </c>
      <c r="G157">
        <v>0</v>
      </c>
      <c r="H157">
        <v>0.77645185707201214</v>
      </c>
      <c r="I157">
        <v>7.3175492772766748E-2</v>
      </c>
      <c r="J157" s="1" t="s">
        <v>3404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8B47-602B-4AF0-AAA6-02E8964FFAF0}">
  <dimension ref="A1:J251"/>
  <sheetViews>
    <sheetView workbookViewId="0">
      <selection activeCell="E1" sqref="E1"/>
    </sheetView>
  </sheetViews>
  <sheetFormatPr baseColWidth="10" defaultRowHeight="15" x14ac:dyDescent="0.25"/>
  <cols>
    <col min="1" max="1" width="81.140625" bestFit="1" customWidth="1"/>
    <col min="2" max="2" width="10.28515625" bestFit="1" customWidth="1"/>
    <col min="3" max="3" width="12" bestFit="1" customWidth="1"/>
    <col min="4" max="4" width="18.5703125" bestFit="1" customWidth="1"/>
    <col min="5" max="5" width="18.5703125" customWidth="1"/>
    <col min="6" max="6" width="13.5703125" bestFit="1" customWidth="1"/>
    <col min="7" max="7" width="22.140625" bestFit="1" customWidth="1"/>
    <col min="8" max="8" width="12.85546875" bestFit="1" customWidth="1"/>
    <col min="9" max="9" width="17.7109375" bestFit="1" customWidth="1"/>
    <col min="10" max="10" width="8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 t="s">
        <v>3405</v>
      </c>
      <c r="B2" s="1" t="s">
        <v>24</v>
      </c>
      <c r="C2">
        <v>4.7814760711335034E-6</v>
      </c>
      <c r="D2">
        <v>1.1953690177833758E-3</v>
      </c>
      <c r="E2">
        <f>-LOG(GO_Molecular_Function_2021_table[[#This Row],[Adjusted P-value]],10)</f>
        <v>2.922498004634249</v>
      </c>
      <c r="F2">
        <v>0</v>
      </c>
      <c r="G2">
        <v>0</v>
      </c>
      <c r="H2">
        <v>192</v>
      </c>
      <c r="I2">
        <v>2352.146161466479</v>
      </c>
      <c r="J2" s="1" t="s">
        <v>1077</v>
      </c>
    </row>
    <row r="3" spans="1:10" x14ac:dyDescent="0.25">
      <c r="A3" s="1" t="s">
        <v>3406</v>
      </c>
      <c r="B3" s="1" t="s">
        <v>39</v>
      </c>
      <c r="C3">
        <v>2.6312959531220248E-5</v>
      </c>
      <c r="D3">
        <v>2.1927466276016874E-3</v>
      </c>
      <c r="E3">
        <f>-LOG(GO_Molecular_Function_2021_table[[#This Row],[Adjusted P-value]],10)</f>
        <v>2.6590115482548438</v>
      </c>
      <c r="F3">
        <v>0</v>
      </c>
      <c r="G3">
        <v>0</v>
      </c>
      <c r="H3">
        <v>76.788387096774187</v>
      </c>
      <c r="I3">
        <v>809.7680185625012</v>
      </c>
      <c r="J3" s="1" t="s">
        <v>1077</v>
      </c>
    </row>
    <row r="4" spans="1:10" x14ac:dyDescent="0.25">
      <c r="A4" s="1" t="s">
        <v>3407</v>
      </c>
      <c r="B4" s="1" t="s">
        <v>39</v>
      </c>
      <c r="C4">
        <v>2.6312959531220248E-5</v>
      </c>
      <c r="D4">
        <v>2.1927466276016874E-3</v>
      </c>
      <c r="E4">
        <f>-LOG(GO_Molecular_Function_2021_table[[#This Row],[Adjusted P-value]],10)</f>
        <v>2.6590115482548438</v>
      </c>
      <c r="F4">
        <v>0</v>
      </c>
      <c r="G4">
        <v>0</v>
      </c>
      <c r="H4">
        <v>76.788387096774187</v>
      </c>
      <c r="I4">
        <v>809.7680185625012</v>
      </c>
      <c r="J4" s="1" t="s">
        <v>1077</v>
      </c>
    </row>
    <row r="5" spans="1:10" x14ac:dyDescent="0.25">
      <c r="A5" s="1" t="s">
        <v>3408</v>
      </c>
      <c r="B5" s="1" t="s">
        <v>83</v>
      </c>
      <c r="C5">
        <v>6.1054515111033908E-4</v>
      </c>
      <c r="D5">
        <v>3.1721963492922216E-2</v>
      </c>
      <c r="E5">
        <f>-LOG(GO_Molecular_Function_2021_table[[#This Row],[Adjusted P-value]],10)</f>
        <v>1.4986399390167915</v>
      </c>
      <c r="F5">
        <v>0</v>
      </c>
      <c r="G5">
        <v>0</v>
      </c>
      <c r="H5">
        <v>84.782051282051285</v>
      </c>
      <c r="I5">
        <v>627.48538334731859</v>
      </c>
      <c r="J5" s="1" t="s">
        <v>272</v>
      </c>
    </row>
    <row r="6" spans="1:10" x14ac:dyDescent="0.25">
      <c r="A6" s="1" t="s">
        <v>3409</v>
      </c>
      <c r="B6" s="1" t="s">
        <v>89</v>
      </c>
      <c r="C6">
        <v>9.1106624145587372E-4</v>
      </c>
      <c r="D6">
        <v>3.1721963492922216E-2</v>
      </c>
      <c r="E6">
        <f>-LOG(GO_Molecular_Function_2021_table[[#This Row],[Adjusted P-value]],10)</f>
        <v>1.4986399390167915</v>
      </c>
      <c r="F6">
        <v>0</v>
      </c>
      <c r="G6">
        <v>0</v>
      </c>
      <c r="H6">
        <v>63.583333333333336</v>
      </c>
      <c r="I6">
        <v>445.14023726569343</v>
      </c>
      <c r="J6" s="1" t="s">
        <v>211</v>
      </c>
    </row>
    <row r="7" spans="1:10" x14ac:dyDescent="0.25">
      <c r="A7" s="1" t="s">
        <v>3410</v>
      </c>
      <c r="B7" s="1" t="s">
        <v>89</v>
      </c>
      <c r="C7">
        <v>9.1106624145587372E-4</v>
      </c>
      <c r="D7">
        <v>3.1721963492922216E-2</v>
      </c>
      <c r="E7">
        <f>-LOG(GO_Molecular_Function_2021_table[[#This Row],[Adjusted P-value]],10)</f>
        <v>1.4986399390167915</v>
      </c>
      <c r="F7">
        <v>0</v>
      </c>
      <c r="G7">
        <v>0</v>
      </c>
      <c r="H7">
        <v>63.583333333333336</v>
      </c>
      <c r="I7">
        <v>445.14023726569343</v>
      </c>
      <c r="J7" s="1" t="s">
        <v>1188</v>
      </c>
    </row>
    <row r="8" spans="1:10" x14ac:dyDescent="0.25">
      <c r="A8" s="1" t="s">
        <v>3411</v>
      </c>
      <c r="B8" s="1" t="s">
        <v>92</v>
      </c>
      <c r="C8">
        <v>9.3479325209679478E-4</v>
      </c>
      <c r="D8">
        <v>3.1721963492922216E-2</v>
      </c>
      <c r="E8">
        <f>-LOG(GO_Molecular_Function_2021_table[[#This Row],[Adjusted P-value]],10)</f>
        <v>1.4986399390167915</v>
      </c>
      <c r="F8">
        <v>0</v>
      </c>
      <c r="G8">
        <v>0</v>
      </c>
      <c r="H8">
        <v>10.079449961802903</v>
      </c>
      <c r="I8">
        <v>70.30602993441758</v>
      </c>
      <c r="J8" s="1" t="s">
        <v>3412</v>
      </c>
    </row>
    <row r="9" spans="1:10" x14ac:dyDescent="0.25">
      <c r="A9" s="1" t="s">
        <v>3413</v>
      </c>
      <c r="B9" s="1" t="s">
        <v>3414</v>
      </c>
      <c r="C9">
        <v>1.072202994595828E-3</v>
      </c>
      <c r="D9">
        <v>3.1721963492922216E-2</v>
      </c>
      <c r="E9">
        <f>-LOG(GO_Molecular_Function_2021_table[[#This Row],[Adjusted P-value]],10)</f>
        <v>1.4986399390167915</v>
      </c>
      <c r="F9">
        <v>0</v>
      </c>
      <c r="G9">
        <v>0</v>
      </c>
      <c r="H9">
        <v>3.7687029611681711</v>
      </c>
      <c r="I9">
        <v>25.770541120333714</v>
      </c>
      <c r="J9" s="1" t="s">
        <v>3415</v>
      </c>
    </row>
    <row r="10" spans="1:10" x14ac:dyDescent="0.25">
      <c r="A10" s="1" t="s">
        <v>3416</v>
      </c>
      <c r="B10" s="1" t="s">
        <v>1151</v>
      </c>
      <c r="C10">
        <v>1.2688785397168886E-3</v>
      </c>
      <c r="D10">
        <v>3.1721963492922216E-2</v>
      </c>
      <c r="E10">
        <f>-LOG(GO_Molecular_Function_2021_table[[#This Row],[Adjusted P-value]],10)</f>
        <v>1.4986399390167915</v>
      </c>
      <c r="F10">
        <v>0</v>
      </c>
      <c r="G10">
        <v>0</v>
      </c>
      <c r="H10">
        <v>50.864102564102566</v>
      </c>
      <c r="I10">
        <v>339.24432771676044</v>
      </c>
      <c r="J10" s="1" t="s">
        <v>84</v>
      </c>
    </row>
    <row r="11" spans="1:10" x14ac:dyDescent="0.25">
      <c r="A11" s="1" t="s">
        <v>3417</v>
      </c>
      <c r="B11" s="1" t="s">
        <v>1151</v>
      </c>
      <c r="C11">
        <v>1.2688785397168886E-3</v>
      </c>
      <c r="D11">
        <v>3.1721963492922216E-2</v>
      </c>
      <c r="E11">
        <f>-LOG(GO_Molecular_Function_2021_table[[#This Row],[Adjusted P-value]],10)</f>
        <v>1.4986399390167915</v>
      </c>
      <c r="F11">
        <v>0</v>
      </c>
      <c r="G11">
        <v>0</v>
      </c>
      <c r="H11">
        <v>50.864102564102566</v>
      </c>
      <c r="I11">
        <v>339.24432771676044</v>
      </c>
      <c r="J11" s="1" t="s">
        <v>3418</v>
      </c>
    </row>
    <row r="12" spans="1:10" x14ac:dyDescent="0.25">
      <c r="A12" s="1" t="s">
        <v>3419</v>
      </c>
      <c r="B12" s="1" t="s">
        <v>3420</v>
      </c>
      <c r="C12">
        <v>1.6135953965576678E-3</v>
      </c>
      <c r="D12">
        <v>3.5063950848951093E-2</v>
      </c>
      <c r="E12">
        <f>-LOG(GO_Molecular_Function_2021_table[[#This Row],[Adjusted P-value]],10)</f>
        <v>1.4551391511278902</v>
      </c>
      <c r="F12">
        <v>0</v>
      </c>
      <c r="G12">
        <v>0</v>
      </c>
      <c r="H12">
        <v>2.1574081944916697</v>
      </c>
      <c r="I12">
        <v>13.870603846000913</v>
      </c>
      <c r="J12" s="1" t="s">
        <v>3421</v>
      </c>
    </row>
    <row r="13" spans="1:10" x14ac:dyDescent="0.25">
      <c r="A13" s="1" t="s">
        <v>3422</v>
      </c>
      <c r="B13" s="1" t="s">
        <v>101</v>
      </c>
      <c r="C13">
        <v>1.6830696407496527E-3</v>
      </c>
      <c r="D13">
        <v>3.5063950848951093E-2</v>
      </c>
      <c r="E13">
        <f>-LOG(GO_Molecular_Function_2021_table[[#This Row],[Adjusted P-value]],10)</f>
        <v>1.4551391511278902</v>
      </c>
      <c r="F13">
        <v>0</v>
      </c>
      <c r="G13">
        <v>0</v>
      </c>
      <c r="H13">
        <v>42.384615384615387</v>
      </c>
      <c r="I13">
        <v>270.71630216284831</v>
      </c>
      <c r="J13" s="1" t="s">
        <v>168</v>
      </c>
    </row>
    <row r="14" spans="1:10" x14ac:dyDescent="0.25">
      <c r="A14" s="1" t="s">
        <v>3423</v>
      </c>
      <c r="B14" s="1" t="s">
        <v>117</v>
      </c>
      <c r="C14">
        <v>2.6769918643785493E-3</v>
      </c>
      <c r="D14">
        <v>4.7546011985639909E-2</v>
      </c>
      <c r="E14">
        <f>-LOG(GO_Molecular_Function_2021_table[[#This Row],[Adjusted P-value]],10)</f>
        <v>1.3228859044944872</v>
      </c>
      <c r="F14">
        <v>0</v>
      </c>
      <c r="G14">
        <v>0</v>
      </c>
      <c r="H14">
        <v>31.785256410256409</v>
      </c>
      <c r="I14">
        <v>188.26603021268724</v>
      </c>
      <c r="J14" s="1" t="s">
        <v>3424</v>
      </c>
    </row>
    <row r="15" spans="1:10" x14ac:dyDescent="0.25">
      <c r="A15" s="1" t="s">
        <v>3425</v>
      </c>
      <c r="B15" s="1" t="s">
        <v>117</v>
      </c>
      <c r="C15">
        <v>2.6769918643785493E-3</v>
      </c>
      <c r="D15">
        <v>4.7546011985639909E-2</v>
      </c>
      <c r="E15">
        <f>-LOG(GO_Molecular_Function_2021_table[[#This Row],[Adjusted P-value]],10)</f>
        <v>1.3228859044944872</v>
      </c>
      <c r="F15">
        <v>0</v>
      </c>
      <c r="G15">
        <v>0</v>
      </c>
      <c r="H15">
        <v>31.785256410256409</v>
      </c>
      <c r="I15">
        <v>188.26603021268724</v>
      </c>
      <c r="J15" s="1" t="s">
        <v>84</v>
      </c>
    </row>
    <row r="16" spans="1:10" x14ac:dyDescent="0.25">
      <c r="A16" s="1" t="s">
        <v>3426</v>
      </c>
      <c r="B16" s="1" t="s">
        <v>1197</v>
      </c>
      <c r="C16">
        <v>2.8527607191383944E-3</v>
      </c>
      <c r="D16">
        <v>4.7546011985639909E-2</v>
      </c>
      <c r="E16">
        <f>-LOG(GO_Molecular_Function_2021_table[[#This Row],[Adjusted P-value]],10)</f>
        <v>1.3228859044944872</v>
      </c>
      <c r="F16">
        <v>0</v>
      </c>
      <c r="G16">
        <v>0</v>
      </c>
      <c r="H16">
        <v>11.618181818181819</v>
      </c>
      <c r="I16">
        <v>68.076365513375478</v>
      </c>
      <c r="J16" s="1" t="s">
        <v>3427</v>
      </c>
    </row>
    <row r="17" spans="1:10" x14ac:dyDescent="0.25">
      <c r="A17" s="1" t="s">
        <v>3428</v>
      </c>
      <c r="B17" s="1" t="s">
        <v>123</v>
      </c>
      <c r="C17">
        <v>3.2549510924288886E-3</v>
      </c>
      <c r="D17">
        <v>4.7866927829836592E-2</v>
      </c>
      <c r="E17">
        <f>-LOG(GO_Molecular_Function_2021_table[[#This Row],[Adjusted P-value]],10)</f>
        <v>1.3199644452852297</v>
      </c>
      <c r="F17">
        <v>0</v>
      </c>
      <c r="G17">
        <v>0</v>
      </c>
      <c r="H17">
        <v>28.252136752136753</v>
      </c>
      <c r="I17">
        <v>161.8163177282467</v>
      </c>
      <c r="J17" s="1" t="s">
        <v>168</v>
      </c>
    </row>
    <row r="18" spans="1:10" x14ac:dyDescent="0.25">
      <c r="A18" s="1" t="s">
        <v>3429</v>
      </c>
      <c r="B18" s="1" t="s">
        <v>123</v>
      </c>
      <c r="C18">
        <v>3.2549510924288886E-3</v>
      </c>
      <c r="D18">
        <v>4.7866927829836592E-2</v>
      </c>
      <c r="E18">
        <f>-LOG(GO_Molecular_Function_2021_table[[#This Row],[Adjusted P-value]],10)</f>
        <v>1.3199644452852297</v>
      </c>
      <c r="F18">
        <v>0</v>
      </c>
      <c r="G18">
        <v>0</v>
      </c>
      <c r="H18">
        <v>28.252136752136753</v>
      </c>
      <c r="I18">
        <v>161.8163177282467</v>
      </c>
      <c r="J18" s="1" t="s">
        <v>3430</v>
      </c>
    </row>
    <row r="19" spans="1:10" x14ac:dyDescent="0.25">
      <c r="A19" s="1" t="s">
        <v>3431</v>
      </c>
      <c r="B19" s="1" t="s">
        <v>3432</v>
      </c>
      <c r="C19">
        <v>5.0214423324663601E-3</v>
      </c>
      <c r="D19">
        <v>6.9742254617588331E-2</v>
      </c>
      <c r="E19">
        <f>-LOG(GO_Molecular_Function_2021_table[[#This Row],[Adjusted P-value]],10)</f>
        <v>1.156504016923477</v>
      </c>
      <c r="F19">
        <v>0</v>
      </c>
      <c r="G19">
        <v>0</v>
      </c>
      <c r="H19">
        <v>6.183382882178063</v>
      </c>
      <c r="I19">
        <v>32.735064375443507</v>
      </c>
      <c r="J19" s="1" t="s">
        <v>3433</v>
      </c>
    </row>
    <row r="20" spans="1:10" x14ac:dyDescent="0.25">
      <c r="A20" s="1" t="s">
        <v>3434</v>
      </c>
      <c r="B20" s="1" t="s">
        <v>3435</v>
      </c>
      <c r="C20">
        <v>6.8312585379152451E-3</v>
      </c>
      <c r="D20">
        <v>8.6502727737952742E-2</v>
      </c>
      <c r="E20">
        <f>-LOG(GO_Molecular_Function_2021_table[[#This Row],[Adjusted P-value]],10)</f>
        <v>1.0629701974731882</v>
      </c>
      <c r="F20">
        <v>0</v>
      </c>
      <c r="G20">
        <v>0</v>
      </c>
      <c r="H20">
        <v>8.3293127629733519</v>
      </c>
      <c r="I20">
        <v>41.532005414093902</v>
      </c>
      <c r="J20" s="1" t="s">
        <v>1221</v>
      </c>
    </row>
    <row r="21" spans="1:10" x14ac:dyDescent="0.25">
      <c r="A21" s="1" t="s">
        <v>3436</v>
      </c>
      <c r="B21" s="1" t="s">
        <v>176</v>
      </c>
      <c r="C21">
        <v>6.9202182190362194E-3</v>
      </c>
      <c r="D21">
        <v>8.6502727737952742E-2</v>
      </c>
      <c r="E21">
        <f>-LOG(GO_Molecular_Function_2021_table[[#This Row],[Adjusted P-value]],10)</f>
        <v>1.0629701974731882</v>
      </c>
      <c r="F21">
        <v>0</v>
      </c>
      <c r="G21">
        <v>0</v>
      </c>
      <c r="H21">
        <v>18.157509157509157</v>
      </c>
      <c r="I21">
        <v>90.302885104749379</v>
      </c>
      <c r="J21" s="1" t="s">
        <v>3437</v>
      </c>
    </row>
    <row r="22" spans="1:10" x14ac:dyDescent="0.25">
      <c r="A22" s="1" t="s">
        <v>3438</v>
      </c>
      <c r="B22" s="1" t="s">
        <v>3439</v>
      </c>
      <c r="C22">
        <v>8.4891143406429816E-3</v>
      </c>
      <c r="D22">
        <v>9.9233830304544704E-2</v>
      </c>
      <c r="E22">
        <f>-LOG(GO_Molecular_Function_2021_table[[#This Row],[Adjusted P-value]],10)</f>
        <v>1.0033402450848861</v>
      </c>
      <c r="F22">
        <v>0</v>
      </c>
      <c r="G22">
        <v>0</v>
      </c>
      <c r="H22">
        <v>7.6614193548387099</v>
      </c>
      <c r="I22">
        <v>36.537083673170841</v>
      </c>
      <c r="J22" s="1" t="s">
        <v>3440</v>
      </c>
    </row>
    <row r="23" spans="1:10" x14ac:dyDescent="0.25">
      <c r="A23" s="1" t="s">
        <v>3441</v>
      </c>
      <c r="B23" s="1" t="s">
        <v>1249</v>
      </c>
      <c r="C23">
        <v>8.7325770667999337E-3</v>
      </c>
      <c r="D23">
        <v>9.9233830304544704E-2</v>
      </c>
      <c r="E23">
        <f>-LOG(GO_Molecular_Function_2021_table[[#This Row],[Adjusted P-value]],10)</f>
        <v>1.0033402450848861</v>
      </c>
      <c r="F23">
        <v>0</v>
      </c>
      <c r="G23">
        <v>0</v>
      </c>
      <c r="H23">
        <v>15.886217948717949</v>
      </c>
      <c r="I23">
        <v>75.311710122754107</v>
      </c>
      <c r="J23" s="1" t="s">
        <v>3442</v>
      </c>
    </row>
    <row r="24" spans="1:10" x14ac:dyDescent="0.25">
      <c r="A24" s="1" t="s">
        <v>3443</v>
      </c>
      <c r="B24" s="1" t="s">
        <v>3444</v>
      </c>
      <c r="C24">
        <v>9.3988512768541019E-3</v>
      </c>
      <c r="D24">
        <v>0.1021614269223272</v>
      </c>
      <c r="E24">
        <f>-LOG(GO_Molecular_Function_2021_table[[#This Row],[Adjusted P-value]],10)</f>
        <v>0.99071304976808483</v>
      </c>
      <c r="F24">
        <v>0</v>
      </c>
      <c r="G24">
        <v>0</v>
      </c>
      <c r="H24">
        <v>7.3660049627791562</v>
      </c>
      <c r="I24">
        <v>34.378381189914926</v>
      </c>
      <c r="J24" s="1" t="s">
        <v>3445</v>
      </c>
    </row>
    <row r="25" spans="1:10" x14ac:dyDescent="0.25">
      <c r="A25" s="1" t="s">
        <v>3446</v>
      </c>
      <c r="B25" s="1" t="s">
        <v>1267</v>
      </c>
      <c r="C25">
        <v>1.0363378032278074E-2</v>
      </c>
      <c r="D25">
        <v>0.1079518545028966</v>
      </c>
      <c r="E25">
        <f>-LOG(GO_Molecular_Function_2021_table[[#This Row],[Adjusted P-value]],10)</f>
        <v>0.96676989252885503</v>
      </c>
      <c r="F25">
        <v>0</v>
      </c>
      <c r="G25">
        <v>0</v>
      </c>
      <c r="H25">
        <v>7.0924731182795702</v>
      </c>
      <c r="I25">
        <v>32.40889300275547</v>
      </c>
      <c r="J25" s="1" t="s">
        <v>1221</v>
      </c>
    </row>
    <row r="26" spans="1:10" x14ac:dyDescent="0.25">
      <c r="A26" s="1" t="s">
        <v>3447</v>
      </c>
      <c r="B26" s="1" t="s">
        <v>210</v>
      </c>
      <c r="C26">
        <v>1.1801835049181914E-2</v>
      </c>
      <c r="D26">
        <v>0.1103164989491581</v>
      </c>
      <c r="E26">
        <f>-LOG(GO_Molecular_Function_2021_table[[#This Row],[Adjusted P-value]],10)</f>
        <v>0.95735952956596893</v>
      </c>
      <c r="F26">
        <v>0</v>
      </c>
      <c r="G26">
        <v>0</v>
      </c>
      <c r="H26">
        <v>13.375843454790823</v>
      </c>
      <c r="I26">
        <v>59.382060320826383</v>
      </c>
      <c r="J26" s="1" t="s">
        <v>399</v>
      </c>
    </row>
    <row r="27" spans="1:10" x14ac:dyDescent="0.25">
      <c r="A27" s="1" t="s">
        <v>3448</v>
      </c>
      <c r="B27" s="1" t="s">
        <v>213</v>
      </c>
      <c r="C27">
        <v>1.1914181886509074E-2</v>
      </c>
      <c r="D27">
        <v>0.1103164989491581</v>
      </c>
      <c r="E27">
        <f>-LOG(GO_Molecular_Function_2021_table[[#This Row],[Adjusted P-value]],10)</f>
        <v>0.95735952956596893</v>
      </c>
      <c r="F27">
        <v>0</v>
      </c>
      <c r="G27">
        <v>0</v>
      </c>
      <c r="H27">
        <v>6.7181663837011882</v>
      </c>
      <c r="I27">
        <v>29.761650632017876</v>
      </c>
      <c r="J27" s="1" t="s">
        <v>1439</v>
      </c>
    </row>
    <row r="28" spans="1:10" x14ac:dyDescent="0.25">
      <c r="A28" s="1" t="s">
        <v>3449</v>
      </c>
      <c r="B28" s="1" t="s">
        <v>213</v>
      </c>
      <c r="C28">
        <v>1.1914181886509074E-2</v>
      </c>
      <c r="D28">
        <v>0.1103164989491581</v>
      </c>
      <c r="E28">
        <f>-LOG(GO_Molecular_Function_2021_table[[#This Row],[Adjusted P-value]],10)</f>
        <v>0.95735952956596893</v>
      </c>
      <c r="F28">
        <v>0</v>
      </c>
      <c r="G28">
        <v>0</v>
      </c>
      <c r="H28">
        <v>6.7181663837011882</v>
      </c>
      <c r="I28">
        <v>29.761650632017876</v>
      </c>
      <c r="J28" s="1" t="s">
        <v>1439</v>
      </c>
    </row>
    <row r="29" spans="1:10" x14ac:dyDescent="0.25">
      <c r="A29" s="1" t="s">
        <v>3450</v>
      </c>
      <c r="B29" s="1" t="s">
        <v>3451</v>
      </c>
      <c r="C29">
        <v>1.3018133577469124E-2</v>
      </c>
      <c r="D29">
        <v>0.11623333551311718</v>
      </c>
      <c r="E29">
        <f>-LOG(GO_Molecular_Function_2021_table[[#This Row],[Adjusted P-value]],10)</f>
        <v>0.93466929919913666</v>
      </c>
      <c r="F29">
        <v>0</v>
      </c>
      <c r="G29">
        <v>0</v>
      </c>
      <c r="H29">
        <v>6.4897758337889559</v>
      </c>
      <c r="I29">
        <v>28.174790700955789</v>
      </c>
      <c r="J29" s="1" t="s">
        <v>1823</v>
      </c>
    </row>
    <row r="30" spans="1:10" x14ac:dyDescent="0.25">
      <c r="A30" s="1" t="s">
        <v>3452</v>
      </c>
      <c r="B30" s="1" t="s">
        <v>1319</v>
      </c>
      <c r="C30">
        <v>1.6516209165871584E-2</v>
      </c>
      <c r="D30">
        <v>0.14238111349889299</v>
      </c>
      <c r="E30">
        <f>-LOG(GO_Molecular_Function_2021_table[[#This Row],[Adjusted P-value]],10)</f>
        <v>0.84654761496318454</v>
      </c>
      <c r="F30">
        <v>0</v>
      </c>
      <c r="G30">
        <v>0</v>
      </c>
      <c r="H30">
        <v>11.047380156075809</v>
      </c>
      <c r="I30">
        <v>45.331963421292507</v>
      </c>
      <c r="J30" s="1" t="s">
        <v>3453</v>
      </c>
    </row>
    <row r="31" spans="1:10" x14ac:dyDescent="0.25">
      <c r="A31" s="1" t="s">
        <v>3454</v>
      </c>
      <c r="B31" s="1" t="s">
        <v>269</v>
      </c>
      <c r="C31">
        <v>2.6343832709596941E-2</v>
      </c>
      <c r="D31">
        <v>0.20031175706510365</v>
      </c>
      <c r="E31">
        <f>-LOG(GO_Molecular_Function_2021_table[[#This Row],[Adjusted P-value]],10)</f>
        <v>0.69829355954991457</v>
      </c>
      <c r="F31">
        <v>0</v>
      </c>
      <c r="G31">
        <v>0</v>
      </c>
      <c r="H31">
        <v>8.4666666666666668</v>
      </c>
      <c r="I31">
        <v>30.789211845855053</v>
      </c>
      <c r="J31" s="1" t="s">
        <v>168</v>
      </c>
    </row>
    <row r="32" spans="1:10" x14ac:dyDescent="0.25">
      <c r="A32" s="1" t="s">
        <v>3455</v>
      </c>
      <c r="B32" s="1" t="s">
        <v>1428</v>
      </c>
      <c r="C32">
        <v>3.6464147453326753E-2</v>
      </c>
      <c r="D32">
        <v>0.20031175706510365</v>
      </c>
      <c r="E32">
        <f>-LOG(GO_Molecular_Function_2021_table[[#This Row],[Adjusted P-value]],10)</f>
        <v>0.69829355954991457</v>
      </c>
      <c r="F32">
        <v>0</v>
      </c>
      <c r="G32">
        <v>0</v>
      </c>
      <c r="H32">
        <v>4.2956868430590793</v>
      </c>
      <c r="I32">
        <v>14.224848080517377</v>
      </c>
      <c r="J32" s="1" t="s">
        <v>3456</v>
      </c>
    </row>
    <row r="33" spans="1:10" x14ac:dyDescent="0.25">
      <c r="A33" s="1" t="s">
        <v>3457</v>
      </c>
      <c r="B33" s="1" t="s">
        <v>292</v>
      </c>
      <c r="C33">
        <v>3.8884427657500428E-2</v>
      </c>
      <c r="D33">
        <v>0.20031175706510365</v>
      </c>
      <c r="E33">
        <f>-LOG(GO_Molecular_Function_2021_table[[#This Row],[Adjusted P-value]],10)</f>
        <v>0.69829355954991457</v>
      </c>
      <c r="F33">
        <v>0</v>
      </c>
      <c r="G33">
        <v>0</v>
      </c>
      <c r="H33">
        <v>31.589171974522294</v>
      </c>
      <c r="I33">
        <v>102.57514070844167</v>
      </c>
      <c r="J33" s="1" t="s">
        <v>293</v>
      </c>
    </row>
    <row r="34" spans="1:10" x14ac:dyDescent="0.25">
      <c r="A34" s="1" t="s">
        <v>3458</v>
      </c>
      <c r="B34" s="1" t="s">
        <v>292</v>
      </c>
      <c r="C34">
        <v>3.8884427657500428E-2</v>
      </c>
      <c r="D34">
        <v>0.20031175706510365</v>
      </c>
      <c r="E34">
        <f>-LOG(GO_Molecular_Function_2021_table[[#This Row],[Adjusted P-value]],10)</f>
        <v>0.69829355954991457</v>
      </c>
      <c r="F34">
        <v>0</v>
      </c>
      <c r="G34">
        <v>0</v>
      </c>
      <c r="H34">
        <v>31.589171974522294</v>
      </c>
      <c r="I34">
        <v>102.57514070844167</v>
      </c>
      <c r="J34" s="1" t="s">
        <v>386</v>
      </c>
    </row>
    <row r="35" spans="1:10" x14ac:dyDescent="0.25">
      <c r="A35" s="1" t="s">
        <v>3459</v>
      </c>
      <c r="B35" s="1" t="s">
        <v>292</v>
      </c>
      <c r="C35">
        <v>3.8884427657500428E-2</v>
      </c>
      <c r="D35">
        <v>0.20031175706510365</v>
      </c>
      <c r="E35">
        <f>-LOG(GO_Molecular_Function_2021_table[[#This Row],[Adjusted P-value]],10)</f>
        <v>0.69829355954991457</v>
      </c>
      <c r="F35">
        <v>0</v>
      </c>
      <c r="G35">
        <v>0</v>
      </c>
      <c r="H35">
        <v>31.589171974522294</v>
      </c>
      <c r="I35">
        <v>102.57514070844167</v>
      </c>
      <c r="J35" s="1" t="s">
        <v>1669</v>
      </c>
    </row>
    <row r="36" spans="1:10" x14ac:dyDescent="0.25">
      <c r="A36" s="1" t="s">
        <v>3460</v>
      </c>
      <c r="B36" s="1" t="s">
        <v>292</v>
      </c>
      <c r="C36">
        <v>3.8884427657500428E-2</v>
      </c>
      <c r="D36">
        <v>0.20031175706510365</v>
      </c>
      <c r="E36">
        <f>-LOG(GO_Molecular_Function_2021_table[[#This Row],[Adjusted P-value]],10)</f>
        <v>0.69829355954991457</v>
      </c>
      <c r="F36">
        <v>0</v>
      </c>
      <c r="G36">
        <v>0</v>
      </c>
      <c r="H36">
        <v>31.589171974522294</v>
      </c>
      <c r="I36">
        <v>102.57514070844167</v>
      </c>
      <c r="J36" s="1" t="s">
        <v>683</v>
      </c>
    </row>
    <row r="37" spans="1:10" x14ac:dyDescent="0.25">
      <c r="A37" s="1" t="s">
        <v>3461</v>
      </c>
      <c r="B37" s="1" t="s">
        <v>292</v>
      </c>
      <c r="C37">
        <v>3.8884427657500428E-2</v>
      </c>
      <c r="D37">
        <v>0.20031175706510365</v>
      </c>
      <c r="E37">
        <f>-LOG(GO_Molecular_Function_2021_table[[#This Row],[Adjusted P-value]],10)</f>
        <v>0.69829355954991457</v>
      </c>
      <c r="F37">
        <v>0</v>
      </c>
      <c r="G37">
        <v>0</v>
      </c>
      <c r="H37">
        <v>31.589171974522294</v>
      </c>
      <c r="I37">
        <v>102.57514070844167</v>
      </c>
      <c r="J37" s="1" t="s">
        <v>1662</v>
      </c>
    </row>
    <row r="38" spans="1:10" x14ac:dyDescent="0.25">
      <c r="A38" s="1" t="s">
        <v>3462</v>
      </c>
      <c r="B38" s="1" t="s">
        <v>292</v>
      </c>
      <c r="C38">
        <v>3.8884427657500428E-2</v>
      </c>
      <c r="D38">
        <v>0.20031175706510365</v>
      </c>
      <c r="E38">
        <f>-LOG(GO_Molecular_Function_2021_table[[#This Row],[Adjusted P-value]],10)</f>
        <v>0.69829355954991457</v>
      </c>
      <c r="F38">
        <v>0</v>
      </c>
      <c r="G38">
        <v>0</v>
      </c>
      <c r="H38">
        <v>31.589171974522294</v>
      </c>
      <c r="I38">
        <v>102.57514070844167</v>
      </c>
      <c r="J38" s="1" t="s">
        <v>598</v>
      </c>
    </row>
    <row r="39" spans="1:10" x14ac:dyDescent="0.25">
      <c r="A39" s="1" t="s">
        <v>3463</v>
      </c>
      <c r="B39" s="1" t="s">
        <v>292</v>
      </c>
      <c r="C39">
        <v>3.8884427657500428E-2</v>
      </c>
      <c r="D39">
        <v>0.20031175706510365</v>
      </c>
      <c r="E39">
        <f>-LOG(GO_Molecular_Function_2021_table[[#This Row],[Adjusted P-value]],10)</f>
        <v>0.69829355954991457</v>
      </c>
      <c r="F39">
        <v>0</v>
      </c>
      <c r="G39">
        <v>0</v>
      </c>
      <c r="H39">
        <v>31.589171974522294</v>
      </c>
      <c r="I39">
        <v>102.57514070844167</v>
      </c>
      <c r="J39" s="1" t="s">
        <v>2280</v>
      </c>
    </row>
    <row r="40" spans="1:10" x14ac:dyDescent="0.25">
      <c r="A40" s="1" t="s">
        <v>3464</v>
      </c>
      <c r="B40" s="1" t="s">
        <v>292</v>
      </c>
      <c r="C40">
        <v>3.8884427657500428E-2</v>
      </c>
      <c r="D40">
        <v>0.20031175706510365</v>
      </c>
      <c r="E40">
        <f>-LOG(GO_Molecular_Function_2021_table[[#This Row],[Adjusted P-value]],10)</f>
        <v>0.69829355954991457</v>
      </c>
      <c r="F40">
        <v>0</v>
      </c>
      <c r="G40">
        <v>0</v>
      </c>
      <c r="H40">
        <v>31.589171974522294</v>
      </c>
      <c r="I40">
        <v>102.57514070844167</v>
      </c>
      <c r="J40" s="1" t="s">
        <v>508</v>
      </c>
    </row>
    <row r="41" spans="1:10" x14ac:dyDescent="0.25">
      <c r="A41" s="1" t="s">
        <v>3465</v>
      </c>
      <c r="B41" s="1" t="s">
        <v>292</v>
      </c>
      <c r="C41">
        <v>3.8884427657500428E-2</v>
      </c>
      <c r="D41">
        <v>0.20031175706510365</v>
      </c>
      <c r="E41">
        <f>-LOG(GO_Molecular_Function_2021_table[[#This Row],[Adjusted P-value]],10)</f>
        <v>0.69829355954991457</v>
      </c>
      <c r="F41">
        <v>0</v>
      </c>
      <c r="G41">
        <v>0</v>
      </c>
      <c r="H41">
        <v>31.589171974522294</v>
      </c>
      <c r="I41">
        <v>102.57514070844167</v>
      </c>
      <c r="J41" s="1" t="s">
        <v>353</v>
      </c>
    </row>
    <row r="42" spans="1:10" x14ac:dyDescent="0.25">
      <c r="A42" s="1" t="s">
        <v>3466</v>
      </c>
      <c r="B42" s="1" t="s">
        <v>1485</v>
      </c>
      <c r="C42">
        <v>3.9770348740995179E-2</v>
      </c>
      <c r="D42">
        <v>0.20031175706510365</v>
      </c>
      <c r="E42">
        <f>-LOG(GO_Molecular_Function_2021_table[[#This Row],[Adjusted P-value]],10)</f>
        <v>0.69829355954991457</v>
      </c>
      <c r="F42">
        <v>0</v>
      </c>
      <c r="G42">
        <v>0</v>
      </c>
      <c r="H42">
        <v>6.6815114709851553</v>
      </c>
      <c r="I42">
        <v>21.545426727910176</v>
      </c>
      <c r="J42" s="1" t="s">
        <v>2619</v>
      </c>
    </row>
    <row r="43" spans="1:10" x14ac:dyDescent="0.25">
      <c r="A43" s="1" t="s">
        <v>3467</v>
      </c>
      <c r="B43" s="1" t="s">
        <v>313</v>
      </c>
      <c r="C43">
        <v>4.6479119185675176E-2</v>
      </c>
      <c r="D43">
        <v>0.20031175706510365</v>
      </c>
      <c r="E43">
        <f>-LOG(GO_Molecular_Function_2021_table[[#This Row],[Adjusted P-value]],10)</f>
        <v>0.69829355954991457</v>
      </c>
      <c r="F43">
        <v>0</v>
      </c>
      <c r="G43">
        <v>0</v>
      </c>
      <c r="H43">
        <v>25.270063694267517</v>
      </c>
      <c r="I43">
        <v>77.547561458818947</v>
      </c>
      <c r="J43" s="1" t="s">
        <v>985</v>
      </c>
    </row>
    <row r="44" spans="1:10" x14ac:dyDescent="0.25">
      <c r="A44" s="1" t="s">
        <v>3468</v>
      </c>
      <c r="B44" s="1" t="s">
        <v>313</v>
      </c>
      <c r="C44">
        <v>4.6479119185675176E-2</v>
      </c>
      <c r="D44">
        <v>0.20031175706510365</v>
      </c>
      <c r="E44">
        <f>-LOG(GO_Molecular_Function_2021_table[[#This Row],[Adjusted P-value]],10)</f>
        <v>0.69829355954991457</v>
      </c>
      <c r="F44">
        <v>0</v>
      </c>
      <c r="G44">
        <v>0</v>
      </c>
      <c r="H44">
        <v>25.270063694267517</v>
      </c>
      <c r="I44">
        <v>77.547561458818947</v>
      </c>
      <c r="J44" s="1" t="s">
        <v>516</v>
      </c>
    </row>
    <row r="45" spans="1:10" x14ac:dyDescent="0.25">
      <c r="A45" s="1" t="s">
        <v>3469</v>
      </c>
      <c r="B45" s="1" t="s">
        <v>313</v>
      </c>
      <c r="C45">
        <v>4.6479119185675176E-2</v>
      </c>
      <c r="D45">
        <v>0.20031175706510365</v>
      </c>
      <c r="E45">
        <f>-LOG(GO_Molecular_Function_2021_table[[#This Row],[Adjusted P-value]],10)</f>
        <v>0.69829355954991457</v>
      </c>
      <c r="F45">
        <v>0</v>
      </c>
      <c r="G45">
        <v>0</v>
      </c>
      <c r="H45">
        <v>25.270063694267517</v>
      </c>
      <c r="I45">
        <v>77.547561458818947</v>
      </c>
      <c r="J45" s="1" t="s">
        <v>1644</v>
      </c>
    </row>
    <row r="46" spans="1:10" x14ac:dyDescent="0.25">
      <c r="A46" s="1" t="s">
        <v>3470</v>
      </c>
      <c r="B46" s="1" t="s">
        <v>313</v>
      </c>
      <c r="C46">
        <v>4.6479119185675176E-2</v>
      </c>
      <c r="D46">
        <v>0.20031175706510365</v>
      </c>
      <c r="E46">
        <f>-LOG(GO_Molecular_Function_2021_table[[#This Row],[Adjusted P-value]],10)</f>
        <v>0.69829355954991457</v>
      </c>
      <c r="F46">
        <v>0</v>
      </c>
      <c r="G46">
        <v>0</v>
      </c>
      <c r="H46">
        <v>25.270063694267517</v>
      </c>
      <c r="I46">
        <v>77.547561458818947</v>
      </c>
      <c r="J46" s="1" t="s">
        <v>520</v>
      </c>
    </row>
    <row r="47" spans="1:10" x14ac:dyDescent="0.25">
      <c r="A47" s="1" t="s">
        <v>3471</v>
      </c>
      <c r="B47" s="1" t="s">
        <v>313</v>
      </c>
      <c r="C47">
        <v>4.6479119185675176E-2</v>
      </c>
      <c r="D47">
        <v>0.20031175706510365</v>
      </c>
      <c r="E47">
        <f>-LOG(GO_Molecular_Function_2021_table[[#This Row],[Adjusted P-value]],10)</f>
        <v>0.69829355954991457</v>
      </c>
      <c r="F47">
        <v>0</v>
      </c>
      <c r="G47">
        <v>0</v>
      </c>
      <c r="H47">
        <v>25.270063694267517</v>
      </c>
      <c r="I47">
        <v>77.547561458818947</v>
      </c>
      <c r="J47" s="1" t="s">
        <v>1572</v>
      </c>
    </row>
    <row r="48" spans="1:10" x14ac:dyDescent="0.25">
      <c r="A48" s="1" t="s">
        <v>3472</v>
      </c>
      <c r="B48" s="1" t="s">
        <v>313</v>
      </c>
      <c r="C48">
        <v>4.6479119185675176E-2</v>
      </c>
      <c r="D48">
        <v>0.20031175706510365</v>
      </c>
      <c r="E48">
        <f>-LOG(GO_Molecular_Function_2021_table[[#This Row],[Adjusted P-value]],10)</f>
        <v>0.69829355954991457</v>
      </c>
      <c r="F48">
        <v>0</v>
      </c>
      <c r="G48">
        <v>0</v>
      </c>
      <c r="H48">
        <v>25.270063694267517</v>
      </c>
      <c r="I48">
        <v>77.547561458818947</v>
      </c>
      <c r="J48" s="1" t="s">
        <v>1616</v>
      </c>
    </row>
    <row r="49" spans="1:10" x14ac:dyDescent="0.25">
      <c r="A49" s="1" t="s">
        <v>3473</v>
      </c>
      <c r="B49" s="1" t="s">
        <v>313</v>
      </c>
      <c r="C49">
        <v>4.6479119185675176E-2</v>
      </c>
      <c r="D49">
        <v>0.20031175706510365</v>
      </c>
      <c r="E49">
        <f>-LOG(GO_Molecular_Function_2021_table[[#This Row],[Adjusted P-value]],10)</f>
        <v>0.69829355954991457</v>
      </c>
      <c r="F49">
        <v>0</v>
      </c>
      <c r="G49">
        <v>0</v>
      </c>
      <c r="H49">
        <v>25.270063694267517</v>
      </c>
      <c r="I49">
        <v>77.547561458818947</v>
      </c>
      <c r="J49" s="1" t="s">
        <v>2492</v>
      </c>
    </row>
    <row r="50" spans="1:10" x14ac:dyDescent="0.25">
      <c r="A50" s="1" t="s">
        <v>3474</v>
      </c>
      <c r="B50" s="1" t="s">
        <v>319</v>
      </c>
      <c r="C50">
        <v>4.9211273036971676E-2</v>
      </c>
      <c r="D50">
        <v>0.20031175706510365</v>
      </c>
      <c r="E50">
        <f>-LOG(GO_Molecular_Function_2021_table[[#This Row],[Adjusted P-value]],10)</f>
        <v>0.69829355954991457</v>
      </c>
      <c r="F50">
        <v>0</v>
      </c>
      <c r="G50">
        <v>0</v>
      </c>
      <c r="H50">
        <v>5.9031007751937983</v>
      </c>
      <c r="I50">
        <v>17.77797046979321</v>
      </c>
      <c r="J50" s="1" t="s">
        <v>3475</v>
      </c>
    </row>
    <row r="51" spans="1:10" x14ac:dyDescent="0.25">
      <c r="A51" s="1" t="s">
        <v>3476</v>
      </c>
      <c r="B51" s="1" t="s">
        <v>322</v>
      </c>
      <c r="C51">
        <v>5.0596570372395407E-2</v>
      </c>
      <c r="D51">
        <v>0.20031175706510365</v>
      </c>
      <c r="E51">
        <f>-LOG(GO_Molecular_Function_2021_table[[#This Row],[Adjusted P-value]],10)</f>
        <v>0.69829355954991457</v>
      </c>
      <c r="F51">
        <v>0</v>
      </c>
      <c r="G51">
        <v>0</v>
      </c>
      <c r="H51">
        <v>3.7457305502846299</v>
      </c>
      <c r="I51">
        <v>11.176778576444269</v>
      </c>
      <c r="J51" s="1" t="s">
        <v>3477</v>
      </c>
    </row>
    <row r="52" spans="1:10" x14ac:dyDescent="0.25">
      <c r="A52" s="1" t="s">
        <v>3478</v>
      </c>
      <c r="B52" s="1" t="s">
        <v>3479</v>
      </c>
      <c r="C52">
        <v>5.2018256908505742E-2</v>
      </c>
      <c r="D52">
        <v>0.20031175706510365</v>
      </c>
      <c r="E52">
        <f>-LOG(GO_Molecular_Function_2021_table[[#This Row],[Adjusted P-value]],10)</f>
        <v>0.69829355954991457</v>
      </c>
      <c r="F52">
        <v>0</v>
      </c>
      <c r="G52">
        <v>0</v>
      </c>
      <c r="H52">
        <v>2.9530816004804445</v>
      </c>
      <c r="I52">
        <v>8.729783262197671</v>
      </c>
      <c r="J52" s="1" t="s">
        <v>3480</v>
      </c>
    </row>
    <row r="53" spans="1:10" x14ac:dyDescent="0.25">
      <c r="A53" s="1" t="s">
        <v>3481</v>
      </c>
      <c r="B53" s="1" t="s">
        <v>328</v>
      </c>
      <c r="C53">
        <v>5.4014176507312557E-2</v>
      </c>
      <c r="D53">
        <v>0.20031175706510365</v>
      </c>
      <c r="E53">
        <f>-LOG(GO_Molecular_Function_2021_table[[#This Row],[Adjusted P-value]],10)</f>
        <v>0.69829355954991457</v>
      </c>
      <c r="F53">
        <v>0</v>
      </c>
      <c r="G53">
        <v>0</v>
      </c>
      <c r="H53">
        <v>21.057324840764331</v>
      </c>
      <c r="I53">
        <v>61.455986566871019</v>
      </c>
      <c r="J53" s="1" t="s">
        <v>508</v>
      </c>
    </row>
    <row r="54" spans="1:10" x14ac:dyDescent="0.25">
      <c r="A54" s="1" t="s">
        <v>3482</v>
      </c>
      <c r="B54" s="1" t="s">
        <v>328</v>
      </c>
      <c r="C54">
        <v>5.4014176507312557E-2</v>
      </c>
      <c r="D54">
        <v>0.20031175706510365</v>
      </c>
      <c r="E54">
        <f>-LOG(GO_Molecular_Function_2021_table[[#This Row],[Adjusted P-value]],10)</f>
        <v>0.69829355954991457</v>
      </c>
      <c r="F54">
        <v>0</v>
      </c>
      <c r="G54">
        <v>0</v>
      </c>
      <c r="H54">
        <v>21.057324840764331</v>
      </c>
      <c r="I54">
        <v>61.455986566871019</v>
      </c>
      <c r="J54" s="1" t="s">
        <v>1644</v>
      </c>
    </row>
    <row r="55" spans="1:10" x14ac:dyDescent="0.25">
      <c r="A55" s="1" t="s">
        <v>3483</v>
      </c>
      <c r="B55" s="1" t="s">
        <v>328</v>
      </c>
      <c r="C55">
        <v>5.4014176507312557E-2</v>
      </c>
      <c r="D55">
        <v>0.20031175706510365</v>
      </c>
      <c r="E55">
        <f>-LOG(GO_Molecular_Function_2021_table[[#This Row],[Adjusted P-value]],10)</f>
        <v>0.69829355954991457</v>
      </c>
      <c r="F55">
        <v>0</v>
      </c>
      <c r="G55">
        <v>0</v>
      </c>
      <c r="H55">
        <v>21.057324840764331</v>
      </c>
      <c r="I55">
        <v>61.455986566871019</v>
      </c>
      <c r="J55" s="1" t="s">
        <v>314</v>
      </c>
    </row>
    <row r="56" spans="1:10" x14ac:dyDescent="0.25">
      <c r="A56" s="1" t="s">
        <v>3484</v>
      </c>
      <c r="B56" s="1" t="s">
        <v>328</v>
      </c>
      <c r="C56">
        <v>5.4014176507312557E-2</v>
      </c>
      <c r="D56">
        <v>0.20031175706510365</v>
      </c>
      <c r="E56">
        <f>-LOG(GO_Molecular_Function_2021_table[[#This Row],[Adjusted P-value]],10)</f>
        <v>0.69829355954991457</v>
      </c>
      <c r="F56">
        <v>0</v>
      </c>
      <c r="G56">
        <v>0</v>
      </c>
      <c r="H56">
        <v>21.057324840764331</v>
      </c>
      <c r="I56">
        <v>61.455986566871019</v>
      </c>
      <c r="J56" s="1" t="s">
        <v>524</v>
      </c>
    </row>
    <row r="57" spans="1:10" x14ac:dyDescent="0.25">
      <c r="A57" s="1" t="s">
        <v>3485</v>
      </c>
      <c r="B57" s="1" t="s">
        <v>328</v>
      </c>
      <c r="C57">
        <v>5.4014176507312557E-2</v>
      </c>
      <c r="D57">
        <v>0.20031175706510365</v>
      </c>
      <c r="E57">
        <f>-LOG(GO_Molecular_Function_2021_table[[#This Row],[Adjusted P-value]],10)</f>
        <v>0.69829355954991457</v>
      </c>
      <c r="F57">
        <v>0</v>
      </c>
      <c r="G57">
        <v>0</v>
      </c>
      <c r="H57">
        <v>21.057324840764331</v>
      </c>
      <c r="I57">
        <v>61.455986566871019</v>
      </c>
      <c r="J57" s="1" t="s">
        <v>331</v>
      </c>
    </row>
    <row r="58" spans="1:10" x14ac:dyDescent="0.25">
      <c r="A58" s="1" t="s">
        <v>3486</v>
      </c>
      <c r="B58" s="1" t="s">
        <v>328</v>
      </c>
      <c r="C58">
        <v>5.4014176507312557E-2</v>
      </c>
      <c r="D58">
        <v>0.20031175706510365</v>
      </c>
      <c r="E58">
        <f>-LOG(GO_Molecular_Function_2021_table[[#This Row],[Adjusted P-value]],10)</f>
        <v>0.69829355954991457</v>
      </c>
      <c r="F58">
        <v>0</v>
      </c>
      <c r="G58">
        <v>0</v>
      </c>
      <c r="H58">
        <v>21.057324840764331</v>
      </c>
      <c r="I58">
        <v>61.455986566871019</v>
      </c>
      <c r="J58" s="1" t="s">
        <v>540</v>
      </c>
    </row>
    <row r="59" spans="1:10" x14ac:dyDescent="0.25">
      <c r="A59" s="1" t="s">
        <v>3487</v>
      </c>
      <c r="B59" s="1" t="s">
        <v>328</v>
      </c>
      <c r="C59">
        <v>5.4014176507312557E-2</v>
      </c>
      <c r="D59">
        <v>0.20031175706510365</v>
      </c>
      <c r="E59">
        <f>-LOG(GO_Molecular_Function_2021_table[[#This Row],[Adjusted P-value]],10)</f>
        <v>0.69829355954991457</v>
      </c>
      <c r="F59">
        <v>0</v>
      </c>
      <c r="G59">
        <v>0</v>
      </c>
      <c r="H59">
        <v>21.057324840764331</v>
      </c>
      <c r="I59">
        <v>61.455986566871019</v>
      </c>
      <c r="J59" s="1" t="s">
        <v>619</v>
      </c>
    </row>
    <row r="60" spans="1:10" x14ac:dyDescent="0.25">
      <c r="A60" s="1" t="s">
        <v>3488</v>
      </c>
      <c r="B60" s="1" t="s">
        <v>328</v>
      </c>
      <c r="C60">
        <v>5.4014176507312557E-2</v>
      </c>
      <c r="D60">
        <v>0.20031175706510365</v>
      </c>
      <c r="E60">
        <f>-LOG(GO_Molecular_Function_2021_table[[#This Row],[Adjusted P-value]],10)</f>
        <v>0.69829355954991457</v>
      </c>
      <c r="F60">
        <v>0</v>
      </c>
      <c r="G60">
        <v>0</v>
      </c>
      <c r="H60">
        <v>21.057324840764331</v>
      </c>
      <c r="I60">
        <v>61.455986566871019</v>
      </c>
      <c r="J60" s="1" t="s">
        <v>1796</v>
      </c>
    </row>
    <row r="61" spans="1:10" x14ac:dyDescent="0.25">
      <c r="A61" s="1" t="s">
        <v>3489</v>
      </c>
      <c r="B61" s="1" t="s">
        <v>328</v>
      </c>
      <c r="C61">
        <v>5.4014176507312557E-2</v>
      </c>
      <c r="D61">
        <v>0.20031175706510365</v>
      </c>
      <c r="E61">
        <f>-LOG(GO_Molecular_Function_2021_table[[#This Row],[Adjusted P-value]],10)</f>
        <v>0.69829355954991457</v>
      </c>
      <c r="F61">
        <v>0</v>
      </c>
      <c r="G61">
        <v>0</v>
      </c>
      <c r="H61">
        <v>21.057324840764331</v>
      </c>
      <c r="I61">
        <v>61.455986566871019</v>
      </c>
      <c r="J61" s="1" t="s">
        <v>3490</v>
      </c>
    </row>
    <row r="62" spans="1:10" x14ac:dyDescent="0.25">
      <c r="A62" s="1" t="s">
        <v>3491</v>
      </c>
      <c r="B62" s="1" t="s">
        <v>328</v>
      </c>
      <c r="C62">
        <v>5.4014176507312557E-2</v>
      </c>
      <c r="D62">
        <v>0.20031175706510365</v>
      </c>
      <c r="E62">
        <f>-LOG(GO_Molecular_Function_2021_table[[#This Row],[Adjusted P-value]],10)</f>
        <v>0.69829355954991457</v>
      </c>
      <c r="F62">
        <v>0</v>
      </c>
      <c r="G62">
        <v>0</v>
      </c>
      <c r="H62">
        <v>21.057324840764331</v>
      </c>
      <c r="I62">
        <v>61.455986566871019</v>
      </c>
      <c r="J62" s="1" t="s">
        <v>360</v>
      </c>
    </row>
    <row r="63" spans="1:10" x14ac:dyDescent="0.25">
      <c r="A63" s="1" t="s">
        <v>3492</v>
      </c>
      <c r="B63" s="1" t="s">
        <v>328</v>
      </c>
      <c r="C63">
        <v>5.4014176507312557E-2</v>
      </c>
      <c r="D63">
        <v>0.20031175706510365</v>
      </c>
      <c r="E63">
        <f>-LOG(GO_Molecular_Function_2021_table[[#This Row],[Adjusted P-value]],10)</f>
        <v>0.69829355954991457</v>
      </c>
      <c r="F63">
        <v>0</v>
      </c>
      <c r="G63">
        <v>0</v>
      </c>
      <c r="H63">
        <v>21.057324840764331</v>
      </c>
      <c r="I63">
        <v>61.455986566871019</v>
      </c>
      <c r="J63" s="1" t="s">
        <v>1013</v>
      </c>
    </row>
    <row r="64" spans="1:10" x14ac:dyDescent="0.25">
      <c r="A64" s="1" t="s">
        <v>3493</v>
      </c>
      <c r="B64" s="1" t="s">
        <v>3494</v>
      </c>
      <c r="C64">
        <v>5.4184663343663966E-2</v>
      </c>
      <c r="D64">
        <v>0.20031175706510365</v>
      </c>
      <c r="E64">
        <f>-LOG(GO_Molecular_Function_2021_table[[#This Row],[Adjusted P-value]],10)</f>
        <v>0.69829355954991457</v>
      </c>
      <c r="F64">
        <v>0</v>
      </c>
      <c r="G64">
        <v>0</v>
      </c>
      <c r="H64">
        <v>3.6381566820276499</v>
      </c>
      <c r="I64">
        <v>10.606526913327</v>
      </c>
      <c r="J64" s="1" t="s">
        <v>1439</v>
      </c>
    </row>
    <row r="65" spans="1:10" x14ac:dyDescent="0.25">
      <c r="A65" s="1" t="s">
        <v>3495</v>
      </c>
      <c r="B65" s="1" t="s">
        <v>338</v>
      </c>
      <c r="C65">
        <v>5.5224894247952017E-2</v>
      </c>
      <c r="D65">
        <v>0.20031175706510365</v>
      </c>
      <c r="E65">
        <f>-LOG(GO_Molecular_Function_2021_table[[#This Row],[Adjusted P-value]],10)</f>
        <v>0.69829355954991457</v>
      </c>
      <c r="F65">
        <v>0</v>
      </c>
      <c r="G65">
        <v>0</v>
      </c>
      <c r="H65">
        <v>5.517279821627648</v>
      </c>
      <c r="I65">
        <v>15.979926208882299</v>
      </c>
      <c r="J65" s="1" t="s">
        <v>168</v>
      </c>
    </row>
    <row r="66" spans="1:10" x14ac:dyDescent="0.25">
      <c r="A66" s="1" t="s">
        <v>3496</v>
      </c>
      <c r="B66" s="1" t="s">
        <v>3497</v>
      </c>
      <c r="C66">
        <v>5.7959542542499375E-2</v>
      </c>
      <c r="D66">
        <v>0.20031175706510365</v>
      </c>
      <c r="E66">
        <f>-LOG(GO_Molecular_Function_2021_table[[#This Row],[Adjusted P-value]],10)</f>
        <v>0.69829355954991457</v>
      </c>
      <c r="F66">
        <v>0</v>
      </c>
      <c r="G66">
        <v>0</v>
      </c>
      <c r="H66">
        <v>2.4806201550387597</v>
      </c>
      <c r="I66">
        <v>7.0648311422072316</v>
      </c>
      <c r="J66" s="1" t="s">
        <v>3498</v>
      </c>
    </row>
    <row r="67" spans="1:10" x14ac:dyDescent="0.25">
      <c r="A67" s="1" t="s">
        <v>3499</v>
      </c>
      <c r="B67" s="1" t="s">
        <v>3500</v>
      </c>
      <c r="C67">
        <v>5.8372371841308383E-2</v>
      </c>
      <c r="D67">
        <v>0.20031175706510365</v>
      </c>
      <c r="E67">
        <f>-LOG(GO_Molecular_Function_2021_table[[#This Row],[Adjusted P-value]],10)</f>
        <v>0.69829355954991457</v>
      </c>
      <c r="F67">
        <v>0</v>
      </c>
      <c r="G67">
        <v>0</v>
      </c>
      <c r="H67">
        <v>2.2506925207756234</v>
      </c>
      <c r="I67">
        <v>6.3940207094808512</v>
      </c>
      <c r="J67" s="1" t="s">
        <v>3501</v>
      </c>
    </row>
    <row r="68" spans="1:10" x14ac:dyDescent="0.25">
      <c r="A68" s="1" t="s">
        <v>3502</v>
      </c>
      <c r="B68" s="1" t="s">
        <v>352</v>
      </c>
      <c r="C68">
        <v>6.1490064457543681E-2</v>
      </c>
      <c r="D68">
        <v>0.20031175706510365</v>
      </c>
      <c r="E68">
        <f>-LOG(GO_Molecular_Function_2021_table[[#This Row],[Adjusted P-value]],10)</f>
        <v>0.69829355954991457</v>
      </c>
      <c r="F68">
        <v>0</v>
      </c>
      <c r="G68">
        <v>0</v>
      </c>
      <c r="H68">
        <v>18.048225659690626</v>
      </c>
      <c r="I68">
        <v>50.334329635540946</v>
      </c>
      <c r="J68" s="1" t="s">
        <v>516</v>
      </c>
    </row>
    <row r="69" spans="1:10" x14ac:dyDescent="0.25">
      <c r="A69" s="1" t="s">
        <v>3503</v>
      </c>
      <c r="B69" s="1" t="s">
        <v>352</v>
      </c>
      <c r="C69">
        <v>6.1490064457543681E-2</v>
      </c>
      <c r="D69">
        <v>0.20031175706510365</v>
      </c>
      <c r="E69">
        <f>-LOG(GO_Molecular_Function_2021_table[[#This Row],[Adjusted P-value]],10)</f>
        <v>0.69829355954991457</v>
      </c>
      <c r="F69">
        <v>0</v>
      </c>
      <c r="G69">
        <v>0</v>
      </c>
      <c r="H69">
        <v>18.048225659690626</v>
      </c>
      <c r="I69">
        <v>50.334329635540946</v>
      </c>
      <c r="J69" s="1" t="s">
        <v>1669</v>
      </c>
    </row>
    <row r="70" spans="1:10" x14ac:dyDescent="0.25">
      <c r="A70" s="1" t="s">
        <v>3504</v>
      </c>
      <c r="B70" s="1" t="s">
        <v>352</v>
      </c>
      <c r="C70">
        <v>6.1490064457543681E-2</v>
      </c>
      <c r="D70">
        <v>0.20031175706510365</v>
      </c>
      <c r="E70">
        <f>-LOG(GO_Molecular_Function_2021_table[[#This Row],[Adjusted P-value]],10)</f>
        <v>0.69829355954991457</v>
      </c>
      <c r="F70">
        <v>0</v>
      </c>
      <c r="G70">
        <v>0</v>
      </c>
      <c r="H70">
        <v>18.048225659690626</v>
      </c>
      <c r="I70">
        <v>50.334329635540946</v>
      </c>
      <c r="J70" s="1" t="s">
        <v>1013</v>
      </c>
    </row>
    <row r="71" spans="1:10" x14ac:dyDescent="0.25">
      <c r="A71" s="1" t="s">
        <v>3505</v>
      </c>
      <c r="B71" s="1" t="s">
        <v>352</v>
      </c>
      <c r="C71">
        <v>6.1490064457543681E-2</v>
      </c>
      <c r="D71">
        <v>0.20031175706510365</v>
      </c>
      <c r="E71">
        <f>-LOG(GO_Molecular_Function_2021_table[[#This Row],[Adjusted P-value]],10)</f>
        <v>0.69829355954991457</v>
      </c>
      <c r="F71">
        <v>0</v>
      </c>
      <c r="G71">
        <v>0</v>
      </c>
      <c r="H71">
        <v>18.048225659690626</v>
      </c>
      <c r="I71">
        <v>50.334329635540946</v>
      </c>
      <c r="J71" s="1" t="s">
        <v>2492</v>
      </c>
    </row>
    <row r="72" spans="1:10" x14ac:dyDescent="0.25">
      <c r="A72" s="1" t="s">
        <v>3506</v>
      </c>
      <c r="B72" s="1" t="s">
        <v>352</v>
      </c>
      <c r="C72">
        <v>6.1490064457543681E-2</v>
      </c>
      <c r="D72">
        <v>0.20031175706510365</v>
      </c>
      <c r="E72">
        <f>-LOG(GO_Molecular_Function_2021_table[[#This Row],[Adjusted P-value]],10)</f>
        <v>0.69829355954991457</v>
      </c>
      <c r="F72">
        <v>0</v>
      </c>
      <c r="G72">
        <v>0</v>
      </c>
      <c r="H72">
        <v>18.048225659690626</v>
      </c>
      <c r="I72">
        <v>50.334329635540946</v>
      </c>
      <c r="J72" s="1" t="s">
        <v>2280</v>
      </c>
    </row>
    <row r="73" spans="1:10" x14ac:dyDescent="0.25">
      <c r="A73" s="1" t="s">
        <v>3507</v>
      </c>
      <c r="B73" s="1" t="s">
        <v>352</v>
      </c>
      <c r="C73">
        <v>6.1490064457543681E-2</v>
      </c>
      <c r="D73">
        <v>0.20031175706510365</v>
      </c>
      <c r="E73">
        <f>-LOG(GO_Molecular_Function_2021_table[[#This Row],[Adjusted P-value]],10)</f>
        <v>0.69829355954991457</v>
      </c>
      <c r="F73">
        <v>0</v>
      </c>
      <c r="G73">
        <v>0</v>
      </c>
      <c r="H73">
        <v>18.048225659690626</v>
      </c>
      <c r="I73">
        <v>50.334329635540946</v>
      </c>
      <c r="J73" s="1" t="s">
        <v>1662</v>
      </c>
    </row>
    <row r="74" spans="1:10" x14ac:dyDescent="0.25">
      <c r="A74" s="1" t="s">
        <v>3508</v>
      </c>
      <c r="B74" s="1" t="s">
        <v>352</v>
      </c>
      <c r="C74">
        <v>6.1490064457543681E-2</v>
      </c>
      <c r="D74">
        <v>0.20031175706510365</v>
      </c>
      <c r="E74">
        <f>-LOG(GO_Molecular_Function_2021_table[[#This Row],[Adjusted P-value]],10)</f>
        <v>0.69829355954991457</v>
      </c>
      <c r="F74">
        <v>0</v>
      </c>
      <c r="G74">
        <v>0</v>
      </c>
      <c r="H74">
        <v>18.048225659690626</v>
      </c>
      <c r="I74">
        <v>50.334329635540946</v>
      </c>
      <c r="J74" s="1" t="s">
        <v>353</v>
      </c>
    </row>
    <row r="75" spans="1:10" x14ac:dyDescent="0.25">
      <c r="A75" s="1" t="s">
        <v>3509</v>
      </c>
      <c r="B75" s="1" t="s">
        <v>352</v>
      </c>
      <c r="C75">
        <v>6.1490064457543681E-2</v>
      </c>
      <c r="D75">
        <v>0.20031175706510365</v>
      </c>
      <c r="E75">
        <f>-LOG(GO_Molecular_Function_2021_table[[#This Row],[Adjusted P-value]],10)</f>
        <v>0.69829355954991457</v>
      </c>
      <c r="F75">
        <v>0</v>
      </c>
      <c r="G75">
        <v>0</v>
      </c>
      <c r="H75">
        <v>18.048225659690626</v>
      </c>
      <c r="I75">
        <v>50.334329635540946</v>
      </c>
      <c r="J75" s="1" t="s">
        <v>3510</v>
      </c>
    </row>
    <row r="76" spans="1:10" x14ac:dyDescent="0.25">
      <c r="A76" s="1" t="s">
        <v>3511</v>
      </c>
      <c r="B76" s="1" t="s">
        <v>3254</v>
      </c>
      <c r="C76">
        <v>6.3016090325307902E-2</v>
      </c>
      <c r="D76">
        <v>0.20031175706510365</v>
      </c>
      <c r="E76">
        <f>-LOG(GO_Molecular_Function_2021_table[[#This Row],[Adjusted P-value]],10)</f>
        <v>0.69829355954991457</v>
      </c>
      <c r="F76">
        <v>0</v>
      </c>
      <c r="G76">
        <v>0</v>
      </c>
      <c r="H76">
        <v>3.4095622119815667</v>
      </c>
      <c r="I76">
        <v>9.4252750687941553</v>
      </c>
      <c r="J76" s="1" t="s">
        <v>3512</v>
      </c>
    </row>
    <row r="77" spans="1:10" x14ac:dyDescent="0.25">
      <c r="A77" s="1" t="s">
        <v>3513</v>
      </c>
      <c r="B77" s="1" t="s">
        <v>3514</v>
      </c>
      <c r="C77">
        <v>6.3549718634463861E-2</v>
      </c>
      <c r="D77">
        <v>0.20031175706510365</v>
      </c>
      <c r="E77">
        <f>-LOG(GO_Molecular_Function_2021_table[[#This Row],[Adjusted P-value]],10)</f>
        <v>0.69829355954991457</v>
      </c>
      <c r="F77">
        <v>0</v>
      </c>
      <c r="G77">
        <v>0</v>
      </c>
      <c r="H77">
        <v>2.0537058876893766</v>
      </c>
      <c r="I77">
        <v>5.6598752301867714</v>
      </c>
      <c r="J77" s="1" t="s">
        <v>3515</v>
      </c>
    </row>
    <row r="78" spans="1:10" x14ac:dyDescent="0.25">
      <c r="A78" s="1" t="s">
        <v>3516</v>
      </c>
      <c r="B78" s="1" t="s">
        <v>369</v>
      </c>
      <c r="C78">
        <v>6.5780703433881982E-2</v>
      </c>
      <c r="D78">
        <v>0.20031175706510365</v>
      </c>
      <c r="E78">
        <f>-LOG(GO_Molecular_Function_2021_table[[#This Row],[Adjusted P-value]],10)</f>
        <v>0.69829355954991457</v>
      </c>
      <c r="F78">
        <v>0</v>
      </c>
      <c r="G78">
        <v>0</v>
      </c>
      <c r="H78">
        <v>4.9751131221719458</v>
      </c>
      <c r="I78">
        <v>13.539415858034289</v>
      </c>
      <c r="J78" s="1" t="s">
        <v>168</v>
      </c>
    </row>
    <row r="79" spans="1:10" x14ac:dyDescent="0.25">
      <c r="A79" s="1" t="s">
        <v>3517</v>
      </c>
      <c r="B79" s="1" t="s">
        <v>378</v>
      </c>
      <c r="C79">
        <v>6.8907244430395656E-2</v>
      </c>
      <c r="D79">
        <v>0.20031175706510365</v>
      </c>
      <c r="E79">
        <f>-LOG(GO_Molecular_Function_2021_table[[#This Row],[Adjusted P-value]],10)</f>
        <v>0.69829355954991457</v>
      </c>
      <c r="F79">
        <v>0</v>
      </c>
      <c r="G79">
        <v>0</v>
      </c>
      <c r="H79">
        <v>15.79140127388535</v>
      </c>
      <c r="I79">
        <v>42.241903064880837</v>
      </c>
      <c r="J79" s="1" t="s">
        <v>791</v>
      </c>
    </row>
    <row r="80" spans="1:10" x14ac:dyDescent="0.25">
      <c r="A80" s="1" t="s">
        <v>3518</v>
      </c>
      <c r="B80" s="1" t="s">
        <v>378</v>
      </c>
      <c r="C80">
        <v>6.8907244430395656E-2</v>
      </c>
      <c r="D80">
        <v>0.20031175706510365</v>
      </c>
      <c r="E80">
        <f>-LOG(GO_Molecular_Function_2021_table[[#This Row],[Adjusted P-value]],10)</f>
        <v>0.69829355954991457</v>
      </c>
      <c r="F80">
        <v>0</v>
      </c>
      <c r="G80">
        <v>0</v>
      </c>
      <c r="H80">
        <v>15.79140127388535</v>
      </c>
      <c r="I80">
        <v>42.241903064880837</v>
      </c>
      <c r="J80" s="1" t="s">
        <v>524</v>
      </c>
    </row>
    <row r="81" spans="1:10" x14ac:dyDescent="0.25">
      <c r="A81" s="1" t="s">
        <v>3519</v>
      </c>
      <c r="B81" s="1" t="s">
        <v>378</v>
      </c>
      <c r="C81">
        <v>6.8907244430395656E-2</v>
      </c>
      <c r="D81">
        <v>0.20031175706510365</v>
      </c>
      <c r="E81">
        <f>-LOG(GO_Molecular_Function_2021_table[[#This Row],[Adjusted P-value]],10)</f>
        <v>0.69829355954991457</v>
      </c>
      <c r="F81">
        <v>0</v>
      </c>
      <c r="G81">
        <v>0</v>
      </c>
      <c r="H81">
        <v>15.79140127388535</v>
      </c>
      <c r="I81">
        <v>42.241903064880837</v>
      </c>
      <c r="J81" s="1" t="s">
        <v>1669</v>
      </c>
    </row>
    <row r="82" spans="1:10" x14ac:dyDescent="0.25">
      <c r="A82" s="1" t="s">
        <v>3520</v>
      </c>
      <c r="B82" s="1" t="s">
        <v>378</v>
      </c>
      <c r="C82">
        <v>6.8907244430395656E-2</v>
      </c>
      <c r="D82">
        <v>0.20031175706510365</v>
      </c>
      <c r="E82">
        <f>-LOG(GO_Molecular_Function_2021_table[[#This Row],[Adjusted P-value]],10)</f>
        <v>0.69829355954991457</v>
      </c>
      <c r="F82">
        <v>0</v>
      </c>
      <c r="G82">
        <v>0</v>
      </c>
      <c r="H82">
        <v>15.79140127388535</v>
      </c>
      <c r="I82">
        <v>42.241903064880837</v>
      </c>
      <c r="J82" s="1" t="s">
        <v>299</v>
      </c>
    </row>
    <row r="83" spans="1:10" x14ac:dyDescent="0.25">
      <c r="A83" s="1" t="s">
        <v>3521</v>
      </c>
      <c r="B83" s="1" t="s">
        <v>378</v>
      </c>
      <c r="C83">
        <v>6.8907244430395656E-2</v>
      </c>
      <c r="D83">
        <v>0.20031175706510365</v>
      </c>
      <c r="E83">
        <f>-LOG(GO_Molecular_Function_2021_table[[#This Row],[Adjusted P-value]],10)</f>
        <v>0.69829355954991457</v>
      </c>
      <c r="F83">
        <v>0</v>
      </c>
      <c r="G83">
        <v>0</v>
      </c>
      <c r="H83">
        <v>15.79140127388535</v>
      </c>
      <c r="I83">
        <v>42.241903064880837</v>
      </c>
      <c r="J83" s="1" t="s">
        <v>424</v>
      </c>
    </row>
    <row r="84" spans="1:10" x14ac:dyDescent="0.25">
      <c r="A84" s="1" t="s">
        <v>3522</v>
      </c>
      <c r="B84" s="1" t="s">
        <v>378</v>
      </c>
      <c r="C84">
        <v>6.8907244430395656E-2</v>
      </c>
      <c r="D84">
        <v>0.20031175706510365</v>
      </c>
      <c r="E84">
        <f>-LOG(GO_Molecular_Function_2021_table[[#This Row],[Adjusted P-value]],10)</f>
        <v>0.69829355954991457</v>
      </c>
      <c r="F84">
        <v>0</v>
      </c>
      <c r="G84">
        <v>0</v>
      </c>
      <c r="H84">
        <v>15.79140127388535</v>
      </c>
      <c r="I84">
        <v>42.241903064880837</v>
      </c>
      <c r="J84" s="1" t="s">
        <v>1807</v>
      </c>
    </row>
    <row r="85" spans="1:10" x14ac:dyDescent="0.25">
      <c r="A85" s="1" t="s">
        <v>3523</v>
      </c>
      <c r="B85" s="1" t="s">
        <v>378</v>
      </c>
      <c r="C85">
        <v>6.8907244430395656E-2</v>
      </c>
      <c r="D85">
        <v>0.20031175706510365</v>
      </c>
      <c r="E85">
        <f>-LOG(GO_Molecular_Function_2021_table[[#This Row],[Adjusted P-value]],10)</f>
        <v>0.69829355954991457</v>
      </c>
      <c r="F85">
        <v>0</v>
      </c>
      <c r="G85">
        <v>0</v>
      </c>
      <c r="H85">
        <v>15.79140127388535</v>
      </c>
      <c r="I85">
        <v>42.241903064880837</v>
      </c>
      <c r="J85" s="1" t="s">
        <v>293</v>
      </c>
    </row>
    <row r="86" spans="1:10" x14ac:dyDescent="0.25">
      <c r="A86" s="1" t="s">
        <v>3524</v>
      </c>
      <c r="B86" s="1" t="s">
        <v>378</v>
      </c>
      <c r="C86">
        <v>6.8907244430395656E-2</v>
      </c>
      <c r="D86">
        <v>0.20031175706510365</v>
      </c>
      <c r="E86">
        <f>-LOG(GO_Molecular_Function_2021_table[[#This Row],[Adjusted P-value]],10)</f>
        <v>0.69829355954991457</v>
      </c>
      <c r="F86">
        <v>0</v>
      </c>
      <c r="G86">
        <v>0</v>
      </c>
      <c r="H86">
        <v>15.79140127388535</v>
      </c>
      <c r="I86">
        <v>42.241903064880837</v>
      </c>
      <c r="J86" s="1" t="s">
        <v>3490</v>
      </c>
    </row>
    <row r="87" spans="1:10" x14ac:dyDescent="0.25">
      <c r="A87" s="1" t="s">
        <v>3525</v>
      </c>
      <c r="B87" s="1" t="s">
        <v>378</v>
      </c>
      <c r="C87">
        <v>6.8907244430395656E-2</v>
      </c>
      <c r="D87">
        <v>0.20031175706510365</v>
      </c>
      <c r="E87">
        <f>-LOG(GO_Molecular_Function_2021_table[[#This Row],[Adjusted P-value]],10)</f>
        <v>0.69829355954991457</v>
      </c>
      <c r="F87">
        <v>0</v>
      </c>
      <c r="G87">
        <v>0</v>
      </c>
      <c r="H87">
        <v>15.79140127388535</v>
      </c>
      <c r="I87">
        <v>42.241903064880837</v>
      </c>
      <c r="J87" s="1" t="s">
        <v>3526</v>
      </c>
    </row>
    <row r="88" spans="1:10" x14ac:dyDescent="0.25">
      <c r="A88" s="1" t="s">
        <v>3527</v>
      </c>
      <c r="B88" s="1" t="s">
        <v>395</v>
      </c>
      <c r="C88">
        <v>7.0177117116477047E-2</v>
      </c>
      <c r="D88">
        <v>0.20165838251861221</v>
      </c>
      <c r="E88">
        <f>-LOG(GO_Molecular_Function_2021_table[[#This Row],[Adjusted P-value]],10)</f>
        <v>0.69538372056480258</v>
      </c>
      <c r="F88">
        <v>0</v>
      </c>
      <c r="G88">
        <v>0</v>
      </c>
      <c r="H88">
        <v>4.7868892114175132</v>
      </c>
      <c r="I88">
        <v>12.717486478309411</v>
      </c>
      <c r="J88" s="1" t="s">
        <v>3528</v>
      </c>
    </row>
    <row r="89" spans="1:10" x14ac:dyDescent="0.25">
      <c r="A89" s="1" t="s">
        <v>3529</v>
      </c>
      <c r="B89" s="1" t="s">
        <v>404</v>
      </c>
      <c r="C89">
        <v>7.6266174297817235E-2</v>
      </c>
      <c r="D89">
        <v>0.20891827119818432</v>
      </c>
      <c r="E89">
        <f>-LOG(GO_Molecular_Function_2021_table[[#This Row],[Adjusted P-value]],10)</f>
        <v>0.68002357661350132</v>
      </c>
      <c r="F89">
        <v>0</v>
      </c>
      <c r="G89">
        <v>0</v>
      </c>
      <c r="H89">
        <v>14.036093418259023</v>
      </c>
      <c r="I89">
        <v>36.122248038512147</v>
      </c>
      <c r="J89" s="1" t="s">
        <v>316</v>
      </c>
    </row>
    <row r="90" spans="1:10" x14ac:dyDescent="0.25">
      <c r="A90" s="1" t="s">
        <v>3530</v>
      </c>
      <c r="B90" s="1" t="s">
        <v>404</v>
      </c>
      <c r="C90">
        <v>7.6266174297817235E-2</v>
      </c>
      <c r="D90">
        <v>0.20891827119818432</v>
      </c>
      <c r="E90">
        <f>-LOG(GO_Molecular_Function_2021_table[[#This Row],[Adjusted P-value]],10)</f>
        <v>0.68002357661350132</v>
      </c>
      <c r="F90">
        <v>0</v>
      </c>
      <c r="G90">
        <v>0</v>
      </c>
      <c r="H90">
        <v>14.036093418259023</v>
      </c>
      <c r="I90">
        <v>36.122248038512147</v>
      </c>
      <c r="J90" s="1" t="s">
        <v>508</v>
      </c>
    </row>
    <row r="91" spans="1:10" x14ac:dyDescent="0.25">
      <c r="A91" s="1" t="s">
        <v>3531</v>
      </c>
      <c r="B91" s="1" t="s">
        <v>404</v>
      </c>
      <c r="C91">
        <v>7.6266174297817235E-2</v>
      </c>
      <c r="D91">
        <v>0.20891827119818432</v>
      </c>
      <c r="E91">
        <f>-LOG(GO_Molecular_Function_2021_table[[#This Row],[Adjusted P-value]],10)</f>
        <v>0.68002357661350132</v>
      </c>
      <c r="F91">
        <v>0</v>
      </c>
      <c r="G91">
        <v>0</v>
      </c>
      <c r="H91">
        <v>14.036093418259023</v>
      </c>
      <c r="I91">
        <v>36.122248038512147</v>
      </c>
      <c r="J91" s="1" t="s">
        <v>518</v>
      </c>
    </row>
    <row r="92" spans="1:10" x14ac:dyDescent="0.25">
      <c r="A92" s="1" t="s">
        <v>3532</v>
      </c>
      <c r="B92" s="1" t="s">
        <v>417</v>
      </c>
      <c r="C92">
        <v>8.1567625723589998E-2</v>
      </c>
      <c r="D92">
        <v>0.20891827119818432</v>
      </c>
      <c r="E92">
        <f>-LOG(GO_Molecular_Function_2021_table[[#This Row],[Adjusted P-value]],10)</f>
        <v>0.68002357661350132</v>
      </c>
      <c r="F92">
        <v>0</v>
      </c>
      <c r="G92">
        <v>0</v>
      </c>
      <c r="H92">
        <v>4.3731211317418213</v>
      </c>
      <c r="I92">
        <v>10.960453371593472</v>
      </c>
      <c r="J92" s="1" t="s">
        <v>3533</v>
      </c>
    </row>
    <row r="93" spans="1:10" x14ac:dyDescent="0.25">
      <c r="A93" s="1" t="s">
        <v>3534</v>
      </c>
      <c r="B93" s="1" t="s">
        <v>417</v>
      </c>
      <c r="C93">
        <v>8.1567625723589998E-2</v>
      </c>
      <c r="D93">
        <v>0.20891827119818432</v>
      </c>
      <c r="E93">
        <f>-LOG(GO_Molecular_Function_2021_table[[#This Row],[Adjusted P-value]],10)</f>
        <v>0.68002357661350132</v>
      </c>
      <c r="F93">
        <v>0</v>
      </c>
      <c r="G93">
        <v>0</v>
      </c>
      <c r="H93">
        <v>4.3731211317418213</v>
      </c>
      <c r="I93">
        <v>10.960453371593472</v>
      </c>
      <c r="J93" s="1" t="s">
        <v>3535</v>
      </c>
    </row>
    <row r="94" spans="1:10" x14ac:dyDescent="0.25">
      <c r="A94" s="1" t="s">
        <v>3536</v>
      </c>
      <c r="B94" s="1" t="s">
        <v>423</v>
      </c>
      <c r="C94">
        <v>8.3567308479273725E-2</v>
      </c>
      <c r="D94">
        <v>0.20891827119818432</v>
      </c>
      <c r="E94">
        <f>-LOG(GO_Molecular_Function_2021_table[[#This Row],[Adjusted P-value]],10)</f>
        <v>0.68002357661350132</v>
      </c>
      <c r="F94">
        <v>0</v>
      </c>
      <c r="G94">
        <v>0</v>
      </c>
      <c r="H94">
        <v>12.631847133757962</v>
      </c>
      <c r="I94">
        <v>31.35354417908075</v>
      </c>
      <c r="J94" s="1" t="s">
        <v>386</v>
      </c>
    </row>
    <row r="95" spans="1:10" x14ac:dyDescent="0.25">
      <c r="A95" s="1" t="s">
        <v>3537</v>
      </c>
      <c r="B95" s="1" t="s">
        <v>423</v>
      </c>
      <c r="C95">
        <v>8.3567308479273725E-2</v>
      </c>
      <c r="D95">
        <v>0.20891827119818432</v>
      </c>
      <c r="E95">
        <f>-LOG(GO_Molecular_Function_2021_table[[#This Row],[Adjusted P-value]],10)</f>
        <v>0.68002357661350132</v>
      </c>
      <c r="F95">
        <v>0</v>
      </c>
      <c r="G95">
        <v>0</v>
      </c>
      <c r="H95">
        <v>12.631847133757962</v>
      </c>
      <c r="I95">
        <v>31.35354417908075</v>
      </c>
      <c r="J95" s="1" t="s">
        <v>386</v>
      </c>
    </row>
    <row r="96" spans="1:10" x14ac:dyDescent="0.25">
      <c r="A96" s="1" t="s">
        <v>3538</v>
      </c>
      <c r="B96" s="1" t="s">
        <v>423</v>
      </c>
      <c r="C96">
        <v>8.3567308479273725E-2</v>
      </c>
      <c r="D96">
        <v>0.20891827119818432</v>
      </c>
      <c r="E96">
        <f>-LOG(GO_Molecular_Function_2021_table[[#This Row],[Adjusted P-value]],10)</f>
        <v>0.68002357661350132</v>
      </c>
      <c r="F96">
        <v>0</v>
      </c>
      <c r="G96">
        <v>0</v>
      </c>
      <c r="H96">
        <v>12.631847133757962</v>
      </c>
      <c r="I96">
        <v>31.35354417908075</v>
      </c>
      <c r="J96" s="1" t="s">
        <v>1669</v>
      </c>
    </row>
    <row r="97" spans="1:10" x14ac:dyDescent="0.25">
      <c r="A97" s="1" t="s">
        <v>3539</v>
      </c>
      <c r="B97" s="1" t="s">
        <v>423</v>
      </c>
      <c r="C97">
        <v>8.3567308479273725E-2</v>
      </c>
      <c r="D97">
        <v>0.20891827119818432</v>
      </c>
      <c r="E97">
        <f>-LOG(GO_Molecular_Function_2021_table[[#This Row],[Adjusted P-value]],10)</f>
        <v>0.68002357661350132</v>
      </c>
      <c r="F97">
        <v>0</v>
      </c>
      <c r="G97">
        <v>0</v>
      </c>
      <c r="H97">
        <v>12.631847133757962</v>
      </c>
      <c r="I97">
        <v>31.35354417908075</v>
      </c>
      <c r="J97" s="1" t="s">
        <v>314</v>
      </c>
    </row>
    <row r="98" spans="1:10" x14ac:dyDescent="0.25">
      <c r="A98" s="1" t="s">
        <v>3540</v>
      </c>
      <c r="B98" s="1" t="s">
        <v>423</v>
      </c>
      <c r="C98">
        <v>8.3567308479273725E-2</v>
      </c>
      <c r="D98">
        <v>0.20891827119818432</v>
      </c>
      <c r="E98">
        <f>-LOG(GO_Molecular_Function_2021_table[[#This Row],[Adjusted P-value]],10)</f>
        <v>0.68002357661350132</v>
      </c>
      <c r="F98">
        <v>0</v>
      </c>
      <c r="G98">
        <v>0</v>
      </c>
      <c r="H98">
        <v>12.631847133757962</v>
      </c>
      <c r="I98">
        <v>31.35354417908075</v>
      </c>
      <c r="J98" s="1" t="s">
        <v>424</v>
      </c>
    </row>
    <row r="99" spans="1:10" x14ac:dyDescent="0.25">
      <c r="A99" s="1" t="s">
        <v>3541</v>
      </c>
      <c r="B99" s="1" t="s">
        <v>423</v>
      </c>
      <c r="C99">
        <v>8.3567308479273725E-2</v>
      </c>
      <c r="D99">
        <v>0.20891827119818432</v>
      </c>
      <c r="E99">
        <f>-LOG(GO_Molecular_Function_2021_table[[#This Row],[Adjusted P-value]],10)</f>
        <v>0.68002357661350132</v>
      </c>
      <c r="F99">
        <v>0</v>
      </c>
      <c r="G99">
        <v>0</v>
      </c>
      <c r="H99">
        <v>12.631847133757962</v>
      </c>
      <c r="I99">
        <v>31.35354417908075</v>
      </c>
      <c r="J99" s="1" t="s">
        <v>1603</v>
      </c>
    </row>
    <row r="100" spans="1:10" x14ac:dyDescent="0.25">
      <c r="A100" s="1" t="s">
        <v>3542</v>
      </c>
      <c r="B100" s="1" t="s">
        <v>423</v>
      </c>
      <c r="C100">
        <v>8.3567308479273725E-2</v>
      </c>
      <c r="D100">
        <v>0.20891827119818432</v>
      </c>
      <c r="E100">
        <f>-LOG(GO_Molecular_Function_2021_table[[#This Row],[Adjusted P-value]],10)</f>
        <v>0.68002357661350132</v>
      </c>
      <c r="F100">
        <v>0</v>
      </c>
      <c r="G100">
        <v>0</v>
      </c>
      <c r="H100">
        <v>12.631847133757962</v>
      </c>
      <c r="I100">
        <v>31.35354417908075</v>
      </c>
      <c r="J100" s="1" t="s">
        <v>2239</v>
      </c>
    </row>
    <row r="101" spans="1:10" x14ac:dyDescent="0.25">
      <c r="A101" s="1" t="s">
        <v>3543</v>
      </c>
      <c r="B101" s="1" t="s">
        <v>423</v>
      </c>
      <c r="C101">
        <v>8.3567308479273725E-2</v>
      </c>
      <c r="D101">
        <v>0.20891827119818432</v>
      </c>
      <c r="E101">
        <f>-LOG(GO_Molecular_Function_2021_table[[#This Row],[Adjusted P-value]],10)</f>
        <v>0.68002357661350132</v>
      </c>
      <c r="F101">
        <v>0</v>
      </c>
      <c r="G101">
        <v>0</v>
      </c>
      <c r="H101">
        <v>12.631847133757962</v>
      </c>
      <c r="I101">
        <v>31.35354417908075</v>
      </c>
      <c r="J101" s="1" t="s">
        <v>3544</v>
      </c>
    </row>
    <row r="102" spans="1:10" x14ac:dyDescent="0.25">
      <c r="A102" s="1" t="s">
        <v>3545</v>
      </c>
      <c r="B102" s="1" t="s">
        <v>441</v>
      </c>
      <c r="C102">
        <v>9.081109788077972E-2</v>
      </c>
      <c r="D102">
        <v>0.22477994524945474</v>
      </c>
      <c r="E102">
        <f>-LOG(GO_Molecular_Function_2021_table[[#This Row],[Adjusted P-value]],10)</f>
        <v>0.64824243890378708</v>
      </c>
      <c r="F102">
        <v>0</v>
      </c>
      <c r="G102">
        <v>0</v>
      </c>
      <c r="H102">
        <v>11.48291835552982</v>
      </c>
      <c r="I102">
        <v>27.547220023939616</v>
      </c>
      <c r="J102" s="1" t="s">
        <v>299</v>
      </c>
    </row>
    <row r="103" spans="1:10" x14ac:dyDescent="0.25">
      <c r="A103" s="1" t="s">
        <v>3546</v>
      </c>
      <c r="B103" s="1" t="s">
        <v>3547</v>
      </c>
      <c r="C103">
        <v>9.2313433689061211E-2</v>
      </c>
      <c r="D103">
        <v>0.2262584159045618</v>
      </c>
      <c r="E103">
        <f>-LOG(GO_Molecular_Function_2021_table[[#This Row],[Adjusted P-value]],10)</f>
        <v>0.64539525781144291</v>
      </c>
      <c r="F103">
        <v>0</v>
      </c>
      <c r="G103">
        <v>0</v>
      </c>
      <c r="H103">
        <v>2.4050477824062728</v>
      </c>
      <c r="I103">
        <v>5.7301841230679615</v>
      </c>
      <c r="J103" s="1" t="s">
        <v>3548</v>
      </c>
    </row>
    <row r="104" spans="1:10" x14ac:dyDescent="0.25">
      <c r="A104" s="1" t="s">
        <v>3549</v>
      </c>
      <c r="B104" s="1" t="s">
        <v>462</v>
      </c>
      <c r="C104">
        <v>9.799798996937642E-2</v>
      </c>
      <c r="D104">
        <v>0.23332854754613433</v>
      </c>
      <c r="E104">
        <f>-LOG(GO_Molecular_Function_2021_table[[#This Row],[Adjusted P-value]],10)</f>
        <v>0.63203212240092266</v>
      </c>
      <c r="F104">
        <v>0</v>
      </c>
      <c r="G104">
        <v>0</v>
      </c>
      <c r="H104">
        <v>10.52547770700637</v>
      </c>
      <c r="I104">
        <v>24.448667095484595</v>
      </c>
      <c r="J104" s="1" t="s">
        <v>1551</v>
      </c>
    </row>
    <row r="105" spans="1:10" x14ac:dyDescent="0.25">
      <c r="A105" s="1" t="s">
        <v>3550</v>
      </c>
      <c r="B105" s="1" t="s">
        <v>462</v>
      </c>
      <c r="C105">
        <v>9.799798996937642E-2</v>
      </c>
      <c r="D105">
        <v>0.23332854754613433</v>
      </c>
      <c r="E105">
        <f>-LOG(GO_Molecular_Function_2021_table[[#This Row],[Adjusted P-value]],10)</f>
        <v>0.63203212240092266</v>
      </c>
      <c r="F105">
        <v>0</v>
      </c>
      <c r="G105">
        <v>0</v>
      </c>
      <c r="H105">
        <v>10.52547770700637</v>
      </c>
      <c r="I105">
        <v>24.448667095484595</v>
      </c>
      <c r="J105" s="1" t="s">
        <v>530</v>
      </c>
    </row>
    <row r="106" spans="1:10" x14ac:dyDescent="0.25">
      <c r="A106" s="1" t="s">
        <v>3551</v>
      </c>
      <c r="B106" s="1" t="s">
        <v>462</v>
      </c>
      <c r="C106">
        <v>9.799798996937642E-2</v>
      </c>
      <c r="D106">
        <v>0.23332854754613433</v>
      </c>
      <c r="E106">
        <f>-LOG(GO_Molecular_Function_2021_table[[#This Row],[Adjusted P-value]],10)</f>
        <v>0.63203212240092266</v>
      </c>
      <c r="F106">
        <v>0</v>
      </c>
      <c r="G106">
        <v>0</v>
      </c>
      <c r="H106">
        <v>10.52547770700637</v>
      </c>
      <c r="I106">
        <v>24.448667095484595</v>
      </c>
      <c r="J106" s="1" t="s">
        <v>3552</v>
      </c>
    </row>
    <row r="107" spans="1:10" x14ac:dyDescent="0.25">
      <c r="A107" s="1" t="s">
        <v>3553</v>
      </c>
      <c r="B107" s="1" t="s">
        <v>3554</v>
      </c>
      <c r="C107">
        <v>0.10489066865926383</v>
      </c>
      <c r="D107">
        <v>0.23974968965876189</v>
      </c>
      <c r="E107">
        <f>-LOG(GO_Molecular_Function_2021_table[[#This Row],[Adjusted P-value]],10)</f>
        <v>0.62024194632444973</v>
      </c>
      <c r="F107">
        <v>0</v>
      </c>
      <c r="G107">
        <v>0</v>
      </c>
      <c r="H107">
        <v>2.0590343664347461</v>
      </c>
      <c r="I107">
        <v>4.6427863016410358</v>
      </c>
      <c r="J107" s="1" t="s">
        <v>3555</v>
      </c>
    </row>
    <row r="108" spans="1:10" x14ac:dyDescent="0.25">
      <c r="A108" s="1" t="s">
        <v>3556</v>
      </c>
      <c r="B108" s="1" t="s">
        <v>476</v>
      </c>
      <c r="C108">
        <v>0.10512842873384214</v>
      </c>
      <c r="D108">
        <v>0.23974968965876189</v>
      </c>
      <c r="E108">
        <f>-LOG(GO_Molecular_Function_2021_table[[#This Row],[Adjusted P-value]],10)</f>
        <v>0.62024194632444973</v>
      </c>
      <c r="F108">
        <v>0</v>
      </c>
      <c r="G108">
        <v>0</v>
      </c>
      <c r="H108">
        <v>9.7153356197942209</v>
      </c>
      <c r="I108">
        <v>21.884498286895393</v>
      </c>
      <c r="J108" s="1" t="s">
        <v>448</v>
      </c>
    </row>
    <row r="109" spans="1:10" x14ac:dyDescent="0.25">
      <c r="A109" s="1" t="s">
        <v>3557</v>
      </c>
      <c r="B109" s="1" t="s">
        <v>476</v>
      </c>
      <c r="C109">
        <v>0.10512842873384214</v>
      </c>
      <c r="D109">
        <v>0.23974968965876189</v>
      </c>
      <c r="E109">
        <f>-LOG(GO_Molecular_Function_2021_table[[#This Row],[Adjusted P-value]],10)</f>
        <v>0.62024194632444973</v>
      </c>
      <c r="F109">
        <v>0</v>
      </c>
      <c r="G109">
        <v>0</v>
      </c>
      <c r="H109">
        <v>9.7153356197942209</v>
      </c>
      <c r="I109">
        <v>21.884498286895393</v>
      </c>
      <c r="J109" s="1" t="s">
        <v>3558</v>
      </c>
    </row>
    <row r="110" spans="1:10" x14ac:dyDescent="0.25">
      <c r="A110" s="1" t="s">
        <v>3559</v>
      </c>
      <c r="B110" s="1" t="s">
        <v>476</v>
      </c>
      <c r="C110">
        <v>0.10512842873384214</v>
      </c>
      <c r="D110">
        <v>0.23974968965876189</v>
      </c>
      <c r="E110">
        <f>-LOG(GO_Molecular_Function_2021_table[[#This Row],[Adjusted P-value]],10)</f>
        <v>0.62024194632444973</v>
      </c>
      <c r="F110">
        <v>0</v>
      </c>
      <c r="G110">
        <v>0</v>
      </c>
      <c r="H110">
        <v>9.7153356197942209</v>
      </c>
      <c r="I110">
        <v>21.884498286895393</v>
      </c>
      <c r="J110" s="1" t="s">
        <v>556</v>
      </c>
    </row>
    <row r="111" spans="1:10" x14ac:dyDescent="0.25">
      <c r="A111" s="1" t="s">
        <v>3560</v>
      </c>
      <c r="B111" s="1" t="s">
        <v>494</v>
      </c>
      <c r="C111">
        <v>0.11220285476030056</v>
      </c>
      <c r="D111">
        <v>0.23974968965876189</v>
      </c>
      <c r="E111">
        <f>-LOG(GO_Molecular_Function_2021_table[[#This Row],[Adjusted P-value]],10)</f>
        <v>0.62024194632444973</v>
      </c>
      <c r="F111">
        <v>0</v>
      </c>
      <c r="G111">
        <v>0</v>
      </c>
      <c r="H111">
        <v>9.0209281164695181</v>
      </c>
      <c r="I111">
        <v>19.732800726782376</v>
      </c>
      <c r="J111" s="1" t="s">
        <v>1525</v>
      </c>
    </row>
    <row r="112" spans="1:10" x14ac:dyDescent="0.25">
      <c r="A112" s="1" t="s">
        <v>3561</v>
      </c>
      <c r="B112" s="1" t="s">
        <v>494</v>
      </c>
      <c r="C112">
        <v>0.11220285476030056</v>
      </c>
      <c r="D112">
        <v>0.23974968965876189</v>
      </c>
      <c r="E112">
        <f>-LOG(GO_Molecular_Function_2021_table[[#This Row],[Adjusted P-value]],10)</f>
        <v>0.62024194632444973</v>
      </c>
      <c r="F112">
        <v>0</v>
      </c>
      <c r="G112">
        <v>0</v>
      </c>
      <c r="H112">
        <v>9.0209281164695181</v>
      </c>
      <c r="I112">
        <v>19.732800726782376</v>
      </c>
      <c r="J112" s="1" t="s">
        <v>3552</v>
      </c>
    </row>
    <row r="113" spans="1:10" x14ac:dyDescent="0.25">
      <c r="A113" s="1" t="s">
        <v>3562</v>
      </c>
      <c r="B113" s="1" t="s">
        <v>494</v>
      </c>
      <c r="C113">
        <v>0.11220285476030056</v>
      </c>
      <c r="D113">
        <v>0.23974968965876189</v>
      </c>
      <c r="E113">
        <f>-LOG(GO_Molecular_Function_2021_table[[#This Row],[Adjusted P-value]],10)</f>
        <v>0.62024194632444973</v>
      </c>
      <c r="F113">
        <v>0</v>
      </c>
      <c r="G113">
        <v>0</v>
      </c>
      <c r="H113">
        <v>9.0209281164695181</v>
      </c>
      <c r="I113">
        <v>19.732800726782376</v>
      </c>
      <c r="J113" s="1" t="s">
        <v>1908</v>
      </c>
    </row>
    <row r="114" spans="1:10" x14ac:dyDescent="0.25">
      <c r="A114" s="1" t="s">
        <v>3563</v>
      </c>
      <c r="B114" s="1" t="s">
        <v>494</v>
      </c>
      <c r="C114">
        <v>0.11220285476030056</v>
      </c>
      <c r="D114">
        <v>0.23974968965876189</v>
      </c>
      <c r="E114">
        <f>-LOG(GO_Molecular_Function_2021_table[[#This Row],[Adjusted P-value]],10)</f>
        <v>0.62024194632444973</v>
      </c>
      <c r="F114">
        <v>0</v>
      </c>
      <c r="G114">
        <v>0</v>
      </c>
      <c r="H114">
        <v>9.0209281164695181</v>
      </c>
      <c r="I114">
        <v>19.732800726782376</v>
      </c>
      <c r="J114" s="1" t="s">
        <v>553</v>
      </c>
    </row>
    <row r="115" spans="1:10" x14ac:dyDescent="0.25">
      <c r="A115" s="1" t="s">
        <v>3564</v>
      </c>
      <c r="B115" s="1" t="s">
        <v>494</v>
      </c>
      <c r="C115">
        <v>0.11220285476030056</v>
      </c>
      <c r="D115">
        <v>0.23974968965876189</v>
      </c>
      <c r="E115">
        <f>-LOG(GO_Molecular_Function_2021_table[[#This Row],[Adjusted P-value]],10)</f>
        <v>0.62024194632444973</v>
      </c>
      <c r="F115">
        <v>0</v>
      </c>
      <c r="G115">
        <v>0</v>
      </c>
      <c r="H115">
        <v>9.0209281164695181</v>
      </c>
      <c r="I115">
        <v>19.732800726782376</v>
      </c>
      <c r="J115" s="1" t="s">
        <v>508</v>
      </c>
    </row>
    <row r="116" spans="1:10" x14ac:dyDescent="0.25">
      <c r="A116" s="1" t="s">
        <v>3565</v>
      </c>
      <c r="B116" s="1" t="s">
        <v>494</v>
      </c>
      <c r="C116">
        <v>0.11220285476030056</v>
      </c>
      <c r="D116">
        <v>0.23974968965876189</v>
      </c>
      <c r="E116">
        <f>-LOG(GO_Molecular_Function_2021_table[[#This Row],[Adjusted P-value]],10)</f>
        <v>0.62024194632444973</v>
      </c>
      <c r="F116">
        <v>0</v>
      </c>
      <c r="G116">
        <v>0</v>
      </c>
      <c r="H116">
        <v>9.0209281164695181</v>
      </c>
      <c r="I116">
        <v>19.732800726782376</v>
      </c>
      <c r="J116" s="1" t="s">
        <v>3552</v>
      </c>
    </row>
    <row r="117" spans="1:10" x14ac:dyDescent="0.25">
      <c r="A117" s="1" t="s">
        <v>3566</v>
      </c>
      <c r="B117" s="1" t="s">
        <v>494</v>
      </c>
      <c r="C117">
        <v>0.11220285476030056</v>
      </c>
      <c r="D117">
        <v>0.23974968965876189</v>
      </c>
      <c r="E117">
        <f>-LOG(GO_Molecular_Function_2021_table[[#This Row],[Adjusted P-value]],10)</f>
        <v>0.62024194632444973</v>
      </c>
      <c r="F117">
        <v>0</v>
      </c>
      <c r="G117">
        <v>0</v>
      </c>
      <c r="H117">
        <v>9.0209281164695181</v>
      </c>
      <c r="I117">
        <v>19.732800726782376</v>
      </c>
      <c r="J117" s="1" t="s">
        <v>921</v>
      </c>
    </row>
    <row r="118" spans="1:10" x14ac:dyDescent="0.25">
      <c r="A118" s="1" t="s">
        <v>3567</v>
      </c>
      <c r="B118" s="1" t="s">
        <v>494</v>
      </c>
      <c r="C118">
        <v>0.11220285476030056</v>
      </c>
      <c r="D118">
        <v>0.23974968965876189</v>
      </c>
      <c r="E118">
        <f>-LOG(GO_Molecular_Function_2021_table[[#This Row],[Adjusted P-value]],10)</f>
        <v>0.62024194632444973</v>
      </c>
      <c r="F118">
        <v>0</v>
      </c>
      <c r="G118">
        <v>0</v>
      </c>
      <c r="H118">
        <v>9.0209281164695181</v>
      </c>
      <c r="I118">
        <v>19.732800726782376</v>
      </c>
      <c r="J118" s="1" t="s">
        <v>360</v>
      </c>
    </row>
    <row r="119" spans="1:10" x14ac:dyDescent="0.25">
      <c r="A119" s="1" t="s">
        <v>3568</v>
      </c>
      <c r="B119" s="1" t="s">
        <v>3569</v>
      </c>
      <c r="C119">
        <v>0.11607191341750592</v>
      </c>
      <c r="D119">
        <v>0.24591507079980068</v>
      </c>
      <c r="E119">
        <f>-LOG(GO_Molecular_Function_2021_table[[#This Row],[Adjusted P-value]],10)</f>
        <v>0.60921485489435157</v>
      </c>
      <c r="F119">
        <v>0</v>
      </c>
      <c r="G119">
        <v>0</v>
      </c>
      <c r="H119">
        <v>1.7572263342423062</v>
      </c>
      <c r="I119">
        <v>3.7842665776459845</v>
      </c>
      <c r="J119" s="1" t="s">
        <v>3570</v>
      </c>
    </row>
    <row r="120" spans="1:10" x14ac:dyDescent="0.25">
      <c r="A120" s="1" t="s">
        <v>3571</v>
      </c>
      <c r="B120" s="1" t="s">
        <v>507</v>
      </c>
      <c r="C120">
        <v>0.11922170521767522</v>
      </c>
      <c r="D120">
        <v>0.2503678846752474</v>
      </c>
      <c r="E120">
        <f>-LOG(GO_Molecular_Function_2021_table[[#This Row],[Adjusted P-value]],10)</f>
        <v>0.6014213799457433</v>
      </c>
      <c r="F120">
        <v>0</v>
      </c>
      <c r="G120">
        <v>0</v>
      </c>
      <c r="H120">
        <v>8.4191082802547772</v>
      </c>
      <c r="I120">
        <v>17.90551070727026</v>
      </c>
      <c r="J120" s="1" t="s">
        <v>1483</v>
      </c>
    </row>
    <row r="121" spans="1:10" x14ac:dyDescent="0.25">
      <c r="A121" s="1" t="s">
        <v>3572</v>
      </c>
      <c r="B121" s="1" t="s">
        <v>529</v>
      </c>
      <c r="C121">
        <v>0.12618541387632468</v>
      </c>
      <c r="D121">
        <v>0.2503678846752474</v>
      </c>
      <c r="E121">
        <f>-LOG(GO_Molecular_Function_2021_table[[#This Row],[Adjusted P-value]],10)</f>
        <v>0.6014213799457433</v>
      </c>
      <c r="F121">
        <v>0</v>
      </c>
      <c r="G121">
        <v>0</v>
      </c>
      <c r="H121">
        <v>7.8925159235668794</v>
      </c>
      <c r="I121">
        <v>16.337530968323282</v>
      </c>
      <c r="J121" s="1" t="s">
        <v>1669</v>
      </c>
    </row>
    <row r="122" spans="1:10" x14ac:dyDescent="0.25">
      <c r="A122" s="1" t="s">
        <v>3573</v>
      </c>
      <c r="B122" s="1" t="s">
        <v>529</v>
      </c>
      <c r="C122">
        <v>0.12618541387632468</v>
      </c>
      <c r="D122">
        <v>0.2503678846752474</v>
      </c>
      <c r="E122">
        <f>-LOG(GO_Molecular_Function_2021_table[[#This Row],[Adjusted P-value]],10)</f>
        <v>0.6014213799457433</v>
      </c>
      <c r="F122">
        <v>0</v>
      </c>
      <c r="G122">
        <v>0</v>
      </c>
      <c r="H122">
        <v>7.8925159235668794</v>
      </c>
      <c r="I122">
        <v>16.337530968323282</v>
      </c>
      <c r="J122" s="1" t="s">
        <v>3574</v>
      </c>
    </row>
    <row r="123" spans="1:10" x14ac:dyDescent="0.25">
      <c r="A123" s="1" t="s">
        <v>3575</v>
      </c>
      <c r="B123" s="1" t="s">
        <v>529</v>
      </c>
      <c r="C123">
        <v>0.12618541387632468</v>
      </c>
      <c r="D123">
        <v>0.2503678846752474</v>
      </c>
      <c r="E123">
        <f>-LOG(GO_Molecular_Function_2021_table[[#This Row],[Adjusted P-value]],10)</f>
        <v>0.6014213799457433</v>
      </c>
      <c r="F123">
        <v>0</v>
      </c>
      <c r="G123">
        <v>0</v>
      </c>
      <c r="H123">
        <v>7.8925159235668794</v>
      </c>
      <c r="I123">
        <v>16.337530968323282</v>
      </c>
      <c r="J123" s="1" t="s">
        <v>2293</v>
      </c>
    </row>
    <row r="124" spans="1:10" x14ac:dyDescent="0.25">
      <c r="A124" s="1" t="s">
        <v>3576</v>
      </c>
      <c r="B124" s="1" t="s">
        <v>529</v>
      </c>
      <c r="C124">
        <v>0.12618541387632468</v>
      </c>
      <c r="D124">
        <v>0.2503678846752474</v>
      </c>
      <c r="E124">
        <f>-LOG(GO_Molecular_Function_2021_table[[#This Row],[Adjusted P-value]],10)</f>
        <v>0.6014213799457433</v>
      </c>
      <c r="F124">
        <v>0</v>
      </c>
      <c r="G124">
        <v>0</v>
      </c>
      <c r="H124">
        <v>7.8925159235668794</v>
      </c>
      <c r="I124">
        <v>16.337530968323282</v>
      </c>
      <c r="J124" s="1" t="s">
        <v>329</v>
      </c>
    </row>
    <row r="125" spans="1:10" x14ac:dyDescent="0.25">
      <c r="A125" s="1" t="s">
        <v>3577</v>
      </c>
      <c r="B125" s="1" t="s">
        <v>529</v>
      </c>
      <c r="C125">
        <v>0.12618541387632468</v>
      </c>
      <c r="D125">
        <v>0.2503678846752474</v>
      </c>
      <c r="E125">
        <f>-LOG(GO_Molecular_Function_2021_table[[#This Row],[Adjusted P-value]],10)</f>
        <v>0.6014213799457433</v>
      </c>
      <c r="F125">
        <v>0</v>
      </c>
      <c r="G125">
        <v>0</v>
      </c>
      <c r="H125">
        <v>7.8925159235668794</v>
      </c>
      <c r="I125">
        <v>16.337530968323282</v>
      </c>
      <c r="J125" s="1" t="s">
        <v>386</v>
      </c>
    </row>
    <row r="126" spans="1:10" x14ac:dyDescent="0.25">
      <c r="A126" s="1" t="s">
        <v>3578</v>
      </c>
      <c r="B126" s="1" t="s">
        <v>529</v>
      </c>
      <c r="C126">
        <v>0.12618541387632468</v>
      </c>
      <c r="D126">
        <v>0.2503678846752474</v>
      </c>
      <c r="E126">
        <f>-LOG(GO_Molecular_Function_2021_table[[#This Row],[Adjusted P-value]],10)</f>
        <v>0.6014213799457433</v>
      </c>
      <c r="F126">
        <v>0</v>
      </c>
      <c r="G126">
        <v>0</v>
      </c>
      <c r="H126">
        <v>7.8925159235668794</v>
      </c>
      <c r="I126">
        <v>16.337530968323282</v>
      </c>
      <c r="J126" s="1" t="s">
        <v>556</v>
      </c>
    </row>
    <row r="127" spans="1:10" x14ac:dyDescent="0.25">
      <c r="A127" s="1" t="s">
        <v>3579</v>
      </c>
      <c r="B127" s="1" t="s">
        <v>529</v>
      </c>
      <c r="C127">
        <v>0.12618541387632468</v>
      </c>
      <c r="D127">
        <v>0.2503678846752474</v>
      </c>
      <c r="E127">
        <f>-LOG(GO_Molecular_Function_2021_table[[#This Row],[Adjusted P-value]],10)</f>
        <v>0.6014213799457433</v>
      </c>
      <c r="F127">
        <v>0</v>
      </c>
      <c r="G127">
        <v>0</v>
      </c>
      <c r="H127">
        <v>7.8925159235668794</v>
      </c>
      <c r="I127">
        <v>16.337530968323282</v>
      </c>
      <c r="J127" s="1" t="s">
        <v>360</v>
      </c>
    </row>
    <row r="128" spans="1:10" x14ac:dyDescent="0.25">
      <c r="A128" s="1" t="s">
        <v>3580</v>
      </c>
      <c r="B128" s="1" t="s">
        <v>3581</v>
      </c>
      <c r="C128">
        <v>0.12792698422319113</v>
      </c>
      <c r="D128">
        <v>0.25182477209289594</v>
      </c>
      <c r="E128">
        <f>-LOG(GO_Molecular_Function_2021_table[[#This Row],[Adjusted P-value]],10)</f>
        <v>0.59890155042323345</v>
      </c>
      <c r="F128">
        <v>0</v>
      </c>
      <c r="G128">
        <v>0</v>
      </c>
      <c r="H128">
        <v>1.9263274292597199</v>
      </c>
      <c r="I128">
        <v>3.9610986431040867</v>
      </c>
      <c r="J128" s="1" t="s">
        <v>3582</v>
      </c>
    </row>
    <row r="129" spans="1:10" x14ac:dyDescent="0.25">
      <c r="A129" s="1" t="s">
        <v>3583</v>
      </c>
      <c r="B129" s="1" t="s">
        <v>552</v>
      </c>
      <c r="C129">
        <v>0.13309441119210802</v>
      </c>
      <c r="D129">
        <v>0.25399696792387028</v>
      </c>
      <c r="E129">
        <f>-LOG(GO_Molecular_Function_2021_table[[#This Row],[Adjusted P-value]],10)</f>
        <v>0.59517146771782381</v>
      </c>
      <c r="F129">
        <v>0</v>
      </c>
      <c r="G129">
        <v>0</v>
      </c>
      <c r="H129">
        <v>7.4278756088422631</v>
      </c>
      <c r="I129">
        <v>14.979771069640405</v>
      </c>
      <c r="J129" s="1" t="s">
        <v>540</v>
      </c>
    </row>
    <row r="130" spans="1:10" x14ac:dyDescent="0.25">
      <c r="A130" s="1" t="s">
        <v>3584</v>
      </c>
      <c r="B130" s="1" t="s">
        <v>552</v>
      </c>
      <c r="C130">
        <v>0.13309441119210802</v>
      </c>
      <c r="D130">
        <v>0.25399696792387028</v>
      </c>
      <c r="E130">
        <f>-LOG(GO_Molecular_Function_2021_table[[#This Row],[Adjusted P-value]],10)</f>
        <v>0.59517146771782381</v>
      </c>
      <c r="F130">
        <v>0</v>
      </c>
      <c r="G130">
        <v>0</v>
      </c>
      <c r="H130">
        <v>7.4278756088422631</v>
      </c>
      <c r="I130">
        <v>14.979771069640405</v>
      </c>
      <c r="J130" s="1" t="s">
        <v>424</v>
      </c>
    </row>
    <row r="131" spans="1:10" x14ac:dyDescent="0.25">
      <c r="A131" s="1" t="s">
        <v>3585</v>
      </c>
      <c r="B131" s="1" t="s">
        <v>552</v>
      </c>
      <c r="C131">
        <v>0.13309441119210802</v>
      </c>
      <c r="D131">
        <v>0.25399696792387028</v>
      </c>
      <c r="E131">
        <f>-LOG(GO_Molecular_Function_2021_table[[#This Row],[Adjusted P-value]],10)</f>
        <v>0.59517146771782381</v>
      </c>
      <c r="F131">
        <v>0</v>
      </c>
      <c r="G131">
        <v>0</v>
      </c>
      <c r="H131">
        <v>7.4278756088422631</v>
      </c>
      <c r="I131">
        <v>14.979771069640405</v>
      </c>
      <c r="J131" s="1" t="s">
        <v>1908</v>
      </c>
    </row>
    <row r="132" spans="1:10" x14ac:dyDescent="0.25">
      <c r="A132" s="1" t="s">
        <v>3586</v>
      </c>
      <c r="B132" s="1" t="s">
        <v>552</v>
      </c>
      <c r="C132">
        <v>0.13309441119210802</v>
      </c>
      <c r="D132">
        <v>0.25399696792387028</v>
      </c>
      <c r="E132">
        <f>-LOG(GO_Molecular_Function_2021_table[[#This Row],[Adjusted P-value]],10)</f>
        <v>0.59517146771782381</v>
      </c>
      <c r="F132">
        <v>0</v>
      </c>
      <c r="G132">
        <v>0</v>
      </c>
      <c r="H132">
        <v>7.4278756088422631</v>
      </c>
      <c r="I132">
        <v>14.979771069640405</v>
      </c>
      <c r="J132" s="1" t="s">
        <v>683</v>
      </c>
    </row>
    <row r="133" spans="1:10" x14ac:dyDescent="0.25">
      <c r="A133" s="1" t="s">
        <v>3587</v>
      </c>
      <c r="B133" s="1" t="s">
        <v>565</v>
      </c>
      <c r="C133">
        <v>0.13994912425114145</v>
      </c>
      <c r="D133">
        <v>0.25725941957930409</v>
      </c>
      <c r="E133">
        <f>-LOG(GO_Molecular_Function_2021_table[[#This Row],[Adjusted P-value]],10)</f>
        <v>0.58962871453863386</v>
      </c>
      <c r="F133">
        <v>0</v>
      </c>
      <c r="G133">
        <v>0</v>
      </c>
      <c r="H133">
        <v>7.0148619957537157</v>
      </c>
      <c r="I133">
        <v>13.794560007095559</v>
      </c>
      <c r="J133" s="1" t="s">
        <v>1551</v>
      </c>
    </row>
    <row r="134" spans="1:10" x14ac:dyDescent="0.25">
      <c r="A134" s="1" t="s">
        <v>3588</v>
      </c>
      <c r="B134" s="1" t="s">
        <v>565</v>
      </c>
      <c r="C134">
        <v>0.13994912425114145</v>
      </c>
      <c r="D134">
        <v>0.25725941957930409</v>
      </c>
      <c r="E134">
        <f>-LOG(GO_Molecular_Function_2021_table[[#This Row],[Adjusted P-value]],10)</f>
        <v>0.58962871453863386</v>
      </c>
      <c r="F134">
        <v>0</v>
      </c>
      <c r="G134">
        <v>0</v>
      </c>
      <c r="H134">
        <v>7.0148619957537157</v>
      </c>
      <c r="I134">
        <v>13.794560007095559</v>
      </c>
      <c r="J134" s="1" t="s">
        <v>478</v>
      </c>
    </row>
    <row r="135" spans="1:10" x14ac:dyDescent="0.25">
      <c r="A135" s="1" t="s">
        <v>3589</v>
      </c>
      <c r="B135" s="1" t="s">
        <v>565</v>
      </c>
      <c r="C135">
        <v>0.13994912425114145</v>
      </c>
      <c r="D135">
        <v>0.25725941957930409</v>
      </c>
      <c r="E135">
        <f>-LOG(GO_Molecular_Function_2021_table[[#This Row],[Adjusted P-value]],10)</f>
        <v>0.58962871453863386</v>
      </c>
      <c r="F135">
        <v>0</v>
      </c>
      <c r="G135">
        <v>0</v>
      </c>
      <c r="H135">
        <v>7.0148619957537157</v>
      </c>
      <c r="I135">
        <v>13.794560007095559</v>
      </c>
      <c r="J135" s="1" t="s">
        <v>683</v>
      </c>
    </row>
    <row r="136" spans="1:10" x14ac:dyDescent="0.25">
      <c r="A136" s="1" t="s">
        <v>3590</v>
      </c>
      <c r="B136" s="1" t="s">
        <v>565</v>
      </c>
      <c r="C136">
        <v>0.13994912425114145</v>
      </c>
      <c r="D136">
        <v>0.25725941957930409</v>
      </c>
      <c r="E136">
        <f>-LOG(GO_Molecular_Function_2021_table[[#This Row],[Adjusted P-value]],10)</f>
        <v>0.58962871453863386</v>
      </c>
      <c r="F136">
        <v>0</v>
      </c>
      <c r="G136">
        <v>0</v>
      </c>
      <c r="H136">
        <v>7.0148619957537157</v>
      </c>
      <c r="I136">
        <v>13.794560007095559</v>
      </c>
      <c r="J136" s="1" t="s">
        <v>386</v>
      </c>
    </row>
    <row r="137" spans="1:10" x14ac:dyDescent="0.25">
      <c r="A137" s="1" t="s">
        <v>3591</v>
      </c>
      <c r="B137" s="1" t="s">
        <v>565</v>
      </c>
      <c r="C137">
        <v>0.13994912425114145</v>
      </c>
      <c r="D137">
        <v>0.25725941957930409</v>
      </c>
      <c r="E137">
        <f>-LOG(GO_Molecular_Function_2021_table[[#This Row],[Adjusted P-value]],10)</f>
        <v>0.58962871453863386</v>
      </c>
      <c r="F137">
        <v>0</v>
      </c>
      <c r="G137">
        <v>0</v>
      </c>
      <c r="H137">
        <v>7.0148619957537157</v>
      </c>
      <c r="I137">
        <v>13.794560007095559</v>
      </c>
      <c r="J137" s="1" t="s">
        <v>295</v>
      </c>
    </row>
    <row r="138" spans="1:10" x14ac:dyDescent="0.25">
      <c r="A138" s="1" t="s">
        <v>3592</v>
      </c>
      <c r="B138" s="1" t="s">
        <v>576</v>
      </c>
      <c r="C138">
        <v>0.14674997685019039</v>
      </c>
      <c r="D138">
        <v>0.26585140733730145</v>
      </c>
      <c r="E138">
        <f>-LOG(GO_Molecular_Function_2021_table[[#This Row],[Adjusted P-value]],10)</f>
        <v>0.57536103631949809</v>
      </c>
      <c r="F138">
        <v>0</v>
      </c>
      <c r="G138">
        <v>0</v>
      </c>
      <c r="H138">
        <v>6.6453234998323838</v>
      </c>
      <c r="I138">
        <v>12.752541783227706</v>
      </c>
      <c r="J138" s="1" t="s">
        <v>2280</v>
      </c>
    </row>
    <row r="139" spans="1:10" x14ac:dyDescent="0.25">
      <c r="A139" s="1" t="s">
        <v>3593</v>
      </c>
      <c r="B139" s="1" t="s">
        <v>576</v>
      </c>
      <c r="C139">
        <v>0.14674997685019039</v>
      </c>
      <c r="D139">
        <v>0.26585140733730145</v>
      </c>
      <c r="E139">
        <f>-LOG(GO_Molecular_Function_2021_table[[#This Row],[Adjusted P-value]],10)</f>
        <v>0.57536103631949809</v>
      </c>
      <c r="F139">
        <v>0</v>
      </c>
      <c r="G139">
        <v>0</v>
      </c>
      <c r="H139">
        <v>6.6453234998323838</v>
      </c>
      <c r="I139">
        <v>12.752541783227706</v>
      </c>
      <c r="J139" s="1" t="s">
        <v>556</v>
      </c>
    </row>
    <row r="140" spans="1:10" x14ac:dyDescent="0.25">
      <c r="A140" s="1" t="s">
        <v>3594</v>
      </c>
      <c r="B140" s="1" t="s">
        <v>584</v>
      </c>
      <c r="C140">
        <v>0.15349738949805034</v>
      </c>
      <c r="D140">
        <v>0.276074441543256</v>
      </c>
      <c r="E140">
        <f>-LOG(GO_Molecular_Function_2021_table[[#This Row],[Adjusted P-value]],10)</f>
        <v>0.5589737976726451</v>
      </c>
      <c r="F140">
        <v>0</v>
      </c>
      <c r="G140">
        <v>0</v>
      </c>
      <c r="H140">
        <v>6.312738853503185</v>
      </c>
      <c r="I140">
        <v>11.83052535242725</v>
      </c>
      <c r="J140" s="1" t="s">
        <v>381</v>
      </c>
    </row>
    <row r="141" spans="1:10" x14ac:dyDescent="0.25">
      <c r="A141" s="1" t="s">
        <v>3595</v>
      </c>
      <c r="B141" s="1" t="s">
        <v>596</v>
      </c>
      <c r="C141">
        <v>0.16019177944615487</v>
      </c>
      <c r="D141">
        <v>0.2820277807150614</v>
      </c>
      <c r="E141">
        <f>-LOG(GO_Molecular_Function_2021_table[[#This Row],[Adjusted P-value]],10)</f>
        <v>0.54970811006002807</v>
      </c>
      <c r="F141">
        <v>0</v>
      </c>
      <c r="G141">
        <v>0</v>
      </c>
      <c r="H141">
        <v>6.0118289353958145</v>
      </c>
      <c r="I141">
        <v>11.009964677714818</v>
      </c>
      <c r="J141" s="1" t="s">
        <v>677</v>
      </c>
    </row>
    <row r="142" spans="1:10" x14ac:dyDescent="0.25">
      <c r="A142" s="1" t="s">
        <v>3596</v>
      </c>
      <c r="B142" s="1" t="s">
        <v>596</v>
      </c>
      <c r="C142">
        <v>0.16019177944615487</v>
      </c>
      <c r="D142">
        <v>0.2820277807150614</v>
      </c>
      <c r="E142">
        <f>-LOG(GO_Molecular_Function_2021_table[[#This Row],[Adjusted P-value]],10)</f>
        <v>0.54970811006002807</v>
      </c>
      <c r="F142">
        <v>0</v>
      </c>
      <c r="G142">
        <v>0</v>
      </c>
      <c r="H142">
        <v>6.0118289353958145</v>
      </c>
      <c r="I142">
        <v>11.009964677714818</v>
      </c>
      <c r="J142" s="1" t="s">
        <v>605</v>
      </c>
    </row>
    <row r="143" spans="1:10" x14ac:dyDescent="0.25">
      <c r="A143" s="1" t="s">
        <v>3597</v>
      </c>
      <c r="B143" s="1" t="s">
        <v>596</v>
      </c>
      <c r="C143">
        <v>0.16019177944615487</v>
      </c>
      <c r="D143">
        <v>0.2820277807150614</v>
      </c>
      <c r="E143">
        <f>-LOG(GO_Molecular_Function_2021_table[[#This Row],[Adjusted P-value]],10)</f>
        <v>0.54970811006002807</v>
      </c>
      <c r="F143">
        <v>0</v>
      </c>
      <c r="G143">
        <v>0</v>
      </c>
      <c r="H143">
        <v>6.0118289353958145</v>
      </c>
      <c r="I143">
        <v>11.009964677714818</v>
      </c>
      <c r="J143" s="1" t="s">
        <v>3328</v>
      </c>
    </row>
    <row r="144" spans="1:10" x14ac:dyDescent="0.25">
      <c r="A144" s="1" t="s">
        <v>3598</v>
      </c>
      <c r="B144" s="1" t="s">
        <v>603</v>
      </c>
      <c r="C144">
        <v>0.16683356069462071</v>
      </c>
      <c r="D144">
        <v>0.28764407016313914</v>
      </c>
      <c r="E144">
        <f>-LOG(GO_Molecular_Function_2021_table[[#This Row],[Adjusted P-value]],10)</f>
        <v>0.54114457460900911</v>
      </c>
      <c r="F144">
        <v>0</v>
      </c>
      <c r="G144">
        <v>0</v>
      </c>
      <c r="H144">
        <v>5.7382744643891144</v>
      </c>
      <c r="I144">
        <v>10.27586438121692</v>
      </c>
      <c r="J144" s="1" t="s">
        <v>683</v>
      </c>
    </row>
    <row r="145" spans="1:10" x14ac:dyDescent="0.25">
      <c r="A145" s="1" t="s">
        <v>3599</v>
      </c>
      <c r="B145" s="1" t="s">
        <v>603</v>
      </c>
      <c r="C145">
        <v>0.16683356069462071</v>
      </c>
      <c r="D145">
        <v>0.28764407016313914</v>
      </c>
      <c r="E145">
        <f>-LOG(GO_Molecular_Function_2021_table[[#This Row],[Adjusted P-value]],10)</f>
        <v>0.54114457460900911</v>
      </c>
      <c r="F145">
        <v>0</v>
      </c>
      <c r="G145">
        <v>0</v>
      </c>
      <c r="H145">
        <v>5.7382744643891144</v>
      </c>
      <c r="I145">
        <v>10.27586438121692</v>
      </c>
      <c r="J145" s="1" t="s">
        <v>433</v>
      </c>
    </row>
    <row r="146" spans="1:10" x14ac:dyDescent="0.25">
      <c r="A146" s="1" t="s">
        <v>3600</v>
      </c>
      <c r="B146" s="1" t="s">
        <v>603</v>
      </c>
      <c r="C146">
        <v>0.16683356069462071</v>
      </c>
      <c r="D146">
        <v>0.28764407016313914</v>
      </c>
      <c r="E146">
        <f>-LOG(GO_Molecular_Function_2021_table[[#This Row],[Adjusted P-value]],10)</f>
        <v>0.54114457460900911</v>
      </c>
      <c r="F146">
        <v>0</v>
      </c>
      <c r="G146">
        <v>0</v>
      </c>
      <c r="H146">
        <v>5.7382744643891144</v>
      </c>
      <c r="I146">
        <v>10.27586438121692</v>
      </c>
      <c r="J146" s="1" t="s">
        <v>1842</v>
      </c>
    </row>
    <row r="147" spans="1:10" x14ac:dyDescent="0.25">
      <c r="A147" s="1" t="s">
        <v>3601</v>
      </c>
      <c r="B147" s="1" t="s">
        <v>616</v>
      </c>
      <c r="C147">
        <v>0.17342314405961179</v>
      </c>
      <c r="D147">
        <v>0.29097842963022114</v>
      </c>
      <c r="E147">
        <f>-LOG(GO_Molecular_Function_2021_table[[#This Row],[Adjusted P-value]],10)</f>
        <v>0.53613920427794892</v>
      </c>
      <c r="F147">
        <v>0</v>
      </c>
      <c r="G147">
        <v>0</v>
      </c>
      <c r="H147">
        <v>5.4885073386873442</v>
      </c>
      <c r="I147">
        <v>9.6159787519036133</v>
      </c>
      <c r="J147" s="1" t="s">
        <v>1908</v>
      </c>
    </row>
    <row r="148" spans="1:10" x14ac:dyDescent="0.25">
      <c r="A148" s="1" t="s">
        <v>3602</v>
      </c>
      <c r="B148" s="1" t="s">
        <v>616</v>
      </c>
      <c r="C148">
        <v>0.17342314405961179</v>
      </c>
      <c r="D148">
        <v>0.29097842963022114</v>
      </c>
      <c r="E148">
        <f>-LOG(GO_Molecular_Function_2021_table[[#This Row],[Adjusted P-value]],10)</f>
        <v>0.53613920427794892</v>
      </c>
      <c r="F148">
        <v>0</v>
      </c>
      <c r="G148">
        <v>0</v>
      </c>
      <c r="H148">
        <v>5.4885073386873442</v>
      </c>
      <c r="I148">
        <v>9.6159787519036133</v>
      </c>
      <c r="J148" s="1" t="s">
        <v>2293</v>
      </c>
    </row>
    <row r="149" spans="1:10" x14ac:dyDescent="0.25">
      <c r="A149" s="1" t="s">
        <v>3603</v>
      </c>
      <c r="B149" s="1" t="s">
        <v>616</v>
      </c>
      <c r="C149">
        <v>0.17342314405961179</v>
      </c>
      <c r="D149">
        <v>0.29097842963022114</v>
      </c>
      <c r="E149">
        <f>-LOG(GO_Molecular_Function_2021_table[[#This Row],[Adjusted P-value]],10)</f>
        <v>0.53613920427794892</v>
      </c>
      <c r="F149">
        <v>0</v>
      </c>
      <c r="G149">
        <v>0</v>
      </c>
      <c r="H149">
        <v>5.4885073386873442</v>
      </c>
      <c r="I149">
        <v>9.6159787519036133</v>
      </c>
      <c r="J149" s="1" t="s">
        <v>3604</v>
      </c>
    </row>
    <row r="150" spans="1:10" x14ac:dyDescent="0.25">
      <c r="A150" s="1" t="s">
        <v>3605</v>
      </c>
      <c r="B150" s="1" t="s">
        <v>616</v>
      </c>
      <c r="C150">
        <v>0.17342314405961179</v>
      </c>
      <c r="D150">
        <v>0.29097842963022114</v>
      </c>
      <c r="E150">
        <f>-LOG(GO_Molecular_Function_2021_table[[#This Row],[Adjusted P-value]],10)</f>
        <v>0.53613920427794892</v>
      </c>
      <c r="F150">
        <v>0</v>
      </c>
      <c r="G150">
        <v>0</v>
      </c>
      <c r="H150">
        <v>5.4885073386873442</v>
      </c>
      <c r="I150">
        <v>9.6159787519036133</v>
      </c>
      <c r="J150" s="1" t="s">
        <v>556</v>
      </c>
    </row>
    <row r="151" spans="1:10" x14ac:dyDescent="0.25">
      <c r="A151" s="1" t="s">
        <v>3606</v>
      </c>
      <c r="B151" s="1" t="s">
        <v>3607</v>
      </c>
      <c r="C151">
        <v>0.17814726392868521</v>
      </c>
      <c r="D151">
        <v>0.2969121065478087</v>
      </c>
      <c r="E151">
        <f>-LOG(GO_Molecular_Function_2021_table[[#This Row],[Adjusted P-value]],10)</f>
        <v>0.52737209374880678</v>
      </c>
      <c r="F151">
        <v>0</v>
      </c>
      <c r="G151">
        <v>0</v>
      </c>
      <c r="H151">
        <v>1.8549625556924827</v>
      </c>
      <c r="I151">
        <v>3.2000789056682564</v>
      </c>
      <c r="J151" s="1" t="s">
        <v>3548</v>
      </c>
    </row>
    <row r="152" spans="1:10" x14ac:dyDescent="0.25">
      <c r="A152" s="1" t="s">
        <v>3608</v>
      </c>
      <c r="B152" s="1" t="s">
        <v>2192</v>
      </c>
      <c r="C152">
        <v>0.18143534033282877</v>
      </c>
      <c r="D152">
        <v>0.30038963631263038</v>
      </c>
      <c r="E152">
        <f>-LOG(GO_Molecular_Function_2021_table[[#This Row],[Adjusted P-value]],10)</f>
        <v>0.52231505492312258</v>
      </c>
      <c r="F152">
        <v>0</v>
      </c>
      <c r="G152">
        <v>0</v>
      </c>
      <c r="H152">
        <v>2.6370192307692308</v>
      </c>
      <c r="I152">
        <v>4.5010119388811498</v>
      </c>
      <c r="J152" s="1" t="s">
        <v>658</v>
      </c>
    </row>
    <row r="153" spans="1:10" x14ac:dyDescent="0.25">
      <c r="A153" s="1" t="s">
        <v>3609</v>
      </c>
      <c r="B153" s="1" t="s">
        <v>3610</v>
      </c>
      <c r="C153">
        <v>0.18631260374977285</v>
      </c>
      <c r="D153">
        <v>0.30465252359752337</v>
      </c>
      <c r="E153">
        <f>-LOG(GO_Molecular_Function_2021_table[[#This Row],[Adjusted P-value]],10)</f>
        <v>0.51619522003437623</v>
      </c>
      <c r="F153">
        <v>0</v>
      </c>
      <c r="G153">
        <v>0</v>
      </c>
      <c r="H153">
        <v>2.0565300784655625</v>
      </c>
      <c r="I153">
        <v>3.4556478514124311</v>
      </c>
      <c r="J153" s="1" t="s">
        <v>3611</v>
      </c>
    </row>
    <row r="154" spans="1:10" x14ac:dyDescent="0.25">
      <c r="A154" s="1" t="s">
        <v>3612</v>
      </c>
      <c r="B154" s="1" t="s">
        <v>642</v>
      </c>
      <c r="C154">
        <v>0.18644734444168432</v>
      </c>
      <c r="D154">
        <v>0.30465252359752337</v>
      </c>
      <c r="E154">
        <f>-LOG(GO_Molecular_Function_2021_table[[#This Row],[Adjusted P-value]],10)</f>
        <v>0.51619522003437623</v>
      </c>
      <c r="F154">
        <v>0</v>
      </c>
      <c r="G154">
        <v>0</v>
      </c>
      <c r="H154">
        <v>5.0489171974522291</v>
      </c>
      <c r="I154">
        <v>8.480193714632895</v>
      </c>
      <c r="J154" s="1" t="s">
        <v>1013</v>
      </c>
    </row>
    <row r="155" spans="1:10" x14ac:dyDescent="0.25">
      <c r="A155" s="1" t="s">
        <v>3613</v>
      </c>
      <c r="B155" s="1" t="s">
        <v>647</v>
      </c>
      <c r="C155">
        <v>0.1928827672603341</v>
      </c>
      <c r="D155">
        <v>0.31312137542262031</v>
      </c>
      <c r="E155">
        <f>-LOG(GO_Molecular_Function_2021_table[[#This Row],[Adjusted P-value]],10)</f>
        <v>0.50428728399208345</v>
      </c>
      <c r="F155">
        <v>0</v>
      </c>
      <c r="G155">
        <v>0</v>
      </c>
      <c r="H155">
        <v>4.8544830965213128</v>
      </c>
      <c r="I155">
        <v>7.9888902956012497</v>
      </c>
      <c r="J155" s="1" t="s">
        <v>329</v>
      </c>
    </row>
    <row r="156" spans="1:10" x14ac:dyDescent="0.25">
      <c r="A156" s="1" t="s">
        <v>3614</v>
      </c>
      <c r="B156" s="1" t="s">
        <v>662</v>
      </c>
      <c r="C156">
        <v>0.19926760376197492</v>
      </c>
      <c r="D156">
        <v>0.31671249249498495</v>
      </c>
      <c r="E156">
        <f>-LOG(GO_Molecular_Function_2021_table[[#This Row],[Adjusted P-value]],10)</f>
        <v>0.49933480585879575</v>
      </c>
      <c r="F156">
        <v>0</v>
      </c>
      <c r="G156">
        <v>0</v>
      </c>
      <c r="H156">
        <v>4.6744515215852793</v>
      </c>
      <c r="I156">
        <v>7.5403886713943002</v>
      </c>
      <c r="J156" s="1" t="s">
        <v>683</v>
      </c>
    </row>
    <row r="157" spans="1:10" x14ac:dyDescent="0.25">
      <c r="A157" s="1" t="s">
        <v>3615</v>
      </c>
      <c r="B157" s="1" t="s">
        <v>662</v>
      </c>
      <c r="C157">
        <v>0.19926760376197492</v>
      </c>
      <c r="D157">
        <v>0.31671249249498495</v>
      </c>
      <c r="E157">
        <f>-LOG(GO_Molecular_Function_2021_table[[#This Row],[Adjusted P-value]],10)</f>
        <v>0.49933480585879575</v>
      </c>
      <c r="F157">
        <v>0</v>
      </c>
      <c r="G157">
        <v>0</v>
      </c>
      <c r="H157">
        <v>4.6744515215852793</v>
      </c>
      <c r="I157">
        <v>7.5403886713943002</v>
      </c>
      <c r="J157" s="1" t="s">
        <v>1572</v>
      </c>
    </row>
    <row r="158" spans="1:10" x14ac:dyDescent="0.25">
      <c r="A158" s="1" t="s">
        <v>3616</v>
      </c>
      <c r="B158" s="1" t="s">
        <v>662</v>
      </c>
      <c r="C158">
        <v>0.19926760376197492</v>
      </c>
      <c r="D158">
        <v>0.31671249249498495</v>
      </c>
      <c r="E158">
        <f>-LOG(GO_Molecular_Function_2021_table[[#This Row],[Adjusted P-value]],10)</f>
        <v>0.49933480585879575</v>
      </c>
      <c r="F158">
        <v>0</v>
      </c>
      <c r="G158">
        <v>0</v>
      </c>
      <c r="H158">
        <v>4.6744515215852793</v>
      </c>
      <c r="I158">
        <v>7.5403886713943002</v>
      </c>
      <c r="J158" s="1" t="s">
        <v>3328</v>
      </c>
    </row>
    <row r="159" spans="1:10" x14ac:dyDescent="0.25">
      <c r="A159" s="1" t="s">
        <v>3617</v>
      </c>
      <c r="B159" s="1" t="s">
        <v>667</v>
      </c>
      <c r="C159">
        <v>0.20142914522681041</v>
      </c>
      <c r="D159">
        <v>0.31671249249498495</v>
      </c>
      <c r="E159">
        <f>-LOG(GO_Molecular_Function_2021_table[[#This Row],[Adjusted P-value]],10)</f>
        <v>0.49933480585879575</v>
      </c>
      <c r="F159">
        <v>0</v>
      </c>
      <c r="G159">
        <v>0</v>
      </c>
      <c r="H159">
        <v>2.4569330346029377</v>
      </c>
      <c r="I159">
        <v>3.9367870336007491</v>
      </c>
      <c r="J159" s="1" t="s">
        <v>658</v>
      </c>
    </row>
    <row r="160" spans="1:10" x14ac:dyDescent="0.25">
      <c r="A160" s="1" t="s">
        <v>3618</v>
      </c>
      <c r="B160" s="1" t="s">
        <v>667</v>
      </c>
      <c r="C160">
        <v>0.20142914522681041</v>
      </c>
      <c r="D160">
        <v>0.31671249249498495</v>
      </c>
      <c r="E160">
        <f>-LOG(GO_Molecular_Function_2021_table[[#This Row],[Adjusted P-value]],10)</f>
        <v>0.49933480585879575</v>
      </c>
      <c r="F160">
        <v>0</v>
      </c>
      <c r="G160">
        <v>0</v>
      </c>
      <c r="H160">
        <v>2.4569330346029377</v>
      </c>
      <c r="I160">
        <v>3.9367870336007491</v>
      </c>
      <c r="J160" s="1" t="s">
        <v>3619</v>
      </c>
    </row>
    <row r="161" spans="1:10" x14ac:dyDescent="0.25">
      <c r="A161" s="1" t="s">
        <v>3620</v>
      </c>
      <c r="B161" s="1" t="s">
        <v>697</v>
      </c>
      <c r="C161">
        <v>0.21812253146227972</v>
      </c>
      <c r="D161">
        <v>0.33869958301596231</v>
      </c>
      <c r="E161">
        <f>-LOG(GO_Molecular_Function_2021_table[[#This Row],[Adjusted P-value]],10)</f>
        <v>0.47018533802905749</v>
      </c>
      <c r="F161">
        <v>0</v>
      </c>
      <c r="G161">
        <v>0</v>
      </c>
      <c r="H161">
        <v>4.2063694267515928</v>
      </c>
      <c r="I161">
        <v>6.4050315886118048</v>
      </c>
      <c r="J161" s="1" t="s">
        <v>2280</v>
      </c>
    </row>
    <row r="162" spans="1:10" x14ac:dyDescent="0.25">
      <c r="A162" s="1" t="s">
        <v>3621</v>
      </c>
      <c r="B162" s="1" t="s">
        <v>697</v>
      </c>
      <c r="C162">
        <v>0.21812253146227972</v>
      </c>
      <c r="D162">
        <v>0.33869958301596231</v>
      </c>
      <c r="E162">
        <f>-LOG(GO_Molecular_Function_2021_table[[#This Row],[Adjusted P-value]],10)</f>
        <v>0.47018533802905749</v>
      </c>
      <c r="F162">
        <v>0</v>
      </c>
      <c r="G162">
        <v>0</v>
      </c>
      <c r="H162">
        <v>4.2063694267515928</v>
      </c>
      <c r="I162">
        <v>6.4050315886118048</v>
      </c>
      <c r="J162" s="1" t="s">
        <v>1669</v>
      </c>
    </row>
    <row r="163" spans="1:10" x14ac:dyDescent="0.25">
      <c r="A163" s="1" t="s">
        <v>3622</v>
      </c>
      <c r="B163" s="1" t="s">
        <v>705</v>
      </c>
      <c r="C163">
        <v>0.22430894349470423</v>
      </c>
      <c r="D163">
        <v>0.34232921149321033</v>
      </c>
      <c r="E163">
        <f>-LOG(GO_Molecular_Function_2021_table[[#This Row],[Adjusted P-value]],10)</f>
        <v>0.46555604024564862</v>
      </c>
      <c r="F163">
        <v>0</v>
      </c>
      <c r="G163">
        <v>0</v>
      </c>
      <c r="H163">
        <v>4.0704746250256836</v>
      </c>
      <c r="I163">
        <v>6.0842644656421996</v>
      </c>
      <c r="J163" s="1" t="s">
        <v>532</v>
      </c>
    </row>
    <row r="164" spans="1:10" x14ac:dyDescent="0.25">
      <c r="A164" s="1" t="s">
        <v>3623</v>
      </c>
      <c r="B164" s="1" t="s">
        <v>705</v>
      </c>
      <c r="C164">
        <v>0.22430894349470423</v>
      </c>
      <c r="D164">
        <v>0.34232921149321033</v>
      </c>
      <c r="E164">
        <f>-LOG(GO_Molecular_Function_2021_table[[#This Row],[Adjusted P-value]],10)</f>
        <v>0.46555604024564862</v>
      </c>
      <c r="F164">
        <v>0</v>
      </c>
      <c r="G164">
        <v>0</v>
      </c>
      <c r="H164">
        <v>4.0704746250256836</v>
      </c>
      <c r="I164">
        <v>6.0842644656421996</v>
      </c>
      <c r="J164" s="1" t="s">
        <v>530</v>
      </c>
    </row>
    <row r="165" spans="1:10" x14ac:dyDescent="0.25">
      <c r="A165" s="1" t="s">
        <v>3624</v>
      </c>
      <c r="B165" s="1" t="s">
        <v>2340</v>
      </c>
      <c r="C165">
        <v>0.22456796273954596</v>
      </c>
      <c r="D165">
        <v>0.34232921149321033</v>
      </c>
      <c r="E165">
        <f>-LOG(GO_Molecular_Function_2021_table[[#This Row],[Adjusted P-value]],10)</f>
        <v>0.46555604024564862</v>
      </c>
      <c r="F165">
        <v>0</v>
      </c>
      <c r="G165">
        <v>0</v>
      </c>
      <c r="H165">
        <v>2.2789327789327789</v>
      </c>
      <c r="I165">
        <v>3.403761328514447</v>
      </c>
      <c r="J165" s="1" t="s">
        <v>3625</v>
      </c>
    </row>
    <row r="166" spans="1:10" x14ac:dyDescent="0.25">
      <c r="A166" s="1" t="s">
        <v>3626</v>
      </c>
      <c r="B166" s="1" t="s">
        <v>2344</v>
      </c>
      <c r="C166">
        <v>0.22747603848594741</v>
      </c>
      <c r="D166">
        <v>0.34466066437264758</v>
      </c>
      <c r="E166">
        <f>-LOG(GO_Molecular_Function_2021_table[[#This Row],[Adjusted P-value]],10)</f>
        <v>0.46260827917025793</v>
      </c>
      <c r="F166">
        <v>0</v>
      </c>
      <c r="G166">
        <v>0</v>
      </c>
      <c r="H166">
        <v>2.2584706959706962</v>
      </c>
      <c r="I166">
        <v>3.3441409831955609</v>
      </c>
      <c r="J166" s="1" t="s">
        <v>3627</v>
      </c>
    </row>
    <row r="167" spans="1:10" x14ac:dyDescent="0.25">
      <c r="A167" s="1" t="s">
        <v>3628</v>
      </c>
      <c r="B167" s="1" t="s">
        <v>710</v>
      </c>
      <c r="C167">
        <v>0.2304467143777548</v>
      </c>
      <c r="D167">
        <v>0.34705830478577532</v>
      </c>
      <c r="E167">
        <f>-LOG(GO_Molecular_Function_2021_table[[#This Row],[Adjusted P-value]],10)</f>
        <v>0.45959755887008596</v>
      </c>
      <c r="F167">
        <v>0</v>
      </c>
      <c r="G167">
        <v>0</v>
      </c>
      <c r="H167">
        <v>3.9430732484076434</v>
      </c>
      <c r="I167">
        <v>5.7873890484543029</v>
      </c>
      <c r="J167" s="1" t="s">
        <v>293</v>
      </c>
    </row>
    <row r="168" spans="1:10" x14ac:dyDescent="0.25">
      <c r="A168" s="1" t="s">
        <v>3629</v>
      </c>
      <c r="B168" s="1" t="s">
        <v>719</v>
      </c>
      <c r="C168">
        <v>0.23653622418648415</v>
      </c>
      <c r="D168">
        <v>0.35198842884893478</v>
      </c>
      <c r="E168">
        <f>-LOG(GO_Molecular_Function_2021_table[[#This Row],[Adjusted P-value]],10)</f>
        <v>0.45347161314020928</v>
      </c>
      <c r="F168">
        <v>0</v>
      </c>
      <c r="G168">
        <v>0</v>
      </c>
      <c r="H168">
        <v>3.8233931673422119</v>
      </c>
      <c r="I168">
        <v>5.5120097281745517</v>
      </c>
      <c r="J168" s="1" t="s">
        <v>1712</v>
      </c>
    </row>
    <row r="169" spans="1:10" x14ac:dyDescent="0.25">
      <c r="A169" s="1" t="s">
        <v>3630</v>
      </c>
      <c r="B169" s="1" t="s">
        <v>719</v>
      </c>
      <c r="C169">
        <v>0.23653622418648415</v>
      </c>
      <c r="D169">
        <v>0.35198842884893478</v>
      </c>
      <c r="E169">
        <f>-LOG(GO_Molecular_Function_2021_table[[#This Row],[Adjusted P-value]],10)</f>
        <v>0.45347161314020928</v>
      </c>
      <c r="F169">
        <v>0</v>
      </c>
      <c r="G169">
        <v>0</v>
      </c>
      <c r="H169">
        <v>3.8233931673422119</v>
      </c>
      <c r="I169">
        <v>5.5120097281745517</v>
      </c>
      <c r="J169" s="1" t="s">
        <v>334</v>
      </c>
    </row>
    <row r="170" spans="1:10" x14ac:dyDescent="0.25">
      <c r="A170" s="1" t="s">
        <v>3631</v>
      </c>
      <c r="B170" s="1" t="s">
        <v>721</v>
      </c>
      <c r="C170">
        <v>0.23913333294870118</v>
      </c>
      <c r="D170">
        <v>0.35222912857979038</v>
      </c>
      <c r="E170">
        <f>-LOG(GO_Molecular_Function_2021_table[[#This Row],[Adjusted P-value]],10)</f>
        <v>0.45317473167829675</v>
      </c>
      <c r="F170">
        <v>0</v>
      </c>
      <c r="G170">
        <v>0</v>
      </c>
      <c r="H170">
        <v>2.1801503094606542</v>
      </c>
      <c r="I170">
        <v>3.11921518192641</v>
      </c>
      <c r="J170" s="1" t="s">
        <v>3632</v>
      </c>
    </row>
    <row r="171" spans="1:10" x14ac:dyDescent="0.25">
      <c r="A171" s="1" t="s">
        <v>3633</v>
      </c>
      <c r="B171" s="1" t="s">
        <v>3634</v>
      </c>
      <c r="C171">
        <v>0.23951580743425746</v>
      </c>
      <c r="D171">
        <v>0.35222912857979038</v>
      </c>
      <c r="E171">
        <f>-LOG(GO_Molecular_Function_2021_table[[#This Row],[Adjusted P-value]],10)</f>
        <v>0.45317473167829675</v>
      </c>
      <c r="F171">
        <v>0</v>
      </c>
      <c r="G171">
        <v>0</v>
      </c>
      <c r="H171">
        <v>1.8007338327472864</v>
      </c>
      <c r="I171">
        <v>2.573493299189034</v>
      </c>
      <c r="J171" s="1" t="s">
        <v>3635</v>
      </c>
    </row>
    <row r="172" spans="1:10" x14ac:dyDescent="0.25">
      <c r="A172" s="1" t="s">
        <v>3636</v>
      </c>
      <c r="B172" s="1" t="s">
        <v>724</v>
      </c>
      <c r="C172">
        <v>0.24257784998935833</v>
      </c>
      <c r="D172">
        <v>0.352584084286858</v>
      </c>
      <c r="E172">
        <f>-LOG(GO_Molecular_Function_2021_table[[#This Row],[Adjusted P-value]],10)</f>
        <v>0.45273729573039406</v>
      </c>
      <c r="F172">
        <v>0</v>
      </c>
      <c r="G172">
        <v>0</v>
      </c>
      <c r="H172">
        <v>3.7107530910453352</v>
      </c>
      <c r="I172">
        <v>5.2560316087798098</v>
      </c>
      <c r="J172" s="1" t="s">
        <v>921</v>
      </c>
    </row>
    <row r="173" spans="1:10" x14ac:dyDescent="0.25">
      <c r="A173" s="1" t="s">
        <v>3637</v>
      </c>
      <c r="B173" s="1" t="s">
        <v>724</v>
      </c>
      <c r="C173">
        <v>0.24257784998935833</v>
      </c>
      <c r="D173">
        <v>0.352584084286858</v>
      </c>
      <c r="E173">
        <f>-LOG(GO_Molecular_Function_2021_table[[#This Row],[Adjusted P-value]],10)</f>
        <v>0.45273729573039406</v>
      </c>
      <c r="F173">
        <v>0</v>
      </c>
      <c r="G173">
        <v>0</v>
      </c>
      <c r="H173">
        <v>3.7107530910453352</v>
      </c>
      <c r="I173">
        <v>5.2560316087798098</v>
      </c>
      <c r="J173" s="1" t="s">
        <v>921</v>
      </c>
    </row>
    <row r="174" spans="1:10" x14ac:dyDescent="0.25">
      <c r="A174" s="1" t="s">
        <v>3638</v>
      </c>
      <c r="B174" s="1" t="s">
        <v>2383</v>
      </c>
      <c r="C174">
        <v>0.2478964895630521</v>
      </c>
      <c r="D174">
        <v>0.3551028083855019</v>
      </c>
      <c r="E174">
        <f>-LOG(GO_Molecular_Function_2021_table[[#This Row],[Adjusted P-value]],10)</f>
        <v>0.44964589299969804</v>
      </c>
      <c r="F174">
        <v>0</v>
      </c>
      <c r="G174">
        <v>0</v>
      </c>
      <c r="H174">
        <v>2.1248653307476837</v>
      </c>
      <c r="I174">
        <v>2.9636431724384269</v>
      </c>
      <c r="J174" s="1" t="s">
        <v>3639</v>
      </c>
    </row>
    <row r="175" spans="1:10" x14ac:dyDescent="0.25">
      <c r="A175" s="1" t="s">
        <v>3640</v>
      </c>
      <c r="B175" s="1" t="s">
        <v>731</v>
      </c>
      <c r="C175">
        <v>0.24857196586985131</v>
      </c>
      <c r="D175">
        <v>0.3551028083855019</v>
      </c>
      <c r="E175">
        <f>-LOG(GO_Molecular_Function_2021_table[[#This Row],[Adjusted P-value]],10)</f>
        <v>0.44964589299969804</v>
      </c>
      <c r="F175">
        <v>0</v>
      </c>
      <c r="G175">
        <v>0</v>
      </c>
      <c r="H175">
        <v>3.6045495905368519</v>
      </c>
      <c r="I175">
        <v>5.0176154815249303</v>
      </c>
      <c r="J175" s="1" t="s">
        <v>1669</v>
      </c>
    </row>
    <row r="176" spans="1:10" x14ac:dyDescent="0.25">
      <c r="A176" s="1" t="s">
        <v>3641</v>
      </c>
      <c r="B176" s="1" t="s">
        <v>731</v>
      </c>
      <c r="C176">
        <v>0.24857196586985131</v>
      </c>
      <c r="D176">
        <v>0.3551028083855019</v>
      </c>
      <c r="E176">
        <f>-LOG(GO_Molecular_Function_2021_table[[#This Row],[Adjusted P-value]],10)</f>
        <v>0.44964589299969804</v>
      </c>
      <c r="F176">
        <v>0</v>
      </c>
      <c r="G176">
        <v>0</v>
      </c>
      <c r="H176">
        <v>3.6045495905368519</v>
      </c>
      <c r="I176">
        <v>5.0176154815249303</v>
      </c>
      <c r="J176" s="1" t="s">
        <v>508</v>
      </c>
    </row>
    <row r="177" spans="1:10" x14ac:dyDescent="0.25">
      <c r="A177" s="1" t="s">
        <v>3642</v>
      </c>
      <c r="B177" s="1" t="s">
        <v>738</v>
      </c>
      <c r="C177">
        <v>0.25451894314205969</v>
      </c>
      <c r="D177">
        <v>0.35747042576131982</v>
      </c>
      <c r="E177">
        <f>-LOG(GO_Molecular_Function_2021_table[[#This Row],[Adjusted P-value]],10)</f>
        <v>0.44675988242220827</v>
      </c>
      <c r="F177">
        <v>0</v>
      </c>
      <c r="G177">
        <v>0</v>
      </c>
      <c r="H177">
        <v>3.5042462845010616</v>
      </c>
      <c r="I177">
        <v>4.7951405762822814</v>
      </c>
      <c r="J177" s="1" t="s">
        <v>3510</v>
      </c>
    </row>
    <row r="178" spans="1:10" x14ac:dyDescent="0.25">
      <c r="A178" s="1" t="s">
        <v>3643</v>
      </c>
      <c r="B178" s="1" t="s">
        <v>738</v>
      </c>
      <c r="C178">
        <v>0.25451894314205969</v>
      </c>
      <c r="D178">
        <v>0.35747042576131982</v>
      </c>
      <c r="E178">
        <f>-LOG(GO_Molecular_Function_2021_table[[#This Row],[Adjusted P-value]],10)</f>
        <v>0.44675988242220827</v>
      </c>
      <c r="F178">
        <v>0</v>
      </c>
      <c r="G178">
        <v>0</v>
      </c>
      <c r="H178">
        <v>3.5042462845010616</v>
      </c>
      <c r="I178">
        <v>4.7951405762822814</v>
      </c>
      <c r="J178" s="1" t="s">
        <v>424</v>
      </c>
    </row>
    <row r="179" spans="1:10" x14ac:dyDescent="0.25">
      <c r="A179" s="1" t="s">
        <v>3644</v>
      </c>
      <c r="B179" s="1" t="s">
        <v>738</v>
      </c>
      <c r="C179">
        <v>0.25451894314205969</v>
      </c>
      <c r="D179">
        <v>0.35747042576131982</v>
      </c>
      <c r="E179">
        <f>-LOG(GO_Molecular_Function_2021_table[[#This Row],[Adjusted P-value]],10)</f>
        <v>0.44675988242220827</v>
      </c>
      <c r="F179">
        <v>0</v>
      </c>
      <c r="G179">
        <v>0</v>
      </c>
      <c r="H179">
        <v>3.5042462845010616</v>
      </c>
      <c r="I179">
        <v>4.7951405762822814</v>
      </c>
      <c r="J179" s="1" t="s">
        <v>424</v>
      </c>
    </row>
    <row r="180" spans="1:10" x14ac:dyDescent="0.25">
      <c r="A180" s="1" t="s">
        <v>3645</v>
      </c>
      <c r="B180" s="1" t="s">
        <v>744</v>
      </c>
      <c r="C180">
        <v>0.26041915015158601</v>
      </c>
      <c r="D180">
        <v>0.36169326409942498</v>
      </c>
      <c r="E180">
        <f>-LOG(GO_Molecular_Function_2021_table[[#This Row],[Adjusted P-value]],10)</f>
        <v>0.4416595791335699</v>
      </c>
      <c r="F180">
        <v>0</v>
      </c>
      <c r="G180">
        <v>0</v>
      </c>
      <c r="H180">
        <v>3.4093647787915304</v>
      </c>
      <c r="I180">
        <v>4.5871735839900278</v>
      </c>
      <c r="J180" s="1" t="s">
        <v>591</v>
      </c>
    </row>
    <row r="181" spans="1:10" x14ac:dyDescent="0.25">
      <c r="A181" s="1" t="s">
        <v>3646</v>
      </c>
      <c r="B181" s="1" t="s">
        <v>744</v>
      </c>
      <c r="C181">
        <v>0.26041915015158601</v>
      </c>
      <c r="D181">
        <v>0.36169326409942498</v>
      </c>
      <c r="E181">
        <f>-LOG(GO_Molecular_Function_2021_table[[#This Row],[Adjusted P-value]],10)</f>
        <v>0.4416595791335699</v>
      </c>
      <c r="F181">
        <v>0</v>
      </c>
      <c r="G181">
        <v>0</v>
      </c>
      <c r="H181">
        <v>3.4093647787915304</v>
      </c>
      <c r="I181">
        <v>4.5871735839900278</v>
      </c>
      <c r="J181" s="1" t="s">
        <v>2280</v>
      </c>
    </row>
    <row r="182" spans="1:10" x14ac:dyDescent="0.25">
      <c r="A182" s="1" t="s">
        <v>3647</v>
      </c>
      <c r="B182" s="1" t="s">
        <v>761</v>
      </c>
      <c r="C182">
        <v>0.2720807124626986</v>
      </c>
      <c r="D182">
        <v>0.37580208903687651</v>
      </c>
      <c r="E182">
        <f>-LOG(GO_Molecular_Function_2021_table[[#This Row],[Adjusted P-value]],10)</f>
        <v>0.42504081004000011</v>
      </c>
      <c r="F182">
        <v>0</v>
      </c>
      <c r="G182">
        <v>0</v>
      </c>
      <c r="H182">
        <v>3.2341989220970113</v>
      </c>
      <c r="I182">
        <v>4.2098161129822271</v>
      </c>
      <c r="J182" s="1" t="s">
        <v>921</v>
      </c>
    </row>
    <row r="183" spans="1:10" x14ac:dyDescent="0.25">
      <c r="A183" s="1" t="s">
        <v>3648</v>
      </c>
      <c r="B183" s="1" t="s">
        <v>2469</v>
      </c>
      <c r="C183">
        <v>0.27491069807711449</v>
      </c>
      <c r="D183">
        <v>0.37750379116108967</v>
      </c>
      <c r="E183">
        <f>-LOG(GO_Molecular_Function_2021_table[[#This Row],[Adjusted P-value]],10)</f>
        <v>0.42307868251936603</v>
      </c>
      <c r="F183">
        <v>0</v>
      </c>
      <c r="G183">
        <v>0</v>
      </c>
      <c r="H183">
        <v>1.5263652010639963</v>
      </c>
      <c r="I183">
        <v>1.9710090730627401</v>
      </c>
      <c r="J183" s="1" t="s">
        <v>3649</v>
      </c>
    </row>
    <row r="184" spans="1:10" x14ac:dyDescent="0.25">
      <c r="A184" s="1" t="s">
        <v>3650</v>
      </c>
      <c r="B184" s="1" t="s">
        <v>763</v>
      </c>
      <c r="C184">
        <v>0.27784279029456199</v>
      </c>
      <c r="D184">
        <v>0.37750379116108967</v>
      </c>
      <c r="E184">
        <f>-LOG(GO_Molecular_Function_2021_table[[#This Row],[Adjusted P-value]],10)</f>
        <v>0.42307868251936603</v>
      </c>
      <c r="F184">
        <v>0</v>
      </c>
      <c r="G184">
        <v>0</v>
      </c>
      <c r="H184">
        <v>3.1531847133757962</v>
      </c>
      <c r="I184">
        <v>4.0382831193975575</v>
      </c>
      <c r="J184" s="1" t="s">
        <v>1551</v>
      </c>
    </row>
    <row r="185" spans="1:10" x14ac:dyDescent="0.25">
      <c r="A185" s="1" t="s">
        <v>3651</v>
      </c>
      <c r="B185" s="1" t="s">
        <v>763</v>
      </c>
      <c r="C185">
        <v>0.27784279029456199</v>
      </c>
      <c r="D185">
        <v>0.37750379116108967</v>
      </c>
      <c r="E185">
        <f>-LOG(GO_Molecular_Function_2021_table[[#This Row],[Adjusted P-value]],10)</f>
        <v>0.42307868251936603</v>
      </c>
      <c r="F185">
        <v>0</v>
      </c>
      <c r="G185">
        <v>0</v>
      </c>
      <c r="H185">
        <v>3.1531847133757962</v>
      </c>
      <c r="I185">
        <v>4.0382831193975575</v>
      </c>
      <c r="J185" s="1" t="s">
        <v>1669</v>
      </c>
    </row>
    <row r="186" spans="1:10" x14ac:dyDescent="0.25">
      <c r="A186" s="1" t="s">
        <v>3652</v>
      </c>
      <c r="B186" s="1" t="s">
        <v>3653</v>
      </c>
      <c r="C186">
        <v>0.27985961911823831</v>
      </c>
      <c r="D186">
        <v>0.37818867448410581</v>
      </c>
      <c r="E186">
        <f>-LOG(GO_Molecular_Function_2021_table[[#This Row],[Adjusted P-value]],10)</f>
        <v>0.42229148099786679</v>
      </c>
      <c r="F186">
        <v>0</v>
      </c>
      <c r="G186">
        <v>0</v>
      </c>
      <c r="H186">
        <v>1.6503786816269286</v>
      </c>
      <c r="I186">
        <v>2.101703055632862</v>
      </c>
      <c r="J186" s="1" t="s">
        <v>3654</v>
      </c>
    </row>
    <row r="187" spans="1:10" x14ac:dyDescent="0.25">
      <c r="A187" s="1" t="s">
        <v>3655</v>
      </c>
      <c r="B187" s="1" t="s">
        <v>769</v>
      </c>
      <c r="C187">
        <v>0.28355954287543106</v>
      </c>
      <c r="D187">
        <v>0.37909029796180621</v>
      </c>
      <c r="E187">
        <f>-LOG(GO_Molecular_Function_2021_table[[#This Row],[Adjusted P-value]],10)</f>
        <v>0.42125733030732637</v>
      </c>
      <c r="F187">
        <v>0</v>
      </c>
      <c r="G187">
        <v>0</v>
      </c>
      <c r="H187">
        <v>3.076122417275128</v>
      </c>
      <c r="I187">
        <v>3.8769390562199937</v>
      </c>
      <c r="J187" s="1" t="s">
        <v>921</v>
      </c>
    </row>
    <row r="188" spans="1:10" x14ac:dyDescent="0.25">
      <c r="A188" s="1" t="s">
        <v>3656</v>
      </c>
      <c r="B188" s="1" t="s">
        <v>769</v>
      </c>
      <c r="C188">
        <v>0.28355954287543106</v>
      </c>
      <c r="D188">
        <v>0.37909029796180621</v>
      </c>
      <c r="E188">
        <f>-LOG(GO_Molecular_Function_2021_table[[#This Row],[Adjusted P-value]],10)</f>
        <v>0.42125733030732637</v>
      </c>
      <c r="F188">
        <v>0</v>
      </c>
      <c r="G188">
        <v>0</v>
      </c>
      <c r="H188">
        <v>3.076122417275128</v>
      </c>
      <c r="I188">
        <v>3.8769390562199937</v>
      </c>
      <c r="J188" s="1" t="s">
        <v>1908</v>
      </c>
    </row>
    <row r="189" spans="1:10" x14ac:dyDescent="0.25">
      <c r="A189" s="1" t="s">
        <v>3657</v>
      </c>
      <c r="B189" s="1" t="s">
        <v>775</v>
      </c>
      <c r="C189">
        <v>0.28923132457858775</v>
      </c>
      <c r="D189">
        <v>0.38461612310982413</v>
      </c>
      <c r="E189">
        <f>-LOG(GO_Molecular_Function_2021_table[[#This Row],[Adjusted P-value]],10)</f>
        <v>0.41497251408906249</v>
      </c>
      <c r="F189">
        <v>0</v>
      </c>
      <c r="G189">
        <v>0</v>
      </c>
      <c r="H189">
        <v>3.002729754322111</v>
      </c>
      <c r="I189">
        <v>3.7249717779080185</v>
      </c>
      <c r="J189" s="1" t="s">
        <v>433</v>
      </c>
    </row>
    <row r="190" spans="1:10" x14ac:dyDescent="0.25">
      <c r="A190" s="1" t="s">
        <v>3658</v>
      </c>
      <c r="B190" s="1" t="s">
        <v>2541</v>
      </c>
      <c r="C190">
        <v>0.31507967598463826</v>
      </c>
      <c r="D190">
        <v>0.41677205818073848</v>
      </c>
      <c r="E190">
        <f>-LOG(GO_Molecular_Function_2021_table[[#This Row],[Adjusted P-value]],10)</f>
        <v>0.38010140531480746</v>
      </c>
      <c r="F190">
        <v>0</v>
      </c>
      <c r="G190">
        <v>0</v>
      </c>
      <c r="H190">
        <v>1.7786204405922716</v>
      </c>
      <c r="I190">
        <v>2.0541816296839461</v>
      </c>
      <c r="J190" s="1" t="s">
        <v>168</v>
      </c>
    </row>
    <row r="191" spans="1:10" x14ac:dyDescent="0.25">
      <c r="A191" s="1" t="s">
        <v>3659</v>
      </c>
      <c r="B191" s="1" t="s">
        <v>2555</v>
      </c>
      <c r="C191">
        <v>0.32088195417337739</v>
      </c>
      <c r="D191">
        <v>0.4175351300946562</v>
      </c>
      <c r="E191">
        <f>-LOG(GO_Molecular_Function_2021_table[[#This Row],[Adjusted P-value]],10)</f>
        <v>0.37930697846921729</v>
      </c>
      <c r="F191">
        <v>0</v>
      </c>
      <c r="G191">
        <v>0</v>
      </c>
      <c r="H191">
        <v>1.7537393162393162</v>
      </c>
      <c r="I191">
        <v>1.9934438564557178</v>
      </c>
      <c r="J191" s="1" t="s">
        <v>3660</v>
      </c>
    </row>
    <row r="192" spans="1:10" x14ac:dyDescent="0.25">
      <c r="A192" s="1" t="s">
        <v>3661</v>
      </c>
      <c r="B192" s="1" t="s">
        <v>809</v>
      </c>
      <c r="C192">
        <v>0.32233712043307461</v>
      </c>
      <c r="D192">
        <v>0.4175351300946562</v>
      </c>
      <c r="E192">
        <f>-LOG(GO_Molecular_Function_2021_table[[#This Row],[Adjusted P-value]],10)</f>
        <v>0.37930697846921729</v>
      </c>
      <c r="F192">
        <v>0</v>
      </c>
      <c r="G192">
        <v>0</v>
      </c>
      <c r="H192">
        <v>2.6265923566878979</v>
      </c>
      <c r="I192">
        <v>2.9737157718145633</v>
      </c>
      <c r="J192" s="1" t="s">
        <v>1738</v>
      </c>
    </row>
    <row r="193" spans="1:10" x14ac:dyDescent="0.25">
      <c r="A193" s="1" t="s">
        <v>3662</v>
      </c>
      <c r="B193" s="1" t="s">
        <v>809</v>
      </c>
      <c r="C193">
        <v>0.32233712043307461</v>
      </c>
      <c r="D193">
        <v>0.4175351300946562</v>
      </c>
      <c r="E193">
        <f>-LOG(GO_Molecular_Function_2021_table[[#This Row],[Adjusted P-value]],10)</f>
        <v>0.37930697846921729</v>
      </c>
      <c r="F193">
        <v>0</v>
      </c>
      <c r="G193">
        <v>0</v>
      </c>
      <c r="H193">
        <v>2.6265923566878979</v>
      </c>
      <c r="I193">
        <v>2.9737157718145633</v>
      </c>
      <c r="J193" s="1" t="s">
        <v>591</v>
      </c>
    </row>
    <row r="194" spans="1:10" x14ac:dyDescent="0.25">
      <c r="A194" s="1" t="s">
        <v>3663</v>
      </c>
      <c r="B194" s="1" t="s">
        <v>809</v>
      </c>
      <c r="C194">
        <v>0.32233712043307461</v>
      </c>
      <c r="D194">
        <v>0.4175351300946562</v>
      </c>
      <c r="E194">
        <f>-LOG(GO_Molecular_Function_2021_table[[#This Row],[Adjusted P-value]],10)</f>
        <v>0.37930697846921729</v>
      </c>
      <c r="F194">
        <v>0</v>
      </c>
      <c r="G194">
        <v>0</v>
      </c>
      <c r="H194">
        <v>2.6265923566878979</v>
      </c>
      <c r="I194">
        <v>2.9737157718145633</v>
      </c>
      <c r="J194" s="1" t="s">
        <v>508</v>
      </c>
    </row>
    <row r="195" spans="1:10" x14ac:dyDescent="0.25">
      <c r="A195" s="1" t="s">
        <v>3664</v>
      </c>
      <c r="B195" s="1" t="s">
        <v>816</v>
      </c>
      <c r="C195">
        <v>0.32770379685525891</v>
      </c>
      <c r="D195">
        <v>0.4222987072877048</v>
      </c>
      <c r="E195">
        <f>-LOG(GO_Molecular_Function_2021_table[[#This Row],[Adjusted P-value]],10)</f>
        <v>0.37438024800600816</v>
      </c>
      <c r="F195">
        <v>0</v>
      </c>
      <c r="G195">
        <v>0</v>
      </c>
      <c r="H195">
        <v>2.5728584427401535</v>
      </c>
      <c r="I195">
        <v>2.8703970097526006</v>
      </c>
      <c r="J195" s="1" t="s">
        <v>433</v>
      </c>
    </row>
    <row r="196" spans="1:10" x14ac:dyDescent="0.25">
      <c r="A196" s="1" t="s">
        <v>3665</v>
      </c>
      <c r="B196" s="1" t="s">
        <v>819</v>
      </c>
      <c r="C196">
        <v>0.33302823928852399</v>
      </c>
      <c r="D196">
        <v>0.42695928113913334</v>
      </c>
      <c r="E196">
        <f>-LOG(GO_Molecular_Function_2021_table[[#This Row],[Adjusted P-value]],10)</f>
        <v>0.36961354141481756</v>
      </c>
      <c r="F196">
        <v>0</v>
      </c>
      <c r="G196">
        <v>0</v>
      </c>
      <c r="H196">
        <v>2.5212738853503183</v>
      </c>
      <c r="I196">
        <v>2.7722112072197054</v>
      </c>
      <c r="J196" s="1" t="s">
        <v>1712</v>
      </c>
    </row>
    <row r="197" spans="1:10" x14ac:dyDescent="0.25">
      <c r="A197" s="1" t="s">
        <v>3666</v>
      </c>
      <c r="B197" s="1" t="s">
        <v>832</v>
      </c>
      <c r="C197">
        <v>0.34355174062682331</v>
      </c>
      <c r="D197">
        <v>0.43820375079951951</v>
      </c>
      <c r="E197">
        <f>-LOG(GO_Molecular_Function_2021_table[[#This Row],[Adjusted P-value]],10)</f>
        <v>0.35832390942122277</v>
      </c>
      <c r="F197">
        <v>0</v>
      </c>
      <c r="G197">
        <v>0</v>
      </c>
      <c r="H197">
        <v>2.4240568348848606</v>
      </c>
      <c r="I197">
        <v>2.5899048668388964</v>
      </c>
      <c r="J197" s="1" t="s">
        <v>445</v>
      </c>
    </row>
    <row r="198" spans="1:10" x14ac:dyDescent="0.25">
      <c r="A198" s="1" t="s">
        <v>3667</v>
      </c>
      <c r="B198" s="1" t="s">
        <v>838</v>
      </c>
      <c r="C198">
        <v>0.34875145239079136</v>
      </c>
      <c r="D198">
        <v>0.44257798526750175</v>
      </c>
      <c r="E198">
        <f>-LOG(GO_Molecular_Function_2021_table[[#This Row],[Adjusted P-value]],10)</f>
        <v>0.35401019256562793</v>
      </c>
      <c r="F198">
        <v>0</v>
      </c>
      <c r="G198">
        <v>0</v>
      </c>
      <c r="H198">
        <v>2.378199735608701</v>
      </c>
      <c r="I198">
        <v>2.5051855685642948</v>
      </c>
      <c r="J198" s="1" t="s">
        <v>508</v>
      </c>
    </row>
    <row r="199" spans="1:10" x14ac:dyDescent="0.25">
      <c r="A199" s="1" t="s">
        <v>3668</v>
      </c>
      <c r="B199" s="1" t="s">
        <v>2636</v>
      </c>
      <c r="C199">
        <v>0.35902841135336244</v>
      </c>
      <c r="D199">
        <v>0.45104071778060612</v>
      </c>
      <c r="E199">
        <f>-LOG(GO_Molecular_Function_2021_table[[#This Row],[Adjusted P-value]],10)</f>
        <v>0.34578425034106897</v>
      </c>
      <c r="F199">
        <v>0</v>
      </c>
      <c r="G199">
        <v>0</v>
      </c>
      <c r="H199">
        <v>2.2914881297046903</v>
      </c>
      <c r="I199">
        <v>2.3472944664548496</v>
      </c>
      <c r="J199" s="1" t="s">
        <v>1572</v>
      </c>
    </row>
    <row r="200" spans="1:10" x14ac:dyDescent="0.25">
      <c r="A200" s="1" t="s">
        <v>3669</v>
      </c>
      <c r="B200" s="1" t="s">
        <v>2636</v>
      </c>
      <c r="C200">
        <v>0.35902841135336244</v>
      </c>
      <c r="D200">
        <v>0.45104071778060612</v>
      </c>
      <c r="E200">
        <f>-LOG(GO_Molecular_Function_2021_table[[#This Row],[Adjusted P-value]],10)</f>
        <v>0.34578425034106897</v>
      </c>
      <c r="F200">
        <v>0</v>
      </c>
      <c r="G200">
        <v>0</v>
      </c>
      <c r="H200">
        <v>2.2914881297046903</v>
      </c>
      <c r="I200">
        <v>2.3472944664548496</v>
      </c>
      <c r="J200" s="1" t="s">
        <v>553</v>
      </c>
    </row>
    <row r="201" spans="1:10" x14ac:dyDescent="0.25">
      <c r="A201" s="1" t="s">
        <v>3670</v>
      </c>
      <c r="B201" s="1" t="s">
        <v>843</v>
      </c>
      <c r="C201">
        <v>0.36410629622567958</v>
      </c>
      <c r="D201">
        <v>0.45513287028209948</v>
      </c>
      <c r="E201">
        <f>-LOG(GO_Molecular_Function_2021_table[[#This Row],[Adjusted P-value]],10)</f>
        <v>0.34186179805408001</v>
      </c>
      <c r="F201">
        <v>0</v>
      </c>
      <c r="G201">
        <v>0</v>
      </c>
      <c r="H201">
        <v>2.2504549590536853</v>
      </c>
      <c r="I201">
        <v>2.2736558700225982</v>
      </c>
      <c r="J201" s="1" t="s">
        <v>619</v>
      </c>
    </row>
    <row r="202" spans="1:10" x14ac:dyDescent="0.25">
      <c r="A202" s="1" t="s">
        <v>3671</v>
      </c>
      <c r="B202" s="1" t="s">
        <v>847</v>
      </c>
      <c r="C202">
        <v>0.36914420577198925</v>
      </c>
      <c r="D202">
        <v>0.45913458429351894</v>
      </c>
      <c r="E202">
        <f>-LOG(GO_Molecular_Function_2021_table[[#This Row],[Adjusted P-value]],10)</f>
        <v>0.3380599927880199</v>
      </c>
      <c r="F202">
        <v>0</v>
      </c>
      <c r="G202">
        <v>0</v>
      </c>
      <c r="H202">
        <v>2.2108615487763994</v>
      </c>
      <c r="I202">
        <v>2.203273672376564</v>
      </c>
      <c r="J202" s="1" t="s">
        <v>921</v>
      </c>
    </row>
    <row r="203" spans="1:10" x14ac:dyDescent="0.25">
      <c r="A203" s="1" t="s">
        <v>3672</v>
      </c>
      <c r="B203" s="1" t="s">
        <v>3673</v>
      </c>
      <c r="C203">
        <v>0.38538739891421309</v>
      </c>
      <c r="D203">
        <v>0.47659596629123646</v>
      </c>
      <c r="E203">
        <f>-LOG(GO_Molecular_Function_2021_table[[#This Row],[Adjusted P-value]],10)</f>
        <v>0.32184963766071439</v>
      </c>
      <c r="F203">
        <v>0</v>
      </c>
      <c r="G203">
        <v>0</v>
      </c>
      <c r="H203">
        <v>1.3571279916753383</v>
      </c>
      <c r="I203">
        <v>1.2940299809362459</v>
      </c>
      <c r="J203" s="1" t="s">
        <v>3674</v>
      </c>
    </row>
    <row r="204" spans="1:10" x14ac:dyDescent="0.25">
      <c r="A204" s="1" t="s">
        <v>3675</v>
      </c>
      <c r="B204" s="1" t="s">
        <v>3676</v>
      </c>
      <c r="C204">
        <v>0.38836784277993119</v>
      </c>
      <c r="D204">
        <v>0.47659596629123646</v>
      </c>
      <c r="E204">
        <f>-LOG(GO_Molecular_Function_2021_table[[#This Row],[Adjusted P-value]],10)</f>
        <v>0.32184963766071439</v>
      </c>
      <c r="F204">
        <v>0</v>
      </c>
      <c r="G204">
        <v>0</v>
      </c>
      <c r="H204">
        <v>1.2037593984962407</v>
      </c>
      <c r="I204">
        <v>1.1385184559802437</v>
      </c>
      <c r="J204" s="1" t="s">
        <v>3677</v>
      </c>
    </row>
    <row r="205" spans="1:10" x14ac:dyDescent="0.25">
      <c r="A205" s="1" t="s">
        <v>3678</v>
      </c>
      <c r="B205" s="1" t="s">
        <v>2680</v>
      </c>
      <c r="C205">
        <v>0.38890230849364893</v>
      </c>
      <c r="D205">
        <v>0.47659596629123646</v>
      </c>
      <c r="E205">
        <f>-LOG(GO_Molecular_Function_2021_table[[#This Row],[Adjusted P-value]],10)</f>
        <v>0.32184963766071439</v>
      </c>
      <c r="F205">
        <v>0</v>
      </c>
      <c r="G205">
        <v>0</v>
      </c>
      <c r="H205">
        <v>2.0654693536598101</v>
      </c>
      <c r="I205">
        <v>1.9506852357012172</v>
      </c>
      <c r="J205" s="1" t="s">
        <v>1013</v>
      </c>
    </row>
    <row r="206" spans="1:10" x14ac:dyDescent="0.25">
      <c r="A206" s="1" t="s">
        <v>3679</v>
      </c>
      <c r="B206" s="1" t="s">
        <v>872</v>
      </c>
      <c r="C206">
        <v>0.40804538991901312</v>
      </c>
      <c r="D206">
        <v>0.49761632916952819</v>
      </c>
      <c r="E206">
        <f>-LOG(GO_Molecular_Function_2021_table[[#This Row],[Adjusted P-value]],10)</f>
        <v>0.30310537680625871</v>
      </c>
      <c r="F206">
        <v>0</v>
      </c>
      <c r="G206">
        <v>0</v>
      </c>
      <c r="H206">
        <v>1.9379715825575698</v>
      </c>
      <c r="I206">
        <v>1.7371528838109185</v>
      </c>
      <c r="J206" s="1" t="s">
        <v>1712</v>
      </c>
    </row>
    <row r="207" spans="1:10" x14ac:dyDescent="0.25">
      <c r="A207" s="1" t="s">
        <v>3680</v>
      </c>
      <c r="B207" s="1" t="s">
        <v>874</v>
      </c>
      <c r="C207">
        <v>0.41273730576466583</v>
      </c>
      <c r="D207">
        <v>0.50089478854935165</v>
      </c>
      <c r="E207">
        <f>-LOG(GO_Molecular_Function_2021_table[[#This Row],[Adjusted P-value]],10)</f>
        <v>0.3002534868092544</v>
      </c>
      <c r="F207">
        <v>0</v>
      </c>
      <c r="G207">
        <v>0</v>
      </c>
      <c r="H207">
        <v>1.9085118702953099</v>
      </c>
      <c r="I207">
        <v>1.6889260367837182</v>
      </c>
      <c r="J207" s="1" t="s">
        <v>442</v>
      </c>
    </row>
    <row r="208" spans="1:10" x14ac:dyDescent="0.25">
      <c r="A208" s="1" t="s">
        <v>3681</v>
      </c>
      <c r="B208" s="1" t="s">
        <v>3682</v>
      </c>
      <c r="C208">
        <v>0.43608493416363847</v>
      </c>
      <c r="D208">
        <v>0.52534930001897884</v>
      </c>
      <c r="E208">
        <f>-LOG(GO_Molecular_Function_2021_table[[#This Row],[Adjusted P-value]],10)</f>
        <v>0.27955184206467693</v>
      </c>
      <c r="F208">
        <v>0</v>
      </c>
      <c r="G208">
        <v>0</v>
      </c>
      <c r="H208">
        <v>1.2480996486745448</v>
      </c>
      <c r="I208">
        <v>1.0358206780972323</v>
      </c>
      <c r="J208" s="1" t="s">
        <v>3683</v>
      </c>
    </row>
    <row r="209" spans="1:10" x14ac:dyDescent="0.25">
      <c r="A209" s="1" t="s">
        <v>3684</v>
      </c>
      <c r="B209" s="1" t="s">
        <v>2750</v>
      </c>
      <c r="C209">
        <v>0.44012278319703707</v>
      </c>
      <c r="D209">
        <v>0.52534930001897884</v>
      </c>
      <c r="E209">
        <f>-LOG(GO_Molecular_Function_2021_table[[#This Row],[Adjusted P-value]],10)</f>
        <v>0.27955184206467693</v>
      </c>
      <c r="F209">
        <v>0</v>
      </c>
      <c r="G209">
        <v>0</v>
      </c>
      <c r="H209">
        <v>1.7489384288747345</v>
      </c>
      <c r="I209">
        <v>1.435356458929709</v>
      </c>
      <c r="J209" s="1" t="s">
        <v>2280</v>
      </c>
    </row>
    <row r="210" spans="1:10" x14ac:dyDescent="0.25">
      <c r="A210" s="1" t="s">
        <v>3685</v>
      </c>
      <c r="B210" s="1" t="s">
        <v>2750</v>
      </c>
      <c r="C210">
        <v>0.44012278319703707</v>
      </c>
      <c r="D210">
        <v>0.52534930001897884</v>
      </c>
      <c r="E210">
        <f>-LOG(GO_Molecular_Function_2021_table[[#This Row],[Adjusted P-value]],10)</f>
        <v>0.27955184206467693</v>
      </c>
      <c r="F210">
        <v>0</v>
      </c>
      <c r="G210">
        <v>0</v>
      </c>
      <c r="H210">
        <v>1.7489384288747345</v>
      </c>
      <c r="I210">
        <v>1.435356458929709</v>
      </c>
      <c r="J210" s="1" t="s">
        <v>1738</v>
      </c>
    </row>
    <row r="211" spans="1:10" x14ac:dyDescent="0.25">
      <c r="A211" s="1" t="s">
        <v>3686</v>
      </c>
      <c r="B211" s="1" t="s">
        <v>3367</v>
      </c>
      <c r="C211">
        <v>0.44129341201594219</v>
      </c>
      <c r="D211">
        <v>0.52534930001897884</v>
      </c>
      <c r="E211">
        <f>-LOG(GO_Molecular_Function_2021_table[[#This Row],[Adjusted P-value]],10)</f>
        <v>0.27955184206467693</v>
      </c>
      <c r="F211">
        <v>0</v>
      </c>
      <c r="G211">
        <v>0</v>
      </c>
      <c r="H211">
        <v>1.3475250239956122</v>
      </c>
      <c r="I211">
        <v>1.1023365009258819</v>
      </c>
      <c r="J211" s="1" t="s">
        <v>3687</v>
      </c>
    </row>
    <row r="212" spans="1:10" x14ac:dyDescent="0.25">
      <c r="A212" s="1" t="s">
        <v>3688</v>
      </c>
      <c r="B212" s="1" t="s">
        <v>900</v>
      </c>
      <c r="C212">
        <v>0.4445620073521806</v>
      </c>
      <c r="D212">
        <v>0.52673223619926612</v>
      </c>
      <c r="E212">
        <f>-LOG(GO_Molecular_Function_2021_table[[#This Row],[Adjusted P-value]],10)</f>
        <v>0.27841010185317511</v>
      </c>
      <c r="F212">
        <v>0</v>
      </c>
      <c r="G212">
        <v>0</v>
      </c>
      <c r="H212">
        <v>1.7248931157839631</v>
      </c>
      <c r="I212">
        <v>1.3983117449036233</v>
      </c>
      <c r="J212" s="1" t="s">
        <v>360</v>
      </c>
    </row>
    <row r="213" spans="1:10" x14ac:dyDescent="0.25">
      <c r="A213" s="1" t="s">
        <v>3689</v>
      </c>
      <c r="B213" s="1" t="s">
        <v>2765</v>
      </c>
      <c r="C213">
        <v>0.4489662541693597</v>
      </c>
      <c r="D213">
        <v>0.52695569738187764</v>
      </c>
      <c r="E213">
        <f>-LOG(GO_Molecular_Function_2021_table[[#This Row],[Adjusted P-value]],10)</f>
        <v>0.27822589558699368</v>
      </c>
      <c r="F213">
        <v>0</v>
      </c>
      <c r="G213">
        <v>0</v>
      </c>
      <c r="H213">
        <v>1.7014976760199689</v>
      </c>
      <c r="I213">
        <v>1.3625721883547621</v>
      </c>
      <c r="J213" s="1" t="s">
        <v>334</v>
      </c>
    </row>
    <row r="214" spans="1:10" x14ac:dyDescent="0.25">
      <c r="A214" s="1" t="s">
        <v>3690</v>
      </c>
      <c r="B214" s="1" t="s">
        <v>2765</v>
      </c>
      <c r="C214">
        <v>0.4489662541693597</v>
      </c>
      <c r="D214">
        <v>0.52695569738187764</v>
      </c>
      <c r="E214">
        <f>-LOG(GO_Molecular_Function_2021_table[[#This Row],[Adjusted P-value]],10)</f>
        <v>0.27822589558699368</v>
      </c>
      <c r="F214">
        <v>0</v>
      </c>
      <c r="G214">
        <v>0</v>
      </c>
      <c r="H214">
        <v>1.7014976760199689</v>
      </c>
      <c r="I214">
        <v>1.3625721883547621</v>
      </c>
      <c r="J214" s="1" t="s">
        <v>1603</v>
      </c>
    </row>
    <row r="215" spans="1:10" x14ac:dyDescent="0.25">
      <c r="A215" s="1" t="s">
        <v>3691</v>
      </c>
      <c r="B215" s="1" t="s">
        <v>911</v>
      </c>
      <c r="C215">
        <v>0.46623891307717813</v>
      </c>
      <c r="D215">
        <v>0.54467162742661002</v>
      </c>
      <c r="E215">
        <f>-LOG(GO_Molecular_Function_2021_table[[#This Row],[Adjusted P-value]],10)</f>
        <v>0.26386524703821368</v>
      </c>
      <c r="F215">
        <v>0</v>
      </c>
      <c r="G215">
        <v>0</v>
      </c>
      <c r="H215">
        <v>1.6139147476727094</v>
      </c>
      <c r="I215">
        <v>1.2315090863963183</v>
      </c>
      <c r="J215" s="1" t="s">
        <v>445</v>
      </c>
    </row>
    <row r="216" spans="1:10" x14ac:dyDescent="0.25">
      <c r="A216" s="1" t="s">
        <v>3692</v>
      </c>
      <c r="B216" s="1" t="s">
        <v>913</v>
      </c>
      <c r="C216">
        <v>0.47047233853781989</v>
      </c>
      <c r="D216">
        <v>0.54706085876490684</v>
      </c>
      <c r="E216">
        <f>-LOG(GO_Molecular_Function_2021_table[[#This Row],[Adjusted P-value]],10)</f>
        <v>0.26196435711161703</v>
      </c>
      <c r="F216">
        <v>0</v>
      </c>
      <c r="G216">
        <v>0</v>
      </c>
      <c r="H216">
        <v>1.5934048214141741</v>
      </c>
      <c r="I216">
        <v>1.2014560971906352</v>
      </c>
      <c r="J216" s="1" t="s">
        <v>2293</v>
      </c>
    </row>
    <row r="217" spans="1:10" x14ac:dyDescent="0.25">
      <c r="A217" s="1" t="s">
        <v>3693</v>
      </c>
      <c r="B217" s="1" t="s">
        <v>923</v>
      </c>
      <c r="C217">
        <v>0.47883935315922049</v>
      </c>
      <c r="D217">
        <v>0.55421221430465339</v>
      </c>
      <c r="E217">
        <f>-LOG(GO_Molecular_Function_2021_table[[#This Row],[Adjusted P-value]],10)</f>
        <v>0.25632390701525104</v>
      </c>
      <c r="F217">
        <v>0</v>
      </c>
      <c r="G217">
        <v>0</v>
      </c>
      <c r="H217">
        <v>1.5539042226940316</v>
      </c>
      <c r="I217">
        <v>1.1442797130547619</v>
      </c>
      <c r="J217" s="1" t="s">
        <v>543</v>
      </c>
    </row>
    <row r="218" spans="1:10" x14ac:dyDescent="0.25">
      <c r="A218" s="1" t="s">
        <v>3694</v>
      </c>
      <c r="B218" s="1" t="s">
        <v>3695</v>
      </c>
      <c r="C218">
        <v>0.49406187152735298</v>
      </c>
      <c r="D218">
        <v>0.56852780377070944</v>
      </c>
      <c r="E218">
        <f>-LOG(GO_Molecular_Function_2021_table[[#This Row],[Adjusted P-value]],10)</f>
        <v>0.2452482913475274</v>
      </c>
      <c r="F218">
        <v>0</v>
      </c>
      <c r="G218">
        <v>0</v>
      </c>
      <c r="H218">
        <v>1.1042378673957622</v>
      </c>
      <c r="I218">
        <v>0.77859207308568112</v>
      </c>
      <c r="J218" s="1" t="s">
        <v>3696</v>
      </c>
    </row>
    <row r="219" spans="1:10" x14ac:dyDescent="0.25">
      <c r="A219" s="1" t="s">
        <v>3697</v>
      </c>
      <c r="B219" s="1" t="s">
        <v>3698</v>
      </c>
      <c r="C219">
        <v>0.49575624488805864</v>
      </c>
      <c r="D219">
        <v>0.56852780377070944</v>
      </c>
      <c r="E219">
        <f>-LOG(GO_Molecular_Function_2021_table[[#This Row],[Adjusted P-value]],10)</f>
        <v>0.2452482913475274</v>
      </c>
      <c r="F219">
        <v>0</v>
      </c>
      <c r="G219">
        <v>0</v>
      </c>
      <c r="H219">
        <v>1.1017647560317145</v>
      </c>
      <c r="I219">
        <v>0.77307628427265163</v>
      </c>
      <c r="J219" s="1" t="s">
        <v>3699</v>
      </c>
    </row>
    <row r="220" spans="1:10" x14ac:dyDescent="0.25">
      <c r="A220" s="1" t="s">
        <v>3700</v>
      </c>
      <c r="B220" s="1" t="s">
        <v>2852</v>
      </c>
      <c r="C220">
        <v>0.51489436520957921</v>
      </c>
      <c r="D220">
        <v>0.58777895571869776</v>
      </c>
      <c r="E220">
        <f>-LOG(GO_Molecular_Function_2021_table[[#This Row],[Adjusted P-value]],10)</f>
        <v>0.23078596705356055</v>
      </c>
      <c r="F220">
        <v>0</v>
      </c>
      <c r="G220">
        <v>0</v>
      </c>
      <c r="H220">
        <v>1.3978768577494691</v>
      </c>
      <c r="I220">
        <v>0.92790159357939284</v>
      </c>
      <c r="J220" s="1" t="s">
        <v>585</v>
      </c>
    </row>
    <row r="221" spans="1:10" x14ac:dyDescent="0.25">
      <c r="A221" s="1" t="s">
        <v>3701</v>
      </c>
      <c r="B221" s="1" t="s">
        <v>2870</v>
      </c>
      <c r="C221">
        <v>0.52635304587518228</v>
      </c>
      <c r="D221">
        <v>0.59812846122179808</v>
      </c>
      <c r="E221">
        <f>-LOG(GO_Molecular_Function_2021_table[[#This Row],[Adjusted P-value]],10)</f>
        <v>0.2232055317168187</v>
      </c>
      <c r="F221">
        <v>0</v>
      </c>
      <c r="G221">
        <v>0</v>
      </c>
      <c r="H221">
        <v>1.3525785905074994</v>
      </c>
      <c r="I221">
        <v>0.86806208285847564</v>
      </c>
      <c r="J221" s="1" t="s">
        <v>334</v>
      </c>
    </row>
    <row r="222" spans="1:10" x14ac:dyDescent="0.25">
      <c r="A222" s="1" t="s">
        <v>3702</v>
      </c>
      <c r="B222" s="1" t="s">
        <v>2883</v>
      </c>
      <c r="C222">
        <v>0.5375427329511886</v>
      </c>
      <c r="D222">
        <v>0.60808001465066586</v>
      </c>
      <c r="E222">
        <f>-LOG(GO_Molecular_Function_2021_table[[#This Row],[Adjusted P-value]],10)</f>
        <v>0.21603927001203727</v>
      </c>
      <c r="F222">
        <v>0</v>
      </c>
      <c r="G222">
        <v>0</v>
      </c>
      <c r="H222">
        <v>1.3101114649681529</v>
      </c>
      <c r="I222">
        <v>0.81324778640464057</v>
      </c>
      <c r="J222" s="1" t="s">
        <v>1799</v>
      </c>
    </row>
    <row r="223" spans="1:10" x14ac:dyDescent="0.25">
      <c r="A223" s="1" t="s">
        <v>3703</v>
      </c>
      <c r="B223" s="1" t="s">
        <v>2912</v>
      </c>
      <c r="C223">
        <v>0.5695598620528467</v>
      </c>
      <c r="D223">
        <v>0.64139624105050308</v>
      </c>
      <c r="E223">
        <f>-LOG(GO_Molecular_Function_2021_table[[#This Row],[Adjusted P-value]],10)</f>
        <v>0.19287358961463777</v>
      </c>
      <c r="F223">
        <v>0</v>
      </c>
      <c r="G223">
        <v>0</v>
      </c>
      <c r="H223">
        <v>1.197270245677889</v>
      </c>
      <c r="I223">
        <v>0.67393311072265372</v>
      </c>
      <c r="J223" s="1" t="s">
        <v>1751</v>
      </c>
    </row>
    <row r="224" spans="1:10" x14ac:dyDescent="0.25">
      <c r="A224" s="1" t="s">
        <v>3704</v>
      </c>
      <c r="B224" s="1" t="s">
        <v>978</v>
      </c>
      <c r="C224">
        <v>0.58967087975116028</v>
      </c>
      <c r="D224">
        <v>0.65811482115084852</v>
      </c>
      <c r="E224">
        <f>-LOG(GO_Molecular_Function_2021_table[[#This Row],[Adjusted P-value]],10)</f>
        <v>0.18169832851082507</v>
      </c>
      <c r="F224">
        <v>0</v>
      </c>
      <c r="G224">
        <v>0</v>
      </c>
      <c r="H224">
        <v>1.1322086417627819</v>
      </c>
      <c r="I224">
        <v>0.59802210748575779</v>
      </c>
      <c r="J224" s="1" t="s">
        <v>1603</v>
      </c>
    </row>
    <row r="225" spans="1:10" x14ac:dyDescent="0.25">
      <c r="A225" s="1" t="s">
        <v>3705</v>
      </c>
      <c r="B225" s="1" t="s">
        <v>978</v>
      </c>
      <c r="C225">
        <v>0.58967087975116028</v>
      </c>
      <c r="D225">
        <v>0.65811482115084852</v>
      </c>
      <c r="E225">
        <f>-LOG(GO_Molecular_Function_2021_table[[#This Row],[Adjusted P-value]],10)</f>
        <v>0.18169832851082507</v>
      </c>
      <c r="F225">
        <v>0</v>
      </c>
      <c r="G225">
        <v>0</v>
      </c>
      <c r="H225">
        <v>1.1322086417627819</v>
      </c>
      <c r="I225">
        <v>0.59802210748575779</v>
      </c>
      <c r="J225" s="1" t="s">
        <v>1751</v>
      </c>
    </row>
    <row r="226" spans="1:10" x14ac:dyDescent="0.25">
      <c r="A226" s="1" t="s">
        <v>3706</v>
      </c>
      <c r="B226" s="1" t="s">
        <v>987</v>
      </c>
      <c r="C226">
        <v>0.62170349667855895</v>
      </c>
      <c r="D226">
        <v>0.69042758576911034</v>
      </c>
      <c r="E226">
        <f>-LOG(GO_Molecular_Function_2021_table[[#This Row],[Adjusted P-value]],10)</f>
        <v>0.1608818648769062</v>
      </c>
      <c r="F226">
        <v>0</v>
      </c>
      <c r="G226">
        <v>0</v>
      </c>
      <c r="H226">
        <v>0.95442137077118061</v>
      </c>
      <c r="I226">
        <v>0.45362883580034769</v>
      </c>
      <c r="J226" s="1" t="s">
        <v>3707</v>
      </c>
    </row>
    <row r="227" spans="1:10" x14ac:dyDescent="0.25">
      <c r="A227" s="1" t="s">
        <v>3708</v>
      </c>
      <c r="B227" s="1" t="s">
        <v>2957</v>
      </c>
      <c r="C227">
        <v>0.62414653753527582</v>
      </c>
      <c r="D227">
        <v>0.69042758576911034</v>
      </c>
      <c r="E227">
        <f>-LOG(GO_Molecular_Function_2021_table[[#This Row],[Adjusted P-value]],10)</f>
        <v>0.1608818648769062</v>
      </c>
      <c r="F227">
        <v>0</v>
      </c>
      <c r="G227">
        <v>0</v>
      </c>
      <c r="H227">
        <v>1.0295499634541088</v>
      </c>
      <c r="I227">
        <v>0.48529907168754982</v>
      </c>
      <c r="J227" s="1" t="s">
        <v>355</v>
      </c>
    </row>
    <row r="228" spans="1:10" x14ac:dyDescent="0.25">
      <c r="A228" s="1" t="s">
        <v>3709</v>
      </c>
      <c r="B228" s="1" t="s">
        <v>990</v>
      </c>
      <c r="C228">
        <v>0.63009815018400428</v>
      </c>
      <c r="D228">
        <v>0.69394069403524694</v>
      </c>
      <c r="E228">
        <f>-LOG(GO_Molecular_Function_2021_table[[#This Row],[Adjusted P-value]],10)</f>
        <v>0.15867764388780045</v>
      </c>
      <c r="F228">
        <v>0</v>
      </c>
      <c r="G228">
        <v>0</v>
      </c>
      <c r="H228">
        <v>1.0128415861927265</v>
      </c>
      <c r="I228">
        <v>0.46781094548129804</v>
      </c>
      <c r="J228" s="1" t="s">
        <v>1644</v>
      </c>
    </row>
    <row r="229" spans="1:10" x14ac:dyDescent="0.25">
      <c r="A229" s="1" t="s">
        <v>3710</v>
      </c>
      <c r="B229" s="1" t="s">
        <v>3711</v>
      </c>
      <c r="C229">
        <v>0.64769812634450741</v>
      </c>
      <c r="D229">
        <v>0.71019531397424063</v>
      </c>
      <c r="E229">
        <f>-LOG(GO_Molecular_Function_2021_table[[#This Row],[Adjusted P-value]],10)</f>
        <v>0.1486221975959964</v>
      </c>
      <c r="F229">
        <v>0</v>
      </c>
      <c r="G229">
        <v>0</v>
      </c>
      <c r="H229">
        <v>0.90886287625418061</v>
      </c>
      <c r="I229">
        <v>0.39474690890121578</v>
      </c>
      <c r="J229" s="1" t="s">
        <v>3712</v>
      </c>
    </row>
    <row r="230" spans="1:10" x14ac:dyDescent="0.25">
      <c r="A230" s="1" t="s">
        <v>3713</v>
      </c>
      <c r="B230" s="1" t="s">
        <v>3714</v>
      </c>
      <c r="C230">
        <v>0.67961916881781137</v>
      </c>
      <c r="D230">
        <v>0.74194232403691207</v>
      </c>
      <c r="E230">
        <f>-LOG(GO_Molecular_Function_2021_table[[#This Row],[Adjusted P-value]],10)</f>
        <v>0.12962985392052459</v>
      </c>
      <c r="F230">
        <v>0</v>
      </c>
      <c r="G230">
        <v>0</v>
      </c>
      <c r="H230">
        <v>0.8836458239885171</v>
      </c>
      <c r="I230">
        <v>0.34128406145071905</v>
      </c>
      <c r="J230" s="1" t="s">
        <v>334</v>
      </c>
    </row>
    <row r="231" spans="1:10" x14ac:dyDescent="0.25">
      <c r="A231" s="1" t="s">
        <v>3715</v>
      </c>
      <c r="B231" s="1" t="s">
        <v>3005</v>
      </c>
      <c r="C231">
        <v>0.69461531723683634</v>
      </c>
      <c r="D231">
        <v>0.75501664917047429</v>
      </c>
      <c r="E231">
        <f>-LOG(GO_Molecular_Function_2021_table[[#This Row],[Adjusted P-value]],10)</f>
        <v>0.12204347146598821</v>
      </c>
      <c r="F231">
        <v>0</v>
      </c>
      <c r="G231">
        <v>0</v>
      </c>
      <c r="H231">
        <v>0.84756412463418829</v>
      </c>
      <c r="I231">
        <v>0.30884989809111835</v>
      </c>
      <c r="J231" s="1" t="s">
        <v>1846</v>
      </c>
    </row>
    <row r="232" spans="1:10" x14ac:dyDescent="0.25">
      <c r="A232" s="1" t="s">
        <v>3716</v>
      </c>
      <c r="B232" s="1" t="s">
        <v>3717</v>
      </c>
      <c r="C232">
        <v>0.70059424059499031</v>
      </c>
      <c r="D232">
        <v>0.75821887510280339</v>
      </c>
      <c r="E232">
        <f>-LOG(GO_Molecular_Function_2021_table[[#This Row],[Adjusted P-value]],10)</f>
        <v>0.12020540844696276</v>
      </c>
      <c r="F232">
        <v>0</v>
      </c>
      <c r="G232">
        <v>0</v>
      </c>
      <c r="H232">
        <v>0.82122740647330816</v>
      </c>
      <c r="I232">
        <v>0.29221438253384951</v>
      </c>
      <c r="J232" s="1" t="s">
        <v>3718</v>
      </c>
    </row>
    <row r="233" spans="1:10" x14ac:dyDescent="0.25">
      <c r="A233" s="1" t="s">
        <v>3719</v>
      </c>
      <c r="B233" s="1" t="s">
        <v>3720</v>
      </c>
      <c r="C233">
        <v>0.74793822167386614</v>
      </c>
      <c r="D233">
        <v>0.80596791128649381</v>
      </c>
      <c r="E233">
        <f>-LOG(GO_Molecular_Function_2021_table[[#This Row],[Adjusted P-value]],10)</f>
        <v>9.3682248801144591E-2</v>
      </c>
      <c r="F233">
        <v>0</v>
      </c>
      <c r="G233">
        <v>0</v>
      </c>
      <c r="H233">
        <v>0.72841060583617245</v>
      </c>
      <c r="I233">
        <v>0.21155585837913785</v>
      </c>
      <c r="J233" s="1" t="s">
        <v>530</v>
      </c>
    </row>
    <row r="234" spans="1:10" x14ac:dyDescent="0.25">
      <c r="A234" s="1" t="s">
        <v>3721</v>
      </c>
      <c r="B234" s="1" t="s">
        <v>3722</v>
      </c>
      <c r="C234">
        <v>0.75193961767068429</v>
      </c>
      <c r="D234">
        <v>0.80680216488270839</v>
      </c>
      <c r="E234">
        <f>-LOG(GO_Molecular_Function_2021_table[[#This Row],[Adjusted P-value]],10)</f>
        <v>9.3232945120461042E-2</v>
      </c>
      <c r="F234">
        <v>0</v>
      </c>
      <c r="G234">
        <v>0</v>
      </c>
      <c r="H234">
        <v>0.71996485833516366</v>
      </c>
      <c r="I234">
        <v>0.20526144395050711</v>
      </c>
      <c r="J234" s="1" t="s">
        <v>295</v>
      </c>
    </row>
    <row r="235" spans="1:10" x14ac:dyDescent="0.25">
      <c r="A235" s="1" t="s">
        <v>3723</v>
      </c>
      <c r="B235" s="1" t="s">
        <v>3724</v>
      </c>
      <c r="C235">
        <v>0.7664145251487402</v>
      </c>
      <c r="D235">
        <v>0.81881893712472242</v>
      </c>
      <c r="E235">
        <f>-LOG(GO_Molecular_Function_2021_table[[#This Row],[Adjusted P-value]],10)</f>
        <v>8.6812121806226786E-2</v>
      </c>
      <c r="F235">
        <v>0</v>
      </c>
      <c r="G235">
        <v>0</v>
      </c>
      <c r="H235">
        <v>0.74414160200089785</v>
      </c>
      <c r="I235">
        <v>0.19796555312733161</v>
      </c>
      <c r="J235" s="1" t="s">
        <v>3725</v>
      </c>
    </row>
    <row r="236" spans="1:10" x14ac:dyDescent="0.25">
      <c r="A236" s="1" t="s">
        <v>3726</v>
      </c>
      <c r="B236" s="1" t="s">
        <v>3727</v>
      </c>
      <c r="C236">
        <v>0.78000486008858316</v>
      </c>
      <c r="D236">
        <v>0.82979240434955659</v>
      </c>
      <c r="E236">
        <f>-LOG(GO_Molecular_Function_2021_table[[#This Row],[Adjusted P-value]],10)</f>
        <v>8.1030544879631738E-2</v>
      </c>
      <c r="F236">
        <v>0</v>
      </c>
      <c r="G236">
        <v>0</v>
      </c>
      <c r="H236">
        <v>0.66231928015367503</v>
      </c>
      <c r="I236">
        <v>0.16455662181563263</v>
      </c>
      <c r="J236" s="1" t="s">
        <v>985</v>
      </c>
    </row>
    <row r="237" spans="1:10" x14ac:dyDescent="0.25">
      <c r="A237" s="1" t="s">
        <v>3728</v>
      </c>
      <c r="B237" s="1" t="s">
        <v>3729</v>
      </c>
      <c r="C237">
        <v>0.79855858992340967</v>
      </c>
      <c r="D237">
        <v>0.84593070966462891</v>
      </c>
      <c r="E237">
        <f>-LOG(GO_Molecular_Function_2021_table[[#This Row],[Adjusted P-value]],10)</f>
        <v>7.2665208642660378E-2</v>
      </c>
      <c r="F237">
        <v>0</v>
      </c>
      <c r="G237">
        <v>0</v>
      </c>
      <c r="H237">
        <v>0.62554140127388536</v>
      </c>
      <c r="I237">
        <v>0.14071362345718116</v>
      </c>
      <c r="J237" s="1" t="s">
        <v>295</v>
      </c>
    </row>
    <row r="238" spans="1:10" x14ac:dyDescent="0.25">
      <c r="A238" s="1" t="s">
        <v>3730</v>
      </c>
      <c r="B238" s="1" t="s">
        <v>3731</v>
      </c>
      <c r="C238">
        <v>0.80954708452491841</v>
      </c>
      <c r="D238">
        <v>0.85395262080687595</v>
      </c>
      <c r="E238">
        <f>-LOG(GO_Molecular_Function_2021_table[[#This Row],[Adjusted P-value]],10)</f>
        <v>6.8566224267594331E-2</v>
      </c>
      <c r="F238">
        <v>0</v>
      </c>
      <c r="G238">
        <v>0</v>
      </c>
      <c r="H238">
        <v>0.60417243607495619</v>
      </c>
      <c r="I238">
        <v>0.12764975928856778</v>
      </c>
      <c r="J238" s="1" t="s">
        <v>605</v>
      </c>
    </row>
    <row r="239" spans="1:10" x14ac:dyDescent="0.25">
      <c r="A239" s="1" t="s">
        <v>3732</v>
      </c>
      <c r="B239" s="1" t="s">
        <v>3733</v>
      </c>
      <c r="C239">
        <v>0.81555660668414776</v>
      </c>
      <c r="D239">
        <v>0.85667710786149975</v>
      </c>
      <c r="E239">
        <f>-LOG(GO_Molecular_Function_2021_table[[#This Row],[Adjusted P-value]],10)</f>
        <v>6.7182838167745201E-2</v>
      </c>
      <c r="F239">
        <v>0</v>
      </c>
      <c r="G239">
        <v>0</v>
      </c>
      <c r="H239">
        <v>0.59259818275123011</v>
      </c>
      <c r="I239">
        <v>0.1208215521083832</v>
      </c>
      <c r="J239" s="1" t="s">
        <v>293</v>
      </c>
    </row>
    <row r="240" spans="1:10" x14ac:dyDescent="0.25">
      <c r="A240" s="1" t="s">
        <v>3734</v>
      </c>
      <c r="B240" s="1" t="s">
        <v>3735</v>
      </c>
      <c r="C240">
        <v>0.84289205170544035</v>
      </c>
      <c r="D240">
        <v>0.8816862465538079</v>
      </c>
      <c r="E240">
        <f>-LOG(GO_Molecular_Function_2021_table[[#This Row],[Adjusted P-value]],10)</f>
        <v>5.468593372555984E-2</v>
      </c>
      <c r="F240">
        <v>0</v>
      </c>
      <c r="G240">
        <v>0</v>
      </c>
      <c r="H240">
        <v>0.5407395152618083</v>
      </c>
      <c r="I240">
        <v>9.2421241403559617E-2</v>
      </c>
      <c r="J240" s="1" t="s">
        <v>1480</v>
      </c>
    </row>
    <row r="241" spans="1:10" x14ac:dyDescent="0.25">
      <c r="A241" s="1" t="s">
        <v>3736</v>
      </c>
      <c r="B241" s="1" t="s">
        <v>3737</v>
      </c>
      <c r="C241">
        <v>0.87751643111546107</v>
      </c>
      <c r="D241">
        <v>0.91407961574527197</v>
      </c>
      <c r="E241">
        <f>-LOG(GO_Molecular_Function_2021_table[[#This Row],[Adjusted P-value]],10)</f>
        <v>3.9015975849322523E-2</v>
      </c>
      <c r="F241">
        <v>0</v>
      </c>
      <c r="G241">
        <v>0</v>
      </c>
      <c r="H241">
        <v>0.47600525113045167</v>
      </c>
      <c r="I241">
        <v>6.2194655186770538E-2</v>
      </c>
      <c r="J241" s="1" t="s">
        <v>985</v>
      </c>
    </row>
    <row r="242" spans="1:10" x14ac:dyDescent="0.25">
      <c r="A242" s="1" t="s">
        <v>3738</v>
      </c>
      <c r="B242" s="1" t="s">
        <v>3401</v>
      </c>
      <c r="C242">
        <v>0.884218270492794</v>
      </c>
      <c r="D242">
        <v>0.91692073342574831</v>
      </c>
      <c r="E242">
        <f>-LOG(GO_Molecular_Function_2021_table[[#This Row],[Adjusted P-value]],10)</f>
        <v>3.7668206885871178E-2</v>
      </c>
      <c r="F242">
        <v>0</v>
      </c>
      <c r="G242">
        <v>0</v>
      </c>
      <c r="H242">
        <v>0.46345275021902305</v>
      </c>
      <c r="I242">
        <v>5.702847939221968E-2</v>
      </c>
      <c r="J242" s="1" t="s">
        <v>985</v>
      </c>
    </row>
    <row r="243" spans="1:10" x14ac:dyDescent="0.25">
      <c r="A243" s="1" t="s">
        <v>3739</v>
      </c>
      <c r="B243" s="1" t="s">
        <v>3740</v>
      </c>
      <c r="C243">
        <v>0.88757926995612446</v>
      </c>
      <c r="D243">
        <v>0.91692073342574831</v>
      </c>
      <c r="E243">
        <f>-LOG(GO_Molecular_Function_2021_table[[#This Row],[Adjusted P-value]],10)</f>
        <v>3.7668206885871178E-2</v>
      </c>
      <c r="F243">
        <v>0</v>
      </c>
      <c r="G243">
        <v>0</v>
      </c>
      <c r="H243">
        <v>0.61265871674793604</v>
      </c>
      <c r="I243">
        <v>7.306411221205672E-2</v>
      </c>
      <c r="J243" s="1" t="s">
        <v>3741</v>
      </c>
    </row>
    <row r="244" spans="1:10" x14ac:dyDescent="0.25">
      <c r="A244" s="1" t="s">
        <v>3742</v>
      </c>
      <c r="B244" s="1" t="s">
        <v>3743</v>
      </c>
      <c r="C244">
        <v>0.89571243773360765</v>
      </c>
      <c r="D244">
        <v>0.92151485363539876</v>
      </c>
      <c r="E244">
        <f>-LOG(GO_Molecular_Function_2021_table[[#This Row],[Adjusted P-value]],10)</f>
        <v>3.5497660119459866E-2</v>
      </c>
      <c r="F244">
        <v>0</v>
      </c>
      <c r="G244">
        <v>0</v>
      </c>
      <c r="H244">
        <v>0.44179428106789537</v>
      </c>
      <c r="I244">
        <v>4.8657392005628068E-2</v>
      </c>
      <c r="J244" s="1" t="s">
        <v>2949</v>
      </c>
    </row>
    <row r="245" spans="1:10" x14ac:dyDescent="0.25">
      <c r="A245" s="1" t="s">
        <v>3744</v>
      </c>
      <c r="B245" s="1" t="s">
        <v>3745</v>
      </c>
      <c r="C245">
        <v>0.9140344372109388</v>
      </c>
      <c r="D245">
        <v>0.9365106938636667</v>
      </c>
      <c r="E245">
        <f>-LOG(GO_Molecular_Function_2021_table[[#This Row],[Adjusted P-value]],10)</f>
        <v>2.8487259122204157E-2</v>
      </c>
      <c r="F245">
        <v>0</v>
      </c>
      <c r="G245">
        <v>0</v>
      </c>
      <c r="H245">
        <v>0.40664418633695515</v>
      </c>
      <c r="I245">
        <v>3.6552038487308397E-2</v>
      </c>
      <c r="J245" s="1" t="s">
        <v>530</v>
      </c>
    </row>
    <row r="246" spans="1:10" x14ac:dyDescent="0.25">
      <c r="A246" s="1" t="s">
        <v>3746</v>
      </c>
      <c r="B246" s="1" t="s">
        <v>3747</v>
      </c>
      <c r="C246">
        <v>0.93028780820157475</v>
      </c>
      <c r="D246">
        <v>0.9492732736750763</v>
      </c>
      <c r="E246">
        <f>-LOG(GO_Molecular_Function_2021_table[[#This Row],[Adjusted P-value]],10)</f>
        <v>2.2608746303253904E-2</v>
      </c>
      <c r="F246">
        <v>0</v>
      </c>
      <c r="G246">
        <v>0</v>
      </c>
      <c r="H246">
        <v>0.37429974675773159</v>
      </c>
      <c r="I246">
        <v>2.7047374884227076E-2</v>
      </c>
      <c r="J246" s="1" t="s">
        <v>1013</v>
      </c>
    </row>
    <row r="247" spans="1:10" x14ac:dyDescent="0.25">
      <c r="A247" s="1" t="s">
        <v>3748</v>
      </c>
      <c r="B247" s="1" t="s">
        <v>3749</v>
      </c>
      <c r="C247">
        <v>0.95671606299795553</v>
      </c>
      <c r="D247">
        <v>0.9722724217458899</v>
      </c>
      <c r="E247">
        <f>-LOG(GO_Molecular_Function_2021_table[[#This Row],[Adjusted P-value]],10)</f>
        <v>1.2212032723333151E-2</v>
      </c>
      <c r="F247">
        <v>0</v>
      </c>
      <c r="G247">
        <v>0</v>
      </c>
      <c r="H247">
        <v>0.31685861827422745</v>
      </c>
      <c r="I247">
        <v>1.4020558632341942E-2</v>
      </c>
      <c r="J247" s="1" t="s">
        <v>985</v>
      </c>
    </row>
    <row r="248" spans="1:10" x14ac:dyDescent="0.25">
      <c r="A248" s="1" t="s">
        <v>3750</v>
      </c>
      <c r="B248" s="1" t="s">
        <v>3751</v>
      </c>
      <c r="C248">
        <v>0.98790727297386327</v>
      </c>
      <c r="D248">
        <v>0.99681584162871673</v>
      </c>
      <c r="E248">
        <f>-LOG(GO_Molecular_Function_2021_table[[#This Row],[Adjusted P-value]],10)</f>
        <v>1.3850687213552355E-3</v>
      </c>
      <c r="F248">
        <v>0</v>
      </c>
      <c r="G248">
        <v>0</v>
      </c>
      <c r="H248">
        <v>0.22425496303872797</v>
      </c>
      <c r="I248">
        <v>2.7283843067480986E-3</v>
      </c>
      <c r="J248" s="1" t="s">
        <v>293</v>
      </c>
    </row>
    <row r="249" spans="1:10" x14ac:dyDescent="0.25">
      <c r="A249" s="1" t="s">
        <v>3752</v>
      </c>
      <c r="B249" s="1" t="s">
        <v>3753</v>
      </c>
      <c r="C249">
        <v>0.99474707431231846</v>
      </c>
      <c r="D249">
        <v>0.99681584162871673</v>
      </c>
      <c r="E249">
        <f>-LOG(GO_Molecular_Function_2021_table[[#This Row],[Adjusted P-value]],10)</f>
        <v>1.3850687213552355E-3</v>
      </c>
      <c r="F249">
        <v>0</v>
      </c>
      <c r="G249">
        <v>0</v>
      </c>
      <c r="H249">
        <v>0.18806467417932385</v>
      </c>
      <c r="I249">
        <v>9.9049353598950327E-4</v>
      </c>
      <c r="J249" s="1" t="s">
        <v>293</v>
      </c>
    </row>
    <row r="250" spans="1:10" x14ac:dyDescent="0.25">
      <c r="A250" s="1" t="s">
        <v>3754</v>
      </c>
      <c r="B250" s="1" t="s">
        <v>3755</v>
      </c>
      <c r="C250">
        <v>0.99668229595066804</v>
      </c>
      <c r="D250">
        <v>0.99681584162871673</v>
      </c>
      <c r="E250">
        <f>-LOG(GO_Molecular_Function_2021_table[[#This Row],[Adjusted P-value]],10)</f>
        <v>1.3850687213552355E-3</v>
      </c>
      <c r="F250">
        <v>0</v>
      </c>
      <c r="G250">
        <v>0</v>
      </c>
      <c r="H250">
        <v>0.17264213926129085</v>
      </c>
      <c r="I250">
        <v>5.7372778113815471E-4</v>
      </c>
      <c r="J250" s="1" t="s">
        <v>293</v>
      </c>
    </row>
    <row r="251" spans="1:10" x14ac:dyDescent="0.25">
      <c r="A251" s="1" t="s">
        <v>3756</v>
      </c>
      <c r="B251" s="1" t="s">
        <v>3757</v>
      </c>
      <c r="C251">
        <v>0.99681584162871673</v>
      </c>
      <c r="D251">
        <v>0.99681584162871673</v>
      </c>
      <c r="E251">
        <f>-LOG(GO_Molecular_Function_2021_table[[#This Row],[Adjusted P-value]],10)</f>
        <v>1.3850687213552355E-3</v>
      </c>
      <c r="F251">
        <v>0</v>
      </c>
      <c r="G251">
        <v>0</v>
      </c>
      <c r="H251">
        <v>0.17138326748904834</v>
      </c>
      <c r="I251">
        <v>5.4658213045317787E-4</v>
      </c>
      <c r="J251" s="1" t="s">
        <v>293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02"/>
  <sheetViews>
    <sheetView tabSelected="1" workbookViewId="0">
      <selection sqref="A1:XFD1048576"/>
    </sheetView>
  </sheetViews>
  <sheetFormatPr baseColWidth="10" defaultRowHeight="15" x14ac:dyDescent="0.25"/>
  <cols>
    <col min="1" max="1" width="69.140625" bestFit="1" customWidth="1"/>
    <col min="5" max="5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</v>
      </c>
    </row>
    <row r="2" spans="1:11" x14ac:dyDescent="0.25">
      <c r="A2" s="1" t="str">
        <f>GO_CC!A2</f>
        <v>intracellular organelle lumen (GO:0070013)</v>
      </c>
      <c r="B2" s="1" t="str">
        <f>GO_CC!B2</f>
        <v>36/848</v>
      </c>
      <c r="C2" s="1">
        <f>GO_CC!C2</f>
        <v>6.8031818482058412E-17</v>
      </c>
      <c r="D2" s="1">
        <f>GO_CC!D2</f>
        <v>1.0612963683201112E-14</v>
      </c>
      <c r="E2" s="1">
        <f>GO_CC!E2</f>
        <v>13.974163321892256</v>
      </c>
      <c r="F2" s="1">
        <f>GO_CC!F2</f>
        <v>0</v>
      </c>
      <c r="G2" s="1">
        <f>GO_CC!G2</f>
        <v>0</v>
      </c>
      <c r="H2" s="1">
        <f>GO_CC!H2</f>
        <v>6.915529354760559</v>
      </c>
      <c r="I2" s="1">
        <f>GO_CC!I2</f>
        <v>257.44134189630103</v>
      </c>
      <c r="J2" s="1" t="str">
        <f>GO_CC!J2</f>
        <v>APP;ACADVL;ASAH1;FH;SPARC;COL11A1;TNC;PTGS2;ALDH1L2;TGOLN2;ERLEC1;GPC1;APOB;UGGT1;CTSC;CTSB;MCCC2;XRCC6;DARS2;MIF;CNPY3;PDIA6;COL4A2;P4HA1;MTHFD2;P4HA2;COL6A2;DNAJC10;PCCB;COL6A1;SUCLG2;PPIE;COL6A3;SUCLG1;P4HB;MFGE8</v>
      </c>
      <c r="K2" t="s">
        <v>12</v>
      </c>
    </row>
    <row r="3" spans="1:11" x14ac:dyDescent="0.25">
      <c r="A3" s="1" t="str">
        <f>GO_CC!A3</f>
        <v>endoplasmic reticulum lumen (GO:0005788)</v>
      </c>
      <c r="B3" s="1" t="str">
        <f>GO_CC!B3</f>
        <v>20/285</v>
      </c>
      <c r="C3" s="1">
        <f>GO_CC!C3</f>
        <v>1.1559777158021215E-13</v>
      </c>
      <c r="D3" s="1">
        <f>GO_CC!D3</f>
        <v>9.0166261832565485E-12</v>
      </c>
      <c r="E3" s="1">
        <f>GO_CC!E3</f>
        <v>11.044955935195125</v>
      </c>
      <c r="F3" s="1">
        <f>GO_CC!F3</f>
        <v>0</v>
      </c>
      <c r="G3" s="1">
        <f>GO_CC!G3</f>
        <v>0</v>
      </c>
      <c r="H3" s="1">
        <f>GO_CC!H3</f>
        <v>10.706590101175827</v>
      </c>
      <c r="I3" s="1">
        <f>GO_CC!I3</f>
        <v>318.93496924097184</v>
      </c>
      <c r="J3" s="1" t="str">
        <f>GO_CC!J3</f>
        <v>APP;COL11A1;TNC;CNPY3;PTGS2;PDIA6;TGOLN2;ERLEC1;COL4A2;P4HA1;P4HA2;COL6A2;DNAJC10;COL6A1;COL6A3;P4HB;APOB;MFGE8;UGGT1;CTSC</v>
      </c>
      <c r="K3" t="s">
        <v>12</v>
      </c>
    </row>
    <row r="4" spans="1:11" x14ac:dyDescent="0.25">
      <c r="A4" s="1" t="str">
        <f>GO_CC!A4</f>
        <v>lysosome (GO:0005764)</v>
      </c>
      <c r="B4" s="1" t="str">
        <f>GO_CC!B4</f>
        <v>18/477</v>
      </c>
      <c r="C4" s="1">
        <f>GO_CC!C4</f>
        <v>4.5055993485207773E-8</v>
      </c>
      <c r="D4" s="1">
        <f>GO_CC!D4</f>
        <v>2.3429116612308041E-6</v>
      </c>
      <c r="E4" s="1">
        <f>GO_CC!E4</f>
        <v>5.6302440860352441</v>
      </c>
      <c r="F4" s="1">
        <f>GO_CC!F4</f>
        <v>0</v>
      </c>
      <c r="G4" s="1">
        <f>GO_CC!G4</f>
        <v>0</v>
      </c>
      <c r="H4" s="1">
        <f>GO_CC!H4</f>
        <v>5.4294117647058826</v>
      </c>
      <c r="I4" s="1">
        <f>GO_CC!I4</f>
        <v>91.840453616392679</v>
      </c>
      <c r="J4" s="1" t="str">
        <f>GO_CC!J4</f>
        <v>ASAH1;IFITM2;DTX3L;CPQ;VASN;SGSH;PIP4P2;NAGLU;MAN2B2;ANPEP;GPC1;COL6A1;ENPP1;TPP1;APOB;CTSC;CTSB;PCYOX1</v>
      </c>
      <c r="K4" t="s">
        <v>12</v>
      </c>
    </row>
    <row r="5" spans="1:11" x14ac:dyDescent="0.25">
      <c r="A5" s="1" t="str">
        <f>GO_CC!A5</f>
        <v>vacuolar lumen (GO:0005775)</v>
      </c>
      <c r="B5" s="1" t="str">
        <f>GO_CC!B5</f>
        <v>11/161</v>
      </c>
      <c r="C5" s="1">
        <f>GO_CC!C5</f>
        <v>6.3403626351816905E-8</v>
      </c>
      <c r="D5" s="1">
        <f>GO_CC!D5</f>
        <v>2.4727414277208594E-6</v>
      </c>
      <c r="E5" s="1">
        <f>GO_CC!E5</f>
        <v>5.6068212950358598</v>
      </c>
      <c r="F5" s="1">
        <f>GO_CC!F5</f>
        <v>0</v>
      </c>
      <c r="G5" s="1">
        <f>GO_CC!G5</f>
        <v>0</v>
      </c>
      <c r="H5" s="1">
        <f>GO_CC!H5</f>
        <v>9.8236734693877548</v>
      </c>
      <c r="I5" s="1">
        <f>GO_CC!I5</f>
        <v>162.81505687544563</v>
      </c>
      <c r="J5" s="1" t="str">
        <f>GO_CC!J5</f>
        <v>SDCBP;ASAH1;DPP7;NAGLU;MAN2B2;NAPRT;GPC1;TPP1;APOB;CTSC;SGSH</v>
      </c>
      <c r="K5" t="s">
        <v>12</v>
      </c>
    </row>
    <row r="6" spans="1:11" x14ac:dyDescent="0.25">
      <c r="A6" s="1" t="str">
        <f>GO_CC!A6</f>
        <v>lysosomal lumen (GO:0043202)</v>
      </c>
      <c r="B6" s="1" t="str">
        <f>GO_CC!B6</f>
        <v>8/86</v>
      </c>
      <c r="C6" s="1">
        <f>GO_CC!C6</f>
        <v>3.9978118022988785E-7</v>
      </c>
      <c r="D6" s="1">
        <f>GO_CC!D6</f>
        <v>1.2473172823172501E-5</v>
      </c>
      <c r="E6" s="1">
        <f>GO_CC!E6</f>
        <v>4.904023060208182</v>
      </c>
      <c r="F6" s="1">
        <f>GO_CC!F6</f>
        <v>0</v>
      </c>
      <c r="G6" s="1">
        <f>GO_CC!G6</f>
        <v>0</v>
      </c>
      <c r="H6" s="1">
        <f>GO_CC!H6</f>
        <v>13.513846153846155</v>
      </c>
      <c r="I6" s="1">
        <f>GO_CC!I6</f>
        <v>199.09069096451597</v>
      </c>
      <c r="J6" s="1" t="str">
        <f>GO_CC!J6</f>
        <v>ASAH1;NAGLU;MAN2B2;GPC1;TPP1;APOB;SGSH;CTSB</v>
      </c>
      <c r="K6" t="s">
        <v>12</v>
      </c>
    </row>
    <row r="7" spans="1:11" x14ac:dyDescent="0.25">
      <c r="A7" s="1" t="str">
        <f>GO_CC!A7</f>
        <v>collagen-containing extracellular matrix (GO:0062023)</v>
      </c>
      <c r="B7" s="1" t="str">
        <f>GO_CC!B7</f>
        <v>14/380</v>
      </c>
      <c r="C7" s="1">
        <f>GO_CC!C7</f>
        <v>2.0293627752642677E-6</v>
      </c>
      <c r="D7" s="1">
        <f>GO_CC!D7</f>
        <v>5.276343215687096E-5</v>
      </c>
      <c r="E7" s="1">
        <f>GO_CC!E7</f>
        <v>4.2776669622100201</v>
      </c>
      <c r="F7" s="1">
        <f>GO_CC!F7</f>
        <v>0</v>
      </c>
      <c r="G7" s="1">
        <f>GO_CC!G7</f>
        <v>0</v>
      </c>
      <c r="H7" s="1">
        <f>GO_CC!H7</f>
        <v>5.1734972677595632</v>
      </c>
      <c r="I7" s="1">
        <f>GO_CC!I7</f>
        <v>67.813109118939508</v>
      </c>
      <c r="J7" s="1" t="str">
        <f>GO_CC!J7</f>
        <v>ECM1;SPARC;COL11A1;TNC;PLSCR1;COL4A2;COL6A2;GPC1;COL6A1;COL6A3;S100A4;MFGE8;CTSC;CTSB</v>
      </c>
      <c r="K7" t="s">
        <v>12</v>
      </c>
    </row>
    <row r="8" spans="1:11" x14ac:dyDescent="0.25">
      <c r="A8" s="1" t="str">
        <f>GO_CC!A8</f>
        <v>secretory granule lumen (GO:0034774)</v>
      </c>
      <c r="B8" s="1" t="str">
        <f>GO_CC!B8</f>
        <v>12/316</v>
      </c>
      <c r="C8" s="1">
        <f>GO_CC!C8</f>
        <v>8.2720182802912836E-6</v>
      </c>
      <c r="D8" s="1">
        <f>GO_CC!D8</f>
        <v>1.8434783596077718E-4</v>
      </c>
      <c r="E8" s="1">
        <f>GO_CC!E8</f>
        <v>3.734361956163692</v>
      </c>
      <c r="F8" s="1">
        <f>GO_CC!F8</f>
        <v>0</v>
      </c>
      <c r="G8" s="1">
        <f>GO_CC!G8</f>
        <v>0</v>
      </c>
      <c r="H8" s="1">
        <f>GO_CC!H8</f>
        <v>5.2824441240086522</v>
      </c>
      <c r="I8" s="1">
        <f>GO_CC!I8</f>
        <v>61.818499803898042</v>
      </c>
      <c r="J8" s="1" t="str">
        <f>GO_CC!J8</f>
        <v>APP;SDCBP;XRCC6;ECM1;SPARC;DPP7;APOOL;NAPRT;PPIE;MIF;ACAA1;CTSC</v>
      </c>
      <c r="K8" t="s">
        <v>12</v>
      </c>
    </row>
    <row r="9" spans="1:11" x14ac:dyDescent="0.25">
      <c r="A9" s="1" t="str">
        <f>GO_CC!A9</f>
        <v>lytic vacuole (GO:0000323)</v>
      </c>
      <c r="B9" s="1" t="str">
        <f>GO_CC!B9</f>
        <v>10/219</v>
      </c>
      <c r="C9" s="1">
        <f>GO_CC!C9</f>
        <v>9.8419863415122223E-6</v>
      </c>
      <c r="D9" s="1">
        <f>GO_CC!D9</f>
        <v>1.9191873365948835E-4</v>
      </c>
      <c r="E9" s="1">
        <f>GO_CC!E9</f>
        <v>3.7168826306431368</v>
      </c>
      <c r="F9" s="1">
        <f>GO_CC!F9</f>
        <v>0</v>
      </c>
      <c r="G9" s="1">
        <f>GO_CC!G9</f>
        <v>0</v>
      </c>
      <c r="H9" s="1">
        <f>GO_CC!H9</f>
        <v>6.3471485839906894</v>
      </c>
      <c r="I9" s="1">
        <f>GO_CC!I9</f>
        <v>73.175343014913892</v>
      </c>
      <c r="J9" s="1" t="str">
        <f>GO_CC!J9</f>
        <v>ASAH1;NAGLU;DTX3L;MAN2B2;CPQ;TPP1;CTSC;SGSH;CTSB;PCYOX1</v>
      </c>
      <c r="K9" t="s">
        <v>12</v>
      </c>
    </row>
    <row r="10" spans="1:11" x14ac:dyDescent="0.25">
      <c r="A10" s="1" t="str">
        <f>GO_CC!A10</f>
        <v>focal adhesion (GO:0005925)</v>
      </c>
      <c r="B10" s="1" t="str">
        <f>GO_CC!B10</f>
        <v>13/387</v>
      </c>
      <c r="C10" s="1">
        <f>GO_CC!C10</f>
        <v>1.2840886582927642E-5</v>
      </c>
      <c r="D10" s="1">
        <f>GO_CC!D10</f>
        <v>2.2257536743741245E-4</v>
      </c>
      <c r="E10" s="1">
        <f>GO_CC!E10</f>
        <v>3.6525229009983926</v>
      </c>
      <c r="F10" s="1">
        <f>GO_CC!F10</f>
        <v>0</v>
      </c>
      <c r="G10" s="1">
        <f>GO_CC!G10</f>
        <v>0</v>
      </c>
      <c r="H10" s="1">
        <f>GO_CC!H10</f>
        <v>4.6668633597639682</v>
      </c>
      <c r="I10" s="1">
        <f>GO_CC!I10</f>
        <v>52.562304326674365</v>
      </c>
      <c r="J10" s="1" t="str">
        <f>GO_CC!J10</f>
        <v>TNC;FHL2;PPP1CB;MRC2;PDLIM1;CNN1;ALCAM;ADGRE5;YWHAQ;PTK7;P4HB;DDR2;LIMS1</v>
      </c>
      <c r="K10" t="s">
        <v>12</v>
      </c>
    </row>
    <row r="11" spans="1:11" x14ac:dyDescent="0.25">
      <c r="A11" s="1" t="str">
        <f>GO_CC!A11</f>
        <v>cell-substrate junction (GO:0030055)</v>
      </c>
      <c r="B11" s="1" t="str">
        <f>GO_CC!B11</f>
        <v>13/394</v>
      </c>
      <c r="C11" s="1">
        <f>GO_CC!C11</f>
        <v>1.5516999450762841E-5</v>
      </c>
      <c r="D11" s="1">
        <f>GO_CC!D11</f>
        <v>2.4206519143190033E-4</v>
      </c>
      <c r="E11" s="1">
        <f>GO_CC!E11</f>
        <v>3.6160676568858516</v>
      </c>
      <c r="F11" s="1">
        <f>GO_CC!F11</f>
        <v>0</v>
      </c>
      <c r="G11" s="1">
        <f>GO_CC!G11</f>
        <v>0</v>
      </c>
      <c r="H11" s="1">
        <f>GO_CC!H11</f>
        <v>4.5794732554982351</v>
      </c>
      <c r="I11" s="1">
        <f>GO_CC!I11</f>
        <v>50.711137790437014</v>
      </c>
      <c r="J11" s="1" t="str">
        <f>GO_CC!J11</f>
        <v>TNC;FHL2;PPP1CB;MRC2;PDLIM1;CNN1;ALCAM;ADGRE5;YWHAQ;PTK7;P4HB;DDR2;LIMS1</v>
      </c>
      <c r="K11" t="s">
        <v>12</v>
      </c>
    </row>
    <row r="12" spans="1:11" x14ac:dyDescent="0.25">
      <c r="A12" s="1" t="str">
        <f>GO_CC!A12</f>
        <v>membrane raft (GO:0045121)</v>
      </c>
      <c r="B12" s="1" t="str">
        <f>GO_CC!B12</f>
        <v>8/163</v>
      </c>
      <c r="C12" s="1">
        <f>GO_CC!C12</f>
        <v>4.6848716382514449E-5</v>
      </c>
      <c r="D12" s="1">
        <f>GO_CC!D12</f>
        <v>6.4943442242345988E-4</v>
      </c>
      <c r="E12" s="1">
        <f>GO_CC!E12</f>
        <v>3.1874646958880786</v>
      </c>
      <c r="F12" s="1">
        <f>GO_CC!F12</f>
        <v>0</v>
      </c>
      <c r="G12" s="1">
        <f>GO_CC!G12</f>
        <v>0</v>
      </c>
      <c r="H12" s="1">
        <f>GO_CC!H12</f>
        <v>6.7740215053763437</v>
      </c>
      <c r="I12" s="1">
        <f>GO_CC!I12</f>
        <v>67.527422364693365</v>
      </c>
      <c r="J12" s="1" t="str">
        <f>GO_CC!J12</f>
        <v>PPP2CA;APP;SDCBP;PLSCR1;RAP2B;GPC1;FAS;TPP1</v>
      </c>
      <c r="K12" t="s">
        <v>12</v>
      </c>
    </row>
    <row r="13" spans="1:11" x14ac:dyDescent="0.25">
      <c r="A13" s="1" t="str">
        <f>GO_CC!A13</f>
        <v>endoplasmic reticulum membrane (GO:0005789)</v>
      </c>
      <c r="B13" s="1" t="str">
        <f>GO_CC!B13</f>
        <v>17/712</v>
      </c>
      <c r="C13" s="1">
        <f>GO_CC!C13</f>
        <v>4.9956494032573837E-5</v>
      </c>
      <c r="D13" s="1">
        <f>GO_CC!D13</f>
        <v>6.4943442242345988E-4</v>
      </c>
      <c r="E13" s="1">
        <f>GO_CC!E13</f>
        <v>3.1874646958880786</v>
      </c>
      <c r="F13" s="1">
        <f>GO_CC!F13</f>
        <v>0</v>
      </c>
      <c r="G13" s="1">
        <f>GO_CC!G13</f>
        <v>0</v>
      </c>
      <c r="H13" s="1">
        <f>GO_CC!H13</f>
        <v>3.3215878361140874</v>
      </c>
      <c r="I13" s="1">
        <f>GO_CC!I13</f>
        <v>32.898195225584999</v>
      </c>
      <c r="J13" s="1" t="str">
        <f>GO_CC!J13</f>
        <v>MOXD1;EPHX1;MOGS;ITPR3;PTGS2;PDIA6;RTN4;CHERP;PTGS1;DPM1;STING1;GORASP2;HSD17B2;POMK;DHCR7;APOB;RAB6A</v>
      </c>
      <c r="K13" t="s">
        <v>12</v>
      </c>
    </row>
    <row r="14" spans="1:11" x14ac:dyDescent="0.25">
      <c r="A14" s="1" t="str">
        <f>GO_CC!A14</f>
        <v>vesicle (GO:0031982)</v>
      </c>
      <c r="B14" s="1" t="str">
        <f>GO_CC!B14</f>
        <v>9/226</v>
      </c>
      <c r="C14" s="1">
        <f>GO_CC!C14</f>
        <v>8.0069708307643937E-5</v>
      </c>
      <c r="D14" s="1">
        <f>GO_CC!D14</f>
        <v>9.608364996917273E-4</v>
      </c>
      <c r="E14" s="1">
        <f>GO_CC!E14</f>
        <v>3.0173505075684894</v>
      </c>
      <c r="F14" s="1">
        <f>GO_CC!F14</f>
        <v>0</v>
      </c>
      <c r="G14" s="1">
        <f>GO_CC!G14</f>
        <v>0</v>
      </c>
      <c r="H14" s="1">
        <f>GO_CC!H14</f>
        <v>5.4626851823214668</v>
      </c>
      <c r="I14" s="1">
        <f>GO_CC!I14</f>
        <v>51.527394986274096</v>
      </c>
      <c r="J14" s="1" t="str">
        <f>GO_CC!J14</f>
        <v>SDCBP;DPP7;BIN1;COL6A2;COL6A3;EPS8L2;MIF;MFGE8;APPL2</v>
      </c>
      <c r="K14" t="s">
        <v>12</v>
      </c>
    </row>
    <row r="15" spans="1:11" x14ac:dyDescent="0.25">
      <c r="A15" s="1" t="str">
        <f>GO_MF!A2</f>
        <v>procollagen-proline 4-dioxygenase activity (GO:0004656)</v>
      </c>
      <c r="B15" s="1" t="str">
        <f>GO_MF!B2</f>
        <v>3/5</v>
      </c>
      <c r="C15" s="1">
        <f>GO_MF!C2</f>
        <v>4.7814760711335034E-6</v>
      </c>
      <c r="D15" s="1">
        <f>GO_MF!D2</f>
        <v>1.1953690177833758E-3</v>
      </c>
      <c r="E15" s="1">
        <f>GO_MF!E2</f>
        <v>2.922498004634249</v>
      </c>
      <c r="F15" s="1">
        <f>GO_MF!F2</f>
        <v>0</v>
      </c>
      <c r="G15" s="1">
        <f>GO_MF!G2</f>
        <v>0</v>
      </c>
      <c r="H15" s="1">
        <f>GO_MF!H2</f>
        <v>192</v>
      </c>
      <c r="I15" s="1">
        <f>GO_MF!I2</f>
        <v>2352.146161466479</v>
      </c>
      <c r="J15" s="1" t="str">
        <f>GO_MF!J2</f>
        <v>P4HA1;P4HA2;P4HB</v>
      </c>
      <c r="K15" t="s">
        <v>13</v>
      </c>
    </row>
    <row r="16" spans="1:11" x14ac:dyDescent="0.25">
      <c r="A16" s="1" t="str">
        <f>GO_MF!A3</f>
        <v>peptidyl-proline 4-dioxygenase activity (GO:0031545)</v>
      </c>
      <c r="B16" s="1" t="str">
        <f>GO_MF!B3</f>
        <v>3/8</v>
      </c>
      <c r="C16" s="1">
        <f>GO_MF!C3</f>
        <v>2.6312959531220248E-5</v>
      </c>
      <c r="D16" s="1">
        <f>GO_MF!D3</f>
        <v>2.1927466276016874E-3</v>
      </c>
      <c r="E16" s="1">
        <f>GO_MF!E3</f>
        <v>2.6590115482548438</v>
      </c>
      <c r="F16" s="1">
        <f>GO_MF!F3</f>
        <v>0</v>
      </c>
      <c r="G16" s="1">
        <f>GO_MF!G3</f>
        <v>0</v>
      </c>
      <c r="H16" s="1">
        <f>GO_MF!H3</f>
        <v>76.788387096774187</v>
      </c>
      <c r="I16" s="1">
        <f>GO_MF!I3</f>
        <v>809.7680185625012</v>
      </c>
      <c r="J16" s="1" t="str">
        <f>GO_MF!J3</f>
        <v>P4HA1;P4HA2;P4HB</v>
      </c>
      <c r="K16" t="s">
        <v>13</v>
      </c>
    </row>
    <row r="17" spans="1:11" x14ac:dyDescent="0.25">
      <c r="A17" s="1" t="str">
        <f>GO_MF!A4</f>
        <v>procollagen-proline dioxygenase activity (GO:0019798)</v>
      </c>
      <c r="B17" s="1" t="str">
        <f>GO_MF!B4</f>
        <v>3/8</v>
      </c>
      <c r="C17" s="1">
        <f>GO_MF!C4</f>
        <v>2.6312959531220248E-5</v>
      </c>
      <c r="D17" s="1">
        <f>GO_MF!D4</f>
        <v>2.1927466276016874E-3</v>
      </c>
      <c r="E17" s="1">
        <f>GO_MF!E4</f>
        <v>2.6590115482548438</v>
      </c>
      <c r="F17" s="1">
        <f>GO_MF!F4</f>
        <v>0</v>
      </c>
      <c r="G17" s="1">
        <f>GO_MF!G4</f>
        <v>0</v>
      </c>
      <c r="H17" s="1">
        <f>GO_MF!H4</f>
        <v>76.788387096774187</v>
      </c>
      <c r="I17" s="1">
        <f>GO_MF!I4</f>
        <v>809.7680185625012</v>
      </c>
      <c r="J17" s="1" t="str">
        <f>GO_MF!J4</f>
        <v>P4HA1;P4HA2;P4HB</v>
      </c>
      <c r="K17" t="s">
        <v>13</v>
      </c>
    </row>
    <row r="18" spans="1:11" x14ac:dyDescent="0.25">
      <c r="A18" s="1" t="str">
        <f>GO_CC!A15</f>
        <v>nuclear outer membrane (GO:0005640)</v>
      </c>
      <c r="B18" s="1" t="str">
        <f>GO_CC!B15</f>
        <v>3/16</v>
      </c>
      <c r="C18" s="1">
        <f>GO_CC!C15</f>
        <v>2.5117849945867322E-4</v>
      </c>
      <c r="D18" s="1">
        <f>GO_CC!D15</f>
        <v>2.7988461368252159E-3</v>
      </c>
      <c r="E18" s="1">
        <f>GO_CC!E15</f>
        <v>2.5530209756904898</v>
      </c>
      <c r="F18" s="1">
        <f>GO_CC!F15</f>
        <v>0</v>
      </c>
      <c r="G18" s="1">
        <f>GO_CC!G15</f>
        <v>0</v>
      </c>
      <c r="H18" s="1">
        <f>GO_CC!H15</f>
        <v>29.522084367245657</v>
      </c>
      <c r="I18" s="1">
        <f>GO_CC!I15</f>
        <v>244.71879316878415</v>
      </c>
      <c r="J18" s="1" t="str">
        <f>GO_CC!J15</f>
        <v>ITPR3;DHCR7;PTGS2</v>
      </c>
      <c r="K18" t="s">
        <v>12</v>
      </c>
    </row>
    <row r="19" spans="1:11" x14ac:dyDescent="0.25">
      <c r="A19" s="1" t="str">
        <f>GO_CC!A16</f>
        <v>secretory granule membrane (GO:0030667)</v>
      </c>
      <c r="B19" s="1" t="str">
        <f>GO_CC!B16</f>
        <v>9/274</v>
      </c>
      <c r="C19" s="1">
        <f>GO_CC!C16</f>
        <v>3.3844672796203999E-4</v>
      </c>
      <c r="D19" s="1">
        <f>GO_CC!D16</f>
        <v>3.5198459708052159E-3</v>
      </c>
      <c r="E19" s="1">
        <f>GO_CC!E16</f>
        <v>2.4534763409232818</v>
      </c>
      <c r="F19" s="1">
        <f>GO_CC!F16</f>
        <v>0</v>
      </c>
      <c r="G19" s="1">
        <f>GO_CC!G16</f>
        <v>0</v>
      </c>
      <c r="H19" s="1">
        <f>GO_CC!H16</f>
        <v>4.462276813979992</v>
      </c>
      <c r="I19" s="1">
        <f>GO_CC!I16</f>
        <v>35.658695940322673</v>
      </c>
      <c r="J19" s="1" t="str">
        <f>GO_CC!J16</f>
        <v>MOXD1;SPARC;RAP2B;ADGRE5;STING1;ANPEP;ITPR3;PRCP;RAB6A</v>
      </c>
      <c r="K19" t="s">
        <v>12</v>
      </c>
    </row>
    <row r="20" spans="1:11" x14ac:dyDescent="0.25">
      <c r="A20" s="1" t="str">
        <f>GO_CC!A17</f>
        <v>cytoplasmic vesicle membrane (GO:0030659)</v>
      </c>
      <c r="B20" s="1" t="str">
        <f>GO_CC!B17</f>
        <v>10/380</v>
      </c>
      <c r="C20" s="1">
        <f>GO_CC!C17</f>
        <v>9.0347035719944241E-4</v>
      </c>
      <c r="D20" s="1">
        <f>GO_CC!D17</f>
        <v>8.8088359826945638E-3</v>
      </c>
      <c r="E20" s="1">
        <f>GO_CC!E17</f>
        <v>2.0550814763429748</v>
      </c>
      <c r="F20" s="1">
        <f>GO_CC!F17</f>
        <v>0</v>
      </c>
      <c r="G20" s="1">
        <f>GO_CC!G17</f>
        <v>0</v>
      </c>
      <c r="H20" s="1">
        <f>GO_CC!H17</f>
        <v>3.5558802045288531</v>
      </c>
      <c r="I20" s="1">
        <f>GO_CC!I17</f>
        <v>24.924114688575226</v>
      </c>
      <c r="J20" s="1" t="str">
        <f>GO_CC!J17</f>
        <v>MSR1;MOXD1;RAB1A;ADGRE5;STING1;ANPEP;ITPR3;APOB;RAB6A;APPL2</v>
      </c>
      <c r="K20" t="s">
        <v>12</v>
      </c>
    </row>
    <row r="21" spans="1:11" x14ac:dyDescent="0.25">
      <c r="A21" s="1" t="str">
        <f>GO_CC!A18</f>
        <v>extracellular membrane-bounded organelle (GO:0065010)</v>
      </c>
      <c r="B21" s="1" t="str">
        <f>GO_CC!B18</f>
        <v>4/56</v>
      </c>
      <c r="C21" s="1">
        <f>GO_CC!C18</f>
        <v>1.0005700658349257E-3</v>
      </c>
      <c r="D21" s="1">
        <f>GO_CC!D18</f>
        <v>9.1817017806028467E-3</v>
      </c>
      <c r="E21" s="1">
        <f>GO_CC!E18</f>
        <v>2.0370768171180123</v>
      </c>
      <c r="F21" s="1">
        <f>GO_CC!F18</f>
        <v>0</v>
      </c>
      <c r="G21" s="1">
        <f>GO_CC!G18</f>
        <v>0</v>
      </c>
      <c r="H21" s="1">
        <f>GO_CC!H18</f>
        <v>9.8851148851148842</v>
      </c>
      <c r="I21" s="1">
        <f>GO_CC!I18</f>
        <v>68.278320970324643</v>
      </c>
      <c r="J21" s="1" t="str">
        <f>GO_CC!J18</f>
        <v>SDCBP;COL6A2;COL6A3;MFGE8</v>
      </c>
      <c r="K21" t="s">
        <v>12</v>
      </c>
    </row>
    <row r="22" spans="1:11" x14ac:dyDescent="0.25">
      <c r="A22" s="1" t="str">
        <f>GO_CC!A19</f>
        <v>endosome lumen (GO:0031904)</v>
      </c>
      <c r="B22" s="1" t="str">
        <f>GO_CC!B19</f>
        <v>3/26</v>
      </c>
      <c r="C22" s="1">
        <f>GO_CC!C19</f>
        <v>1.1005483203385424E-3</v>
      </c>
      <c r="D22" s="1">
        <f>GO_CC!D19</f>
        <v>9.5380854429340332E-3</v>
      </c>
      <c r="E22" s="1">
        <f>GO_CC!E19</f>
        <v>2.0205387914399413</v>
      </c>
      <c r="F22" s="1">
        <f>GO_CC!F19</f>
        <v>0</v>
      </c>
      <c r="G22" s="1">
        <f>GO_CC!G19</f>
        <v>0</v>
      </c>
      <c r="H22" s="1">
        <f>GO_CC!H19</f>
        <v>16.677980364656381</v>
      </c>
      <c r="I22" s="1">
        <f>GO_CC!I19</f>
        <v>113.6095141472418</v>
      </c>
      <c r="J22" s="1" t="str">
        <f>GO_CC!J19</f>
        <v>APP;APOB;CTSB</v>
      </c>
      <c r="K22" t="s">
        <v>12</v>
      </c>
    </row>
    <row r="23" spans="1:11" x14ac:dyDescent="0.25">
      <c r="A23" s="1" t="str">
        <f>GO_CC!A20</f>
        <v>extracellular vesicle (GO:1903561)</v>
      </c>
      <c r="B23" s="1" t="str">
        <f>GO_CC!B20</f>
        <v>4/59</v>
      </c>
      <c r="C23" s="1">
        <f>GO_CC!C20</f>
        <v>1.2173504331095023E-3</v>
      </c>
      <c r="D23" s="1">
        <f>GO_CC!D20</f>
        <v>9.9950877665832827E-3</v>
      </c>
      <c r="E23" s="1">
        <f>GO_CC!E20</f>
        <v>2.0002133880015456</v>
      </c>
      <c r="F23" s="1">
        <f>GO_CC!F20</f>
        <v>0</v>
      </c>
      <c r="G23" s="1">
        <f>GO_CC!G20</f>
        <v>0</v>
      </c>
      <c r="H23" s="1">
        <f>GO_CC!H20</f>
        <v>9.3445100354191268</v>
      </c>
      <c r="I23" s="1">
        <f>GO_CC!I20</f>
        <v>62.711740934675596</v>
      </c>
      <c r="J23" s="1" t="str">
        <f>GO_CC!J20</f>
        <v>SDCBP;COL6A2;COL6A3;MFGE8</v>
      </c>
      <c r="K23" t="s">
        <v>12</v>
      </c>
    </row>
    <row r="24" spans="1:11" x14ac:dyDescent="0.25">
      <c r="A24" s="1" t="str">
        <f>GO_CC!A21</f>
        <v>mitochondrial matrix (GO:0005759)</v>
      </c>
      <c r="B24" s="1" t="str">
        <f>GO_CC!B21</f>
        <v>9/348</v>
      </c>
      <c r="C24" s="1">
        <f>GO_CC!C21</f>
        <v>1.8298978634267633E-3</v>
      </c>
      <c r="D24" s="1">
        <f>GO_CC!D21</f>
        <v>1.4273203334728753E-2</v>
      </c>
      <c r="E24" s="1">
        <f>GO_CC!E21</f>
        <v>1.8454785472446895</v>
      </c>
      <c r="F24" s="1">
        <f>GO_CC!F21</f>
        <v>0</v>
      </c>
      <c r="G24" s="1">
        <f>GO_CC!G21</f>
        <v>0</v>
      </c>
      <c r="H24" s="1">
        <f>GO_CC!H21</f>
        <v>3.4750252420264891</v>
      </c>
      <c r="I24" s="1">
        <f>GO_CC!I21</f>
        <v>21.904804675915575</v>
      </c>
      <c r="J24" s="1" t="str">
        <f>GO_CC!J21</f>
        <v>MCCC2;ACADVL;FH;MTHFD2;PCCB;SUCLG2;DARS2;SUCLG1;ALDH1L2</v>
      </c>
      <c r="K24" t="s">
        <v>12</v>
      </c>
    </row>
    <row r="25" spans="1:11" x14ac:dyDescent="0.25">
      <c r="A25" s="1" t="str">
        <f>GO_CC!A22</f>
        <v>ficolin-1-rich granule lumen (GO:1904813)</v>
      </c>
      <c r="B25" s="1" t="str">
        <f>GO_CC!B22</f>
        <v>5/123</v>
      </c>
      <c r="C25" s="1">
        <f>GO_CC!C22</f>
        <v>2.9530989333849773E-3</v>
      </c>
      <c r="D25" s="1">
        <f>GO_CC!D22</f>
        <v>2.1937306362288404E-2</v>
      </c>
      <c r="E25" s="1">
        <f>GO_CC!E22</f>
        <v>1.6588166996333271</v>
      </c>
      <c r="F25" s="1">
        <f>GO_CC!F22</f>
        <v>0</v>
      </c>
      <c r="G25" s="1">
        <f>GO_CC!G22</f>
        <v>0</v>
      </c>
      <c r="H25" s="1">
        <f>GO_CC!H22</f>
        <v>5.4625013847346846</v>
      </c>
      <c r="I25" s="1">
        <f>GO_CC!I22</f>
        <v>31.8185252670248</v>
      </c>
      <c r="J25" s="1" t="str">
        <f>GO_CC!J22</f>
        <v>XRCC6;ASAH1;PPIE;MIF;CTSB</v>
      </c>
      <c r="K25" t="s">
        <v>12</v>
      </c>
    </row>
    <row r="26" spans="1:11" x14ac:dyDescent="0.25">
      <c r="A26" s="1" t="str">
        <f>GO_CC!A23</f>
        <v>bounding membrane of organelle (GO:0098588)</v>
      </c>
      <c r="B26" s="1" t="str">
        <f>GO_CC!B23</f>
        <v>14/767</v>
      </c>
      <c r="C26" s="1">
        <f>GO_CC!C23</f>
        <v>3.1093648612923047E-3</v>
      </c>
      <c r="D26" s="1">
        <f>GO_CC!D23</f>
        <v>2.2048223561890887E-2</v>
      </c>
      <c r="E26" s="1">
        <f>GO_CC!E23</f>
        <v>1.6566263961438699</v>
      </c>
      <c r="F26" s="1">
        <f>GO_CC!F23</f>
        <v>0</v>
      </c>
      <c r="G26" s="1">
        <f>GO_CC!G23</f>
        <v>0</v>
      </c>
      <c r="H26" s="1">
        <f>GO_CC!H23</f>
        <v>2.4646414342629481</v>
      </c>
      <c r="I26" s="1">
        <f>GO_CC!I23</f>
        <v>14.229205087076087</v>
      </c>
      <c r="J26" s="1" t="str">
        <f>GO_CC!J23</f>
        <v>MSR1;MOXD1;RAB1A;ITPR3;CHERP;ADGRE5;STING1;MAN2B2;GORASP2;ANPEP;APOB;RAB6A;CTSC;APPL2</v>
      </c>
      <c r="K26" t="s">
        <v>12</v>
      </c>
    </row>
    <row r="27" spans="1:11" x14ac:dyDescent="0.25">
      <c r="A27" s="1" t="str">
        <f>GO_CC!A24</f>
        <v>ficolin-1-rich granule (GO:0101002)</v>
      </c>
      <c r="B27" s="1" t="str">
        <f>GO_CC!B24</f>
        <v>6/184</v>
      </c>
      <c r="C27" s="1">
        <f>GO_CC!C24</f>
        <v>3.4634124832199796E-3</v>
      </c>
      <c r="D27" s="1">
        <f>GO_CC!D24</f>
        <v>2.3490971625318123E-2</v>
      </c>
      <c r="E27" s="1">
        <f>GO_CC!E24</f>
        <v>1.629099019715059</v>
      </c>
      <c r="F27" s="1">
        <f>GO_CC!F24</f>
        <v>0</v>
      </c>
      <c r="G27" s="1">
        <f>GO_CC!G24</f>
        <v>0</v>
      </c>
      <c r="H27" s="1">
        <f>GO_CC!H24</f>
        <v>4.3607332939089298</v>
      </c>
      <c r="I27" s="1">
        <f>GO_CC!I24</f>
        <v>24.705738441103581</v>
      </c>
      <c r="J27" s="1" t="str">
        <f>GO_CC!J24</f>
        <v>XRCC6;ASAH1;PPIE;PRCP;MIF;CTSB</v>
      </c>
      <c r="K27" t="s">
        <v>12</v>
      </c>
    </row>
    <row r="28" spans="1:11" x14ac:dyDescent="0.25">
      <c r="A28" s="1" t="str">
        <f>GO_Biological_Process_2021_table[[#This Row],[Term]]</f>
        <v>NAD biosynthetic process (GO:0009435)</v>
      </c>
      <c r="B28" s="1" t="str">
        <f>GO_Biological_Process_2021_table[[#This Row],[Overlap]]</f>
        <v>3/21</v>
      </c>
      <c r="C28" s="1">
        <f>GO_Biological_Process_2021_table[[#This Row],[P-value]]</f>
        <v>5.7950305253869885E-4</v>
      </c>
      <c r="D28" s="1">
        <f>GO_Biological_Process_2021_table[[#This Row],[Adjusted P-value]]</f>
        <v>3.047756794833157E-2</v>
      </c>
      <c r="E28" s="1">
        <f>GO_Biological_Process_2021_table[[#This Row],[-Log(adj p-value)]]</f>
        <v>1.5160196918193338</v>
      </c>
      <c r="F28" s="1">
        <f>GO_Biological_Process_2021_table[[#This Row],[Old P-value]]</f>
        <v>0</v>
      </c>
      <c r="G28" s="1">
        <f>GO_Biological_Process_2021_table[[#This Row],[Old Adjusted P-value]]</f>
        <v>0</v>
      </c>
      <c r="H28" s="1">
        <f>GO_Biological_Process_2021_table[[#This Row],[Odds Ratio]]</f>
        <v>21.316129032258065</v>
      </c>
      <c r="I28" s="1">
        <f>GO_Biological_Process_2021_table[[#This Row],[Combined Score]]</f>
        <v>158.87634922443439</v>
      </c>
      <c r="J28" s="1" t="str">
        <f>GO_Biological_Process_2021_table[[#This Row],[Genes]]</f>
        <v>NNMT;NAPRT;PTGS2</v>
      </c>
      <c r="K28" t="s">
        <v>15</v>
      </c>
    </row>
    <row r="29" spans="1:11" x14ac:dyDescent="0.25">
      <c r="A29" s="1" t="str">
        <f>GO_Biological_Process_2021_table[[#This Row],[Term]]</f>
        <v>defense response to virus (GO:0051607)</v>
      </c>
      <c r="B29" s="1" t="str">
        <f>GO_Biological_Process_2021_table[[#This Row],[Overlap]]</f>
        <v>6/133</v>
      </c>
      <c r="C29" s="1">
        <f>GO_Biological_Process_2021_table[[#This Row],[P-value]]</f>
        <v>6.6403944761012188E-4</v>
      </c>
      <c r="D29" s="1">
        <f>GO_Biological_Process_2021_table[[#This Row],[Adjusted P-value]]</f>
        <v>3.3676286271656183E-2</v>
      </c>
      <c r="E29" s="1">
        <f>GO_Biological_Process_2021_table[[#This Row],[-Log(adj p-value)]]</f>
        <v>1.4726758073343287</v>
      </c>
      <c r="F29" s="1">
        <f>GO_Biological_Process_2021_table[[#This Row],[Old P-value]]</f>
        <v>0</v>
      </c>
      <c r="G29" s="1">
        <f>GO_Biological_Process_2021_table[[#This Row],[Old Adjusted P-value]]</f>
        <v>0</v>
      </c>
      <c r="H29" s="1">
        <f>GO_Biological_Process_2021_table[[#This Row],[Odds Ratio]]</f>
        <v>6.1277455449647737</v>
      </c>
      <c r="I29" s="1">
        <f>GO_Biological_Process_2021_table[[#This Row],[Combined Score]]</f>
        <v>44.837749748864383</v>
      </c>
      <c r="J29" s="1" t="str">
        <f>GO_Biological_Process_2021_table[[#This Row],[Genes]]</f>
        <v>PLSCR1;IFITM2;STING1;MX1;IFIT1;IFIT3</v>
      </c>
      <c r="K29" t="s">
        <v>15</v>
      </c>
    </row>
    <row r="30" spans="1:11" x14ac:dyDescent="0.25">
      <c r="A30" s="1" t="str">
        <f>GO_MF!A5</f>
        <v>syndecan binding (GO:0045545)</v>
      </c>
      <c r="B30" s="1" t="str">
        <f>GO_MF!B5</f>
        <v>2/5</v>
      </c>
      <c r="C30" s="1">
        <f>GO_MF!C5</f>
        <v>6.1054515111033908E-4</v>
      </c>
      <c r="D30" s="1">
        <f>GO_MF!D5</f>
        <v>3.1721963492922216E-2</v>
      </c>
      <c r="E30" s="1">
        <f>GO_MF!E5</f>
        <v>1.4986399390167915</v>
      </c>
      <c r="F30" s="1">
        <f>GO_MF!F5</f>
        <v>0</v>
      </c>
      <c r="G30" s="1">
        <f>GO_MF!G5</f>
        <v>0</v>
      </c>
      <c r="H30" s="1">
        <f>GO_MF!H5</f>
        <v>84.782051282051285</v>
      </c>
      <c r="I30" s="1">
        <f>GO_MF!I5</f>
        <v>627.48538334731859</v>
      </c>
      <c r="J30" s="1" t="str">
        <f>GO_MF!J5</f>
        <v>SDCBP;TNC</v>
      </c>
      <c r="K30" t="s">
        <v>13</v>
      </c>
    </row>
    <row r="31" spans="1:11" x14ac:dyDescent="0.25">
      <c r="A31" s="1" t="str">
        <f>GO_MF!A6</f>
        <v>acetyl-CoA C-acyltransferase activity (GO:0003988)</v>
      </c>
      <c r="B31" s="1" t="str">
        <f>GO_MF!B6</f>
        <v>2/6</v>
      </c>
      <c r="C31" s="1">
        <f>GO_MF!C6</f>
        <v>9.1106624145587372E-4</v>
      </c>
      <c r="D31" s="1">
        <f>GO_MF!D6</f>
        <v>3.1721963492922216E-2</v>
      </c>
      <c r="E31" s="1">
        <f>GO_MF!E6</f>
        <v>1.4986399390167915</v>
      </c>
      <c r="F31" s="1">
        <f>GO_MF!F6</f>
        <v>0</v>
      </c>
      <c r="G31" s="1">
        <f>GO_MF!G6</f>
        <v>0</v>
      </c>
      <c r="H31" s="1">
        <f>GO_MF!H6</f>
        <v>63.583333333333336</v>
      </c>
      <c r="I31" s="1">
        <f>GO_MF!I6</f>
        <v>445.14023726569343</v>
      </c>
      <c r="J31" s="1" t="str">
        <f>GO_MF!J6</f>
        <v>HADHA;ACAA1</v>
      </c>
      <c r="K31" t="s">
        <v>13</v>
      </c>
    </row>
    <row r="32" spans="1:11" x14ac:dyDescent="0.25">
      <c r="A32" s="1" t="str">
        <f>GO_MF!A7</f>
        <v>CoA carboxylase activity (GO:0016421)</v>
      </c>
      <c r="B32" s="1" t="str">
        <f>GO_MF!B7</f>
        <v>2/6</v>
      </c>
      <c r="C32" s="1">
        <f>GO_MF!C7</f>
        <v>9.1106624145587372E-4</v>
      </c>
      <c r="D32" s="1">
        <f>GO_MF!D7</f>
        <v>3.1721963492922216E-2</v>
      </c>
      <c r="E32" s="1">
        <f>GO_MF!E7</f>
        <v>1.4986399390167915</v>
      </c>
      <c r="F32" s="1">
        <f>GO_MF!F7</f>
        <v>0</v>
      </c>
      <c r="G32" s="1">
        <f>GO_MF!G7</f>
        <v>0</v>
      </c>
      <c r="H32" s="1">
        <f>GO_MF!H7</f>
        <v>63.583333333333336</v>
      </c>
      <c r="I32" s="1">
        <f>GO_MF!I7</f>
        <v>445.14023726569343</v>
      </c>
      <c r="J32" s="1" t="str">
        <f>GO_MF!J7</f>
        <v>MCCC2;PCCB</v>
      </c>
      <c r="K32" t="s">
        <v>13</v>
      </c>
    </row>
    <row r="33" spans="1:11" x14ac:dyDescent="0.25">
      <c r="A33" s="1" t="str">
        <f>GO_MF!A8</f>
        <v>hydro-lyase activity (GO:0016836)</v>
      </c>
      <c r="B33" s="1" t="str">
        <f>GO_MF!B8</f>
        <v>4/55</v>
      </c>
      <c r="C33" s="1">
        <f>GO_MF!C8</f>
        <v>9.3479325209679478E-4</v>
      </c>
      <c r="D33" s="1">
        <f>GO_MF!D8</f>
        <v>3.1721963492922216E-2</v>
      </c>
      <c r="E33" s="1">
        <f>GO_MF!E8</f>
        <v>1.4986399390167915</v>
      </c>
      <c r="F33" s="1">
        <f>GO_MF!F8</f>
        <v>0</v>
      </c>
      <c r="G33" s="1">
        <f>GO_MF!G8</f>
        <v>0</v>
      </c>
      <c r="H33" s="1">
        <f>GO_MF!H8</f>
        <v>10.079449961802903</v>
      </c>
      <c r="I33" s="1">
        <f>GO_MF!I8</f>
        <v>70.30602993441758</v>
      </c>
      <c r="J33" s="1" t="str">
        <f>GO_MF!J8</f>
        <v>HADHB;HADHA;FH;IREB2</v>
      </c>
      <c r="K33" t="s">
        <v>13</v>
      </c>
    </row>
    <row r="34" spans="1:11" x14ac:dyDescent="0.25">
      <c r="A34" s="1" t="str">
        <f>GO_MF!A9</f>
        <v>cadherin binding (GO:0045296)</v>
      </c>
      <c r="B34" s="1" t="str">
        <f>GO_MF!B9</f>
        <v>9/322</v>
      </c>
      <c r="C34" s="1">
        <f>GO_MF!C9</f>
        <v>1.072202994595828E-3</v>
      </c>
      <c r="D34" s="1">
        <f>GO_MF!D9</f>
        <v>3.1721963492922216E-2</v>
      </c>
      <c r="E34" s="1">
        <f>GO_MF!E9</f>
        <v>1.4986399390167915</v>
      </c>
      <c r="F34" s="1">
        <f>GO_MF!F9</f>
        <v>0</v>
      </c>
      <c r="G34" s="1">
        <f>GO_MF!G9</f>
        <v>0</v>
      </c>
      <c r="H34" s="1">
        <f>GO_MF!H9</f>
        <v>3.7687029611681711</v>
      </c>
      <c r="I34" s="1">
        <f>GO_MF!I9</f>
        <v>25.770541120333714</v>
      </c>
      <c r="J34" s="1" t="str">
        <f>GO_MF!J9</f>
        <v>PDLIM1;SH3GLB2;ANLN;RAB1A;PCBP1;HDLBP;EPS8L2;RTN4;VASN</v>
      </c>
      <c r="K34" t="s">
        <v>13</v>
      </c>
    </row>
    <row r="35" spans="1:11" x14ac:dyDescent="0.25">
      <c r="A35" s="1" t="str">
        <f>GO_MF!A10</f>
        <v>3-hydroxyacyl-CoA dehydrogenase activity (GO:0003857)</v>
      </c>
      <c r="B35" s="1" t="str">
        <f>GO_MF!B10</f>
        <v>2/7</v>
      </c>
      <c r="C35" s="1">
        <f>GO_MF!C10</f>
        <v>1.2688785397168886E-3</v>
      </c>
      <c r="D35" s="1">
        <f>GO_MF!D10</f>
        <v>3.1721963492922216E-2</v>
      </c>
      <c r="E35" s="1">
        <f>GO_MF!E10</f>
        <v>1.4986399390167915</v>
      </c>
      <c r="F35" s="1">
        <f>GO_MF!F10</f>
        <v>0</v>
      </c>
      <c r="G35" s="1">
        <f>GO_MF!G10</f>
        <v>0</v>
      </c>
      <c r="H35" s="1">
        <f>GO_MF!H10</f>
        <v>50.864102564102566</v>
      </c>
      <c r="I35" s="1">
        <f>GO_MF!I10</f>
        <v>339.24432771676044</v>
      </c>
      <c r="J35" s="1" t="str">
        <f>GO_MF!J10</f>
        <v>HADHB;HADHA</v>
      </c>
      <c r="K35" t="s">
        <v>13</v>
      </c>
    </row>
    <row r="36" spans="1:11" x14ac:dyDescent="0.25">
      <c r="A36" s="1" t="str">
        <f>GO_MF!A11</f>
        <v>oxidoreductase activity, acting on a sulfur group of donors, oxygen as acceptor (GO:0016670)</v>
      </c>
      <c r="B36" s="1" t="str">
        <f>GO_MF!B11</f>
        <v>2/7</v>
      </c>
      <c r="C36" s="1">
        <f>GO_MF!C11</f>
        <v>1.2688785397168886E-3</v>
      </c>
      <c r="D36" s="1">
        <f>GO_MF!D11</f>
        <v>3.1721963492922216E-2</v>
      </c>
      <c r="E36" s="1">
        <f>GO_MF!E11</f>
        <v>1.4986399390167915</v>
      </c>
      <c r="F36" s="1">
        <f>GO_MF!F11</f>
        <v>0</v>
      </c>
      <c r="G36" s="1">
        <f>GO_MF!G11</f>
        <v>0</v>
      </c>
      <c r="H36" s="1">
        <f>GO_MF!H11</f>
        <v>50.864102564102566</v>
      </c>
      <c r="I36" s="1">
        <f>GO_MF!I11</f>
        <v>339.24432771676044</v>
      </c>
      <c r="J36" s="1" t="str">
        <f>GO_MF!J11</f>
        <v>P4HB;PCYOX1</v>
      </c>
      <c r="K36" t="s">
        <v>13</v>
      </c>
    </row>
    <row r="37" spans="1:11" x14ac:dyDescent="0.25">
      <c r="A37" s="1" t="str">
        <f>GO_CC!A25</f>
        <v>sarcoplasmic reticulum (GO:0016529)</v>
      </c>
      <c r="B37" s="1" t="str">
        <f>GO_CC!B25</f>
        <v>3/45</v>
      </c>
      <c r="C37" s="1">
        <f>GO_CC!C25</f>
        <v>5.383527876826933E-3</v>
      </c>
      <c r="D37" s="1">
        <f>GO_CC!D25</f>
        <v>3.2741631598728137E-2</v>
      </c>
      <c r="E37" s="1">
        <f>GO_CC!E25</f>
        <v>1.4848996823868601</v>
      </c>
      <c r="F37" s="1">
        <f>GO_CC!F25</f>
        <v>0</v>
      </c>
      <c r="G37" s="1">
        <f>GO_CC!G25</f>
        <v>0</v>
      </c>
      <c r="H37" s="1">
        <f>GO_CC!H25</f>
        <v>9.1244239631336406</v>
      </c>
      <c r="I37" s="1">
        <f>GO_CC!I25</f>
        <v>47.669744393723846</v>
      </c>
      <c r="J37" s="1" t="str">
        <f>GO_CC!J25</f>
        <v>FKBP1A;ITPR3;CHERP</v>
      </c>
      <c r="K37" t="s">
        <v>12</v>
      </c>
    </row>
    <row r="38" spans="1:11" x14ac:dyDescent="0.25">
      <c r="A38" s="1" t="str">
        <f>GO_CC!A26</f>
        <v>organelle outer membrane (GO:0031968)</v>
      </c>
      <c r="B38" s="1" t="str">
        <f>GO_CC!B26</f>
        <v>5/142</v>
      </c>
      <c r="C38" s="1">
        <f>GO_CC!C26</f>
        <v>5.4364049171752617E-3</v>
      </c>
      <c r="D38" s="1">
        <f>GO_CC!D26</f>
        <v>3.2741631598728137E-2</v>
      </c>
      <c r="E38" s="1">
        <f>GO_CC!E26</f>
        <v>1.4848996823868601</v>
      </c>
      <c r="F38" s="1">
        <f>GO_CC!F26</f>
        <v>0</v>
      </c>
      <c r="G38" s="1">
        <f>GO_CC!G26</f>
        <v>0</v>
      </c>
      <c r="H38" s="1">
        <f>GO_CC!H26</f>
        <v>4.7003959734745484</v>
      </c>
      <c r="I38" s="1">
        <f>GO_CC!I26</f>
        <v>24.510860155793527</v>
      </c>
      <c r="J38" s="1" t="str">
        <f>GO_CC!J26</f>
        <v>HADHB;STING1;ITPR3;DHCR7;PTGS2</v>
      </c>
      <c r="K38" t="s">
        <v>12</v>
      </c>
    </row>
    <row r="39" spans="1:11" x14ac:dyDescent="0.25">
      <c r="A39" s="1" t="str">
        <f>GO_CC!A27</f>
        <v>azurophil granule lumen (GO:0035578)</v>
      </c>
      <c r="B39" s="1" t="str">
        <f>GO_CC!B27</f>
        <v>4/90</v>
      </c>
      <c r="C39" s="1">
        <f>GO_CC!C27</f>
        <v>5.660482913891993E-3</v>
      </c>
      <c r="D39" s="1">
        <f>GO_CC!D27</f>
        <v>3.2741631598728137E-2</v>
      </c>
      <c r="E39" s="1">
        <f>GO_CC!E27</f>
        <v>1.4848996823868601</v>
      </c>
      <c r="F39" s="1">
        <f>GO_CC!F27</f>
        <v>0</v>
      </c>
      <c r="G39" s="1">
        <f>GO_CC!G27</f>
        <v>0</v>
      </c>
      <c r="H39" s="1">
        <f>GO_CC!H27</f>
        <v>5.9667774086378733</v>
      </c>
      <c r="I39" s="1">
        <f>GO_CC!I27</f>
        <v>30.873574556797671</v>
      </c>
      <c r="J39" s="1" t="str">
        <f>GO_CC!J27</f>
        <v>SDCBP;DPP7;NAPRT;CTSC</v>
      </c>
      <c r="K39" t="s">
        <v>12</v>
      </c>
    </row>
    <row r="40" spans="1:11" x14ac:dyDescent="0.25">
      <c r="A40" s="1" t="str">
        <f>GO_CC!A28</f>
        <v>nuclear membrane (GO:0031965)</v>
      </c>
      <c r="B40" s="1" t="str">
        <f>GO_CC!B28</f>
        <v>6/204</v>
      </c>
      <c r="C40" s="1">
        <f>GO_CC!C28</f>
        <v>5.7060584757856574E-3</v>
      </c>
      <c r="D40" s="1">
        <f>GO_CC!D28</f>
        <v>3.2741631598728137E-2</v>
      </c>
      <c r="E40" s="1">
        <f>GO_CC!E28</f>
        <v>1.4848996823868601</v>
      </c>
      <c r="F40" s="1">
        <f>GO_CC!F28</f>
        <v>0</v>
      </c>
      <c r="G40" s="1">
        <f>GO_CC!G28</f>
        <v>0</v>
      </c>
      <c r="H40" s="1">
        <f>GO_CC!H28</f>
        <v>3.9162679425837319</v>
      </c>
      <c r="I40" s="1">
        <f>GO_CC!I28</f>
        <v>20.232328315273197</v>
      </c>
      <c r="J40" s="1" t="str">
        <f>GO_CC!J28</f>
        <v>RANBP2;SDCBP;MX1;ITPR3;DHCR7;PTGS2</v>
      </c>
      <c r="K40" t="s">
        <v>12</v>
      </c>
    </row>
    <row r="41" spans="1:11" x14ac:dyDescent="0.25">
      <c r="A41" s="1" t="str">
        <f>GO_CC!A29</f>
        <v>triglyceride-rich plasma lipoprotein particle (GO:0034385)</v>
      </c>
      <c r="B41" s="1" t="str">
        <f>GO_CC!B29</f>
        <v>2/15</v>
      </c>
      <c r="C41" s="1">
        <f>GO_CC!C29</f>
        <v>6.086585361302025E-3</v>
      </c>
      <c r="D41" s="1">
        <f>GO_CC!D29</f>
        <v>3.2741631598728137E-2</v>
      </c>
      <c r="E41" s="1">
        <f>GO_CC!E29</f>
        <v>1.4848996823868601</v>
      </c>
      <c r="F41" s="1">
        <f>GO_CC!F29</f>
        <v>0</v>
      </c>
      <c r="G41" s="1">
        <f>GO_CC!G29</f>
        <v>0</v>
      </c>
      <c r="H41" s="1">
        <f>GO_CC!H29</f>
        <v>19.555226824457595</v>
      </c>
      <c r="I41" s="1">
        <f>GO_CC!I29</f>
        <v>99.764275910980416</v>
      </c>
      <c r="J41" s="1" t="str">
        <f>GO_CC!J29</f>
        <v>APOB;PCYOX1</v>
      </c>
      <c r="K41" t="s">
        <v>12</v>
      </c>
    </row>
    <row r="42" spans="1:11" x14ac:dyDescent="0.25">
      <c r="A42" s="1" t="str">
        <f>GO_CC!A30</f>
        <v>very-low-density lipoprotein particle (GO:0034361)</v>
      </c>
      <c r="B42" s="1" t="str">
        <f>GO_CC!B30</f>
        <v>2/15</v>
      </c>
      <c r="C42" s="1">
        <f>GO_CC!C30</f>
        <v>6.086585361302025E-3</v>
      </c>
      <c r="D42" s="1">
        <f>GO_CC!D30</f>
        <v>3.2741631598728137E-2</v>
      </c>
      <c r="E42" s="1">
        <f>GO_CC!E30</f>
        <v>1.4848996823868601</v>
      </c>
      <c r="F42" s="1">
        <f>GO_CC!F30</f>
        <v>0</v>
      </c>
      <c r="G42" s="1">
        <f>GO_CC!G30</f>
        <v>0</v>
      </c>
      <c r="H42" s="1">
        <f>GO_CC!H30</f>
        <v>19.555226824457595</v>
      </c>
      <c r="I42" s="1">
        <f>GO_CC!I30</f>
        <v>99.764275910980416</v>
      </c>
      <c r="J42" s="1" t="str">
        <f>GO_CC!J30</f>
        <v>APOB;PCYOX1</v>
      </c>
      <c r="K42" t="s">
        <v>12</v>
      </c>
    </row>
    <row r="43" spans="1:11" x14ac:dyDescent="0.25">
      <c r="A43" s="1" t="str">
        <f>GO_Biological_Process_2021_table[[#This Row],[Term]]</f>
        <v>response to lead ion (GO:0010288)</v>
      </c>
      <c r="B43" s="1" t="str">
        <f>GO_Biological_Process_2021_table[[#This Row],[Overlap]]</f>
        <v>2/7</v>
      </c>
      <c r="C43" s="1">
        <f>GO_Biological_Process_2021_table[[#This Row],[P-value]]</f>
        <v>1.2688785397168886E-3</v>
      </c>
      <c r="D43" s="1">
        <f>GO_Biological_Process_2021_table[[#This Row],[Adjusted P-value]]</f>
        <v>4.1902500613906553E-2</v>
      </c>
      <c r="E43" s="1">
        <f>GO_Biological_Process_2021_table[[#This Row],[-Log(adj p-value)]]</f>
        <v>1.3777600588853594</v>
      </c>
      <c r="F43" s="1">
        <f>GO_Biological_Process_2021_table[[#This Row],[Old P-value]]</f>
        <v>0</v>
      </c>
      <c r="G43" s="1">
        <f>GO_Biological_Process_2021_table[[#This Row],[Old Adjusted P-value]]</f>
        <v>0</v>
      </c>
      <c r="H43" s="1">
        <f>GO_Biological_Process_2021_table[[#This Row],[Odds Ratio]]</f>
        <v>50.864102564102566</v>
      </c>
      <c r="I43" s="1">
        <f>GO_Biological_Process_2021_table[[#This Row],[Combined Score]]</f>
        <v>339.24432771676044</v>
      </c>
      <c r="J43" s="1" t="str">
        <f>GO_Biological_Process_2021_table[[#This Row],[Genes]]</f>
        <v>PPP2CA;PLSCR1</v>
      </c>
      <c r="K43" t="s">
        <v>15</v>
      </c>
    </row>
    <row r="44" spans="1:11" x14ac:dyDescent="0.25">
      <c r="A44" s="1" t="str">
        <f>GO_MF!A12</f>
        <v>RNA binding (GO:0003723)</v>
      </c>
      <c r="B44" s="1" t="str">
        <f>GO_MF!B12</f>
        <v>22/1406</v>
      </c>
      <c r="C44" s="1">
        <f>GO_MF!C12</f>
        <v>1.6135953965576678E-3</v>
      </c>
      <c r="D44" s="1">
        <f>GO_MF!D12</f>
        <v>3.5063950848951093E-2</v>
      </c>
      <c r="E44" s="1">
        <f>GO_MF!E12</f>
        <v>1.4551391511278902</v>
      </c>
      <c r="F44" s="1">
        <f>GO_MF!F12</f>
        <v>0</v>
      </c>
      <c r="G44" s="1">
        <f>GO_MF!G12</f>
        <v>0</v>
      </c>
      <c r="H44" s="1">
        <f>GO_MF!H12</f>
        <v>2.1574081944916697</v>
      </c>
      <c r="I44" s="1">
        <f>GO_MF!I12</f>
        <v>13.870603846000913</v>
      </c>
      <c r="J44" s="1" t="str">
        <f>GO_MF!J12</f>
        <v>TSNAX;XRCC6;HNRNPA3;IREB2;HDLBP;PRRC2C;DARS2;SAMD4B;NAP1L1;IFIT1;IFIT3;RTN4;CHERP;HADHB;PCBP1;TRMT6;PPIE;S100A4;SUCLG1;RPL22L1;P4HB;EIF4E2</v>
      </c>
      <c r="K44" t="s">
        <v>13</v>
      </c>
    </row>
    <row r="45" spans="1:11" x14ac:dyDescent="0.25">
      <c r="A45" s="1" t="str">
        <f>GO_MF!A13</f>
        <v>L-glutamine transmembrane transporter activity (GO:0015186)</v>
      </c>
      <c r="B45" s="1" t="str">
        <f>GO_MF!B13</f>
        <v>2/8</v>
      </c>
      <c r="C45" s="1">
        <f>GO_MF!C13</f>
        <v>1.6830696407496527E-3</v>
      </c>
      <c r="D45" s="1">
        <f>GO_MF!D13</f>
        <v>3.5063950848951093E-2</v>
      </c>
      <c r="E45" s="1">
        <f>GO_MF!E13</f>
        <v>1.4551391511278902</v>
      </c>
      <c r="F45" s="1">
        <f>GO_MF!F13</f>
        <v>0</v>
      </c>
      <c r="G45" s="1">
        <f>GO_MF!G13</f>
        <v>0</v>
      </c>
      <c r="H45" s="1">
        <f>GO_MF!H13</f>
        <v>42.384615384615387</v>
      </c>
      <c r="I45" s="1">
        <f>GO_MF!I13</f>
        <v>270.71630216284831</v>
      </c>
      <c r="J45" s="1" t="str">
        <f>GO_MF!J13</f>
        <v>SLC38A1;SLC38A2</v>
      </c>
      <c r="K45" t="s">
        <v>13</v>
      </c>
    </row>
    <row r="46" spans="1:11" x14ac:dyDescent="0.25">
      <c r="A46" s="1" t="str">
        <f>GO_CC!A31</f>
        <v>azurophil granule (GO:0042582)</v>
      </c>
      <c r="B46" s="1" t="str">
        <f>GO_CC!B31</f>
        <v>5/155</v>
      </c>
      <c r="C46" s="1">
        <f>GO_CC!C31</f>
        <v>7.8138615516834906E-3</v>
      </c>
      <c r="D46" s="1">
        <f>GO_CC!D31</f>
        <v>4.0632080068754156E-2</v>
      </c>
      <c r="E46" s="1">
        <f>GO_CC!E31</f>
        <v>1.3911309443667041</v>
      </c>
      <c r="F46" s="1">
        <f>GO_CC!F31</f>
        <v>0</v>
      </c>
      <c r="G46" s="1">
        <f>GO_CC!G31</f>
        <v>0</v>
      </c>
      <c r="H46" s="1">
        <f>GO_CC!H31</f>
        <v>4.2901960784313724</v>
      </c>
      <c r="I46" s="1">
        <f>GO_CC!I31</f>
        <v>20.815413586411132</v>
      </c>
      <c r="J46" s="1" t="str">
        <f>GO_CC!J31</f>
        <v>SDCBP;DPP7;NAPRT;PRCP;CTSC</v>
      </c>
      <c r="K46" t="s">
        <v>12</v>
      </c>
    </row>
    <row r="47" spans="1:11" x14ac:dyDescent="0.25">
      <c r="A47" s="1" t="str">
        <f>GO_Biological_Process_2021_table[[#This Row],[Term]]</f>
        <v>negative regulation of fatty acid oxidation (GO:0046322)</v>
      </c>
      <c r="B47" s="1" t="str">
        <f>GO_Biological_Process_2021_table[[#This Row],[Overlap]]</f>
        <v>2/8</v>
      </c>
      <c r="C47" s="1">
        <f>GO_Biological_Process_2021_table[[#This Row],[P-value]]</f>
        <v>1.6830696407496527E-3</v>
      </c>
      <c r="D47" s="1">
        <f>GO_Biological_Process_2021_table[[#This Row],[Adjusted P-value]]</f>
        <v>4.9582111053900466E-2</v>
      </c>
      <c r="E47" s="1">
        <f>GO_Biological_Process_2021_table[[#This Row],[-Log(adj p-value)]]</f>
        <v>1.3046749862502862</v>
      </c>
      <c r="F47" s="1">
        <f>GO_Biological_Process_2021_table[[#This Row],[Old P-value]]</f>
        <v>0</v>
      </c>
      <c r="G47" s="1">
        <f>GO_Biological_Process_2021_table[[#This Row],[Old Adjusted P-value]]</f>
        <v>0</v>
      </c>
      <c r="H47" s="1">
        <f>GO_Biological_Process_2021_table[[#This Row],[Odds Ratio]]</f>
        <v>42.384615384615387</v>
      </c>
      <c r="I47" s="1">
        <f>GO_Biological_Process_2021_table[[#This Row],[Combined Score]]</f>
        <v>270.71630216284831</v>
      </c>
      <c r="J47" s="1" t="str">
        <f>GO_Biological_Process_2021_table[[#This Row],[Genes]]</f>
        <v>ACADVL;APPL2</v>
      </c>
      <c r="K47" t="s">
        <v>15</v>
      </c>
    </row>
    <row r="48" spans="1:11" x14ac:dyDescent="0.25">
      <c r="A48" s="1" t="str">
        <f>GO_Biological_Process_2021_table[[#This Row],[Term]]</f>
        <v>negative regulation of neural precursor cell proliferation (GO:2000178)</v>
      </c>
      <c r="B48" s="1" t="str">
        <f>GO_Biological_Process_2021_table[[#This Row],[Overlap]]</f>
        <v>2/8</v>
      </c>
      <c r="C48" s="1">
        <f>GO_Biological_Process_2021_table[[#This Row],[P-value]]</f>
        <v>1.6830696407496527E-3</v>
      </c>
      <c r="D48" s="1">
        <f>GO_Biological_Process_2021_table[[#This Row],[Adjusted P-value]]</f>
        <v>4.9582111053900466E-2</v>
      </c>
      <c r="E48" s="1">
        <f>GO_Biological_Process_2021_table[[#This Row],[-Log(adj p-value)]]</f>
        <v>1.3046749862502862</v>
      </c>
      <c r="F48" s="1">
        <f>GO_Biological_Process_2021_table[[#This Row],[Old P-value]]</f>
        <v>0</v>
      </c>
      <c r="G48" s="1">
        <f>GO_Biological_Process_2021_table[[#This Row],[Old Adjusted P-value]]</f>
        <v>0</v>
      </c>
      <c r="H48" s="1">
        <f>GO_Biological_Process_2021_table[[#This Row],[Odds Ratio]]</f>
        <v>42.384615384615387</v>
      </c>
      <c r="I48" s="1">
        <f>GO_Biological_Process_2021_table[[#This Row],[Combined Score]]</f>
        <v>270.71630216284831</v>
      </c>
      <c r="J48" s="1" t="str">
        <f>GO_Biological_Process_2021_table[[#This Row],[Genes]]</f>
        <v>SLC16A2;APPL2</v>
      </c>
      <c r="K48" t="s">
        <v>15</v>
      </c>
    </row>
    <row r="49" spans="1:11" x14ac:dyDescent="0.25">
      <c r="A49" s="1" t="str">
        <f>GO_MF!A14</f>
        <v>aldo-keto reductase (NADP) activity (GO:0004033)</v>
      </c>
      <c r="B49" s="1" t="str">
        <f>GO_MF!B14</f>
        <v>2/10</v>
      </c>
      <c r="C49" s="1">
        <f>GO_MF!C14</f>
        <v>2.6769918643785493E-3</v>
      </c>
      <c r="D49" s="1">
        <f>GO_MF!D14</f>
        <v>4.7546011985639909E-2</v>
      </c>
      <c r="E49" s="1">
        <f>GO_MF!E14</f>
        <v>1.3228859044944872</v>
      </c>
      <c r="F49" s="1">
        <f>GO_MF!F14</f>
        <v>0</v>
      </c>
      <c r="G49" s="1">
        <f>GO_MF!G14</f>
        <v>0</v>
      </c>
      <c r="H49" s="1">
        <f>GO_MF!H14</f>
        <v>31.785256410256409</v>
      </c>
      <c r="I49" s="1">
        <f>GO_MF!I14</f>
        <v>188.26603021268724</v>
      </c>
      <c r="J49" s="1" t="str">
        <f>GO_MF!J14</f>
        <v>SPR;AKR1C1</v>
      </c>
      <c r="K49" t="s">
        <v>13</v>
      </c>
    </row>
    <row r="50" spans="1:11" x14ac:dyDescent="0.25">
      <c r="A50" s="1" t="str">
        <f>GO_MF!A15</f>
        <v>enoyl-CoA hydratase activity (GO:0004300)</v>
      </c>
      <c r="B50" s="1" t="str">
        <f>GO_MF!B15</f>
        <v>2/10</v>
      </c>
      <c r="C50" s="1">
        <f>GO_MF!C15</f>
        <v>2.6769918643785493E-3</v>
      </c>
      <c r="D50" s="1">
        <f>GO_MF!D15</f>
        <v>4.7546011985639909E-2</v>
      </c>
      <c r="E50" s="1">
        <f>GO_MF!E15</f>
        <v>1.3228859044944872</v>
      </c>
      <c r="F50" s="1">
        <f>GO_MF!F15</f>
        <v>0</v>
      </c>
      <c r="G50" s="1">
        <f>GO_MF!G15</f>
        <v>0</v>
      </c>
      <c r="H50" s="1">
        <f>GO_MF!H15</f>
        <v>31.785256410256409</v>
      </c>
      <c r="I50" s="1">
        <f>GO_MF!I15</f>
        <v>188.26603021268724</v>
      </c>
      <c r="J50" s="1" t="str">
        <f>GO_MF!J15</f>
        <v>HADHB;HADHA</v>
      </c>
      <c r="K50" t="s">
        <v>13</v>
      </c>
    </row>
    <row r="51" spans="1:11" x14ac:dyDescent="0.25">
      <c r="A51" s="1" t="str">
        <f>GO_MF!A16</f>
        <v>NADP binding (GO:0050661)</v>
      </c>
      <c r="B51" s="1" t="str">
        <f>GO_MF!B16</f>
        <v>3/36</v>
      </c>
      <c r="C51" s="1">
        <f>GO_MF!C16</f>
        <v>2.8527607191383944E-3</v>
      </c>
      <c r="D51" s="1">
        <f>GO_MF!D16</f>
        <v>4.7546011985639909E-2</v>
      </c>
      <c r="E51" s="1">
        <f>GO_MF!E16</f>
        <v>1.3228859044944872</v>
      </c>
      <c r="F51" s="1">
        <f>GO_MF!F16</f>
        <v>0</v>
      </c>
      <c r="G51" s="1">
        <f>GO_MF!G16</f>
        <v>0</v>
      </c>
      <c r="H51" s="1">
        <f>GO_MF!H16</f>
        <v>11.618181818181819</v>
      </c>
      <c r="I51" s="1">
        <f>GO_MF!I16</f>
        <v>68.076365513375478</v>
      </c>
      <c r="J51" s="1" t="str">
        <f>GO_MF!J16</f>
        <v>TP53I3;SPR;DHCR7</v>
      </c>
      <c r="K51" t="s">
        <v>13</v>
      </c>
    </row>
    <row r="52" spans="1:11" x14ac:dyDescent="0.25">
      <c r="A52" s="1" t="str">
        <f>GO_MF!A17</f>
        <v>amino acid:sodium symporter activity (GO:0005283)</v>
      </c>
      <c r="B52" s="1" t="str">
        <f>GO_MF!B17</f>
        <v>2/11</v>
      </c>
      <c r="C52" s="1">
        <f>GO_MF!C17</f>
        <v>3.2549510924288886E-3</v>
      </c>
      <c r="D52" s="1">
        <f>GO_MF!D17</f>
        <v>4.7866927829836592E-2</v>
      </c>
      <c r="E52" s="1">
        <f>GO_MF!E17</f>
        <v>1.3199644452852297</v>
      </c>
      <c r="F52" s="1">
        <f>GO_MF!F17</f>
        <v>0</v>
      </c>
      <c r="G52" s="1">
        <f>GO_MF!G17</f>
        <v>0</v>
      </c>
      <c r="H52" s="1">
        <f>GO_MF!H17</f>
        <v>28.252136752136753</v>
      </c>
      <c r="I52" s="1">
        <f>GO_MF!I17</f>
        <v>161.8163177282467</v>
      </c>
      <c r="J52" s="1" t="str">
        <f>GO_MF!J17</f>
        <v>SLC38A1;SLC38A2</v>
      </c>
      <c r="K52" t="s">
        <v>13</v>
      </c>
    </row>
    <row r="53" spans="1:11" x14ac:dyDescent="0.25">
      <c r="A53" s="1" t="str">
        <f>GO_MF!A18</f>
        <v>dipeptidyl-peptidase activity (GO:0008239)</v>
      </c>
      <c r="B53" s="1" t="str">
        <f>GO_MF!B18</f>
        <v>2/11</v>
      </c>
      <c r="C53" s="1">
        <f>GO_MF!C18</f>
        <v>3.2549510924288886E-3</v>
      </c>
      <c r="D53" s="1">
        <f>GO_MF!D18</f>
        <v>4.7866927829836592E-2</v>
      </c>
      <c r="E53" s="1">
        <f>GO_MF!E18</f>
        <v>1.3199644452852297</v>
      </c>
      <c r="F53" s="1">
        <f>GO_MF!F18</f>
        <v>0</v>
      </c>
      <c r="G53" s="1">
        <f>GO_MF!G18</f>
        <v>0</v>
      </c>
      <c r="H53" s="1">
        <f>GO_MF!H18</f>
        <v>28.252136752136753</v>
      </c>
      <c r="I53" s="1">
        <f>GO_MF!I18</f>
        <v>161.8163177282467</v>
      </c>
      <c r="J53" s="1" t="str">
        <f>GO_MF!J18</f>
        <v>DPP7;PRCP</v>
      </c>
      <c r="K53" t="s">
        <v>13</v>
      </c>
    </row>
    <row r="54" spans="1:11" x14ac:dyDescent="0.25">
      <c r="A54" s="1" t="str">
        <f>GO_Biological_Process_2021_table[[#This Row],[Term]]</f>
        <v>peptidyl-proline modification (GO:0018208)</v>
      </c>
      <c r="B54" s="1" t="str">
        <f>GO_Biological_Process_2021_table[[#This Row],[Overlap]]</f>
        <v>3/32</v>
      </c>
      <c r="C54" s="1">
        <f>GO_Biological_Process_2021_table[[#This Row],[P-value]]</f>
        <v>2.027987435204574E-3</v>
      </c>
      <c r="D54" s="1">
        <f>GO_Biological_Process_2021_table[[#This Row],[Adjusted P-value]]</f>
        <v>5.2704960107750776E-2</v>
      </c>
      <c r="E54" s="1">
        <f>GO_Biological_Process_2021_table[[#This Row],[-Log(adj p-value)]]</f>
        <v>1.2781485110482063</v>
      </c>
      <c r="F54" s="1">
        <f>GO_Biological_Process_2021_table[[#This Row],[Old P-value]]</f>
        <v>0</v>
      </c>
      <c r="G54" s="1">
        <f>GO_Biological_Process_2021_table[[#This Row],[Old Adjusted P-value]]</f>
        <v>0</v>
      </c>
      <c r="H54" s="1">
        <f>GO_Biological_Process_2021_table[[#This Row],[Odds Ratio]]</f>
        <v>13.223359288097887</v>
      </c>
      <c r="I54" s="1">
        <f>GO_Biological_Process_2021_table[[#This Row],[Combined Score]]</f>
        <v>81.994234537633602</v>
      </c>
      <c r="J54" s="1" t="str">
        <f>GO_Biological_Process_2021_table[[#This Row],[Genes]]</f>
        <v>FKBP1A;FKBP7;PPIE</v>
      </c>
      <c r="K54" t="s">
        <v>15</v>
      </c>
    </row>
    <row r="55" spans="1:11" x14ac:dyDescent="0.25">
      <c r="A55" s="1" t="str">
        <f>GO_Biological_Process_2021_table[[#This Row],[Term]]</f>
        <v>endodermal cell differentiation (GO:0035987)</v>
      </c>
      <c r="B55" s="1" t="str">
        <f>GO_Biological_Process_2021_table[[#This Row],[Overlap]]</f>
        <v>3/32</v>
      </c>
      <c r="C55" s="1">
        <f>GO_Biological_Process_2021_table[[#This Row],[P-value]]</f>
        <v>2.027987435204574E-3</v>
      </c>
      <c r="D55" s="1">
        <f>GO_Biological_Process_2021_table[[#This Row],[Adjusted P-value]]</f>
        <v>5.2704960107750776E-2</v>
      </c>
      <c r="E55" s="1">
        <f>GO_Biological_Process_2021_table[[#This Row],[-Log(adj p-value)]]</f>
        <v>1.2781485110482063</v>
      </c>
      <c r="F55" s="1">
        <f>GO_Biological_Process_2021_table[[#This Row],[Old P-value]]</f>
        <v>0</v>
      </c>
      <c r="G55" s="1">
        <f>GO_Biological_Process_2021_table[[#This Row],[Old Adjusted P-value]]</f>
        <v>0</v>
      </c>
      <c r="H55" s="1">
        <f>GO_Biological_Process_2021_table[[#This Row],[Odds Ratio]]</f>
        <v>13.223359288097887</v>
      </c>
      <c r="I55" s="1">
        <f>GO_Biological_Process_2021_table[[#This Row],[Combined Score]]</f>
        <v>81.994234537633602</v>
      </c>
      <c r="J55" s="1" t="str">
        <f>GO_Biological_Process_2021_table[[#This Row],[Genes]]</f>
        <v>COL4A2;COL11A1;COL6A1</v>
      </c>
      <c r="K55" t="s">
        <v>15</v>
      </c>
    </row>
    <row r="56" spans="1:11" x14ac:dyDescent="0.25">
      <c r="A56" s="1" t="str">
        <f>GO_Biological_Process_2021_table[[#This Row],[Term]]</f>
        <v>proteolysis (GO:0006508)</v>
      </c>
      <c r="B56" s="1" t="str">
        <f>GO_Biological_Process_2021_table[[#This Row],[Overlap]]</f>
        <v>8/287</v>
      </c>
      <c r="C56" s="1">
        <f>GO_Biological_Process_2021_table[[#This Row],[P-value]]</f>
        <v>2.0559169445849997E-3</v>
      </c>
      <c r="D56" s="1">
        <f>GO_Biological_Process_2021_table[[#This Row],[Adjusted P-value]]</f>
        <v>5.2704960107750776E-2</v>
      </c>
      <c r="E56" s="1">
        <f>GO_Biological_Process_2021_table[[#This Row],[-Log(adj p-value)]]</f>
        <v>1.2781485110482063</v>
      </c>
      <c r="F56" s="1">
        <f>GO_Biological_Process_2021_table[[#This Row],[Old P-value]]</f>
        <v>0</v>
      </c>
      <c r="G56" s="1">
        <f>GO_Biological_Process_2021_table[[#This Row],[Old Adjusted P-value]]</f>
        <v>0</v>
      </c>
      <c r="H56" s="1">
        <f>GO_Biological_Process_2021_table[[#This Row],[Odds Ratio]]</f>
        <v>3.7396415770609317</v>
      </c>
      <c r="I56" s="1">
        <f>GO_Biological_Process_2021_table[[#This Row],[Combined Score]]</f>
        <v>23.137287075071384</v>
      </c>
      <c r="J56" s="1" t="str">
        <f>GO_Biological_Process_2021_table[[#This Row],[Genes]]</f>
        <v>DPP7;CPQ;MMP1;ANPEP;TPP1;PRCP;CTSC;CTSB</v>
      </c>
      <c r="K56" t="s">
        <v>15</v>
      </c>
    </row>
    <row r="57" spans="1:11" x14ac:dyDescent="0.25">
      <c r="A57" s="1" t="str">
        <f>GO_Biological_Process_2021_table[[#This Row],[Term]]</f>
        <v>biotin metabolic process (GO:0006768)</v>
      </c>
      <c r="B57" s="1" t="str">
        <f>GO_Biological_Process_2021_table[[#This Row],[Overlap]]</f>
        <v>2/9</v>
      </c>
      <c r="C57" s="1">
        <f>GO_Biological_Process_2021_table[[#This Row],[P-value]]</f>
        <v>2.1527378072179896E-3</v>
      </c>
      <c r="D57" s="1">
        <f>GO_Biological_Process_2021_table[[#This Row],[Adjusted P-value]]</f>
        <v>5.2704960107750776E-2</v>
      </c>
      <c r="E57" s="1">
        <f>GO_Biological_Process_2021_table[[#This Row],[-Log(adj p-value)]]</f>
        <v>1.2781485110482063</v>
      </c>
      <c r="F57" s="1">
        <f>GO_Biological_Process_2021_table[[#This Row],[Old P-value]]</f>
        <v>0</v>
      </c>
      <c r="G57" s="1">
        <f>GO_Biological_Process_2021_table[[#This Row],[Old Adjusted P-value]]</f>
        <v>0</v>
      </c>
      <c r="H57" s="1">
        <f>GO_Biological_Process_2021_table[[#This Row],[Odds Ratio]]</f>
        <v>36.327838827838825</v>
      </c>
      <c r="I57" s="1">
        <f>GO_Biological_Process_2021_table[[#This Row],[Combined Score]]</f>
        <v>223.0897976455384</v>
      </c>
      <c r="J57" s="1" t="str">
        <f>GO_Biological_Process_2021_table[[#This Row],[Genes]]</f>
        <v>MCCC2;PCCB</v>
      </c>
      <c r="K57" t="s">
        <v>15</v>
      </c>
    </row>
    <row r="58" spans="1:11" x14ac:dyDescent="0.25">
      <c r="A58" s="1" t="str">
        <f>GO_Biological_Process_2021_table[[#This Row],[Term]]</f>
        <v>collagen-activated signaling pathway (GO:0038065)</v>
      </c>
      <c r="B58" s="1" t="str">
        <f>GO_Biological_Process_2021_table[[#This Row],[Overlap]]</f>
        <v>2/9</v>
      </c>
      <c r="C58" s="1">
        <f>GO_Biological_Process_2021_table[[#This Row],[P-value]]</f>
        <v>2.1527378072179896E-3</v>
      </c>
      <c r="D58" s="1">
        <f>GO_Biological_Process_2021_table[[#This Row],[Adjusted P-value]]</f>
        <v>5.2704960107750776E-2</v>
      </c>
      <c r="E58" s="1">
        <f>GO_Biological_Process_2021_table[[#This Row],[-Log(adj p-value)]]</f>
        <v>1.2781485110482063</v>
      </c>
      <c r="F58" s="1">
        <f>GO_Biological_Process_2021_table[[#This Row],[Old P-value]]</f>
        <v>0</v>
      </c>
      <c r="G58" s="1">
        <f>GO_Biological_Process_2021_table[[#This Row],[Old Adjusted P-value]]</f>
        <v>0</v>
      </c>
      <c r="H58" s="1">
        <f>GO_Biological_Process_2021_table[[#This Row],[Odds Ratio]]</f>
        <v>36.327838827838825</v>
      </c>
      <c r="I58" s="1">
        <f>GO_Biological_Process_2021_table[[#This Row],[Combined Score]]</f>
        <v>223.0897976455384</v>
      </c>
      <c r="J58" s="1" t="str">
        <f>GO_Biological_Process_2021_table[[#This Row],[Genes]]</f>
        <v>COL4A2;DDR2</v>
      </c>
      <c r="K58" t="s">
        <v>15</v>
      </c>
    </row>
    <row r="59" spans="1:11" x14ac:dyDescent="0.25">
      <c r="A59" s="1" t="str">
        <f>GO_Biological_Process_2021_table[[#This Row],[Term]]</f>
        <v>response to type I interferon (GO:0034340)</v>
      </c>
      <c r="B59" s="1" t="str">
        <f>GO_Biological_Process_2021_table[[#This Row],[Overlap]]</f>
        <v>2/9</v>
      </c>
      <c r="C59" s="1">
        <f>GO_Biological_Process_2021_table[[#This Row],[P-value]]</f>
        <v>2.1527378072179896E-3</v>
      </c>
      <c r="D59" s="1">
        <f>GO_Biological_Process_2021_table[[#This Row],[Adjusted P-value]]</f>
        <v>5.2704960107750776E-2</v>
      </c>
      <c r="E59" s="1">
        <f>GO_Biological_Process_2021_table[[#This Row],[-Log(adj p-value)]]</f>
        <v>1.2781485110482063</v>
      </c>
      <c r="F59" s="1">
        <f>GO_Biological_Process_2021_table[[#This Row],[Old P-value]]</f>
        <v>0</v>
      </c>
      <c r="G59" s="1">
        <f>GO_Biological_Process_2021_table[[#This Row],[Old Adjusted P-value]]</f>
        <v>0</v>
      </c>
      <c r="H59" s="1">
        <f>GO_Biological_Process_2021_table[[#This Row],[Odds Ratio]]</f>
        <v>36.327838827838825</v>
      </c>
      <c r="I59" s="1">
        <f>GO_Biological_Process_2021_table[[#This Row],[Combined Score]]</f>
        <v>223.0897976455384</v>
      </c>
      <c r="J59" s="1" t="str">
        <f>GO_Biological_Process_2021_table[[#This Row],[Genes]]</f>
        <v>MX1;IFIT1</v>
      </c>
      <c r="K59" t="s">
        <v>15</v>
      </c>
    </row>
    <row r="60" spans="1:11" x14ac:dyDescent="0.25">
      <c r="A60" s="1" t="str">
        <f>GO_Biological_Process_2021_table[[#This Row],[Term]]</f>
        <v>cellular protein-containing complex assembly (GO:0034622)</v>
      </c>
      <c r="B60" s="1" t="str">
        <f>GO_Biological_Process_2021_table[[#This Row],[Overlap]]</f>
        <v>6/168</v>
      </c>
      <c r="C60" s="1">
        <f>GO_Biological_Process_2021_table[[#This Row],[P-value]]</f>
        <v>2.2058771242838204E-3</v>
      </c>
      <c r="D60" s="1">
        <f>GO_Biological_Process_2021_table[[#This Row],[Adjusted P-value]]</f>
        <v>5.3090601974288561E-2</v>
      </c>
      <c r="E60" s="1">
        <f>GO_Biological_Process_2021_table[[#This Row],[-Log(adj p-value)]]</f>
        <v>1.2749823503297864</v>
      </c>
      <c r="F60" s="1">
        <f>GO_Biological_Process_2021_table[[#This Row],[Old P-value]]</f>
        <v>0</v>
      </c>
      <c r="G60" s="1">
        <f>GO_Biological_Process_2021_table[[#This Row],[Old Adjusted P-value]]</f>
        <v>0</v>
      </c>
      <c r="H60" s="1">
        <f>GO_Biological_Process_2021_table[[#This Row],[Odds Ratio]]</f>
        <v>4.795321637426901</v>
      </c>
      <c r="I60" s="1">
        <f>GO_Biological_Process_2021_table[[#This Row],[Combined Score]]</f>
        <v>29.331208476721418</v>
      </c>
      <c r="J60" s="1" t="str">
        <f>GO_Biological_Process_2021_table[[#This Row],[Genes]]</f>
        <v>FKBP1A;ANLN;BIN1;OTUD6B;TBCD;RTN4</v>
      </c>
      <c r="K60" t="s">
        <v>15</v>
      </c>
    </row>
    <row r="61" spans="1:11" x14ac:dyDescent="0.25">
      <c r="A61" s="1" t="str">
        <f>GO_Biological_Process_2021_table[[#This Row],[Term]]</f>
        <v>negative regulation of viral process (GO:0048525)</v>
      </c>
      <c r="B61" s="1" t="str">
        <f>GO_Biological_Process_2021_table[[#This Row],[Overlap]]</f>
        <v>4/70</v>
      </c>
      <c r="C61" s="1">
        <f>GO_Biological_Process_2021_table[[#This Row],[P-value]]</f>
        <v>2.2934361875306805E-3</v>
      </c>
      <c r="D61" s="1">
        <f>GO_Biological_Process_2021_table[[#This Row],[Adjusted P-value]]</f>
        <v>5.427798977155944E-2</v>
      </c>
      <c r="E61" s="1">
        <f>GO_Biological_Process_2021_table[[#This Row],[-Log(adj p-value)]]</f>
        <v>1.2653762451553661</v>
      </c>
      <c r="F61" s="1">
        <f>GO_Biological_Process_2021_table[[#This Row],[Old P-value]]</f>
        <v>0</v>
      </c>
      <c r="G61" s="1">
        <f>GO_Biological_Process_2021_table[[#This Row],[Old Adjusted P-value]]</f>
        <v>0</v>
      </c>
      <c r="H61" s="1">
        <f>GO_Biological_Process_2021_table[[#This Row],[Odds Ratio]]</f>
        <v>7.782762691853601</v>
      </c>
      <c r="I61" s="1">
        <f>GO_Biological_Process_2021_table[[#This Row],[Combined Score]]</f>
        <v>47.301328468640435</v>
      </c>
      <c r="J61" s="1" t="str">
        <f>GO_Biological_Process_2021_table[[#This Row],[Genes]]</f>
        <v>PLSCR1;IFITM2;MX1;IFIT1</v>
      </c>
      <c r="K61" t="s">
        <v>15</v>
      </c>
    </row>
    <row r="62" spans="1:11" x14ac:dyDescent="0.25">
      <c r="A62" s="1" t="str">
        <f>GO_Biological_Process_2021_table[[#This Row],[Term]]</f>
        <v>chylomicron assembly (GO:0034378)</v>
      </c>
      <c r="B62" s="1" t="str">
        <f>GO_Biological_Process_2021_table[[#This Row],[Overlap]]</f>
        <v>2/10</v>
      </c>
      <c r="C62" s="1">
        <f>GO_Biological_Process_2021_table[[#This Row],[P-value]]</f>
        <v>2.6769918643785493E-3</v>
      </c>
      <c r="D62" s="1">
        <f>GO_Biological_Process_2021_table[[#This Row],[Adjusted P-value]]</f>
        <v>6.231685979373016E-2</v>
      </c>
      <c r="E62" s="1">
        <f>GO_Biological_Process_2021_table[[#This Row],[-Log(adj p-value)]]</f>
        <v>1.2053944392991536</v>
      </c>
      <c r="F62" s="1">
        <f>GO_Biological_Process_2021_table[[#This Row],[Old P-value]]</f>
        <v>0</v>
      </c>
      <c r="G62" s="1">
        <f>GO_Biological_Process_2021_table[[#This Row],[Old Adjusted P-value]]</f>
        <v>0</v>
      </c>
      <c r="H62" s="1">
        <f>GO_Biological_Process_2021_table[[#This Row],[Odds Ratio]]</f>
        <v>31.785256410256409</v>
      </c>
      <c r="I62" s="1">
        <f>GO_Biological_Process_2021_table[[#This Row],[Combined Score]]</f>
        <v>188.26603021268724</v>
      </c>
      <c r="J62" s="1" t="str">
        <f>GO_Biological_Process_2021_table[[#This Row],[Genes]]</f>
        <v>P4HB;APOB</v>
      </c>
      <c r="K62" t="s">
        <v>15</v>
      </c>
    </row>
    <row r="63" spans="1:11" x14ac:dyDescent="0.25">
      <c r="A63" s="1" t="str">
        <f>GO_Biological_Process_2021_table[[#This Row],[Term]]</f>
        <v>regulation of ossification (GO:0030278)</v>
      </c>
      <c r="B63" s="1" t="str">
        <f>GO_Biological_Process_2021_table[[#This Row],[Overlap]]</f>
        <v>3/36</v>
      </c>
      <c r="C63" s="1">
        <f>GO_Biological_Process_2021_table[[#This Row],[P-value]]</f>
        <v>2.8527607191383944E-3</v>
      </c>
      <c r="D63" s="1">
        <f>GO_Biological_Process_2021_table[[#This Row],[Adjusted P-value]]</f>
        <v>6.4300320971055883E-2</v>
      </c>
      <c r="E63" s="1">
        <f>GO_Biological_Process_2021_table[[#This Row],[-Log(adj p-value)]]</f>
        <v>1.1917868591813687</v>
      </c>
      <c r="F63" s="1">
        <f>GO_Biological_Process_2021_table[[#This Row],[Old P-value]]</f>
        <v>0</v>
      </c>
      <c r="G63" s="1">
        <f>GO_Biological_Process_2021_table[[#This Row],[Old Adjusted P-value]]</f>
        <v>0</v>
      </c>
      <c r="H63" s="1">
        <f>GO_Biological_Process_2021_table[[#This Row],[Odds Ratio]]</f>
        <v>11.618181818181819</v>
      </c>
      <c r="I63" s="1">
        <f>GO_Biological_Process_2021_table[[#This Row],[Combined Score]]</f>
        <v>68.076365513375478</v>
      </c>
      <c r="J63" s="1" t="str">
        <f>GO_Biological_Process_2021_table[[#This Row],[Genes]]</f>
        <v>ECM1;ENPP1;DDR2</v>
      </c>
      <c r="K63" t="s">
        <v>15</v>
      </c>
    </row>
    <row r="64" spans="1:11" x14ac:dyDescent="0.25">
      <c r="A64" s="1" t="str">
        <f>GO_Biological_Process_2021_table[[#This Row],[Term]]</f>
        <v>endoderm formation (GO:0001706)</v>
      </c>
      <c r="B64" s="1" t="str">
        <f>GO_Biological_Process_2021_table[[#This Row],[Overlap]]</f>
        <v>3/36</v>
      </c>
      <c r="C64" s="1">
        <f>GO_Biological_Process_2021_table[[#This Row],[P-value]]</f>
        <v>2.8527607191383944E-3</v>
      </c>
      <c r="D64" s="1">
        <f>GO_Biological_Process_2021_table[[#This Row],[Adjusted P-value]]</f>
        <v>6.4300320971055883E-2</v>
      </c>
      <c r="E64" s="1">
        <f>GO_Biological_Process_2021_table[[#This Row],[-Log(adj p-value)]]</f>
        <v>1.1917868591813687</v>
      </c>
      <c r="F64" s="1">
        <f>GO_Biological_Process_2021_table[[#This Row],[Old P-value]]</f>
        <v>0</v>
      </c>
      <c r="G64" s="1">
        <f>GO_Biological_Process_2021_table[[#This Row],[Old Adjusted P-value]]</f>
        <v>0</v>
      </c>
      <c r="H64" s="1">
        <f>GO_Biological_Process_2021_table[[#This Row],[Odds Ratio]]</f>
        <v>11.618181818181819</v>
      </c>
      <c r="I64" s="1">
        <f>GO_Biological_Process_2021_table[[#This Row],[Combined Score]]</f>
        <v>68.076365513375478</v>
      </c>
      <c r="J64" s="1" t="str">
        <f>GO_Biological_Process_2021_table[[#This Row],[Genes]]</f>
        <v>COL4A2;COL11A1;COL6A1</v>
      </c>
      <c r="K64" t="s">
        <v>15</v>
      </c>
    </row>
    <row r="65" spans="1:11" x14ac:dyDescent="0.25">
      <c r="A65" s="1" t="str">
        <f>GO_Biological_Process_2021_table[[#This Row],[Term]]</f>
        <v>regulation of glucose import (GO:0046324)</v>
      </c>
      <c r="B65" s="1" t="str">
        <f>GO_Biological_Process_2021_table[[#This Row],[Overlap]]</f>
        <v>3/37</v>
      </c>
      <c r="C65" s="1">
        <f>GO_Biological_Process_2021_table[[#This Row],[P-value]]</f>
        <v>3.0866426588625046E-3</v>
      </c>
      <c r="D65" s="1">
        <f>GO_Biological_Process_2021_table[[#This Row],[Adjusted P-value]]</f>
        <v>6.7971037518367972E-2</v>
      </c>
      <c r="E65" s="1">
        <f>GO_Biological_Process_2021_table[[#This Row],[-Log(adj p-value)]]</f>
        <v>1.1676761009021732</v>
      </c>
      <c r="F65" s="1">
        <f>GO_Biological_Process_2021_table[[#This Row],[Old P-value]]</f>
        <v>0</v>
      </c>
      <c r="G65" s="1">
        <f>GO_Biological_Process_2021_table[[#This Row],[Old Adjusted P-value]]</f>
        <v>0</v>
      </c>
      <c r="H65" s="1">
        <f>GO_Biological_Process_2021_table[[#This Row],[Odds Ratio]]</f>
        <v>11.275901328273244</v>
      </c>
      <c r="I65" s="1">
        <f>GO_Biological_Process_2021_table[[#This Row],[Combined Score]]</f>
        <v>65.182279155349605</v>
      </c>
      <c r="J65" s="1" t="str">
        <f>GO_Biological_Process_2021_table[[#This Row],[Genes]]</f>
        <v>PEA15;ENPP1;APPL2</v>
      </c>
      <c r="K65" t="s">
        <v>15</v>
      </c>
    </row>
    <row r="66" spans="1:11" x14ac:dyDescent="0.25">
      <c r="A66" s="1" t="str">
        <f>GO_Biological_Process_2021_table[[#This Row],[Term]]</f>
        <v>regulation of phosphorylation (GO:0042325)</v>
      </c>
      <c r="B66" s="1" t="str">
        <f>GO_Biological_Process_2021_table[[#This Row],[Overlap]]</f>
        <v>5/125</v>
      </c>
      <c r="C66" s="1">
        <f>GO_Biological_Process_2021_table[[#This Row],[P-value]]</f>
        <v>3.1654045218914221E-3</v>
      </c>
      <c r="D66" s="1">
        <f>GO_Biological_Process_2021_table[[#This Row],[Adjusted P-value]]</f>
        <v>6.7971037518367972E-2</v>
      </c>
      <c r="E66" s="1">
        <f>GO_Biological_Process_2021_table[[#This Row],[-Log(adj p-value)]]</f>
        <v>1.1676761009021732</v>
      </c>
      <c r="F66" s="1">
        <f>GO_Biological_Process_2021_table[[#This Row],[Old P-value]]</f>
        <v>0</v>
      </c>
      <c r="G66" s="1">
        <f>GO_Biological_Process_2021_table[[#This Row],[Old Adjusted P-value]]</f>
        <v>0</v>
      </c>
      <c r="H66" s="1">
        <f>GO_Biological_Process_2021_table[[#This Row],[Odds Ratio]]</f>
        <v>5.3709150326797381</v>
      </c>
      <c r="I66" s="1">
        <f>GO_Biological_Process_2021_table[[#This Row],[Combined Score]]</f>
        <v>30.912164085422827</v>
      </c>
      <c r="J66" s="1" t="str">
        <f>GO_Biological_Process_2021_table[[#This Row],[Genes]]</f>
        <v>PPP2CA;RANBP2;APP;SDCBP;MIF</v>
      </c>
      <c r="K66" t="s">
        <v>15</v>
      </c>
    </row>
    <row r="67" spans="1:11" x14ac:dyDescent="0.25">
      <c r="A67" s="1" t="str">
        <f>GO_Biological_Process_2021_table[[#This Row],[Term]]</f>
        <v>negative regulation of calcium ion transmembrane transport (GO:1903170)</v>
      </c>
      <c r="B67" s="1" t="str">
        <f>GO_Biological_Process_2021_table[[#This Row],[Overlap]]</f>
        <v>2/11</v>
      </c>
      <c r="C67" s="1">
        <f>GO_Biological_Process_2021_table[[#This Row],[P-value]]</f>
        <v>3.2549510924288886E-3</v>
      </c>
      <c r="D67" s="1">
        <f>GO_Biological_Process_2021_table[[#This Row],[Adjusted P-value]]</f>
        <v>6.7971037518367972E-2</v>
      </c>
      <c r="E67" s="1">
        <f>GO_Biological_Process_2021_table[[#This Row],[-Log(adj p-value)]]</f>
        <v>1.1676761009021732</v>
      </c>
      <c r="F67" s="1">
        <f>GO_Biological_Process_2021_table[[#This Row],[Old P-value]]</f>
        <v>0</v>
      </c>
      <c r="G67" s="1">
        <f>GO_Biological_Process_2021_table[[#This Row],[Old Adjusted P-value]]</f>
        <v>0</v>
      </c>
      <c r="H67" s="1">
        <f>GO_Biological_Process_2021_table[[#This Row],[Odds Ratio]]</f>
        <v>28.252136752136753</v>
      </c>
      <c r="I67" s="1">
        <f>GO_Biological_Process_2021_table[[#This Row],[Combined Score]]</f>
        <v>161.8163177282467</v>
      </c>
      <c r="J67" s="1" t="str">
        <f>GO_Biological_Process_2021_table[[#This Row],[Genes]]</f>
        <v>FKBP1A;BIN1</v>
      </c>
      <c r="K67" t="s">
        <v>15</v>
      </c>
    </row>
    <row r="68" spans="1:11" x14ac:dyDescent="0.25">
      <c r="A68" s="1" t="str">
        <f>GO_Biological_Process_2021_table[[#This Row],[Term]]</f>
        <v>cyclooxygenase pathway (GO:0019371)</v>
      </c>
      <c r="B68" s="1" t="str">
        <f>GO_Biological_Process_2021_table[[#This Row],[Overlap]]</f>
        <v>2/11</v>
      </c>
      <c r="C68" s="1">
        <f>GO_Biological_Process_2021_table[[#This Row],[P-value]]</f>
        <v>3.2549510924288886E-3</v>
      </c>
      <c r="D68" s="1">
        <f>GO_Biological_Process_2021_table[[#This Row],[Adjusted P-value]]</f>
        <v>6.7971037518367972E-2</v>
      </c>
      <c r="E68" s="1">
        <f>GO_Biological_Process_2021_table[[#This Row],[-Log(adj p-value)]]</f>
        <v>1.1676761009021732</v>
      </c>
      <c r="F68" s="1">
        <f>GO_Biological_Process_2021_table[[#This Row],[Old P-value]]</f>
        <v>0</v>
      </c>
      <c r="G68" s="1">
        <f>GO_Biological_Process_2021_table[[#This Row],[Old Adjusted P-value]]</f>
        <v>0</v>
      </c>
      <c r="H68" s="1">
        <f>GO_Biological_Process_2021_table[[#This Row],[Odds Ratio]]</f>
        <v>28.252136752136753</v>
      </c>
      <c r="I68" s="1">
        <f>GO_Biological_Process_2021_table[[#This Row],[Combined Score]]</f>
        <v>161.8163177282467</v>
      </c>
      <c r="J68" s="1" t="str">
        <f>GO_Biological_Process_2021_table[[#This Row],[Genes]]</f>
        <v>PTGS2;PTGS1</v>
      </c>
      <c r="K68" t="s">
        <v>15</v>
      </c>
    </row>
    <row r="69" spans="1:11" x14ac:dyDescent="0.25">
      <c r="A69" s="1" t="str">
        <f>GO_Biological_Process_2021_table[[#This Row],[Term]]</f>
        <v>establishment of endothelial intestinal barrier (GO:0090557)</v>
      </c>
      <c r="B69" s="1" t="str">
        <f>GO_Biological_Process_2021_table[[#This Row],[Overlap]]</f>
        <v>2/11</v>
      </c>
      <c r="C69" s="1">
        <f>GO_Biological_Process_2021_table[[#This Row],[P-value]]</f>
        <v>3.2549510924288886E-3</v>
      </c>
      <c r="D69" s="1">
        <f>GO_Biological_Process_2021_table[[#This Row],[Adjusted P-value]]</f>
        <v>6.7971037518367972E-2</v>
      </c>
      <c r="E69" s="1">
        <f>GO_Biological_Process_2021_table[[#This Row],[-Log(adj p-value)]]</f>
        <v>1.1676761009021732</v>
      </c>
      <c r="F69" s="1">
        <f>GO_Biological_Process_2021_table[[#This Row],[Old P-value]]</f>
        <v>0</v>
      </c>
      <c r="G69" s="1">
        <f>GO_Biological_Process_2021_table[[#This Row],[Old Adjusted P-value]]</f>
        <v>0</v>
      </c>
      <c r="H69" s="1">
        <f>GO_Biological_Process_2021_table[[#This Row],[Odds Ratio]]</f>
        <v>28.252136752136753</v>
      </c>
      <c r="I69" s="1">
        <f>GO_Biological_Process_2021_table[[#This Row],[Combined Score]]</f>
        <v>161.8163177282467</v>
      </c>
      <c r="J69" s="1" t="str">
        <f>GO_Biological_Process_2021_table[[#This Row],[Genes]]</f>
        <v>RAB1A;RAP2B</v>
      </c>
      <c r="K69" t="s">
        <v>15</v>
      </c>
    </row>
    <row r="70" spans="1:11" x14ac:dyDescent="0.25">
      <c r="A70" s="1" t="str">
        <f>GO_Biological_Process_2021_table[[#This Row],[Term]]</f>
        <v>very-low-density lipoprotein particle assembly (GO:0034379)</v>
      </c>
      <c r="B70" s="1" t="str">
        <f>GO_Biological_Process_2021_table[[#This Row],[Overlap]]</f>
        <v>2/12</v>
      </c>
      <c r="C70" s="1">
        <f>GO_Biological_Process_2021_table[[#This Row],[P-value]]</f>
        <v>3.8857451214415794E-3</v>
      </c>
      <c r="D70" s="1">
        <f>GO_Biological_Process_2021_table[[#This Row],[Adjusted P-value]]</f>
        <v>7.996750829633395E-2</v>
      </c>
      <c r="E70" s="1">
        <f>GO_Biological_Process_2021_table[[#This Row],[-Log(adj p-value)]]</f>
        <v>1.0970864359323631</v>
      </c>
      <c r="F70" s="1">
        <f>GO_Biological_Process_2021_table[[#This Row],[Old P-value]]</f>
        <v>0</v>
      </c>
      <c r="G70" s="1">
        <f>GO_Biological_Process_2021_table[[#This Row],[Old Adjusted P-value]]</f>
        <v>0</v>
      </c>
      <c r="H70" s="1">
        <f>GO_Biological_Process_2021_table[[#This Row],[Odds Ratio]]</f>
        <v>25.425641025641024</v>
      </c>
      <c r="I70" s="1">
        <f>GO_Biological_Process_2021_table[[#This Row],[Combined Score]]</f>
        <v>141.12350817285684</v>
      </c>
      <c r="J70" s="1" t="str">
        <f>GO_Biological_Process_2021_table[[#This Row],[Genes]]</f>
        <v>P4HB;APOB</v>
      </c>
      <c r="K70" t="s">
        <v>15</v>
      </c>
    </row>
    <row r="71" spans="1:11" x14ac:dyDescent="0.25">
      <c r="A71" s="1" t="str">
        <f>GO_Biological_Process_2021_table[[#This Row],[Term]]</f>
        <v>negative regulation of cellular amide metabolic process (GO:0034249)</v>
      </c>
      <c r="B71" s="1" t="str">
        <f>GO_Biological_Process_2021_table[[#This Row],[Overlap]]</f>
        <v>4/86</v>
      </c>
      <c r="C71" s="1">
        <f>GO_Biological_Process_2021_table[[#This Row],[P-value]]</f>
        <v>4.8196981358166573E-3</v>
      </c>
      <c r="D71" s="1">
        <f>GO_Biological_Process_2021_table[[#This Row],[Adjusted P-value]]</f>
        <v>9.7771019326566469E-2</v>
      </c>
      <c r="E71" s="1">
        <f>GO_Biological_Process_2021_table[[#This Row],[-Log(adj p-value)]]</f>
        <v>1.0097898569887085</v>
      </c>
      <c r="F71" s="1">
        <f>GO_Biological_Process_2021_table[[#This Row],[Old P-value]]</f>
        <v>0</v>
      </c>
      <c r="G71" s="1">
        <f>GO_Biological_Process_2021_table[[#This Row],[Old Adjusted P-value]]</f>
        <v>0</v>
      </c>
      <c r="H71" s="1">
        <f>GO_Biological_Process_2021_table[[#This Row],[Odds Ratio]]</f>
        <v>6.2591067469116251</v>
      </c>
      <c r="I71" s="1">
        <f>GO_Biological_Process_2021_table[[#This Row],[Combined Score]]</f>
        <v>33.392609772195627</v>
      </c>
      <c r="J71" s="1" t="str">
        <f>GO_Biological_Process_2021_table[[#This Row],[Genes]]</f>
        <v>BIN1;SAMD4B;EIF4E2;RTN4</v>
      </c>
      <c r="K71" t="s">
        <v>15</v>
      </c>
    </row>
    <row r="72" spans="1:11" x14ac:dyDescent="0.25">
      <c r="A72" s="1" t="str">
        <f>GO_Biological_Process_2021_table[[#This Row],[Term]]</f>
        <v>negative regulation of bone mineralization (GO:0030502)</v>
      </c>
      <c r="B72" s="1" t="str">
        <f>GO_Biological_Process_2021_table[[#This Row],[Overlap]]</f>
        <v>2/14</v>
      </c>
      <c r="C72" s="1">
        <f>GO_Biological_Process_2021_table[[#This Row],[P-value]]</f>
        <v>5.3024072246820875E-3</v>
      </c>
      <c r="D72" s="1">
        <f>GO_Biological_Process_2021_table[[#This Row],[Adjusted P-value]]</f>
        <v>0.10174889539254817</v>
      </c>
      <c r="E72" s="1">
        <f>GO_Biological_Process_2021_table[[#This Row],[-Log(adj p-value)]]</f>
        <v>0.99247029686957267</v>
      </c>
      <c r="F72" s="1">
        <f>GO_Biological_Process_2021_table[[#This Row],[Old P-value]]</f>
        <v>0</v>
      </c>
      <c r="G72" s="1">
        <f>GO_Biological_Process_2021_table[[#This Row],[Old Adjusted P-value]]</f>
        <v>0</v>
      </c>
      <c r="H72" s="1">
        <f>GO_Biological_Process_2021_table[[#This Row],[Odds Ratio]]</f>
        <v>21.185897435897434</v>
      </c>
      <c r="I72" s="1">
        <f>GO_Biological_Process_2021_table[[#This Row],[Combined Score]]</f>
        <v>111.00550889044165</v>
      </c>
      <c r="J72" s="1" t="str">
        <f>GO_Biological_Process_2021_table[[#This Row],[Genes]]</f>
        <v>ECM1;ENPP1</v>
      </c>
      <c r="K72" t="s">
        <v>15</v>
      </c>
    </row>
    <row r="73" spans="1:11" x14ac:dyDescent="0.25">
      <c r="A73" s="1" t="str">
        <f>GO_Biological_Process_2021_table[[#This Row],[Term]]</f>
        <v>antiviral innate immune response (GO:0140374)</v>
      </c>
      <c r="B73" s="1" t="str">
        <f>GO_Biological_Process_2021_table[[#This Row],[Overlap]]</f>
        <v>2/14</v>
      </c>
      <c r="C73" s="1">
        <f>GO_Biological_Process_2021_table[[#This Row],[P-value]]</f>
        <v>5.3024072246820875E-3</v>
      </c>
      <c r="D73" s="1">
        <f>GO_Biological_Process_2021_table[[#This Row],[Adjusted P-value]]</f>
        <v>0.10174889539254817</v>
      </c>
      <c r="E73" s="1">
        <f>GO_Biological_Process_2021_table[[#This Row],[-Log(adj p-value)]]</f>
        <v>0.99247029686957267</v>
      </c>
      <c r="F73" s="1">
        <f>GO_Biological_Process_2021_table[[#This Row],[Old P-value]]</f>
        <v>0</v>
      </c>
      <c r="G73" s="1">
        <f>GO_Biological_Process_2021_table[[#This Row],[Old Adjusted P-value]]</f>
        <v>0</v>
      </c>
      <c r="H73" s="1">
        <f>GO_Biological_Process_2021_table[[#This Row],[Odds Ratio]]</f>
        <v>21.185897435897434</v>
      </c>
      <c r="I73" s="1">
        <f>GO_Biological_Process_2021_table[[#This Row],[Combined Score]]</f>
        <v>111.00550889044165</v>
      </c>
      <c r="J73" s="1" t="str">
        <f>GO_Biological_Process_2021_table[[#This Row],[Genes]]</f>
        <v>MX1;IFIT1</v>
      </c>
      <c r="K73" t="s">
        <v>15</v>
      </c>
    </row>
    <row r="74" spans="1:11" x14ac:dyDescent="0.25">
      <c r="A74" s="1" t="str">
        <f>GO_Biological_Process_2021_table[[#This Row],[Term]]</f>
        <v>cardiolipin metabolic process (GO:0032048)</v>
      </c>
      <c r="B74" s="1" t="str">
        <f>GO_Biological_Process_2021_table[[#This Row],[Overlap]]</f>
        <v>2/14</v>
      </c>
      <c r="C74" s="1">
        <f>GO_Biological_Process_2021_table[[#This Row],[P-value]]</f>
        <v>5.3024072246820875E-3</v>
      </c>
      <c r="D74" s="1">
        <f>GO_Biological_Process_2021_table[[#This Row],[Adjusted P-value]]</f>
        <v>0.10174889539254817</v>
      </c>
      <c r="E74" s="1">
        <f>GO_Biological_Process_2021_table[[#This Row],[-Log(adj p-value)]]</f>
        <v>0.99247029686957267</v>
      </c>
      <c r="F74" s="1">
        <f>GO_Biological_Process_2021_table[[#This Row],[Old P-value]]</f>
        <v>0</v>
      </c>
      <c r="G74" s="1">
        <f>GO_Biological_Process_2021_table[[#This Row],[Old Adjusted P-value]]</f>
        <v>0</v>
      </c>
      <c r="H74" s="1">
        <f>GO_Biological_Process_2021_table[[#This Row],[Odds Ratio]]</f>
        <v>21.185897435897434</v>
      </c>
      <c r="I74" s="1">
        <f>GO_Biological_Process_2021_table[[#This Row],[Combined Score]]</f>
        <v>111.00550889044165</v>
      </c>
      <c r="J74" s="1" t="str">
        <f>GO_Biological_Process_2021_table[[#This Row],[Genes]]</f>
        <v>HADHB;HADHA</v>
      </c>
      <c r="K74" t="s">
        <v>15</v>
      </c>
    </row>
    <row r="75" spans="1:11" x14ac:dyDescent="0.25">
      <c r="A75" s="1" t="str">
        <f>GO_Biological_Process_2021_table[[#This Row],[Term]]</f>
        <v>COPII-coated vesicle cargo loading (GO:0090110)</v>
      </c>
      <c r="B75" s="1" t="str">
        <f>GO_Biological_Process_2021_table[[#This Row],[Overlap]]</f>
        <v>2/14</v>
      </c>
      <c r="C75" s="1">
        <f>GO_Biological_Process_2021_table[[#This Row],[P-value]]</f>
        <v>5.3024072246820875E-3</v>
      </c>
      <c r="D75" s="1">
        <f>GO_Biological_Process_2021_table[[#This Row],[Adjusted P-value]]</f>
        <v>0.10174889539254817</v>
      </c>
      <c r="E75" s="1">
        <f>GO_Biological_Process_2021_table[[#This Row],[-Log(adj p-value)]]</f>
        <v>0.99247029686957267</v>
      </c>
      <c r="F75" s="1">
        <f>GO_Biological_Process_2021_table[[#This Row],[Old P-value]]</f>
        <v>0</v>
      </c>
      <c r="G75" s="1">
        <f>GO_Biological_Process_2021_table[[#This Row],[Old Adjusted P-value]]</f>
        <v>0</v>
      </c>
      <c r="H75" s="1">
        <f>GO_Biological_Process_2021_table[[#This Row],[Odds Ratio]]</f>
        <v>21.185897435897434</v>
      </c>
      <c r="I75" s="1">
        <f>GO_Biological_Process_2021_table[[#This Row],[Combined Score]]</f>
        <v>111.00550889044165</v>
      </c>
      <c r="J75" s="1" t="str">
        <f>GO_Biological_Process_2021_table[[#This Row],[Genes]]</f>
        <v>RAB1A;SEC23B</v>
      </c>
      <c r="K75" t="s">
        <v>15</v>
      </c>
    </row>
    <row r="76" spans="1:11" x14ac:dyDescent="0.25">
      <c r="A76" s="1" t="str">
        <f>GO_Biological_Process_2021_table[[#This Row],[Term]]</f>
        <v>amino acid transmembrane transport (GO:0003333)</v>
      </c>
      <c r="B76" s="1" t="str">
        <f>GO_Biological_Process_2021_table[[#This Row],[Overlap]]</f>
        <v>3/45</v>
      </c>
      <c r="C76" s="1">
        <f>GO_Biological_Process_2021_table[[#This Row],[P-value]]</f>
        <v>5.383527876826933E-3</v>
      </c>
      <c r="D76" s="1">
        <f>GO_Biological_Process_2021_table[[#This Row],[Adjusted P-value]]</f>
        <v>0.1019281278012566</v>
      </c>
      <c r="E76" s="1">
        <f>GO_Biological_Process_2021_table[[#This Row],[-Log(adj p-value)]]</f>
        <v>0.99170595276288853</v>
      </c>
      <c r="F76" s="1">
        <f>GO_Biological_Process_2021_table[[#This Row],[Old P-value]]</f>
        <v>0</v>
      </c>
      <c r="G76" s="1">
        <f>GO_Biological_Process_2021_table[[#This Row],[Old Adjusted P-value]]</f>
        <v>0</v>
      </c>
      <c r="H76" s="1">
        <f>GO_Biological_Process_2021_table[[#This Row],[Odds Ratio]]</f>
        <v>9.1244239631336406</v>
      </c>
      <c r="I76" s="1">
        <f>GO_Biological_Process_2021_table[[#This Row],[Combined Score]]</f>
        <v>47.669744393723846</v>
      </c>
      <c r="J76" s="1" t="str">
        <f>GO_Biological_Process_2021_table[[#This Row],[Genes]]</f>
        <v>SLC38A1;SLC16A2;SLC38A2</v>
      </c>
      <c r="K76" t="s">
        <v>15</v>
      </c>
    </row>
    <row r="77" spans="1:11" x14ac:dyDescent="0.25">
      <c r="A77" s="1" t="str">
        <f>GO_Biological_Process_2021_table[[#This Row],[Term]]</f>
        <v>cellular response to exogenous dsRNA (GO:0071360)</v>
      </c>
      <c r="B77" s="1" t="str">
        <f>GO_Biological_Process_2021_table[[#This Row],[Overlap]]</f>
        <v>2/15</v>
      </c>
      <c r="C77" s="1">
        <f>GO_Biological_Process_2021_table[[#This Row],[P-value]]</f>
        <v>6.086585361302025E-3</v>
      </c>
      <c r="D77" s="1">
        <f>GO_Biological_Process_2021_table[[#This Row],[Adjusted P-value]]</f>
        <v>0.1137230422769589</v>
      </c>
      <c r="E77" s="1">
        <f>GO_Biological_Process_2021_table[[#This Row],[-Log(adj p-value)]]</f>
        <v>0.9441515307401005</v>
      </c>
      <c r="F77" s="1">
        <f>GO_Biological_Process_2021_table[[#This Row],[Old P-value]]</f>
        <v>0</v>
      </c>
      <c r="G77" s="1">
        <f>GO_Biological_Process_2021_table[[#This Row],[Old Adjusted P-value]]</f>
        <v>0</v>
      </c>
      <c r="H77" s="1">
        <f>GO_Biological_Process_2021_table[[#This Row],[Odds Ratio]]</f>
        <v>19.555226824457595</v>
      </c>
      <c r="I77" s="1">
        <f>GO_Biological_Process_2021_table[[#This Row],[Combined Score]]</f>
        <v>99.764275910980416</v>
      </c>
      <c r="J77" s="1" t="str">
        <f>GO_Biological_Process_2021_table[[#This Row],[Genes]]</f>
        <v>STING1;IFIT1</v>
      </c>
      <c r="K77" t="s">
        <v>15</v>
      </c>
    </row>
    <row r="78" spans="1:11" x14ac:dyDescent="0.25">
      <c r="A78" s="1" t="str">
        <f>GO_Biological_Process_2021_table[[#This Row],[Term]]</f>
        <v>positive regulation of transferase activity (GO:0051347)</v>
      </c>
      <c r="B78" s="1" t="str">
        <f>GO_Biological_Process_2021_table[[#This Row],[Overlap]]</f>
        <v>5/148</v>
      </c>
      <c r="C78" s="1">
        <f>GO_Biological_Process_2021_table[[#This Row],[P-value]]</f>
        <v>6.4587808916571465E-3</v>
      </c>
      <c r="D78" s="1">
        <f>GO_Biological_Process_2021_table[[#This Row],[Adjusted P-value]]</f>
        <v>0.11910998527471621</v>
      </c>
      <c r="E78" s="1">
        <f>GO_Biological_Process_2021_table[[#This Row],[-Log(adj p-value)]]</f>
        <v>0.92405182904675387</v>
      </c>
      <c r="F78" s="1">
        <f>GO_Biological_Process_2021_table[[#This Row],[Old P-value]]</f>
        <v>0</v>
      </c>
      <c r="G78" s="1">
        <f>GO_Biological_Process_2021_table[[#This Row],[Old Adjusted P-value]]</f>
        <v>0</v>
      </c>
      <c r="H78" s="1">
        <f>GO_Biological_Process_2021_table[[#This Row],[Odds Ratio]]</f>
        <v>4.5018053841583257</v>
      </c>
      <c r="I78" s="1">
        <f>GO_Biological_Process_2021_table[[#This Row],[Combined Score]]</f>
        <v>22.699519444635996</v>
      </c>
      <c r="J78" s="1" t="str">
        <f>GO_Biological_Process_2021_table[[#This Row],[Genes]]</f>
        <v>DTX3L;RFC2;AXL;MET;DDR2</v>
      </c>
      <c r="K78" t="s">
        <v>15</v>
      </c>
    </row>
    <row r="79" spans="1:11" x14ac:dyDescent="0.25">
      <c r="A79" s="1" t="str">
        <f>GO_Biological_Process_2021_table[[#This Row],[Term]]</f>
        <v>response to cytokine (GO:0034097)</v>
      </c>
      <c r="B79" s="1" t="str">
        <f>GO_Biological_Process_2021_table[[#This Row],[Overlap]]</f>
        <v>5/150</v>
      </c>
      <c r="C79" s="1">
        <f>GO_Biological_Process_2021_table[[#This Row],[P-value]]</f>
        <v>6.8276338292433186E-3</v>
      </c>
      <c r="D79" s="1">
        <f>GO_Biological_Process_2021_table[[#This Row],[Adjusted P-value]]</f>
        <v>0.12131740581520285</v>
      </c>
      <c r="E79" s="1">
        <f>GO_Biological_Process_2021_table[[#This Row],[-Log(adj p-value)]]</f>
        <v>0.91607688497683792</v>
      </c>
      <c r="F79" s="1">
        <f>GO_Biological_Process_2021_table[[#This Row],[Old P-value]]</f>
        <v>0</v>
      </c>
      <c r="G79" s="1">
        <f>GO_Biological_Process_2021_table[[#This Row],[Old Adjusted P-value]]</f>
        <v>0</v>
      </c>
      <c r="H79" s="1">
        <f>GO_Biological_Process_2021_table[[#This Row],[Odds Ratio]]</f>
        <v>4.4392607617759747</v>
      </c>
      <c r="I79" s="1">
        <f>GO_Biological_Process_2021_table[[#This Row],[Combined Score]]</f>
        <v>22.137603922439027</v>
      </c>
      <c r="J79" s="1" t="str">
        <f>GO_Biological_Process_2021_table[[#This Row],[Genes]]</f>
        <v>APP;GGT7;PLSCR1;IFITM2;MX1</v>
      </c>
      <c r="K79" t="s">
        <v>15</v>
      </c>
    </row>
    <row r="80" spans="1:11" x14ac:dyDescent="0.25">
      <c r="A80" s="1" t="str">
        <f>GO_Biological_Process_2021_table[[#This Row],[Term]]</f>
        <v>regulation of cholesterol storage (GO:0010885)</v>
      </c>
      <c r="B80" s="1" t="str">
        <f>GO_Biological_Process_2021_table[[#This Row],[Overlap]]</f>
        <v>2/16</v>
      </c>
      <c r="C80" s="1">
        <f>GO_Biological_Process_2021_table[[#This Row],[P-value]]</f>
        <v>6.9202182190362194E-3</v>
      </c>
      <c r="D80" s="1">
        <f>GO_Biological_Process_2021_table[[#This Row],[Adjusted P-value]]</f>
        <v>0.12131740581520285</v>
      </c>
      <c r="E80" s="1">
        <f>GO_Biological_Process_2021_table[[#This Row],[-Log(adj p-value)]]</f>
        <v>0.91607688497683792</v>
      </c>
      <c r="F80" s="1">
        <f>GO_Biological_Process_2021_table[[#This Row],[Old P-value]]</f>
        <v>0</v>
      </c>
      <c r="G80" s="1">
        <f>GO_Biological_Process_2021_table[[#This Row],[Old Adjusted P-value]]</f>
        <v>0</v>
      </c>
      <c r="H80" s="1">
        <f>GO_Biological_Process_2021_table[[#This Row],[Odds Ratio]]</f>
        <v>18.157509157509157</v>
      </c>
      <c r="I80" s="1">
        <f>GO_Biological_Process_2021_table[[#This Row],[Combined Score]]</f>
        <v>90.302885104749379</v>
      </c>
      <c r="J80" s="1" t="str">
        <f>GO_Biological_Process_2021_table[[#This Row],[Genes]]</f>
        <v>MSR1;APOB</v>
      </c>
      <c r="K80" t="s">
        <v>15</v>
      </c>
    </row>
    <row r="81" spans="1:11" x14ac:dyDescent="0.25">
      <c r="A81" s="1" t="str">
        <f>GO_Biological_Process_2021_table[[#This Row],[Term]]</f>
        <v>regulation of fatty acid oxidation (GO:0046320)</v>
      </c>
      <c r="B81" s="1" t="str">
        <f>GO_Biological_Process_2021_table[[#This Row],[Overlap]]</f>
        <v>2/16</v>
      </c>
      <c r="C81" s="1">
        <f>GO_Biological_Process_2021_table[[#This Row],[P-value]]</f>
        <v>6.9202182190362194E-3</v>
      </c>
      <c r="D81" s="1">
        <f>GO_Biological_Process_2021_table[[#This Row],[Adjusted P-value]]</f>
        <v>0.12131740581520285</v>
      </c>
      <c r="E81" s="1">
        <f>GO_Biological_Process_2021_table[[#This Row],[-Log(adj p-value)]]</f>
        <v>0.91607688497683792</v>
      </c>
      <c r="F81" s="1">
        <f>GO_Biological_Process_2021_table[[#This Row],[Old P-value]]</f>
        <v>0</v>
      </c>
      <c r="G81" s="1">
        <f>GO_Biological_Process_2021_table[[#This Row],[Old Adjusted P-value]]</f>
        <v>0</v>
      </c>
      <c r="H81" s="1">
        <f>GO_Biological_Process_2021_table[[#This Row],[Odds Ratio]]</f>
        <v>18.157509157509157</v>
      </c>
      <c r="I81" s="1">
        <f>GO_Biological_Process_2021_table[[#This Row],[Combined Score]]</f>
        <v>90.302885104749379</v>
      </c>
      <c r="J81" s="1" t="str">
        <f>GO_Biological_Process_2021_table[[#This Row],[Genes]]</f>
        <v>ACADVL;APPL2</v>
      </c>
      <c r="K81" t="s">
        <v>15</v>
      </c>
    </row>
    <row r="82" spans="1:11" x14ac:dyDescent="0.25">
      <c r="A82" s="1" t="str">
        <f>GO_Biological_Process_2021_table[[#This Row],[Term]]</f>
        <v>regulation of leukocyte activation (GO:0002694)</v>
      </c>
      <c r="B82" s="1" t="str">
        <f>GO_Biological_Process_2021_table[[#This Row],[Overlap]]</f>
        <v>2/16</v>
      </c>
      <c r="C82" s="1">
        <f>GO_Biological_Process_2021_table[[#This Row],[P-value]]</f>
        <v>6.9202182190362194E-3</v>
      </c>
      <c r="D82" s="1">
        <f>GO_Biological_Process_2021_table[[#This Row],[Adjusted P-value]]</f>
        <v>0.12131740581520285</v>
      </c>
      <c r="E82" s="1">
        <f>GO_Biological_Process_2021_table[[#This Row],[-Log(adj p-value)]]</f>
        <v>0.91607688497683792</v>
      </c>
      <c r="F82" s="1">
        <f>GO_Biological_Process_2021_table[[#This Row],[Old P-value]]</f>
        <v>0</v>
      </c>
      <c r="G82" s="1">
        <f>GO_Biological_Process_2021_table[[#This Row],[Old Adjusted P-value]]</f>
        <v>0</v>
      </c>
      <c r="H82" s="1">
        <f>GO_Biological_Process_2021_table[[#This Row],[Odds Ratio]]</f>
        <v>18.157509157509157</v>
      </c>
      <c r="I82" s="1">
        <f>GO_Biological_Process_2021_table[[#This Row],[Combined Score]]</f>
        <v>90.302885104749379</v>
      </c>
      <c r="J82" s="1" t="str">
        <f>GO_Biological_Process_2021_table[[#This Row],[Genes]]</f>
        <v>PLSCR1;MIF</v>
      </c>
      <c r="K82" t="s">
        <v>15</v>
      </c>
    </row>
    <row r="83" spans="1:11" x14ac:dyDescent="0.25">
      <c r="A83" s="1" t="str">
        <f>GO_Biological_Process_2021_table[[#This Row],[Term]]</f>
        <v>cholesterol transport (GO:0030301)</v>
      </c>
      <c r="B83" s="1" t="str">
        <f>GO_Biological_Process_2021_table[[#This Row],[Overlap]]</f>
        <v>3/51</v>
      </c>
      <c r="C83" s="1">
        <f>GO_Biological_Process_2021_table[[#This Row],[P-value]]</f>
        <v>7.6334984445920835E-3</v>
      </c>
      <c r="D83" s="1">
        <f>GO_Biological_Process_2021_table[[#This Row],[Adjusted P-value]]</f>
        <v>0.12883173909854309</v>
      </c>
      <c r="E83" s="1">
        <f>GO_Biological_Process_2021_table[[#This Row],[-Log(adj p-value)]]</f>
        <v>0.8899771306308254</v>
      </c>
      <c r="F83" s="1">
        <f>GO_Biological_Process_2021_table[[#This Row],[Old P-value]]</f>
        <v>0</v>
      </c>
      <c r="G83" s="1">
        <f>GO_Biological_Process_2021_table[[#This Row],[Old Adjusted P-value]]</f>
        <v>0</v>
      </c>
      <c r="H83" s="1">
        <f>GO_Biological_Process_2021_table[[#This Row],[Odds Ratio]]</f>
        <v>7.9814516129032258</v>
      </c>
      <c r="I83" s="1">
        <f>GO_Biological_Process_2021_table[[#This Row],[Combined Score]]</f>
        <v>38.911244952013625</v>
      </c>
      <c r="J83" s="1" t="str">
        <f>GO_Biological_Process_2021_table[[#This Row],[Genes]]</f>
        <v>MSR1;AKR1C1;APOB</v>
      </c>
      <c r="K83" t="s">
        <v>15</v>
      </c>
    </row>
    <row r="84" spans="1:11" x14ac:dyDescent="0.25">
      <c r="A84" s="1" t="str">
        <f>GO_Biological_Process_2021_table[[#This Row],[Term]]</f>
        <v>negative regulation of fatty acid metabolic process (GO:0045922)</v>
      </c>
      <c r="B84" s="1" t="str">
        <f>GO_Biological_Process_2021_table[[#This Row],[Overlap]]</f>
        <v>2/17</v>
      </c>
      <c r="C84" s="1">
        <f>GO_Biological_Process_2021_table[[#This Row],[P-value]]</f>
        <v>7.8024856073765532E-3</v>
      </c>
      <c r="D84" s="1">
        <f>GO_Biological_Process_2021_table[[#This Row],[Adjusted P-value]]</f>
        <v>0.12883173909854309</v>
      </c>
      <c r="E84" s="1">
        <f>GO_Biological_Process_2021_table[[#This Row],[-Log(adj p-value)]]</f>
        <v>0.8899771306308254</v>
      </c>
      <c r="F84" s="1">
        <f>GO_Biological_Process_2021_table[[#This Row],[Old P-value]]</f>
        <v>0</v>
      </c>
      <c r="G84" s="1">
        <f>GO_Biological_Process_2021_table[[#This Row],[Old Adjusted P-value]]</f>
        <v>0</v>
      </c>
      <c r="H84" s="1">
        <f>GO_Biological_Process_2021_table[[#This Row],[Odds Ratio]]</f>
        <v>16.946153846153845</v>
      </c>
      <c r="I84" s="1">
        <f>GO_Biological_Process_2021_table[[#This Row],[Combined Score]]</f>
        <v>82.244987548836988</v>
      </c>
      <c r="J84" s="1" t="str">
        <f>GO_Biological_Process_2021_table[[#This Row],[Genes]]</f>
        <v>ACADVL;APPL2</v>
      </c>
      <c r="K84" t="s">
        <v>15</v>
      </c>
    </row>
    <row r="85" spans="1:11" x14ac:dyDescent="0.25">
      <c r="A85" s="1" t="str">
        <f>GO_Biological_Process_2021_table[[#This Row],[Term]]</f>
        <v>negative regulation of phagocytosis (GO:0050765)</v>
      </c>
      <c r="B85" s="1" t="str">
        <f>GO_Biological_Process_2021_table[[#This Row],[Overlap]]</f>
        <v>2/17</v>
      </c>
      <c r="C85" s="1">
        <f>GO_Biological_Process_2021_table[[#This Row],[P-value]]</f>
        <v>7.8024856073765532E-3</v>
      </c>
      <c r="D85" s="1">
        <f>GO_Biological_Process_2021_table[[#This Row],[Adjusted P-value]]</f>
        <v>0.12883173909854309</v>
      </c>
      <c r="E85" s="1">
        <f>GO_Biological_Process_2021_table[[#This Row],[-Log(adj p-value)]]</f>
        <v>0.8899771306308254</v>
      </c>
      <c r="F85" s="1">
        <f>GO_Biological_Process_2021_table[[#This Row],[Old P-value]]</f>
        <v>0</v>
      </c>
      <c r="G85" s="1">
        <f>GO_Biological_Process_2021_table[[#This Row],[Old Adjusted P-value]]</f>
        <v>0</v>
      </c>
      <c r="H85" s="1">
        <f>GO_Biological_Process_2021_table[[#This Row],[Odds Ratio]]</f>
        <v>16.946153846153845</v>
      </c>
      <c r="I85" s="1">
        <f>GO_Biological_Process_2021_table[[#This Row],[Combined Score]]</f>
        <v>82.244987548836988</v>
      </c>
      <c r="J85" s="1" t="str">
        <f>GO_Biological_Process_2021_table[[#This Row],[Genes]]</f>
        <v>PIP4P2;PLSCR1</v>
      </c>
      <c r="K85" t="s">
        <v>15</v>
      </c>
    </row>
    <row r="86" spans="1:11" x14ac:dyDescent="0.25">
      <c r="A86" s="1" t="str">
        <f>GO_Biological_Process_2021_table[[#This Row],[Term]]</f>
        <v>diol biosynthetic process (GO:0034312)</v>
      </c>
      <c r="B86" s="1" t="str">
        <f>GO_Biological_Process_2021_table[[#This Row],[Overlap]]</f>
        <v>2/17</v>
      </c>
      <c r="C86" s="1">
        <f>GO_Biological_Process_2021_table[[#This Row],[P-value]]</f>
        <v>7.8024856073765532E-3</v>
      </c>
      <c r="D86" s="1">
        <f>GO_Biological_Process_2021_table[[#This Row],[Adjusted P-value]]</f>
        <v>0.12883173909854309</v>
      </c>
      <c r="E86" s="1">
        <f>GO_Biological_Process_2021_table[[#This Row],[-Log(adj p-value)]]</f>
        <v>0.8899771306308254</v>
      </c>
      <c r="F86" s="1">
        <f>GO_Biological_Process_2021_table[[#This Row],[Old P-value]]</f>
        <v>0</v>
      </c>
      <c r="G86" s="1">
        <f>GO_Biological_Process_2021_table[[#This Row],[Old Adjusted P-value]]</f>
        <v>0</v>
      </c>
      <c r="H86" s="1">
        <f>GO_Biological_Process_2021_table[[#This Row],[Odds Ratio]]</f>
        <v>16.946153846153845</v>
      </c>
      <c r="I86" s="1">
        <f>GO_Biological_Process_2021_table[[#This Row],[Combined Score]]</f>
        <v>82.244987548836988</v>
      </c>
      <c r="J86" s="1" t="str">
        <f>GO_Biological_Process_2021_table[[#This Row],[Genes]]</f>
        <v>ASAH1;SPR</v>
      </c>
      <c r="K86" t="s">
        <v>15</v>
      </c>
    </row>
    <row r="87" spans="1:11" x14ac:dyDescent="0.25">
      <c r="A87" s="1" t="str">
        <f>GO_Biological_Process_2021_table[[#This Row],[Term]]</f>
        <v>negative regulation of amyloid-beta formation (GO:1902430)</v>
      </c>
      <c r="B87" s="1" t="str">
        <f>GO_Biological_Process_2021_table[[#This Row],[Overlap]]</f>
        <v>2/17</v>
      </c>
      <c r="C87" s="1">
        <f>GO_Biological_Process_2021_table[[#This Row],[P-value]]</f>
        <v>7.8024856073765532E-3</v>
      </c>
      <c r="D87" s="1">
        <f>GO_Biological_Process_2021_table[[#This Row],[Adjusted P-value]]</f>
        <v>0.12883173909854309</v>
      </c>
      <c r="E87" s="1">
        <f>GO_Biological_Process_2021_table[[#This Row],[-Log(adj p-value)]]</f>
        <v>0.8899771306308254</v>
      </c>
      <c r="F87" s="1">
        <f>GO_Biological_Process_2021_table[[#This Row],[Old P-value]]</f>
        <v>0</v>
      </c>
      <c r="G87" s="1">
        <f>GO_Biological_Process_2021_table[[#This Row],[Old Adjusted P-value]]</f>
        <v>0</v>
      </c>
      <c r="H87" s="1">
        <f>GO_Biological_Process_2021_table[[#This Row],[Odds Ratio]]</f>
        <v>16.946153846153845</v>
      </c>
      <c r="I87" s="1">
        <f>GO_Biological_Process_2021_table[[#This Row],[Combined Score]]</f>
        <v>82.244987548836988</v>
      </c>
      <c r="J87" s="1" t="str">
        <f>GO_Biological_Process_2021_table[[#This Row],[Genes]]</f>
        <v>BIN1;RTN4</v>
      </c>
      <c r="K87" t="s">
        <v>15</v>
      </c>
    </row>
    <row r="88" spans="1:11" x14ac:dyDescent="0.25">
      <c r="A88" s="1" t="str">
        <f>GO_Biological_Process_2021_table[[#This Row],[Term]]</f>
        <v>epithelial cell differentiation (GO:0030855)</v>
      </c>
      <c r="B88" s="1" t="str">
        <f>GO_Biological_Process_2021_table[[#This Row],[Overlap]]</f>
        <v>4/101</v>
      </c>
      <c r="C88" s="1">
        <f>GO_Biological_Process_2021_table[[#This Row],[P-value]]</f>
        <v>8.4627409873278304E-3</v>
      </c>
      <c r="D88" s="1">
        <f>GO_Biological_Process_2021_table[[#This Row],[Adjusted P-value]]</f>
        <v>0.13626658719621873</v>
      </c>
      <c r="E88" s="1">
        <f>GO_Biological_Process_2021_table[[#This Row],[-Log(adj p-value)]]</f>
        <v>0.86561062087275464</v>
      </c>
      <c r="F88" s="1">
        <f>GO_Biological_Process_2021_table[[#This Row],[Old P-value]]</f>
        <v>0</v>
      </c>
      <c r="G88" s="1">
        <f>GO_Biological_Process_2021_table[[#This Row],[Old Adjusted P-value]]</f>
        <v>0</v>
      </c>
      <c r="H88" s="1">
        <f>GO_Biological_Process_2021_table[[#This Row],[Odds Ratio]]</f>
        <v>5.2871870397643592</v>
      </c>
      <c r="I88" s="1">
        <f>GO_Biological_Process_2021_table[[#This Row],[Combined Score]]</f>
        <v>25.230890970533423</v>
      </c>
      <c r="J88" s="1" t="str">
        <f>GO_Biological_Process_2021_table[[#This Row],[Genes]]</f>
        <v>ACADVL;AKR1C1;TPP1;CTSB</v>
      </c>
      <c r="K88" t="s">
        <v>15</v>
      </c>
    </row>
    <row r="89" spans="1:11" x14ac:dyDescent="0.25">
      <c r="A89" s="1" t="str">
        <f>GO_Biological_Process_2021_table[[#This Row],[Term]]</f>
        <v>cellular response to dsRNA (GO:0071359)</v>
      </c>
      <c r="B89" s="1" t="str">
        <f>GO_Biological_Process_2021_table[[#This Row],[Overlap]]</f>
        <v>2/18</v>
      </c>
      <c r="C89" s="1">
        <f>GO_Biological_Process_2021_table[[#This Row],[P-value]]</f>
        <v>8.7325770667999337E-3</v>
      </c>
      <c r="D89" s="1">
        <f>GO_Biological_Process_2021_table[[#This Row],[Adjusted P-value]]</f>
        <v>0.13626658719621873</v>
      </c>
      <c r="E89" s="1">
        <f>GO_Biological_Process_2021_table[[#This Row],[-Log(adj p-value)]]</f>
        <v>0.86561062087275464</v>
      </c>
      <c r="F89" s="1">
        <f>GO_Biological_Process_2021_table[[#This Row],[Old P-value]]</f>
        <v>0</v>
      </c>
      <c r="G89" s="1">
        <f>GO_Biological_Process_2021_table[[#This Row],[Old Adjusted P-value]]</f>
        <v>0</v>
      </c>
      <c r="H89" s="1">
        <f>GO_Biological_Process_2021_table[[#This Row],[Odds Ratio]]</f>
        <v>15.886217948717949</v>
      </c>
      <c r="I89" s="1">
        <f>GO_Biological_Process_2021_table[[#This Row],[Combined Score]]</f>
        <v>75.311710122754107</v>
      </c>
      <c r="J89" s="1" t="str">
        <f>GO_Biological_Process_2021_table[[#This Row],[Genes]]</f>
        <v>STING1;IFIT1</v>
      </c>
      <c r="K89" t="s">
        <v>15</v>
      </c>
    </row>
    <row r="90" spans="1:11" x14ac:dyDescent="0.25">
      <c r="A90" s="1" t="str">
        <f>GO_Biological_Process_2021_table[[#This Row],[Term]]</f>
        <v>response to interferon-alpha (GO:0035455)</v>
      </c>
      <c r="B90" s="1" t="str">
        <f>GO_Biological_Process_2021_table[[#This Row],[Overlap]]</f>
        <v>2/18</v>
      </c>
      <c r="C90" s="1">
        <f>GO_Biological_Process_2021_table[[#This Row],[P-value]]</f>
        <v>8.7325770667999337E-3</v>
      </c>
      <c r="D90" s="1">
        <f>GO_Biological_Process_2021_table[[#This Row],[Adjusted P-value]]</f>
        <v>0.13626658719621873</v>
      </c>
      <c r="E90" s="1">
        <f>GO_Biological_Process_2021_table[[#This Row],[-Log(adj p-value)]]</f>
        <v>0.86561062087275464</v>
      </c>
      <c r="F90" s="1">
        <f>GO_Biological_Process_2021_table[[#This Row],[Old P-value]]</f>
        <v>0</v>
      </c>
      <c r="G90" s="1">
        <f>GO_Biological_Process_2021_table[[#This Row],[Old Adjusted P-value]]</f>
        <v>0</v>
      </c>
      <c r="H90" s="1">
        <f>GO_Biological_Process_2021_table[[#This Row],[Odds Ratio]]</f>
        <v>15.886217948717949</v>
      </c>
      <c r="I90" s="1">
        <f>GO_Biological_Process_2021_table[[#This Row],[Combined Score]]</f>
        <v>75.311710122754107</v>
      </c>
      <c r="J90" s="1" t="str">
        <f>GO_Biological_Process_2021_table[[#This Row],[Genes]]</f>
        <v>IFITM2;AXL</v>
      </c>
      <c r="K90" t="s">
        <v>15</v>
      </c>
    </row>
    <row r="91" spans="1:11" x14ac:dyDescent="0.25">
      <c r="A91" s="1" t="str">
        <f>GO_Biological_Process_2021_table[[#This Row],[Term]]</f>
        <v>positive regulation of macrophage derived foam cell differentiation (GO:0010744)</v>
      </c>
      <c r="B91" s="1" t="str">
        <f>GO_Biological_Process_2021_table[[#This Row],[Overlap]]</f>
        <v>2/18</v>
      </c>
      <c r="C91" s="1">
        <f>GO_Biological_Process_2021_table[[#This Row],[P-value]]</f>
        <v>8.7325770667999337E-3</v>
      </c>
      <c r="D91" s="1">
        <f>GO_Biological_Process_2021_table[[#This Row],[Adjusted P-value]]</f>
        <v>0.13626658719621873</v>
      </c>
      <c r="E91" s="1">
        <f>GO_Biological_Process_2021_table[[#This Row],[-Log(adj p-value)]]</f>
        <v>0.86561062087275464</v>
      </c>
      <c r="F91" s="1">
        <f>GO_Biological_Process_2021_table[[#This Row],[Old P-value]]</f>
        <v>0</v>
      </c>
      <c r="G91" s="1">
        <f>GO_Biological_Process_2021_table[[#This Row],[Old Adjusted P-value]]</f>
        <v>0</v>
      </c>
      <c r="H91" s="1">
        <f>GO_Biological_Process_2021_table[[#This Row],[Odds Ratio]]</f>
        <v>15.886217948717949</v>
      </c>
      <c r="I91" s="1">
        <f>GO_Biological_Process_2021_table[[#This Row],[Combined Score]]</f>
        <v>75.311710122754107</v>
      </c>
      <c r="J91" s="1" t="str">
        <f>GO_Biological_Process_2021_table[[#This Row],[Genes]]</f>
        <v>MSR1;APOB</v>
      </c>
      <c r="K91" t="s">
        <v>15</v>
      </c>
    </row>
    <row r="92" spans="1:11" x14ac:dyDescent="0.25">
      <c r="A92" s="1" t="str">
        <f>GO_Biological_Process_2021_table[[#This Row],[Term]]</f>
        <v>prostanoid metabolic process (GO:0006692)</v>
      </c>
      <c r="B92" s="1" t="str">
        <f>GO_Biological_Process_2021_table[[#This Row],[Overlap]]</f>
        <v>2/18</v>
      </c>
      <c r="C92" s="1">
        <f>GO_Biological_Process_2021_table[[#This Row],[P-value]]</f>
        <v>8.7325770667999337E-3</v>
      </c>
      <c r="D92" s="1">
        <f>GO_Biological_Process_2021_table[[#This Row],[Adjusted P-value]]</f>
        <v>0.13626658719621873</v>
      </c>
      <c r="E92" s="1">
        <f>GO_Biological_Process_2021_table[[#This Row],[-Log(adj p-value)]]</f>
        <v>0.86561062087275464</v>
      </c>
      <c r="F92" s="1">
        <f>GO_Biological_Process_2021_table[[#This Row],[Old P-value]]</f>
        <v>0</v>
      </c>
      <c r="G92" s="1">
        <f>GO_Biological_Process_2021_table[[#This Row],[Old Adjusted P-value]]</f>
        <v>0</v>
      </c>
      <c r="H92" s="1">
        <f>GO_Biological_Process_2021_table[[#This Row],[Odds Ratio]]</f>
        <v>15.886217948717949</v>
      </c>
      <c r="I92" s="1">
        <f>GO_Biological_Process_2021_table[[#This Row],[Combined Score]]</f>
        <v>75.311710122754107</v>
      </c>
      <c r="J92" s="1" t="str">
        <f>GO_Biological_Process_2021_table[[#This Row],[Genes]]</f>
        <v>AKR1C1;PTGS1</v>
      </c>
      <c r="K92" t="s">
        <v>15</v>
      </c>
    </row>
    <row r="93" spans="1:11" x14ac:dyDescent="0.25">
      <c r="A93" s="1" t="str">
        <f>GO_Biological_Process_2021_table[[#This Row],[Term]]</f>
        <v>glycosaminoglycan metabolic process (GO:0030203)</v>
      </c>
      <c r="B93" s="1" t="str">
        <f>GO_Biological_Process_2021_table[[#This Row],[Overlap]]</f>
        <v>3/54</v>
      </c>
      <c r="C93" s="1">
        <f>GO_Biological_Process_2021_table[[#This Row],[P-value]]</f>
        <v>8.937174124899798E-3</v>
      </c>
      <c r="D93" s="1">
        <f>GO_Biological_Process_2021_table[[#This Row],[Adjusted P-value]]</f>
        <v>0.13646007803610444</v>
      </c>
      <c r="E93" s="1">
        <f>GO_Biological_Process_2021_table[[#This Row],[-Log(adj p-value)]]</f>
        <v>0.86499438470025847</v>
      </c>
      <c r="F93" s="1">
        <f>GO_Biological_Process_2021_table[[#This Row],[Old P-value]]</f>
        <v>0</v>
      </c>
      <c r="G93" s="1">
        <f>GO_Biological_Process_2021_table[[#This Row],[Old Adjusted P-value]]</f>
        <v>0</v>
      </c>
      <c r="H93" s="1">
        <f>GO_Biological_Process_2021_table[[#This Row],[Odds Ratio]]</f>
        <v>7.5108159392789373</v>
      </c>
      <c r="I93" s="1">
        <f>GO_Biological_Process_2021_table[[#This Row],[Combined Score]]</f>
        <v>35.432543329941019</v>
      </c>
      <c r="J93" s="1" t="str">
        <f>GO_Biological_Process_2021_table[[#This Row],[Genes]]</f>
        <v>NAGLU;GPC1;SGSH</v>
      </c>
      <c r="K93" t="s">
        <v>15</v>
      </c>
    </row>
    <row r="94" spans="1:11" x14ac:dyDescent="0.25">
      <c r="A94" s="1" t="str">
        <f>GO_Biological_Process_2021_table[[#This Row],[Term]]</f>
        <v>unsaturated fatty acid metabolic process (GO:0033559)</v>
      </c>
      <c r="B94" s="1" t="str">
        <f>GO_Biological_Process_2021_table[[#This Row],[Overlap]]</f>
        <v>3/54</v>
      </c>
      <c r="C94" s="1">
        <f>GO_Biological_Process_2021_table[[#This Row],[P-value]]</f>
        <v>8.937174124899798E-3</v>
      </c>
      <c r="D94" s="1">
        <f>GO_Biological_Process_2021_table[[#This Row],[Adjusted P-value]]</f>
        <v>0.13646007803610444</v>
      </c>
      <c r="E94" s="1">
        <f>GO_Biological_Process_2021_table[[#This Row],[-Log(adj p-value)]]</f>
        <v>0.86499438470025847</v>
      </c>
      <c r="F94" s="1">
        <f>GO_Biological_Process_2021_table[[#This Row],[Old P-value]]</f>
        <v>0</v>
      </c>
      <c r="G94" s="1">
        <f>GO_Biological_Process_2021_table[[#This Row],[Old Adjusted P-value]]</f>
        <v>0</v>
      </c>
      <c r="H94" s="1">
        <f>GO_Biological_Process_2021_table[[#This Row],[Odds Ratio]]</f>
        <v>7.5108159392789373</v>
      </c>
      <c r="I94" s="1">
        <f>GO_Biological_Process_2021_table[[#This Row],[Combined Score]]</f>
        <v>35.432543329941019</v>
      </c>
      <c r="J94" s="1" t="str">
        <f>GO_Biological_Process_2021_table[[#This Row],[Genes]]</f>
        <v>EPHX1;ACAA1;PTGS1</v>
      </c>
      <c r="K94" t="s">
        <v>15</v>
      </c>
    </row>
    <row r="95" spans="1:11" x14ac:dyDescent="0.25">
      <c r="A95" s="1" t="str">
        <f>GO_Biological_Process_2021_table[[#This Row],[Term]]</f>
        <v>folic acid metabolic process (GO:0046655)</v>
      </c>
      <c r="B95" s="1" t="str">
        <f>GO_Biological_Process_2021_table[[#This Row],[Overlap]]</f>
        <v>2/19</v>
      </c>
      <c r="C95" s="1">
        <f>GO_Biological_Process_2021_table[[#This Row],[P-value]]</f>
        <v>9.7096917585614007E-3</v>
      </c>
      <c r="D95" s="1">
        <f>GO_Biological_Process_2021_table[[#This Row],[Adjusted P-value]]</f>
        <v>0.14513433997007569</v>
      </c>
      <c r="E95" s="1">
        <f>GO_Biological_Process_2021_table[[#This Row],[-Log(adj p-value)]]</f>
        <v>0.83822981778261829</v>
      </c>
      <c r="F95" s="1">
        <f>GO_Biological_Process_2021_table[[#This Row],[Old P-value]]</f>
        <v>0</v>
      </c>
      <c r="G95" s="1">
        <f>GO_Biological_Process_2021_table[[#This Row],[Old Adjusted P-value]]</f>
        <v>0</v>
      </c>
      <c r="H95" s="1">
        <f>GO_Biological_Process_2021_table[[#This Row],[Odds Ratio]]</f>
        <v>14.950980392156863</v>
      </c>
      <c r="I95" s="1">
        <f>GO_Biological_Process_2021_table[[#This Row],[Combined Score]]</f>
        <v>69.292273347395195</v>
      </c>
      <c r="J95" s="1" t="str">
        <f>GO_Biological_Process_2021_table[[#This Row],[Genes]]</f>
        <v>MTHFD2;ALDH1L2</v>
      </c>
      <c r="K95" t="s">
        <v>15</v>
      </c>
    </row>
    <row r="96" spans="1:11" x14ac:dyDescent="0.25">
      <c r="A96" s="1" t="str">
        <f>GO_Biological_Process_2021_table[[#This Row],[Term]]</f>
        <v>negative regulation of amyloid precursor protein catabolic process (GO:1902992)</v>
      </c>
      <c r="B96" s="1" t="str">
        <f>GO_Biological_Process_2021_table[[#This Row],[Overlap]]</f>
        <v>2/19</v>
      </c>
      <c r="C96" s="1">
        <f>GO_Biological_Process_2021_table[[#This Row],[P-value]]</f>
        <v>9.7096917585614007E-3</v>
      </c>
      <c r="D96" s="1">
        <f>GO_Biological_Process_2021_table[[#This Row],[Adjusted P-value]]</f>
        <v>0.14513433997007569</v>
      </c>
      <c r="E96" s="1">
        <f>GO_Biological_Process_2021_table[[#This Row],[-Log(adj p-value)]]</f>
        <v>0.83822981778261829</v>
      </c>
      <c r="F96" s="1">
        <f>GO_Biological_Process_2021_table[[#This Row],[Old P-value]]</f>
        <v>0</v>
      </c>
      <c r="G96" s="1">
        <f>GO_Biological_Process_2021_table[[#This Row],[Old Adjusted P-value]]</f>
        <v>0</v>
      </c>
      <c r="H96" s="1">
        <f>GO_Biological_Process_2021_table[[#This Row],[Odds Ratio]]</f>
        <v>14.950980392156863</v>
      </c>
      <c r="I96" s="1">
        <f>GO_Biological_Process_2021_table[[#This Row],[Combined Score]]</f>
        <v>69.292273347395195</v>
      </c>
      <c r="J96" s="1" t="str">
        <f>GO_Biological_Process_2021_table[[#This Row],[Genes]]</f>
        <v>BIN1;RTN4</v>
      </c>
      <c r="K96" t="s">
        <v>15</v>
      </c>
    </row>
    <row r="97" spans="1:11" x14ac:dyDescent="0.25">
      <c r="A97" s="1" t="str">
        <f>GO_Biological_Process_2021_table[[#This Row],[Term]]</f>
        <v>glycosaminoglycan catabolic process (GO:0006027)</v>
      </c>
      <c r="B97" s="1" t="str">
        <f>GO_Biological_Process_2021_table[[#This Row],[Overlap]]</f>
        <v>3/56</v>
      </c>
      <c r="C97" s="1">
        <f>GO_Biological_Process_2021_table[[#This Row],[P-value]]</f>
        <v>9.8742270306564559E-3</v>
      </c>
      <c r="D97" s="1">
        <f>GO_Biological_Process_2021_table[[#This Row],[Adjusted P-value]]</f>
        <v>0.14570293867163234</v>
      </c>
      <c r="E97" s="1">
        <f>GO_Biological_Process_2021_table[[#This Row],[-Log(adj p-value)]]</f>
        <v>0.83653168888887275</v>
      </c>
      <c r="F97" s="1">
        <f>GO_Biological_Process_2021_table[[#This Row],[Old P-value]]</f>
        <v>0</v>
      </c>
      <c r="G97" s="1">
        <f>GO_Biological_Process_2021_table[[#This Row],[Old Adjusted P-value]]</f>
        <v>0</v>
      </c>
      <c r="H97" s="1">
        <f>GO_Biological_Process_2021_table[[#This Row],[Odds Ratio]]</f>
        <v>7.2266585514303108</v>
      </c>
      <c r="I97" s="1">
        <f>GO_Biological_Process_2021_table[[#This Row],[Combined Score]]</f>
        <v>33.37146076092408</v>
      </c>
      <c r="J97" s="1" t="str">
        <f>GO_Biological_Process_2021_table[[#This Row],[Genes]]</f>
        <v>NAGLU;GPC1;SGSH</v>
      </c>
      <c r="K97" t="s">
        <v>15</v>
      </c>
    </row>
    <row r="98" spans="1:11" x14ac:dyDescent="0.25">
      <c r="A98" s="1" t="str">
        <f>GO_Biological_Process_2021_table[[#This Row],[Term]]</f>
        <v>apoptotic process (GO:0006915)</v>
      </c>
      <c r="B98" s="1" t="str">
        <f>GO_Biological_Process_2021_table[[#This Row],[Overlap]]</f>
        <v>6/231</v>
      </c>
      <c r="C98" s="1">
        <f>GO_Biological_Process_2021_table[[#This Row],[P-value]]</f>
        <v>1.0214993306885283E-2</v>
      </c>
      <c r="D98" s="1">
        <f>GO_Biological_Process_2021_table[[#This Row],[Adjusted P-value]]</f>
        <v>0.14570293867163234</v>
      </c>
      <c r="E98" s="1">
        <f>GO_Biological_Process_2021_table[[#This Row],[-Log(adj p-value)]]</f>
        <v>0.83653168888887275</v>
      </c>
      <c r="F98" s="1">
        <f>GO_Biological_Process_2021_table[[#This Row],[Old P-value]]</f>
        <v>0</v>
      </c>
      <c r="G98" s="1">
        <f>GO_Biological_Process_2021_table[[#This Row],[Old Adjusted P-value]]</f>
        <v>0</v>
      </c>
      <c r="H98" s="1">
        <f>GO_Biological_Process_2021_table[[#This Row],[Odds Ratio]]</f>
        <v>3.4415789473684208</v>
      </c>
      <c r="I98" s="1">
        <f>GO_Biological_Process_2021_table[[#This Row],[Combined Score]]</f>
        <v>15.775849283221849</v>
      </c>
      <c r="J98" s="1" t="str">
        <f>GO_Biological_Process_2021_table[[#This Row],[Genes]]</f>
        <v>PPP2CA;APP;PLSCR1;MX1;FAS;RTN4</v>
      </c>
      <c r="K98" t="s">
        <v>15</v>
      </c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</row>
  </sheetData>
  <autoFilter ref="A1:K1" xr:uid="{00000000-0001-0000-0700-000000000000}">
    <sortState xmlns:xlrd2="http://schemas.microsoft.com/office/spreadsheetml/2017/richdata2" ref="A2:K98">
      <sortCondition ref="D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7"/>
  <sheetViews>
    <sheetView topLeftCell="A64" workbookViewId="0">
      <selection activeCell="K83" sqref="K83:K94"/>
    </sheetView>
  </sheetViews>
  <sheetFormatPr baseColWidth="10" defaultRowHeight="15" x14ac:dyDescent="0.25"/>
  <cols>
    <col min="1" max="1" width="50.85546875" bestFit="1" customWidth="1"/>
    <col min="5" max="5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14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 t="str">
        <f>BioPlanet_2019_table[[#This Row],[Term]]</f>
        <v>Metabolism</v>
      </c>
      <c r="B2" s="1" t="str">
        <f>BioPlanet_2019_table[[#This Row],[Overlap]]</f>
        <v>39/1615</v>
      </c>
      <c r="C2" s="1">
        <f>BioPlanet_2019_table[[#This Row],[P-value]]</f>
        <v>1.8592054124573472E-10</v>
      </c>
      <c r="D2" s="1">
        <f>BioPlanet_2019_table[[#This Row],[Adjusted P-value]]</f>
        <v>9.5749078741553375E-8</v>
      </c>
      <c r="E2" s="1">
        <f>BioPlanet_2019_table[[#This Row],[-Log(adj p-value)]]</f>
        <v>7.0188653959429894</v>
      </c>
      <c r="F2" s="1">
        <f>BioPlanet_2019_table[[#This Row],[Old P-value]]</f>
        <v>0</v>
      </c>
      <c r="G2" s="1">
        <f>BioPlanet_2019_table[[#This Row],[Old Adjusted P-value]]</f>
        <v>0</v>
      </c>
      <c r="H2" s="1">
        <f>BioPlanet_2019_table[[#This Row],[Odds Ratio]]</f>
        <v>3.7984366335366633</v>
      </c>
      <c r="I2" s="1">
        <f>BioPlanet_2019_table[[#This Row],[Combined Score]]</f>
        <v>85.106638255482594</v>
      </c>
      <c r="J2" s="1" t="str">
        <f>BioPlanet_2019_table[[#This Row],[Genes]]</f>
        <v>TSTA3;ACADVL;DTYMK;ASAH1;FH;NNMT;FHL2;ITPR3;MTMR6;SGSH;PTGS1;NAGLU;SPR;ANPEP;NAPRT;GPC1;HSD17B2;ENPP1;ACAA1;APOB;MCCC2;GGT7;NDUFA4;GFPT1;TALDO1;MOGS;FAH;DPM1;HADHB;HADHA;P4HA1;MTHFD2;P4HA2;PCCB;AGPS;SUCLG2;SUCLG1;DHCR7;P4HB</v>
      </c>
      <c r="K2" t="s">
        <v>10</v>
      </c>
    </row>
    <row r="3" spans="1:11" x14ac:dyDescent="0.25">
      <c r="A3" s="1" t="str">
        <f>BioPlanet_2019_table[[#This Row],[Term]]</f>
        <v>Syndecan 1 pathway</v>
      </c>
      <c r="B3" s="1" t="str">
        <f>BioPlanet_2019_table[[#This Row],[Overlap]]</f>
        <v>7/46</v>
      </c>
      <c r="C3" s="1">
        <f>BioPlanet_2019_table[[#This Row],[P-value]]</f>
        <v>6.9445211036580926E-8</v>
      </c>
      <c r="D3" s="1">
        <f>BioPlanet_2019_table[[#This Row],[Adjusted P-value]]</f>
        <v>1.7882141841919587E-5</v>
      </c>
      <c r="E3" s="1">
        <f>BioPlanet_2019_table[[#This Row],[-Log(adj p-value)]]</f>
        <v>4.7475804645995199</v>
      </c>
      <c r="F3" s="1">
        <f>BioPlanet_2019_table[[#This Row],[Old P-value]]</f>
        <v>0</v>
      </c>
      <c r="G3" s="1">
        <f>BioPlanet_2019_table[[#This Row],[Old Adjusted P-value]]</f>
        <v>0</v>
      </c>
      <c r="H3" s="1">
        <f>BioPlanet_2019_table[[#This Row],[Odds Ratio]]</f>
        <v>23.538970962812023</v>
      </c>
      <c r="I3" s="1">
        <f>BioPlanet_2019_table[[#This Row],[Combined Score]]</f>
        <v>387.98644932272737</v>
      </c>
      <c r="J3" s="1" t="str">
        <f>BioPlanet_2019_table[[#This Row],[Genes]]</f>
        <v>SDCBP;MMP1;COL11A1;COL6A2;COL6A1;COL6A3;MET</v>
      </c>
      <c r="K3" t="s">
        <v>10</v>
      </c>
    </row>
    <row r="4" spans="1:11" x14ac:dyDescent="0.25">
      <c r="A4" s="1" t="str">
        <f>BioPlanet_2019_table[[#This Row],[Term]]</f>
        <v>Beta-oxidation of myristoyl-CoA to lauroyl-CoA</v>
      </c>
      <c r="B4" s="1" t="str">
        <f>BioPlanet_2019_table[[#This Row],[Overlap]]</f>
        <v>3/5</v>
      </c>
      <c r="C4" s="1">
        <f>BioPlanet_2019_table[[#This Row],[P-value]]</f>
        <v>4.7814760711335034E-6</v>
      </c>
      <c r="D4" s="1">
        <f>BioPlanet_2019_table[[#This Row],[Adjusted P-value]]</f>
        <v>8.2082005887791805E-4</v>
      </c>
      <c r="E4" s="1">
        <f>BioPlanet_2019_table[[#This Row],[-Log(adj p-value)]]</f>
        <v>3.0857520389847584</v>
      </c>
      <c r="F4" s="1">
        <f>BioPlanet_2019_table[[#This Row],[Old P-value]]</f>
        <v>0</v>
      </c>
      <c r="G4" s="1">
        <f>BioPlanet_2019_table[[#This Row],[Old Adjusted P-value]]</f>
        <v>0</v>
      </c>
      <c r="H4" s="1">
        <f>BioPlanet_2019_table[[#This Row],[Odds Ratio]]</f>
        <v>192</v>
      </c>
      <c r="I4" s="1">
        <f>BioPlanet_2019_table[[#This Row],[Combined Score]]</f>
        <v>2352.146161466479</v>
      </c>
      <c r="J4" s="1" t="str">
        <f>BioPlanet_2019_table[[#This Row],[Genes]]</f>
        <v>HADHB;HADHA;ACADVL</v>
      </c>
      <c r="K4" t="s">
        <v>10</v>
      </c>
    </row>
    <row r="5" spans="1:11" x14ac:dyDescent="0.25">
      <c r="A5" s="1" t="str">
        <f>BioPlanet_2019_table[[#This Row],[Term]]</f>
        <v>BDNF signaling pathway</v>
      </c>
      <c r="B5" s="1" t="str">
        <f>BioPlanet_2019_table[[#This Row],[Overlap]]</f>
        <v>11/261</v>
      </c>
      <c r="C5" s="1">
        <f>BioPlanet_2019_table[[#This Row],[P-value]]</f>
        <v>7.5105816381388679E-6</v>
      </c>
      <c r="D5" s="1">
        <f>BioPlanet_2019_table[[#This Row],[Adjusted P-value]]</f>
        <v>9.2828904524440122E-4</v>
      </c>
      <c r="E5" s="1">
        <f>BioPlanet_2019_table[[#This Row],[-Log(adj p-value)]]</f>
        <v>3.0323167746333826</v>
      </c>
      <c r="F5" s="1">
        <f>BioPlanet_2019_table[[#This Row],[Old P-value]]</f>
        <v>0</v>
      </c>
      <c r="G5" s="1">
        <f>BioPlanet_2019_table[[#This Row],[Old Adjusted P-value]]</f>
        <v>0</v>
      </c>
      <c r="H5" s="1">
        <f>BioPlanet_2019_table[[#This Row],[Odds Ratio]]</f>
        <v>5.8642721088435374</v>
      </c>
      <c r="I5" s="1">
        <f>BioPlanet_2019_table[[#This Row],[Combined Score]]</f>
        <v>69.193705666275179</v>
      </c>
      <c r="J5" s="1" t="str">
        <f>BioPlanet_2019_table[[#This Row],[Genes]]</f>
        <v>IFITM2;P4HA1;P4HA2;AKR1C1;GFPT1;FHL2;PPIE;S100A4;PTGS2;PTGS1;LIMS1</v>
      </c>
      <c r="K5" t="s">
        <v>10</v>
      </c>
    </row>
    <row r="6" spans="1:11" x14ac:dyDescent="0.25">
      <c r="A6" s="1" t="str">
        <f>BioPlanet_2019_table[[#This Row],[Term]]</f>
        <v>Extracellular matrix organization</v>
      </c>
      <c r="B6" s="1" t="str">
        <f>BioPlanet_2019_table[[#This Row],[Overlap]]</f>
        <v>7/93</v>
      </c>
      <c r="C6" s="1">
        <f>BioPlanet_2019_table[[#This Row],[P-value]]</f>
        <v>9.0125150023728272E-6</v>
      </c>
      <c r="D6" s="1">
        <f>BioPlanet_2019_table[[#This Row],[Adjusted P-value]]</f>
        <v>9.2828904524440122E-4</v>
      </c>
      <c r="E6" s="1">
        <f>BioPlanet_2019_table[[#This Row],[-Log(adj p-value)]]</f>
        <v>3.0323167746333826</v>
      </c>
      <c r="F6" s="1">
        <f>BioPlanet_2019_table[[#This Row],[Old P-value]]</f>
        <v>0</v>
      </c>
      <c r="G6" s="1">
        <f>BioPlanet_2019_table[[#This Row],[Old Adjusted P-value]]</f>
        <v>0</v>
      </c>
      <c r="H6" s="1">
        <f>BioPlanet_2019_table[[#This Row],[Odds Ratio]]</f>
        <v>10.649314646542431</v>
      </c>
      <c r="I6" s="1">
        <f>BioPlanet_2019_table[[#This Row],[Combined Score]]</f>
        <v>123.71198488123342</v>
      </c>
      <c r="J6" s="1" t="str">
        <f>BioPlanet_2019_table[[#This Row],[Genes]]</f>
        <v>COL4A2;MMP1;COL6A2;COL11A1;COL6A1;COL6A3;P4HB</v>
      </c>
      <c r="K6" t="s">
        <v>10</v>
      </c>
    </row>
    <row r="7" spans="1:11" x14ac:dyDescent="0.25">
      <c r="A7" s="1" t="str">
        <f>BioPlanet_2019_table[[#This Row],[Term]]</f>
        <v>Collagen biosynthesis and modifying enzymes</v>
      </c>
      <c r="B7" s="1" t="str">
        <f>BioPlanet_2019_table[[#This Row],[Overlap]]</f>
        <v>6/64</v>
      </c>
      <c r="C7" s="1">
        <f>BioPlanet_2019_table[[#This Row],[P-value]]</f>
        <v>1.1351031739975242E-5</v>
      </c>
      <c r="D7" s="1">
        <f>BioPlanet_2019_table[[#This Row],[Adjusted P-value]]</f>
        <v>9.7429689101454148E-4</v>
      </c>
      <c r="E7" s="1">
        <f>BioPlanet_2019_table[[#This Row],[-Log(adj p-value)]]</f>
        <v>3.0113086832834819</v>
      </c>
      <c r="F7" s="1">
        <f>BioPlanet_2019_table[[#This Row],[Old P-value]]</f>
        <v>0</v>
      </c>
      <c r="G7" s="1">
        <f>BioPlanet_2019_table[[#This Row],[Old Adjusted P-value]]</f>
        <v>0</v>
      </c>
      <c r="H7" s="1">
        <f>BioPlanet_2019_table[[#This Row],[Odds Ratio]]</f>
        <v>13.464609800362977</v>
      </c>
      <c r="I7" s="1">
        <f>BioPlanet_2019_table[[#This Row],[Combined Score]]</f>
        <v>153.31076590665114</v>
      </c>
      <c r="J7" s="1" t="str">
        <f>BioPlanet_2019_table[[#This Row],[Genes]]</f>
        <v>COL4A2;COL6A2;COL11A1;COL6A1;COL6A3;P4HB</v>
      </c>
      <c r="K7" t="s">
        <v>10</v>
      </c>
    </row>
    <row r="8" spans="1:11" x14ac:dyDescent="0.25">
      <c r="A8" s="1" t="str">
        <f>BioPlanet_2019_table[[#This Row],[Term]]</f>
        <v>Valine, leucine and isoleucine degradation</v>
      </c>
      <c r="B8" s="1" t="str">
        <f>BioPlanet_2019_table[[#This Row],[Overlap]]</f>
        <v>5/44</v>
      </c>
      <c r="C8" s="1">
        <f>BioPlanet_2019_table[[#This Row],[P-value]]</f>
        <v>2.445443243467708E-5</v>
      </c>
      <c r="D8" s="1">
        <f>BioPlanet_2019_table[[#This Row],[Adjusted P-value]]</f>
        <v>1.6898843232884845E-3</v>
      </c>
      <c r="E8" s="1">
        <f>BioPlanet_2019_table[[#This Row],[-Log(adj p-value)]]</f>
        <v>2.7721430228874535</v>
      </c>
      <c r="F8" s="1">
        <f>BioPlanet_2019_table[[#This Row],[Old P-value]]</f>
        <v>0</v>
      </c>
      <c r="G8" s="1">
        <f>BioPlanet_2019_table[[#This Row],[Old Adjusted P-value]]</f>
        <v>0</v>
      </c>
      <c r="H8" s="1">
        <f>BioPlanet_2019_table[[#This Row],[Odds Ratio]]</f>
        <v>16.593765711412772</v>
      </c>
      <c r="I8" s="1">
        <f>BioPlanet_2019_table[[#This Row],[Combined Score]]</f>
        <v>176.20420457406894</v>
      </c>
      <c r="J8" s="1" t="str">
        <f>BioPlanet_2019_table[[#This Row],[Genes]]</f>
        <v>MCCC2;HADHB;HADHA;PCCB;ACAA1</v>
      </c>
      <c r="K8" t="s">
        <v>10</v>
      </c>
    </row>
    <row r="9" spans="1:11" x14ac:dyDescent="0.25">
      <c r="A9" s="1" t="str">
        <f>BioPlanet_2019_table[[#This Row],[Term]]</f>
        <v>Mitochondrial beta-oxidation of saturated fatty acids</v>
      </c>
      <c r="B9" s="1" t="str">
        <f>BioPlanet_2019_table[[#This Row],[Overlap]]</f>
        <v>3/8</v>
      </c>
      <c r="C9" s="1">
        <f>BioPlanet_2019_table[[#This Row],[P-value]]</f>
        <v>2.6312959531220248E-5</v>
      </c>
      <c r="D9" s="1">
        <f>BioPlanet_2019_table[[#This Row],[Adjusted P-value]]</f>
        <v>1.6898843232884845E-3</v>
      </c>
      <c r="E9" s="1">
        <f>BioPlanet_2019_table[[#This Row],[-Log(adj p-value)]]</f>
        <v>2.7721430228874535</v>
      </c>
      <c r="F9" s="1">
        <f>BioPlanet_2019_table[[#This Row],[Old P-value]]</f>
        <v>0</v>
      </c>
      <c r="G9" s="1">
        <f>BioPlanet_2019_table[[#This Row],[Old Adjusted P-value]]</f>
        <v>0</v>
      </c>
      <c r="H9" s="1">
        <f>BioPlanet_2019_table[[#This Row],[Odds Ratio]]</f>
        <v>76.788387096774187</v>
      </c>
      <c r="I9" s="1">
        <f>BioPlanet_2019_table[[#This Row],[Combined Score]]</f>
        <v>809.7680185625012</v>
      </c>
      <c r="J9" s="1" t="str">
        <f>BioPlanet_2019_table[[#This Row],[Genes]]</f>
        <v>HADHB;HADHA;ACADVL</v>
      </c>
      <c r="K9" t="s">
        <v>10</v>
      </c>
    </row>
    <row r="10" spans="1:11" x14ac:dyDescent="0.25">
      <c r="A10" s="1" t="str">
        <f>BioPlanet_2019_table[[#This Row],[Term]]</f>
        <v>Mitochondrial fatty acid beta-oxidation</v>
      </c>
      <c r="B10" s="1" t="str">
        <f>BioPlanet_2019_table[[#This Row],[Overlap]]</f>
        <v>4/23</v>
      </c>
      <c r="C10" s="1">
        <f>BioPlanet_2019_table[[#This Row],[P-value]]</f>
        <v>2.9531959047759925E-5</v>
      </c>
      <c r="D10" s="1">
        <f>BioPlanet_2019_table[[#This Row],[Adjusted P-value]]</f>
        <v>1.6898843232884845E-3</v>
      </c>
      <c r="E10" s="1">
        <f>BioPlanet_2019_table[[#This Row],[-Log(adj p-value)]]</f>
        <v>2.7721430228874535</v>
      </c>
      <c r="F10" s="1">
        <f>BioPlanet_2019_table[[#This Row],[Old P-value]]</f>
        <v>0</v>
      </c>
      <c r="G10" s="1">
        <f>BioPlanet_2019_table[[#This Row],[Old Adjusted P-value]]</f>
        <v>0</v>
      </c>
      <c r="H10" s="1">
        <f>BioPlanet_2019_table[[#This Row],[Odds Ratio]]</f>
        <v>27.099111414900889</v>
      </c>
      <c r="I10" s="1">
        <f>BioPlanet_2019_table[[#This Row],[Combined Score]]</f>
        <v>282.64474891026276</v>
      </c>
      <c r="J10" s="1" t="str">
        <f>BioPlanet_2019_table[[#This Row],[Genes]]</f>
        <v>HADHB;HADHA;ACADVL;PCCB</v>
      </c>
      <c r="K10" t="s">
        <v>10</v>
      </c>
    </row>
    <row r="11" spans="1:11" x14ac:dyDescent="0.25">
      <c r="A11" s="1" t="str">
        <f>BioPlanet_2019_table[[#This Row],[Term]]</f>
        <v>ECM-receptor interaction</v>
      </c>
      <c r="B11" s="1" t="str">
        <f>BioPlanet_2019_table[[#This Row],[Overlap]]</f>
        <v>6/84</v>
      </c>
      <c r="C11" s="1">
        <f>BioPlanet_2019_table[[#This Row],[P-value]]</f>
        <v>5.4046632232127563E-5</v>
      </c>
      <c r="D11" s="1">
        <f>BioPlanet_2019_table[[#This Row],[Adjusted P-value]]</f>
        <v>2.7834015599545693E-3</v>
      </c>
      <c r="E11" s="1">
        <f>BioPlanet_2019_table[[#This Row],[-Log(adj p-value)]]</f>
        <v>2.5554241336976284</v>
      </c>
      <c r="F11" s="1">
        <f>BioPlanet_2019_table[[#This Row],[Old P-value]]</f>
        <v>0</v>
      </c>
      <c r="G11" s="1">
        <f>BioPlanet_2019_table[[#This Row],[Old Adjusted P-value]]</f>
        <v>0</v>
      </c>
      <c r="H11" s="1">
        <f>BioPlanet_2019_table[[#This Row],[Odds Ratio]]</f>
        <v>10.002024291497976</v>
      </c>
      <c r="I11" s="1">
        <f>BioPlanet_2019_table[[#This Row],[Combined Score]]</f>
        <v>98.276523248719883</v>
      </c>
      <c r="J11" s="1" t="str">
        <f>BioPlanet_2019_table[[#This Row],[Genes]]</f>
        <v>COL4A2;COL6A2;COL11A1;COL6A1;TNC;COL6A3</v>
      </c>
      <c r="K11" t="s">
        <v>10</v>
      </c>
    </row>
    <row r="12" spans="1:11" x14ac:dyDescent="0.25">
      <c r="A12" s="1" t="str">
        <f>BioPlanet_2019_table[[#This Row],[Term]]</f>
        <v>Propanoate metabolism</v>
      </c>
      <c r="B12" s="1" t="str">
        <f>BioPlanet_2019_table[[#This Row],[Overlap]]</f>
        <v>4/33</v>
      </c>
      <c r="C12" s="1">
        <f>BioPlanet_2019_table[[#This Row],[P-value]]</f>
        <v>1.2833478651858244E-4</v>
      </c>
      <c r="D12" s="1">
        <f>BioPlanet_2019_table[[#This Row],[Adjusted P-value]]</f>
        <v>6.0084013688245412E-3</v>
      </c>
      <c r="E12" s="1">
        <f>BioPlanet_2019_table[[#This Row],[-Log(adj p-value)]]</f>
        <v>2.2212410636131694</v>
      </c>
      <c r="F12" s="1">
        <f>BioPlanet_2019_table[[#This Row],[Old P-value]]</f>
        <v>0</v>
      </c>
      <c r="G12" s="1">
        <f>BioPlanet_2019_table[[#This Row],[Old Adjusted P-value]]</f>
        <v>0</v>
      </c>
      <c r="H12" s="1">
        <f>BioPlanet_2019_table[[#This Row],[Odds Ratio]]</f>
        <v>17.745633676668159</v>
      </c>
      <c r="I12" s="1">
        <f>BioPlanet_2019_table[[#This Row],[Combined Score]]</f>
        <v>159.01628430490271</v>
      </c>
      <c r="J12" s="1" t="str">
        <f>BioPlanet_2019_table[[#This Row],[Genes]]</f>
        <v>HADHA;PCCB;SUCLG2;SUCLG1</v>
      </c>
      <c r="K12" t="s">
        <v>10</v>
      </c>
    </row>
    <row r="13" spans="1:11" x14ac:dyDescent="0.25">
      <c r="A13" s="1" t="str">
        <f>BioPlanet_2019_table[[#This Row],[Term]]</f>
        <v>Lipid and lipoprotein metabolism</v>
      </c>
      <c r="B13" s="1" t="str">
        <f>BioPlanet_2019_table[[#This Row],[Overlap]]</f>
        <v>13/489</v>
      </c>
      <c r="C13" s="1">
        <f>BioPlanet_2019_table[[#This Row],[P-value]]</f>
        <v>1.4064107965495486E-4</v>
      </c>
      <c r="D13" s="1">
        <f>BioPlanet_2019_table[[#This Row],[Adjusted P-value]]</f>
        <v>6.0358463351918119E-3</v>
      </c>
      <c r="E13" s="1">
        <f>BioPlanet_2019_table[[#This Row],[-Log(adj p-value)]]</f>
        <v>2.2192618253291441</v>
      </c>
      <c r="F13" s="1">
        <f>BioPlanet_2019_table[[#This Row],[Old P-value]]</f>
        <v>0</v>
      </c>
      <c r="G13" s="1">
        <f>BioPlanet_2019_table[[#This Row],[Old Adjusted P-value]]</f>
        <v>0</v>
      </c>
      <c r="H13" s="1">
        <f>BioPlanet_2019_table[[#This Row],[Odds Ratio]]</f>
        <v>3.6476093885830192</v>
      </c>
      <c r="I13" s="1">
        <f>BioPlanet_2019_table[[#This Row],[Combined Score]]</f>
        <v>32.351739934232825</v>
      </c>
      <c r="J13" s="1" t="str">
        <f>BioPlanet_2019_table[[#This Row],[Genes]]</f>
        <v>ACADVL;ASAH1;FHL2;MTMR6;PPP1CB;HADHB;HADHA;PCCB;AGPS;DHCR7;P4HB;ACAA1;APOB</v>
      </c>
      <c r="K13" t="s">
        <v>10</v>
      </c>
    </row>
    <row r="14" spans="1:11" x14ac:dyDescent="0.25">
      <c r="A14" s="1" t="str">
        <f>BioPlanet_2019_table[[#This Row],[Term]]</f>
        <v>Beta-1 integrin cell surface interactions</v>
      </c>
      <c r="B14" s="1" t="str">
        <f>BioPlanet_2019_table[[#This Row],[Overlap]]</f>
        <v>5/66</v>
      </c>
      <c r="C14" s="1">
        <f>BioPlanet_2019_table[[#This Row],[P-value]]</f>
        <v>1.750039258274698E-4</v>
      </c>
      <c r="D14" s="1">
        <f>BioPlanet_2019_table[[#This Row],[Adjusted P-value]]</f>
        <v>6.9328478308574573E-3</v>
      </c>
      <c r="E14" s="1">
        <f>BioPlanet_2019_table[[#This Row],[-Log(adj p-value)]]</f>
        <v>2.1590883320303038</v>
      </c>
      <c r="F14" s="1">
        <f>BioPlanet_2019_table[[#This Row],[Old P-value]]</f>
        <v>0</v>
      </c>
      <c r="G14" s="1">
        <f>BioPlanet_2019_table[[#This Row],[Old Adjusted P-value]]</f>
        <v>0</v>
      </c>
      <c r="H14" s="1">
        <f>BioPlanet_2019_table[[#This Row],[Odds Ratio]]</f>
        <v>10.597342762241508</v>
      </c>
      <c r="I14" s="1">
        <f>BioPlanet_2019_table[[#This Row],[Combined Score]]</f>
        <v>91.674455828128018</v>
      </c>
      <c r="J14" s="1" t="str">
        <f>BioPlanet_2019_table[[#This Row],[Genes]]</f>
        <v>COL6A2;COL11A1;COL6A1;TNC;COL6A3</v>
      </c>
      <c r="K14" t="s">
        <v>10</v>
      </c>
    </row>
    <row r="15" spans="1:11" x14ac:dyDescent="0.25">
      <c r="A15" s="1" t="str">
        <f>BioPlanet_2019_table[[#This Row],[Term]]</f>
        <v>Integrins in angiogenesis</v>
      </c>
      <c r="B15" s="1" t="str">
        <f>BioPlanet_2019_table[[#This Row],[Overlap]]</f>
        <v>5/74</v>
      </c>
      <c r="C15" s="1">
        <f>BioPlanet_2019_table[[#This Row],[P-value]]</f>
        <v>2.998561776089083E-4</v>
      </c>
      <c r="D15" s="1">
        <f>BioPlanet_2019_table[[#This Row],[Adjusted P-value]]</f>
        <v>1.1030423676327698E-2</v>
      </c>
      <c r="E15" s="1">
        <f>BioPlanet_2019_table[[#This Row],[-Log(adj p-value)]]</f>
        <v>1.9574078060768103</v>
      </c>
      <c r="F15" s="1">
        <f>BioPlanet_2019_table[[#This Row],[Old P-value]]</f>
        <v>0</v>
      </c>
      <c r="G15" s="1">
        <f>BioPlanet_2019_table[[#This Row],[Old Adjusted P-value]]</f>
        <v>0</v>
      </c>
      <c r="H15" s="1">
        <f>BioPlanet_2019_table[[#This Row],[Odds Ratio]]</f>
        <v>9.3648763853367427</v>
      </c>
      <c r="I15" s="1">
        <f>BioPlanet_2019_table[[#This Row],[Combined Score]]</f>
        <v>75.969821444542916</v>
      </c>
      <c r="J15" s="1" t="str">
        <f>BioPlanet_2019_table[[#This Row],[Genes]]</f>
        <v>COL6A2;COL11A1;COL6A1;COL6A3;MFGE8</v>
      </c>
      <c r="K15" t="s">
        <v>10</v>
      </c>
    </row>
    <row r="16" spans="1:11" x14ac:dyDescent="0.25">
      <c r="A16" s="1" t="str">
        <f>BioPlanet_2019_table[[#This Row],[Term]]</f>
        <v>Fatty acid metabolism</v>
      </c>
      <c r="B16" s="1" t="str">
        <f>BioPlanet_2019_table[[#This Row],[Overlap]]</f>
        <v>4/42</v>
      </c>
      <c r="C16" s="1">
        <f>BioPlanet_2019_table[[#This Row],[P-value]]</f>
        <v>3.3218524331630859E-4</v>
      </c>
      <c r="D16" s="1">
        <f>BioPlanet_2019_table[[#This Row],[Adjusted P-value]]</f>
        <v>1.1405026687193263E-2</v>
      </c>
      <c r="E16" s="1">
        <f>BioPlanet_2019_table[[#This Row],[-Log(adj p-value)]]</f>
        <v>1.9429036941587301</v>
      </c>
      <c r="F16" s="1">
        <f>BioPlanet_2019_table[[#This Row],[Old P-value]]</f>
        <v>0</v>
      </c>
      <c r="G16" s="1">
        <f>BioPlanet_2019_table[[#This Row],[Old Adjusted P-value]]</f>
        <v>0</v>
      </c>
      <c r="H16" s="1">
        <f>BioPlanet_2019_table[[#This Row],[Odds Ratio]]</f>
        <v>13.536568694463432</v>
      </c>
      <c r="I16" s="1">
        <f>BioPlanet_2019_table[[#This Row],[Combined Score]]</f>
        <v>108.42544864774445</v>
      </c>
      <c r="J16" s="1" t="str">
        <f>BioPlanet_2019_table[[#This Row],[Genes]]</f>
        <v>HADHB;HADHA;ACADVL;ACAA1</v>
      </c>
      <c r="K16" t="s">
        <v>10</v>
      </c>
    </row>
    <row r="17" spans="1:11" x14ac:dyDescent="0.25">
      <c r="A17" s="1" t="str">
        <f>BioPlanet_2019_table[[#This Row],[Term]]</f>
        <v>Protein processing in the endoplasmic reticulum</v>
      </c>
      <c r="B17" s="1" t="str">
        <f>BioPlanet_2019_table[[#This Row],[Overlap]]</f>
        <v>7/166</v>
      </c>
      <c r="C17" s="1">
        <f>BioPlanet_2019_table[[#This Row],[P-value]]</f>
        <v>3.5694733272155862E-4</v>
      </c>
      <c r="D17" s="1">
        <f>BioPlanet_2019_table[[#This Row],[Adjusted P-value]]</f>
        <v>1.1489242271975168E-2</v>
      </c>
      <c r="E17" s="1">
        <f>BioPlanet_2019_table[[#This Row],[-Log(adj p-value)]]</f>
        <v>1.9397086125607335</v>
      </c>
      <c r="F17" s="1">
        <f>BioPlanet_2019_table[[#This Row],[Old P-value]]</f>
        <v>0</v>
      </c>
      <c r="G17" s="1">
        <f>BioPlanet_2019_table[[#This Row],[Old Adjusted P-value]]</f>
        <v>0</v>
      </c>
      <c r="H17" s="1">
        <f>BioPlanet_2019_table[[#This Row],[Odds Ratio]]</f>
        <v>5.7387229788829188</v>
      </c>
      <c r="I17" s="1">
        <f>BioPlanet_2019_table[[#This Row],[Combined Score]]</f>
        <v>45.553537190570268</v>
      </c>
      <c r="J17" s="1" t="str">
        <f>BioPlanet_2019_table[[#This Row],[Genes]]</f>
        <v>ERLEC1;DNAJC10;MOGS;P4HB;PDIA6;SEC23B;UGGT1</v>
      </c>
      <c r="K17" t="s">
        <v>10</v>
      </c>
    </row>
    <row r="18" spans="1:11" x14ac:dyDescent="0.25">
      <c r="A18" s="1" t="str">
        <f>BioPlanet_2019_table[[#This Row],[Term]]</f>
        <v>NCAM1 interactions</v>
      </c>
      <c r="B18" s="1" t="str">
        <f>BioPlanet_2019_table[[#This Row],[Overlap]]</f>
        <v>4/44</v>
      </c>
      <c r="C18" s="1">
        <f>BioPlanet_2019_table[[#This Row],[P-value]]</f>
        <v>3.9797499747047747E-4</v>
      </c>
      <c r="D18" s="1">
        <f>BioPlanet_2019_table[[#This Row],[Adjusted P-value]]</f>
        <v>1.1507053132691911E-2</v>
      </c>
      <c r="E18" s="1">
        <f>BioPlanet_2019_table[[#This Row],[-Log(adj p-value)]]</f>
        <v>1.9390358815892617</v>
      </c>
      <c r="F18" s="1">
        <f>BioPlanet_2019_table[[#This Row],[Old P-value]]</f>
        <v>0</v>
      </c>
      <c r="G18" s="1">
        <f>BioPlanet_2019_table[[#This Row],[Old Adjusted P-value]]</f>
        <v>0</v>
      </c>
      <c r="H18" s="1">
        <f>BioPlanet_2019_table[[#This Row],[Odds Ratio]]</f>
        <v>12.858441558441559</v>
      </c>
      <c r="I18" s="1">
        <f>BioPlanet_2019_table[[#This Row],[Combined Score]]</f>
        <v>100.67029965539969</v>
      </c>
      <c r="J18" s="1" t="str">
        <f>BioPlanet_2019_table[[#This Row],[Genes]]</f>
        <v>COL4A2;COL6A2;COL6A1;COL6A3</v>
      </c>
      <c r="K18" t="s">
        <v>10</v>
      </c>
    </row>
    <row r="19" spans="1:11" x14ac:dyDescent="0.25">
      <c r="A19" s="1" t="str">
        <f>BioPlanet_2019_table[[#This Row],[Term]]</f>
        <v>Lysosome</v>
      </c>
      <c r="B19" s="1" t="str">
        <f>BioPlanet_2019_table[[#This Row],[Overlap]]</f>
        <v>6/121</v>
      </c>
      <c r="C19" s="1">
        <f>BioPlanet_2019_table[[#This Row],[P-value]]</f>
        <v>4.0218826483195031E-4</v>
      </c>
      <c r="D19" s="1">
        <f>BioPlanet_2019_table[[#This Row],[Adjusted P-value]]</f>
        <v>1.1507053132691911E-2</v>
      </c>
      <c r="E19" s="1">
        <f>BioPlanet_2019_table[[#This Row],[-Log(adj p-value)]]</f>
        <v>1.9390358815892617</v>
      </c>
      <c r="F19" s="1">
        <f>BioPlanet_2019_table[[#This Row],[Old P-value]]</f>
        <v>0</v>
      </c>
      <c r="G19" s="1">
        <f>BioPlanet_2019_table[[#This Row],[Old Adjusted P-value]]</f>
        <v>0</v>
      </c>
      <c r="H19" s="1">
        <f>BioPlanet_2019_table[[#This Row],[Odds Ratio]]</f>
        <v>6.7712814645308921</v>
      </c>
      <c r="I19" s="1">
        <f>BioPlanet_2019_table[[#This Row],[Combined Score]]</f>
        <v>52.941875296112876</v>
      </c>
      <c r="J19" s="1" t="str">
        <f>BioPlanet_2019_table[[#This Row],[Genes]]</f>
        <v>ASAH1;NAGLU;TPP1;CTSC;SGSH;CTSB</v>
      </c>
      <c r="K19" t="s">
        <v>10</v>
      </c>
    </row>
    <row r="20" spans="1:11" x14ac:dyDescent="0.25">
      <c r="A20" s="1" t="str">
        <f>BioPlanet_2019_table[[#This Row],[Term]]</f>
        <v>Heparan sulfate/heparin glycosaminoglycan (HS-GAG) degradation</v>
      </c>
      <c r="B20" s="1" t="str">
        <f>BioPlanet_2019_table[[#This Row],[Overlap]]</f>
        <v>3/20</v>
      </c>
      <c r="C20" s="1">
        <f>BioPlanet_2019_table[[#This Row],[P-value]]</f>
        <v>4.9960326438538896E-4</v>
      </c>
      <c r="D20" s="1">
        <f>BioPlanet_2019_table[[#This Row],[Adjusted P-value]]</f>
        <v>1.3161851601205886E-2</v>
      </c>
      <c r="E20" s="1">
        <f>BioPlanet_2019_table[[#This Row],[-Log(adj p-value)]]</f>
        <v>1.8806830101429768</v>
      </c>
      <c r="F20" s="1">
        <f>BioPlanet_2019_table[[#This Row],[Old P-value]]</f>
        <v>0</v>
      </c>
      <c r="G20" s="1">
        <f>BioPlanet_2019_table[[#This Row],[Old Adjusted P-value]]</f>
        <v>0</v>
      </c>
      <c r="H20" s="1">
        <f>BioPlanet_2019_table[[#This Row],[Odds Ratio]]</f>
        <v>22.571157495256166</v>
      </c>
      <c r="I20" s="1">
        <f>BioPlanet_2019_table[[#This Row],[Combined Score]]</f>
        <v>171.57908319360979</v>
      </c>
      <c r="J20" s="1" t="str">
        <f>BioPlanet_2019_table[[#This Row],[Genes]]</f>
        <v>NAGLU;GPC1;SGSH</v>
      </c>
      <c r="K20" t="s">
        <v>10</v>
      </c>
    </row>
    <row r="21" spans="1:11" x14ac:dyDescent="0.25">
      <c r="A21" s="1" t="str">
        <f>BioPlanet_2019_table[[#This Row],[Term]]</f>
        <v>Focal adhesion</v>
      </c>
      <c r="B21" s="1" t="str">
        <f>BioPlanet_2019_table[[#This Row],[Overlap]]</f>
        <v>8/233</v>
      </c>
      <c r="C21" s="1">
        <f>BioPlanet_2019_table[[#This Row],[P-value]]</f>
        <v>5.4146772407863181E-4</v>
      </c>
      <c r="D21" s="1">
        <f>BioPlanet_2019_table[[#This Row],[Adjusted P-value]]</f>
        <v>1.3161851601205886E-2</v>
      </c>
      <c r="E21" s="1">
        <f>BioPlanet_2019_table[[#This Row],[-Log(adj p-value)]]</f>
        <v>1.8806830101429768</v>
      </c>
      <c r="F21" s="1">
        <f>BioPlanet_2019_table[[#This Row],[Old P-value]]</f>
        <v>0</v>
      </c>
      <c r="G21" s="1">
        <f>BioPlanet_2019_table[[#This Row],[Old Adjusted P-value]]</f>
        <v>0</v>
      </c>
      <c r="H21" s="1">
        <f>BioPlanet_2019_table[[#This Row],[Odds Ratio]]</f>
        <v>4.6499555555555556</v>
      </c>
      <c r="I21" s="1">
        <f>BioPlanet_2019_table[[#This Row],[Combined Score]]</f>
        <v>34.973371728735131</v>
      </c>
      <c r="J21" s="1" t="str">
        <f>BioPlanet_2019_table[[#This Row],[Genes]]</f>
        <v>PPP1CB;COL4A2;COL6A2;COL11A1;COL6A1;TNC;COL6A3;MET</v>
      </c>
      <c r="K21" t="s">
        <v>10</v>
      </c>
    </row>
    <row r="22" spans="1:11" x14ac:dyDescent="0.25">
      <c r="A22" s="1" t="str">
        <f>BioPlanet_2019_table[[#This Row],[Term]]</f>
        <v>Activation of chaperones by IRE1 alpha</v>
      </c>
      <c r="B22" s="1" t="str">
        <f>BioPlanet_2019_table[[#This Row],[Overlap]]</f>
        <v>4/48</v>
      </c>
      <c r="C22" s="1">
        <f>BioPlanet_2019_table[[#This Row],[P-value]]</f>
        <v>5.566422753695042E-4</v>
      </c>
      <c r="D22" s="1">
        <f>BioPlanet_2019_table[[#This Row],[Adjusted P-value]]</f>
        <v>1.3161851601205886E-2</v>
      </c>
      <c r="E22" s="1">
        <f>BioPlanet_2019_table[[#This Row],[-Log(adj p-value)]]</f>
        <v>1.8806830101429768</v>
      </c>
      <c r="F22" s="1">
        <f>BioPlanet_2019_table[[#This Row],[Old P-value]]</f>
        <v>0</v>
      </c>
      <c r="G22" s="1">
        <f>BioPlanet_2019_table[[#This Row],[Old Adjusted P-value]]</f>
        <v>0</v>
      </c>
      <c r="H22" s="1">
        <f>BioPlanet_2019_table[[#This Row],[Odds Ratio]]</f>
        <v>11.687131050767414</v>
      </c>
      <c r="I22" s="1">
        <f>BioPlanet_2019_table[[#This Row],[Combined Score]]</f>
        <v>87.578542178492725</v>
      </c>
      <c r="J22" s="1" t="str">
        <f>BioPlanet_2019_table[[#This Row],[Genes]]</f>
        <v>ACADVL;GFPT1;TPP1;PDIA6</v>
      </c>
      <c r="K22" t="s">
        <v>10</v>
      </c>
    </row>
    <row r="23" spans="1:11" x14ac:dyDescent="0.25">
      <c r="A23" s="1" t="str">
        <f>BioPlanet_2019_table[[#This Row],[Term]]</f>
        <v>TGF-beta regulation of extracellular matrix</v>
      </c>
      <c r="B23" s="1" t="str">
        <f>BioPlanet_2019_table[[#This Row],[Overlap]]</f>
        <v>13/565</v>
      </c>
      <c r="C23" s="1">
        <f>BioPlanet_2019_table[[#This Row],[P-value]]</f>
        <v>5.6225385480879512E-4</v>
      </c>
      <c r="D23" s="1">
        <f>BioPlanet_2019_table[[#This Row],[Adjusted P-value]]</f>
        <v>1.3161851601205886E-2</v>
      </c>
      <c r="E23" s="1">
        <f>BioPlanet_2019_table[[#This Row],[-Log(adj p-value)]]</f>
        <v>1.8806830101429768</v>
      </c>
      <c r="F23" s="1">
        <f>BioPlanet_2019_table[[#This Row],[Old P-value]]</f>
        <v>0</v>
      </c>
      <c r="G23" s="1">
        <f>BioPlanet_2019_table[[#This Row],[Old Adjusted P-value]]</f>
        <v>0</v>
      </c>
      <c r="H23" s="1">
        <f>BioPlanet_2019_table[[#This Row],[Odds Ratio]]</f>
        <v>3.1330584707646176</v>
      </c>
      <c r="I23" s="1">
        <f>BioPlanet_2019_table[[#This Row],[Combined Score]]</f>
        <v>23.446421998407111</v>
      </c>
      <c r="J23" s="1" t="str">
        <f>BioPlanet_2019_table[[#This Row],[Genes]]</f>
        <v>ASAH1;AKR1C1;TNC;IFIT1;PTGS2;IFIT3;CHERP;PTGS1;CNN1;SDCBP;COL4A2;MTHFD2;CTSC</v>
      </c>
      <c r="K23" t="s">
        <v>10</v>
      </c>
    </row>
    <row r="24" spans="1:11" x14ac:dyDescent="0.25">
      <c r="A24" s="1" t="str">
        <f>BioPlanet_2019_table[[#This Row],[Term]]</f>
        <v>Beta-oxidation of lauroyl-CoA to decanoyl-CoA</v>
      </c>
      <c r="B24" s="1" t="str">
        <f>BioPlanet_2019_table[[#This Row],[Overlap]]</f>
        <v>2/5</v>
      </c>
      <c r="C24" s="1">
        <f>BioPlanet_2019_table[[#This Row],[P-value]]</f>
        <v>6.1054515111033908E-4</v>
      </c>
      <c r="D24" s="1">
        <f>BioPlanet_2019_table[[#This Row],[Adjusted P-value]]</f>
        <v>1.367090229660107E-2</v>
      </c>
      <c r="E24" s="1">
        <f>BioPlanet_2019_table[[#This Row],[-Log(adj p-value)]]</f>
        <v>1.8642028205087762</v>
      </c>
      <c r="F24" s="1">
        <f>BioPlanet_2019_table[[#This Row],[Old P-value]]</f>
        <v>0</v>
      </c>
      <c r="G24" s="1">
        <f>BioPlanet_2019_table[[#This Row],[Old Adjusted P-value]]</f>
        <v>0</v>
      </c>
      <c r="H24" s="1">
        <f>BioPlanet_2019_table[[#This Row],[Odds Ratio]]</f>
        <v>84.782051282051285</v>
      </c>
      <c r="I24" s="1">
        <f>BioPlanet_2019_table[[#This Row],[Combined Score]]</f>
        <v>627.48538334731859</v>
      </c>
      <c r="J24" s="1" t="str">
        <f>BioPlanet_2019_table[[#This Row],[Genes]]</f>
        <v>HADHB;HADHA</v>
      </c>
      <c r="K24" t="s">
        <v>10</v>
      </c>
    </row>
    <row r="25" spans="1:11" x14ac:dyDescent="0.25">
      <c r="A25" s="1" t="str">
        <f>BioPlanet_2019_table[[#This Row],[Term]]</f>
        <v>Eicosanoid metabolism</v>
      </c>
      <c r="B25" s="1" t="str">
        <f>BioPlanet_2019_table[[#This Row],[Overlap]]</f>
        <v>3/23</v>
      </c>
      <c r="C25" s="1">
        <f>BioPlanet_2019_table[[#This Row],[P-value]]</f>
        <v>7.6276831089413502E-4</v>
      </c>
      <c r="D25" s="1">
        <f>BioPlanet_2019_table[[#This Row],[Adjusted P-value]]</f>
        <v>1.6367736671269981E-2</v>
      </c>
      <c r="E25" s="1">
        <f>BioPlanet_2019_table[[#This Row],[-Log(adj p-value)]]</f>
        <v>1.7860113706269243</v>
      </c>
      <c r="F25" s="1">
        <f>BioPlanet_2019_table[[#This Row],[Old P-value]]</f>
        <v>0</v>
      </c>
      <c r="G25" s="1">
        <f>BioPlanet_2019_table[[#This Row],[Old Adjusted P-value]]</f>
        <v>0</v>
      </c>
      <c r="H25" s="1">
        <f>BioPlanet_2019_table[[#This Row],[Odds Ratio]]</f>
        <v>19.182580645161291</v>
      </c>
      <c r="I25" s="1">
        <f>BioPlanet_2019_table[[#This Row],[Combined Score]]</f>
        <v>137.70323376402351</v>
      </c>
      <c r="J25" s="1" t="str">
        <f>BioPlanet_2019_table[[#This Row],[Genes]]</f>
        <v>EPHX1;PTGS2;PTGS1</v>
      </c>
      <c r="K25" t="s">
        <v>10</v>
      </c>
    </row>
    <row r="26" spans="1:11" x14ac:dyDescent="0.25">
      <c r="A26" s="1" t="str">
        <f>BioPlanet_2019_table[[#This Row],[Term]]</f>
        <v>Acyl chain remodeling of cardiolipin</v>
      </c>
      <c r="B26" s="1" t="str">
        <f>BioPlanet_2019_table[[#This Row],[Overlap]]</f>
        <v>2/6</v>
      </c>
      <c r="C26" s="1">
        <f>BioPlanet_2019_table[[#This Row],[P-value]]</f>
        <v>9.1106624145587372E-4</v>
      </c>
      <c r="D26" s="1">
        <f>BioPlanet_2019_table[[#This Row],[Adjusted P-value]]</f>
        <v>1.7830315734438863E-2</v>
      </c>
      <c r="E26" s="1">
        <f>BioPlanet_2019_table[[#This Row],[-Log(adj p-value)]]</f>
        <v>1.7488409663865927</v>
      </c>
      <c r="F26" s="1">
        <f>BioPlanet_2019_table[[#This Row],[Old P-value]]</f>
        <v>0</v>
      </c>
      <c r="G26" s="1">
        <f>BioPlanet_2019_table[[#This Row],[Old Adjusted P-value]]</f>
        <v>0</v>
      </c>
      <c r="H26" s="1">
        <f>BioPlanet_2019_table[[#This Row],[Odds Ratio]]</f>
        <v>63.583333333333336</v>
      </c>
      <c r="I26" s="1">
        <f>BioPlanet_2019_table[[#This Row],[Combined Score]]</f>
        <v>445.14023726569343</v>
      </c>
      <c r="J26" s="1" t="str">
        <f>BioPlanet_2019_table[[#This Row],[Genes]]</f>
        <v>HADHB;HADHA</v>
      </c>
      <c r="K26" t="s">
        <v>10</v>
      </c>
    </row>
    <row r="27" spans="1:11" x14ac:dyDescent="0.25">
      <c r="A27" s="1" t="str">
        <f>BioPlanet_2019_table[[#This Row],[Term]]</f>
        <v>Mitochondrial beta-oxidation of unsaturated fatty acids</v>
      </c>
      <c r="B27" s="1" t="str">
        <f>BioPlanet_2019_table[[#This Row],[Overlap]]</f>
        <v>2/6</v>
      </c>
      <c r="C27" s="1">
        <f>BioPlanet_2019_table[[#This Row],[P-value]]</f>
        <v>9.1106624145587372E-4</v>
      </c>
      <c r="D27" s="1">
        <f>BioPlanet_2019_table[[#This Row],[Adjusted P-value]]</f>
        <v>1.7830315734438863E-2</v>
      </c>
      <c r="E27" s="1">
        <f>BioPlanet_2019_table[[#This Row],[-Log(adj p-value)]]</f>
        <v>1.7488409663865927</v>
      </c>
      <c r="F27" s="1">
        <f>BioPlanet_2019_table[[#This Row],[Old P-value]]</f>
        <v>0</v>
      </c>
      <c r="G27" s="1">
        <f>BioPlanet_2019_table[[#This Row],[Old Adjusted P-value]]</f>
        <v>0</v>
      </c>
      <c r="H27" s="1">
        <f>BioPlanet_2019_table[[#This Row],[Odds Ratio]]</f>
        <v>63.583333333333336</v>
      </c>
      <c r="I27" s="1">
        <f>BioPlanet_2019_table[[#This Row],[Combined Score]]</f>
        <v>445.14023726569343</v>
      </c>
      <c r="J27" s="1" t="str">
        <f>BioPlanet_2019_table[[#This Row],[Genes]]</f>
        <v>HADHB;HADHA</v>
      </c>
      <c r="K27" t="s">
        <v>10</v>
      </c>
    </row>
    <row r="28" spans="1:11" x14ac:dyDescent="0.25">
      <c r="A28" s="1" t="str">
        <f>BioPlanet_2019_table[[#This Row],[Term]]</f>
        <v>TAp63 pathway</v>
      </c>
      <c r="B28" s="1" t="str">
        <f>BioPlanet_2019_table[[#This Row],[Overlap]]</f>
        <v>4/55</v>
      </c>
      <c r="C28" s="1">
        <f>BioPlanet_2019_table[[#This Row],[P-value]]</f>
        <v>9.3479325209679478E-4</v>
      </c>
      <c r="D28" s="1">
        <f>BioPlanet_2019_table[[#This Row],[Adjusted P-value]]</f>
        <v>1.7830315734438863E-2</v>
      </c>
      <c r="E28" s="1">
        <f>BioPlanet_2019_table[[#This Row],[-Log(adj p-value)]]</f>
        <v>1.7488409663865927</v>
      </c>
      <c r="F28" s="1">
        <f>BioPlanet_2019_table[[#This Row],[Old P-value]]</f>
        <v>0</v>
      </c>
      <c r="G28" s="1">
        <f>BioPlanet_2019_table[[#This Row],[Old Adjusted P-value]]</f>
        <v>0</v>
      </c>
      <c r="H28" s="1">
        <f>BioPlanet_2019_table[[#This Row],[Odds Ratio]]</f>
        <v>10.079449961802903</v>
      </c>
      <c r="I28" s="1">
        <f>BioPlanet_2019_table[[#This Row],[Combined Score]]</f>
        <v>70.30602993441758</v>
      </c>
      <c r="J28" s="1" t="str">
        <f>BioPlanet_2019_table[[#This Row],[Genes]]</f>
        <v>TP53I3;YWHAQ;FAS;MFGE8</v>
      </c>
      <c r="K28" t="s">
        <v>10</v>
      </c>
    </row>
    <row r="29" spans="1:11" x14ac:dyDescent="0.25">
      <c r="A29" s="1" t="str">
        <f>BioPlanet_2019_table[[#This Row],[Term]]</f>
        <v>Interleukin-4 regulation of apoptosis</v>
      </c>
      <c r="B29" s="1" t="str">
        <f>BioPlanet_2019_table[[#This Row],[Overlap]]</f>
        <v>8/267</v>
      </c>
      <c r="C29" s="1">
        <f>BioPlanet_2019_table[[#This Row],[P-value]]</f>
        <v>1.3063731970288069E-3</v>
      </c>
      <c r="D29" s="1">
        <f>BioPlanet_2019_table[[#This Row],[Adjusted P-value]]</f>
        <v>2.4027935588208413E-2</v>
      </c>
      <c r="E29" s="1">
        <f>BioPlanet_2019_table[[#This Row],[-Log(adj p-value)]]</f>
        <v>1.6192835409382311</v>
      </c>
      <c r="F29" s="1">
        <f>BioPlanet_2019_table[[#This Row],[Old P-value]]</f>
        <v>0</v>
      </c>
      <c r="G29" s="1">
        <f>BioPlanet_2019_table[[#This Row],[Old Adjusted P-value]]</f>
        <v>0</v>
      </c>
      <c r="H29" s="1">
        <f>BioPlanet_2019_table[[#This Row],[Odds Ratio]]</f>
        <v>4.0325353925353928</v>
      </c>
      <c r="I29" s="1">
        <f>BioPlanet_2019_table[[#This Row],[Combined Score]]</f>
        <v>26.778053424212679</v>
      </c>
      <c r="J29" s="1" t="str">
        <f>BioPlanet_2019_table[[#This Row],[Genes]]</f>
        <v>SLC38A1;NNMT;MX1;TNC;ENPP1;PTGS2;MET;CTSC</v>
      </c>
      <c r="K29" t="s">
        <v>10</v>
      </c>
    </row>
    <row r="30" spans="1:11" x14ac:dyDescent="0.25">
      <c r="A30" s="1" t="str">
        <f>BioPlanet_2019_table[[#This Row],[Term]]</f>
        <v>Interferon alpha/beta signaling</v>
      </c>
      <c r="B30" s="1" t="str">
        <f>BioPlanet_2019_table[[#This Row],[Overlap]]</f>
        <v>4/64</v>
      </c>
      <c r="C30" s="1">
        <f>BioPlanet_2019_table[[#This Row],[P-value]]</f>
        <v>1.6484286363941136E-3</v>
      </c>
      <c r="D30" s="1">
        <f>BioPlanet_2019_table[[#This Row],[Adjusted P-value]]</f>
        <v>2.7960673064066813E-2</v>
      </c>
      <c r="E30" s="1">
        <f>BioPlanet_2019_table[[#This Row],[-Log(adj p-value)]]</f>
        <v>1.5534523785453844</v>
      </c>
      <c r="F30" s="1">
        <f>BioPlanet_2019_table[[#This Row],[Old P-value]]</f>
        <v>0</v>
      </c>
      <c r="G30" s="1">
        <f>BioPlanet_2019_table[[#This Row],[Old Adjusted P-value]]</f>
        <v>0</v>
      </c>
      <c r="H30" s="1">
        <f>BioPlanet_2019_table[[#This Row],[Odds Ratio]]</f>
        <v>8.5636363636363644</v>
      </c>
      <c r="I30" s="1">
        <f>BioPlanet_2019_table[[#This Row],[Combined Score]]</f>
        <v>54.875206225475452</v>
      </c>
      <c r="J30" s="1" t="str">
        <f>BioPlanet_2019_table[[#This Row],[Genes]]</f>
        <v>IFITM2;MX1;IFIT1;IFIT3</v>
      </c>
      <c r="K30" t="s">
        <v>10</v>
      </c>
    </row>
    <row r="31" spans="1:11" x14ac:dyDescent="0.25">
      <c r="A31" s="1" t="str">
        <f>BioPlanet_2019_table[[#This Row],[Term]]</f>
        <v>Fatty acid elongation in mitochondria</v>
      </c>
      <c r="B31" s="1" t="str">
        <f>BioPlanet_2019_table[[#This Row],[Overlap]]</f>
        <v>2/8</v>
      </c>
      <c r="C31" s="1">
        <f>BioPlanet_2019_table[[#This Row],[P-value]]</f>
        <v>1.6830696407496527E-3</v>
      </c>
      <c r="D31" s="1">
        <f>BioPlanet_2019_table[[#This Row],[Adjusted P-value]]</f>
        <v>2.7960673064066813E-2</v>
      </c>
      <c r="E31" s="1">
        <f>BioPlanet_2019_table[[#This Row],[-Log(adj p-value)]]</f>
        <v>1.5534523785453844</v>
      </c>
      <c r="F31" s="1">
        <f>BioPlanet_2019_table[[#This Row],[Old P-value]]</f>
        <v>0</v>
      </c>
      <c r="G31" s="1">
        <f>BioPlanet_2019_table[[#This Row],[Old Adjusted P-value]]</f>
        <v>0</v>
      </c>
      <c r="H31" s="1">
        <f>BioPlanet_2019_table[[#This Row],[Odds Ratio]]</f>
        <v>42.384615384615387</v>
      </c>
      <c r="I31" s="1">
        <f>BioPlanet_2019_table[[#This Row],[Combined Score]]</f>
        <v>270.71630216284831</v>
      </c>
      <c r="J31" s="1" t="str">
        <f>BioPlanet_2019_table[[#This Row],[Genes]]</f>
        <v>HADHB;HADHA</v>
      </c>
      <c r="K31" t="s">
        <v>10</v>
      </c>
    </row>
    <row r="32" spans="1:11" x14ac:dyDescent="0.25">
      <c r="A32" s="1" t="str">
        <f>BioPlanet_2019_table[[#This Row],[Term]]</f>
        <v>Mechanism of acetaminophen activity and toxicity</v>
      </c>
      <c r="B32" s="1" t="str">
        <f>BioPlanet_2019_table[[#This Row],[Overlap]]</f>
        <v>2/8</v>
      </c>
      <c r="C32" s="1">
        <f>BioPlanet_2019_table[[#This Row],[P-value]]</f>
        <v>1.6830696407496527E-3</v>
      </c>
      <c r="D32" s="1">
        <f>BioPlanet_2019_table[[#This Row],[Adjusted P-value]]</f>
        <v>2.7960673064066813E-2</v>
      </c>
      <c r="E32" s="1">
        <f>BioPlanet_2019_table[[#This Row],[-Log(adj p-value)]]</f>
        <v>1.5534523785453844</v>
      </c>
      <c r="F32" s="1">
        <f>BioPlanet_2019_table[[#This Row],[Old P-value]]</f>
        <v>0</v>
      </c>
      <c r="G32" s="1">
        <f>BioPlanet_2019_table[[#This Row],[Old Adjusted P-value]]</f>
        <v>0</v>
      </c>
      <c r="H32" s="1">
        <f>BioPlanet_2019_table[[#This Row],[Odds Ratio]]</f>
        <v>42.384615384615387</v>
      </c>
      <c r="I32" s="1">
        <f>BioPlanet_2019_table[[#This Row],[Combined Score]]</f>
        <v>270.71630216284831</v>
      </c>
      <c r="J32" s="1" t="str">
        <f>BioPlanet_2019_table[[#This Row],[Genes]]</f>
        <v>PTGS2;PTGS1</v>
      </c>
      <c r="K32" t="s">
        <v>10</v>
      </c>
    </row>
    <row r="33" spans="1:11" x14ac:dyDescent="0.25">
      <c r="A33" s="1" t="str">
        <f>BioPlanet_2019_table[[#This Row],[Term]]</f>
        <v>Benzo(a)pyrene metabolism</v>
      </c>
      <c r="B33" s="1" t="str">
        <f>BioPlanet_2019_table[[#This Row],[Overlap]]</f>
        <v>2/9</v>
      </c>
      <c r="C33" s="1">
        <f>BioPlanet_2019_table[[#This Row],[P-value]]</f>
        <v>2.1527378072179896E-3</v>
      </c>
      <c r="D33" s="1">
        <f>BioPlanet_2019_table[[#This Row],[Adjusted P-value]]</f>
        <v>3.3746275330808581E-2</v>
      </c>
      <c r="E33" s="1">
        <f>BioPlanet_2019_table[[#This Row],[-Log(adj p-value)]]</f>
        <v>1.4717741544638636</v>
      </c>
      <c r="F33" s="1">
        <f>BioPlanet_2019_table[[#This Row],[Old P-value]]</f>
        <v>0</v>
      </c>
      <c r="G33" s="1">
        <f>BioPlanet_2019_table[[#This Row],[Old Adjusted P-value]]</f>
        <v>0</v>
      </c>
      <c r="H33" s="1">
        <f>BioPlanet_2019_table[[#This Row],[Odds Ratio]]</f>
        <v>36.327838827838825</v>
      </c>
      <c r="I33" s="1">
        <f>BioPlanet_2019_table[[#This Row],[Combined Score]]</f>
        <v>223.0897976455384</v>
      </c>
      <c r="J33" s="1" t="str">
        <f>BioPlanet_2019_table[[#This Row],[Genes]]</f>
        <v>AKR1C1;EPHX1</v>
      </c>
      <c r="K33" t="s">
        <v>10</v>
      </c>
    </row>
    <row r="34" spans="1:11" x14ac:dyDescent="0.25">
      <c r="A34" s="1" t="str">
        <f>BioPlanet_2019_table[[#This Row],[Term]]</f>
        <v>Interferon signaling</v>
      </c>
      <c r="B34" s="1" t="str">
        <f>BioPlanet_2019_table[[#This Row],[Overlap]]</f>
        <v>6/168</v>
      </c>
      <c r="C34" s="1">
        <f>BioPlanet_2019_table[[#This Row],[P-value]]</f>
        <v>2.2058771242838204E-3</v>
      </c>
      <c r="D34" s="1">
        <f>BioPlanet_2019_table[[#This Row],[Adjusted P-value]]</f>
        <v>3.3746275330808581E-2</v>
      </c>
      <c r="E34" s="1">
        <f>BioPlanet_2019_table[[#This Row],[-Log(adj p-value)]]</f>
        <v>1.4717741544638636</v>
      </c>
      <c r="F34" s="1">
        <f>BioPlanet_2019_table[[#This Row],[Old P-value]]</f>
        <v>0</v>
      </c>
      <c r="G34" s="1">
        <f>BioPlanet_2019_table[[#This Row],[Old Adjusted P-value]]</f>
        <v>0</v>
      </c>
      <c r="H34" s="1">
        <f>BioPlanet_2019_table[[#This Row],[Odds Ratio]]</f>
        <v>4.795321637426901</v>
      </c>
      <c r="I34" s="1">
        <f>BioPlanet_2019_table[[#This Row],[Combined Score]]</f>
        <v>29.331208476721418</v>
      </c>
      <c r="J34" s="1" t="str">
        <f>BioPlanet_2019_table[[#This Row],[Genes]]</f>
        <v>RANBP2;IFITM2;MX1;IFIT1;EIF4E2;IFIT3</v>
      </c>
      <c r="K34" t="s">
        <v>10</v>
      </c>
    </row>
    <row r="35" spans="1:11" x14ac:dyDescent="0.25">
      <c r="A35" s="1" t="str">
        <f>BioPlanet_2019_table[[#This Row],[Term]]</f>
        <v>Antiviral mechanism by interferon-stimulated genes</v>
      </c>
      <c r="B35" s="1" t="str">
        <f>BioPlanet_2019_table[[#This Row],[Overlap]]</f>
        <v>4/70</v>
      </c>
      <c r="C35" s="1">
        <f>BioPlanet_2019_table[[#This Row],[P-value]]</f>
        <v>2.2934361875306805E-3</v>
      </c>
      <c r="D35" s="1">
        <f>BioPlanet_2019_table[[#This Row],[Adjusted P-value]]</f>
        <v>3.3746275330808581E-2</v>
      </c>
      <c r="E35" s="1">
        <f>BioPlanet_2019_table[[#This Row],[-Log(adj p-value)]]</f>
        <v>1.4717741544638636</v>
      </c>
      <c r="F35" s="1">
        <f>BioPlanet_2019_table[[#This Row],[Old P-value]]</f>
        <v>0</v>
      </c>
      <c r="G35" s="1">
        <f>BioPlanet_2019_table[[#This Row],[Old Adjusted P-value]]</f>
        <v>0</v>
      </c>
      <c r="H35" s="1">
        <f>BioPlanet_2019_table[[#This Row],[Odds Ratio]]</f>
        <v>7.782762691853601</v>
      </c>
      <c r="I35" s="1">
        <f>BioPlanet_2019_table[[#This Row],[Combined Score]]</f>
        <v>47.301328468640435</v>
      </c>
      <c r="J35" s="1" t="str">
        <f>BioPlanet_2019_table[[#This Row],[Genes]]</f>
        <v>RANBP2;MX1;IFIT1;EIF4E2</v>
      </c>
      <c r="K35" t="s">
        <v>10</v>
      </c>
    </row>
    <row r="36" spans="1:11" x14ac:dyDescent="0.25">
      <c r="A36" s="1" t="str">
        <f>BioPlanet_2019_table[[#This Row],[Term]]</f>
        <v>NCAM signaling for neurite out-growth</v>
      </c>
      <c r="B36" s="1" t="str">
        <f>BioPlanet_2019_table[[#This Row],[Overlap]]</f>
        <v>4/70</v>
      </c>
      <c r="C36" s="1">
        <f>BioPlanet_2019_table[[#This Row],[P-value]]</f>
        <v>2.2934361875306805E-3</v>
      </c>
      <c r="D36" s="1">
        <f>BioPlanet_2019_table[[#This Row],[Adjusted P-value]]</f>
        <v>3.3746275330808581E-2</v>
      </c>
      <c r="E36" s="1">
        <f>BioPlanet_2019_table[[#This Row],[-Log(adj p-value)]]</f>
        <v>1.4717741544638636</v>
      </c>
      <c r="F36" s="1">
        <f>BioPlanet_2019_table[[#This Row],[Old P-value]]</f>
        <v>0</v>
      </c>
      <c r="G36" s="1">
        <f>BioPlanet_2019_table[[#This Row],[Old Adjusted P-value]]</f>
        <v>0</v>
      </c>
      <c r="H36" s="1">
        <f>BioPlanet_2019_table[[#This Row],[Odds Ratio]]</f>
        <v>7.782762691853601</v>
      </c>
      <c r="I36" s="1">
        <f>BioPlanet_2019_table[[#This Row],[Combined Score]]</f>
        <v>47.301328468640435</v>
      </c>
      <c r="J36" s="1" t="str">
        <f>BioPlanet_2019_table[[#This Row],[Genes]]</f>
        <v>COL4A2;COL6A2;COL6A1;COL6A3</v>
      </c>
      <c r="K36" t="s">
        <v>10</v>
      </c>
    </row>
    <row r="37" spans="1:11" x14ac:dyDescent="0.25">
      <c r="A37" s="1" t="str">
        <f>BioPlanet_2019_table[[#This Row],[Term]]</f>
        <v>Fatty acid beta oxidation</v>
      </c>
      <c r="B37" s="1" t="str">
        <f>BioPlanet_2019_table[[#This Row],[Overlap]]</f>
        <v>3/34</v>
      </c>
      <c r="C37" s="1">
        <f>BioPlanet_2019_table[[#This Row],[P-value]]</f>
        <v>2.4186058391658344E-3</v>
      </c>
      <c r="D37" s="1">
        <f>BioPlanet_2019_table[[#This Row],[Adjusted P-value]]</f>
        <v>3.4599500199177909E-2</v>
      </c>
      <c r="E37" s="1">
        <f>BioPlanet_2019_table[[#This Row],[-Log(adj p-value)]]</f>
        <v>1.4609301746842993</v>
      </c>
      <c r="F37" s="1">
        <f>BioPlanet_2019_table[[#This Row],[Old P-value]]</f>
        <v>0</v>
      </c>
      <c r="G37" s="1">
        <f>BioPlanet_2019_table[[#This Row],[Old Adjusted P-value]]</f>
        <v>0</v>
      </c>
      <c r="H37" s="1">
        <f>BioPlanet_2019_table[[#This Row],[Odds Ratio]]</f>
        <v>12.368990634755463</v>
      </c>
      <c r="I37" s="1">
        <f>BioPlanet_2019_table[[#This Row],[Combined Score]]</f>
        <v>74.517775748177229</v>
      </c>
      <c r="J37" s="1" t="str">
        <f>BioPlanet_2019_table[[#This Row],[Genes]]</f>
        <v>HADHB;HADHA;ACADVL</v>
      </c>
      <c r="K37" t="s">
        <v>10</v>
      </c>
    </row>
    <row r="38" spans="1:11" x14ac:dyDescent="0.25">
      <c r="A38" s="1" t="str">
        <f>BioPlanet_2019_table[[#This Row],[Term]]</f>
        <v>Deregulation of CDK5 in Alzheimer's disease</v>
      </c>
      <c r="B38" s="1" t="str">
        <f>BioPlanet_2019_table[[#This Row],[Overlap]]</f>
        <v>2/10</v>
      </c>
      <c r="C38" s="1">
        <f>BioPlanet_2019_table[[#This Row],[P-value]]</f>
        <v>2.6769918643785493E-3</v>
      </c>
      <c r="D38" s="1">
        <f>BioPlanet_2019_table[[#This Row],[Adjusted P-value]]</f>
        <v>3.7260832706890623E-2</v>
      </c>
      <c r="E38" s="1">
        <f>BioPlanet_2019_table[[#This Row],[-Log(adj p-value)]]</f>
        <v>1.4287474436972469</v>
      </c>
      <c r="F38" s="1">
        <f>BioPlanet_2019_table[[#This Row],[Old P-value]]</f>
        <v>0</v>
      </c>
      <c r="G38" s="1">
        <f>BioPlanet_2019_table[[#This Row],[Old Adjusted P-value]]</f>
        <v>0</v>
      </c>
      <c r="H38" s="1">
        <f>BioPlanet_2019_table[[#This Row],[Odds Ratio]]</f>
        <v>31.785256410256409</v>
      </c>
      <c r="I38" s="1">
        <f>BioPlanet_2019_table[[#This Row],[Combined Score]]</f>
        <v>188.26603021268724</v>
      </c>
      <c r="J38" s="1" t="str">
        <f>BioPlanet_2019_table[[#This Row],[Genes]]</f>
        <v>PPP2CA;APP</v>
      </c>
      <c r="K38" t="s">
        <v>10</v>
      </c>
    </row>
    <row r="39" spans="1:11" x14ac:dyDescent="0.25">
      <c r="A39" s="1" t="str">
        <f>BioPlanet_2019_table[[#This Row],[Term]]</f>
        <v>Signaling by PDGF</v>
      </c>
      <c r="B39" s="1" t="str">
        <f>BioPlanet_2019_table[[#This Row],[Overlap]]</f>
        <v>5/122</v>
      </c>
      <c r="C39" s="1">
        <f>BioPlanet_2019_table[[#This Row],[P-value]]</f>
        <v>2.8508985064854627E-3</v>
      </c>
      <c r="D39" s="1">
        <f>BioPlanet_2019_table[[#This Row],[Adjusted P-value]]</f>
        <v>3.863717712736877E-2</v>
      </c>
      <c r="E39" s="1">
        <f>BioPlanet_2019_table[[#This Row],[-Log(adj p-value)]]</f>
        <v>1.412994611107234</v>
      </c>
      <c r="F39" s="1">
        <f>BioPlanet_2019_table[[#This Row],[Old P-value]]</f>
        <v>0</v>
      </c>
      <c r="G39" s="1">
        <f>BioPlanet_2019_table[[#This Row],[Old Adjusted P-value]]</f>
        <v>0</v>
      </c>
      <c r="H39" s="1">
        <f>BioPlanet_2019_table[[#This Row],[Odds Ratio]]</f>
        <v>5.5094687447628621</v>
      </c>
      <c r="I39" s="1">
        <f>BioPlanet_2019_table[[#This Row],[Combined Score]]</f>
        <v>32.286153869927219</v>
      </c>
      <c r="J39" s="1" t="str">
        <f>BioPlanet_2019_table[[#This Row],[Genes]]</f>
        <v>COL4A2;COL6A2;COL6A1;COL6A3;ITPR3</v>
      </c>
      <c r="K39" t="s">
        <v>10</v>
      </c>
    </row>
    <row r="40" spans="1:11" x14ac:dyDescent="0.25">
      <c r="A40" s="1" t="str">
        <f>BioPlanet_2019_table[[#This Row],[Term]]</f>
        <v>Bone mineralization regulation</v>
      </c>
      <c r="B40" s="1" t="str">
        <f>BioPlanet_2019_table[[#This Row],[Overlap]]</f>
        <v>2/11</v>
      </c>
      <c r="C40" s="1">
        <f>BioPlanet_2019_table[[#This Row],[P-value]]</f>
        <v>3.2549510924288886E-3</v>
      </c>
      <c r="D40" s="1">
        <f>BioPlanet_2019_table[[#This Row],[Adjusted P-value]]</f>
        <v>4.1907495315021942E-2</v>
      </c>
      <c r="E40" s="1">
        <f>BioPlanet_2019_table[[#This Row],[-Log(adj p-value)]]</f>
        <v>1.3777082948657648</v>
      </c>
      <c r="F40" s="1">
        <f>BioPlanet_2019_table[[#This Row],[Old P-value]]</f>
        <v>0</v>
      </c>
      <c r="G40" s="1">
        <f>BioPlanet_2019_table[[#This Row],[Old Adjusted P-value]]</f>
        <v>0</v>
      </c>
      <c r="H40" s="1">
        <f>BioPlanet_2019_table[[#This Row],[Odds Ratio]]</f>
        <v>28.252136752136753</v>
      </c>
      <c r="I40" s="1">
        <f>BioPlanet_2019_table[[#This Row],[Combined Score]]</f>
        <v>161.8163177282467</v>
      </c>
      <c r="J40" s="1" t="str">
        <f>BioPlanet_2019_table[[#This Row],[Genes]]</f>
        <v>COL4A2;ENPP1</v>
      </c>
      <c r="K40" t="s">
        <v>10</v>
      </c>
    </row>
    <row r="41" spans="1:11" x14ac:dyDescent="0.25">
      <c r="A41" s="1" t="str">
        <f>BioPlanet_2019_table[[#This Row],[Term]]</f>
        <v>Vitamin C in the brain</v>
      </c>
      <c r="B41" s="1" t="str">
        <f>BioPlanet_2019_table[[#This Row],[Overlap]]</f>
        <v>2/11</v>
      </c>
      <c r="C41" s="1">
        <f>BioPlanet_2019_table[[#This Row],[P-value]]</f>
        <v>3.2549510924288886E-3</v>
      </c>
      <c r="D41" s="1">
        <f>BioPlanet_2019_table[[#This Row],[Adjusted P-value]]</f>
        <v>4.1907495315021942E-2</v>
      </c>
      <c r="E41" s="1">
        <f>BioPlanet_2019_table[[#This Row],[-Log(adj p-value)]]</f>
        <v>1.3777082948657648</v>
      </c>
      <c r="F41" s="1">
        <f>BioPlanet_2019_table[[#This Row],[Old P-value]]</f>
        <v>0</v>
      </c>
      <c r="G41" s="1">
        <f>BioPlanet_2019_table[[#This Row],[Old Adjusted P-value]]</f>
        <v>0</v>
      </c>
      <c r="H41" s="1">
        <f>BioPlanet_2019_table[[#This Row],[Odds Ratio]]</f>
        <v>28.252136752136753</v>
      </c>
      <c r="I41" s="1">
        <f>BioPlanet_2019_table[[#This Row],[Combined Score]]</f>
        <v>161.8163177282467</v>
      </c>
      <c r="J41" s="1" t="str">
        <f>BioPlanet_2019_table[[#This Row],[Genes]]</f>
        <v>COL4A2;P4HB</v>
      </c>
      <c r="K41" t="s">
        <v>10</v>
      </c>
    </row>
    <row r="42" spans="1:11" x14ac:dyDescent="0.25">
      <c r="A42" s="1" t="str">
        <f>BioPlanet_2019_table[[#This Row],[Term]]</f>
        <v>Oncostatin M</v>
      </c>
      <c r="B42" s="1" t="str">
        <f>BioPlanet_2019_table[[#This Row],[Overlap]]</f>
        <v>8/311</v>
      </c>
      <c r="C42" s="1">
        <f>BioPlanet_2019_table[[#This Row],[P-value]]</f>
        <v>3.3632843175314675E-3</v>
      </c>
      <c r="D42" s="1">
        <f>BioPlanet_2019_table[[#This Row],[Adjusted P-value]]</f>
        <v>4.2006621946934941E-2</v>
      </c>
      <c r="E42" s="1">
        <f>BioPlanet_2019_table[[#This Row],[-Log(adj p-value)]]</f>
        <v>1.3766822417848581</v>
      </c>
      <c r="F42" s="1">
        <f>BioPlanet_2019_table[[#This Row],[Old P-value]]</f>
        <v>0</v>
      </c>
      <c r="G42" s="1">
        <f>BioPlanet_2019_table[[#This Row],[Old Adjusted P-value]]</f>
        <v>0</v>
      </c>
      <c r="H42" s="1">
        <f>BioPlanet_2019_table[[#This Row],[Odds Ratio]]</f>
        <v>3.4392079207920792</v>
      </c>
      <c r="I42" s="1">
        <f>BioPlanet_2019_table[[#This Row],[Combined Score]]</f>
        <v>19.585729573750978</v>
      </c>
      <c r="J42" s="1" t="str">
        <f>BioPlanet_2019_table[[#This Row],[Genes]]</f>
        <v>ECM1;SERPINB2;MMP1;AKR1C1;HSD17B2;TNC;PTGS2;CTSB</v>
      </c>
      <c r="K42" t="s">
        <v>10</v>
      </c>
    </row>
    <row r="43" spans="1:11" x14ac:dyDescent="0.25">
      <c r="A43" s="1" t="str">
        <f>BioPlanet_2019_table[[#This Row],[Term]]</f>
        <v>Unfolded protein response</v>
      </c>
      <c r="B43" s="1" t="str">
        <f>BioPlanet_2019_table[[#This Row],[Overlap]]</f>
        <v>4/79</v>
      </c>
      <c r="C43" s="1">
        <f>BioPlanet_2019_table[[#This Row],[P-value]]</f>
        <v>3.5580942521103716E-3</v>
      </c>
      <c r="D43" s="1">
        <f>BioPlanet_2019_table[[#This Row],[Adjusted P-value]]</f>
        <v>4.2006621946934941E-2</v>
      </c>
      <c r="E43" s="1">
        <f>BioPlanet_2019_table[[#This Row],[-Log(adj p-value)]]</f>
        <v>1.3766822417848581</v>
      </c>
      <c r="F43" s="1">
        <f>BioPlanet_2019_table[[#This Row],[Old P-value]]</f>
        <v>0</v>
      </c>
      <c r="G43" s="1">
        <f>BioPlanet_2019_table[[#This Row],[Old Adjusted P-value]]</f>
        <v>0</v>
      </c>
      <c r="H43" s="1">
        <f>BioPlanet_2019_table[[#This Row],[Odds Ratio]]</f>
        <v>6.8457142857142861</v>
      </c>
      <c r="I43" s="1">
        <f>BioPlanet_2019_table[[#This Row],[Combined Score]]</f>
        <v>38.599766739854815</v>
      </c>
      <c r="J43" s="1" t="str">
        <f>BioPlanet_2019_table[[#This Row],[Genes]]</f>
        <v>ACADVL;GFPT1;TPP1;PDIA6</v>
      </c>
      <c r="K43" t="s">
        <v>10</v>
      </c>
    </row>
    <row r="44" spans="1:11" x14ac:dyDescent="0.25">
      <c r="A44" s="1" t="str">
        <f>BioPlanet_2019_table[[#This Row],[Term]]</f>
        <v>p73 transcription factor network</v>
      </c>
      <c r="B44" s="1" t="str">
        <f>BioPlanet_2019_table[[#This Row],[Overlap]]</f>
        <v>4/79</v>
      </c>
      <c r="C44" s="1">
        <f>BioPlanet_2019_table[[#This Row],[P-value]]</f>
        <v>3.5580942521103716E-3</v>
      </c>
      <c r="D44" s="1">
        <f>BioPlanet_2019_table[[#This Row],[Adjusted P-value]]</f>
        <v>4.2006621946934941E-2</v>
      </c>
      <c r="E44" s="1">
        <f>BioPlanet_2019_table[[#This Row],[-Log(adj p-value)]]</f>
        <v>1.3766822417848581</v>
      </c>
      <c r="F44" s="1">
        <f>BioPlanet_2019_table[[#This Row],[Old P-value]]</f>
        <v>0</v>
      </c>
      <c r="G44" s="1">
        <f>BioPlanet_2019_table[[#This Row],[Old Adjusted P-value]]</f>
        <v>0</v>
      </c>
      <c r="H44" s="1">
        <f>BioPlanet_2019_table[[#This Row],[Odds Ratio]]</f>
        <v>6.8457142857142861</v>
      </c>
      <c r="I44" s="1">
        <f>BioPlanet_2019_table[[#This Row],[Combined Score]]</f>
        <v>38.599766739854815</v>
      </c>
      <c r="J44" s="1" t="str">
        <f>BioPlanet_2019_table[[#This Row],[Genes]]</f>
        <v>TP53I3;BIN1;PEA15;FAS</v>
      </c>
      <c r="K44" t="s">
        <v>10</v>
      </c>
    </row>
    <row r="45" spans="1:11" x14ac:dyDescent="0.25">
      <c r="A45" s="1" t="str">
        <f>BioPlanet_2019_table[[#This Row],[Term]]</f>
        <v>Tricarboxylic acid (TCA) cycle</v>
      </c>
      <c r="B45" s="1" t="str">
        <f>BioPlanet_2019_table[[#This Row],[Overlap]]</f>
        <v>3/39</v>
      </c>
      <c r="C45" s="1">
        <f>BioPlanet_2019_table[[#This Row],[P-value]]</f>
        <v>3.5889152731361893E-3</v>
      </c>
      <c r="D45" s="1">
        <f>BioPlanet_2019_table[[#This Row],[Adjusted P-value]]</f>
        <v>4.2006621946934941E-2</v>
      </c>
      <c r="E45" s="1">
        <f>BioPlanet_2019_table[[#This Row],[-Log(adj p-value)]]</f>
        <v>1.3766822417848581</v>
      </c>
      <c r="F45" s="1">
        <f>BioPlanet_2019_table[[#This Row],[Old P-value]]</f>
        <v>0</v>
      </c>
      <c r="G45" s="1">
        <f>BioPlanet_2019_table[[#This Row],[Old Adjusted P-value]]</f>
        <v>0</v>
      </c>
      <c r="H45" s="1">
        <f>BioPlanet_2019_table[[#This Row],[Odds Ratio]]</f>
        <v>10.648387096774194</v>
      </c>
      <c r="I45" s="1">
        <f>BioPlanet_2019_table[[#This Row],[Combined Score]]</f>
        <v>59.949410680715758</v>
      </c>
      <c r="J45" s="1" t="str">
        <f>BioPlanet_2019_table[[#This Row],[Genes]]</f>
        <v>FH;SUCLG2;SUCLG1</v>
      </c>
      <c r="K45" t="s">
        <v>10</v>
      </c>
    </row>
    <row r="46" spans="1:11" x14ac:dyDescent="0.25">
      <c r="A46" s="1" t="str">
        <f>BioPlanet_2019_table[[#This Row],[Term]]</f>
        <v>Pyruvate metabolism and citric acid (TCA) cycle</v>
      </c>
      <c r="B46" s="1" t="str">
        <f>BioPlanet_2019_table[[#This Row],[Overlap]]</f>
        <v>3/40</v>
      </c>
      <c r="C46" s="1">
        <f>BioPlanet_2019_table[[#This Row],[P-value]]</f>
        <v>3.857646861449497E-3</v>
      </c>
      <c r="D46" s="1">
        <f>BioPlanet_2019_table[[#This Row],[Adjusted P-value]]</f>
        <v>4.2577845479625821E-2</v>
      </c>
      <c r="E46" s="1">
        <f>BioPlanet_2019_table[[#This Row],[-Log(adj p-value)]]</f>
        <v>1.3708163184726907</v>
      </c>
      <c r="F46" s="1">
        <f>BioPlanet_2019_table[[#This Row],[Old P-value]]</f>
        <v>0</v>
      </c>
      <c r="G46" s="1">
        <f>BioPlanet_2019_table[[#This Row],[Old Adjusted P-value]]</f>
        <v>0</v>
      </c>
      <c r="H46" s="1">
        <f>BioPlanet_2019_table[[#This Row],[Odds Ratio]]</f>
        <v>10.360069747166522</v>
      </c>
      <c r="I46" s="1">
        <f>BioPlanet_2019_table[[#This Row],[Combined Score]]</f>
        <v>57.578137906546232</v>
      </c>
      <c r="J46" s="1" t="str">
        <f>BioPlanet_2019_table[[#This Row],[Genes]]</f>
        <v>FH;SUCLG2;SUCLG1</v>
      </c>
      <c r="K46" t="s">
        <v>10</v>
      </c>
    </row>
    <row r="47" spans="1:11" x14ac:dyDescent="0.25">
      <c r="A47" s="1" t="str">
        <f>BioPlanet_2019_table[[#This Row],[Term]]</f>
        <v>Rab GTPases mark targets in the endocytotic machinery</v>
      </c>
      <c r="B47" s="1" t="str">
        <f>BioPlanet_2019_table[[#This Row],[Overlap]]</f>
        <v>2/12</v>
      </c>
      <c r="C47" s="1">
        <f>BioPlanet_2019_table[[#This Row],[P-value]]</f>
        <v>3.8857451214415794E-3</v>
      </c>
      <c r="D47" s="1">
        <f>BioPlanet_2019_table[[#This Row],[Adjusted P-value]]</f>
        <v>4.2577845479625821E-2</v>
      </c>
      <c r="E47" s="1">
        <f>BioPlanet_2019_table[[#This Row],[-Log(adj p-value)]]</f>
        <v>1.3708163184726907</v>
      </c>
      <c r="F47" s="1">
        <f>BioPlanet_2019_table[[#This Row],[Old P-value]]</f>
        <v>0</v>
      </c>
      <c r="G47" s="1">
        <f>BioPlanet_2019_table[[#This Row],[Old Adjusted P-value]]</f>
        <v>0</v>
      </c>
      <c r="H47" s="1">
        <f>BioPlanet_2019_table[[#This Row],[Odds Ratio]]</f>
        <v>25.425641025641024</v>
      </c>
      <c r="I47" s="1">
        <f>BioPlanet_2019_table[[#This Row],[Combined Score]]</f>
        <v>141.12350817285684</v>
      </c>
      <c r="J47" s="1" t="str">
        <f>BioPlanet_2019_table[[#This Row],[Genes]]</f>
        <v>RAB1A;RAB6A</v>
      </c>
      <c r="K47" t="s">
        <v>10</v>
      </c>
    </row>
    <row r="48" spans="1:11" x14ac:dyDescent="0.25">
      <c r="A48" s="1" t="str">
        <f>BioPlanet_2019_table[[#This Row],[Term]]</f>
        <v>Toll-like receptor endosomal trafficking and processing</v>
      </c>
      <c r="B48" s="1" t="str">
        <f>BioPlanet_2019_table[[#This Row],[Overlap]]</f>
        <v>2/12</v>
      </c>
      <c r="C48" s="1">
        <f>BioPlanet_2019_table[[#This Row],[P-value]]</f>
        <v>3.8857451214415794E-3</v>
      </c>
      <c r="D48" s="1">
        <f>BioPlanet_2019_table[[#This Row],[Adjusted P-value]]</f>
        <v>4.2577845479625821E-2</v>
      </c>
      <c r="E48" s="1">
        <f>BioPlanet_2019_table[[#This Row],[-Log(adj p-value)]]</f>
        <v>1.3708163184726907</v>
      </c>
      <c r="F48" s="1">
        <f>BioPlanet_2019_table[[#This Row],[Old P-value]]</f>
        <v>0</v>
      </c>
      <c r="G48" s="1">
        <f>BioPlanet_2019_table[[#This Row],[Old Adjusted P-value]]</f>
        <v>0</v>
      </c>
      <c r="H48" s="1">
        <f>BioPlanet_2019_table[[#This Row],[Odds Ratio]]</f>
        <v>25.425641025641024</v>
      </c>
      <c r="I48" s="1">
        <f>BioPlanet_2019_table[[#This Row],[Combined Score]]</f>
        <v>141.12350817285684</v>
      </c>
      <c r="J48" s="1" t="str">
        <f>BioPlanet_2019_table[[#This Row],[Genes]]</f>
        <v>CNPY3;CTSB</v>
      </c>
      <c r="K48" t="s">
        <v>10</v>
      </c>
    </row>
    <row r="49" spans="1:11" x14ac:dyDescent="0.25">
      <c r="A49" s="1" t="str">
        <f>BioPlanet_2019_table[[#This Row],[Term]]</f>
        <v>Axon guidance</v>
      </c>
      <c r="B49" s="1" t="str">
        <f>BioPlanet_2019_table[[#This Row],[Overlap]]</f>
        <v>8/325</v>
      </c>
      <c r="C49" s="1">
        <f>BioPlanet_2019_table[[#This Row],[P-value]]</f>
        <v>4.380313531864485E-3</v>
      </c>
      <c r="D49" s="1">
        <f>BioPlanet_2019_table[[#This Row],[Adjusted P-value]]</f>
        <v>4.6315716180373681E-2</v>
      </c>
      <c r="E49" s="1">
        <f>BioPlanet_2019_table[[#This Row],[-Log(adj p-value)]]</f>
        <v>1.3342716160608474</v>
      </c>
      <c r="F49" s="1">
        <f>BioPlanet_2019_table[[#This Row],[Old P-value]]</f>
        <v>0</v>
      </c>
      <c r="G49" s="1">
        <f>BioPlanet_2019_table[[#This Row],[Old Adjusted P-value]]</f>
        <v>0</v>
      </c>
      <c r="H49" s="1">
        <f>BioPlanet_2019_table[[#This Row],[Odds Ratio]]</f>
        <v>3.2849631966351209</v>
      </c>
      <c r="I49" s="1">
        <f>BioPlanet_2019_table[[#This Row],[Combined Score]]</f>
        <v>17.839436025717603</v>
      </c>
      <c r="J49" s="1" t="str">
        <f>BioPlanet_2019_table[[#This Row],[Genes]]</f>
        <v>SDCBP;ALCAM;COL4A2;COL6A2;GPC1;COL6A1;COL6A3;MET</v>
      </c>
      <c r="K49" t="s">
        <v>10</v>
      </c>
    </row>
    <row r="50" spans="1:11" x14ac:dyDescent="0.25">
      <c r="A50" s="1" t="str">
        <f>BioPlanet_2019_table[[#This Row],[Term]]</f>
        <v>CBL-mediated ligand-induced downregulation of EGF receptors</v>
      </c>
      <c r="B50" s="1" t="str">
        <f>BioPlanet_2019_table[[#This Row],[Overlap]]</f>
        <v>2/13</v>
      </c>
      <c r="C50" s="1">
        <f>BioPlanet_2019_table[[#This Row],[P-value]]</f>
        <v>4.5685138280837454E-3</v>
      </c>
      <c r="D50" s="1">
        <f>BioPlanet_2019_table[[#This Row],[Adjusted P-value]]</f>
        <v>4.6315716180373681E-2</v>
      </c>
      <c r="E50" s="1">
        <f>BioPlanet_2019_table[[#This Row],[-Log(adj p-value)]]</f>
        <v>1.3342716160608474</v>
      </c>
      <c r="F50" s="1">
        <f>BioPlanet_2019_table[[#This Row],[Old P-value]]</f>
        <v>0</v>
      </c>
      <c r="G50" s="1">
        <f>BioPlanet_2019_table[[#This Row],[Old Adjusted P-value]]</f>
        <v>0</v>
      </c>
      <c r="H50" s="1">
        <f>BioPlanet_2019_table[[#This Row],[Odds Ratio]]</f>
        <v>23.113053613053612</v>
      </c>
      <c r="I50" s="1">
        <f>BioPlanet_2019_table[[#This Row],[Combined Score]]</f>
        <v>124.54624556574124</v>
      </c>
      <c r="J50" s="1" t="str">
        <f>BioPlanet_2019_table[[#This Row],[Genes]]</f>
        <v>SH3GLB2;MET</v>
      </c>
      <c r="K50" t="s">
        <v>10</v>
      </c>
    </row>
    <row r="51" spans="1:11" x14ac:dyDescent="0.25">
      <c r="A51" s="1" t="str">
        <f>BioPlanet_2019_table[[#This Row],[Term]]</f>
        <v>N-glycan trimming in the ER and calnexin/calreticulin cycle</v>
      </c>
      <c r="B51" s="1" t="str">
        <f>BioPlanet_2019_table[[#This Row],[Overlap]]</f>
        <v>2/13</v>
      </c>
      <c r="C51" s="1">
        <f>BioPlanet_2019_table[[#This Row],[P-value]]</f>
        <v>4.5685138280837454E-3</v>
      </c>
      <c r="D51" s="1">
        <f>BioPlanet_2019_table[[#This Row],[Adjusted P-value]]</f>
        <v>4.6315716180373681E-2</v>
      </c>
      <c r="E51" s="1">
        <f>BioPlanet_2019_table[[#This Row],[-Log(adj p-value)]]</f>
        <v>1.3342716160608474</v>
      </c>
      <c r="F51" s="1">
        <f>BioPlanet_2019_table[[#This Row],[Old P-value]]</f>
        <v>0</v>
      </c>
      <c r="G51" s="1">
        <f>BioPlanet_2019_table[[#This Row],[Old Adjusted P-value]]</f>
        <v>0</v>
      </c>
      <c r="H51" s="1">
        <f>BioPlanet_2019_table[[#This Row],[Odds Ratio]]</f>
        <v>23.113053613053612</v>
      </c>
      <c r="I51" s="1">
        <f>BioPlanet_2019_table[[#This Row],[Combined Score]]</f>
        <v>124.54624556574124</v>
      </c>
      <c r="J51" s="1" t="str">
        <f>BioPlanet_2019_table[[#This Row],[Genes]]</f>
        <v>MOGS;UGGT1</v>
      </c>
      <c r="K51" t="s">
        <v>10</v>
      </c>
    </row>
    <row r="52" spans="1:11" x14ac:dyDescent="0.25">
      <c r="A52" s="1" t="str">
        <f>BioPlanet_2019_table[[#This Row],[Term]]</f>
        <v>Asparagine N-linked glycosylation</v>
      </c>
      <c r="B52" s="1" t="str">
        <f>BioPlanet_2019_table[[#This Row],[Overlap]]</f>
        <v>4/85</v>
      </c>
      <c r="C52" s="1">
        <f>BioPlanet_2019_table[[#This Row],[P-value]]</f>
        <v>4.623474110008823E-3</v>
      </c>
      <c r="D52" s="1">
        <f>BioPlanet_2019_table[[#This Row],[Adjusted P-value]]</f>
        <v>4.6315716180373681E-2</v>
      </c>
      <c r="E52" s="1">
        <f>BioPlanet_2019_table[[#This Row],[-Log(adj p-value)]]</f>
        <v>1.3342716160608474</v>
      </c>
      <c r="F52" s="1">
        <f>BioPlanet_2019_table[[#This Row],[Old P-value]]</f>
        <v>0</v>
      </c>
      <c r="G52" s="1">
        <f>BioPlanet_2019_table[[#This Row],[Old Adjusted P-value]]</f>
        <v>0</v>
      </c>
      <c r="H52" s="1">
        <f>BioPlanet_2019_table[[#This Row],[Odds Ratio]]</f>
        <v>6.3367003367003365</v>
      </c>
      <c r="I52" s="1">
        <f>BioPlanet_2019_table[[#This Row],[Combined Score]]</f>
        <v>34.069959329441403</v>
      </c>
      <c r="J52" s="1" t="str">
        <f>BioPlanet_2019_table[[#This Row],[Genes]]</f>
        <v>DPM1;GFPT1;MOGS;UGGT1</v>
      </c>
      <c r="K52" t="s">
        <v>10</v>
      </c>
    </row>
    <row r="53" spans="1:11" x14ac:dyDescent="0.25">
      <c r="A53" s="1" t="str">
        <f>BioPlanet_2019_table[[#This Row],[Term]]</f>
        <v>Diabetes pathways</v>
      </c>
      <c r="B53" s="1" t="str">
        <f>BioPlanet_2019_table[[#This Row],[Overlap]]</f>
        <v>5/137</v>
      </c>
      <c r="C53" s="1">
        <f>BioPlanet_2019_table[[#This Row],[P-value]]</f>
        <v>4.6765383327755953E-3</v>
      </c>
      <c r="D53" s="1">
        <f>BioPlanet_2019_table[[#This Row],[Adjusted P-value]]</f>
        <v>4.6315716180373681E-2</v>
      </c>
      <c r="E53" s="1">
        <f>BioPlanet_2019_table[[#This Row],[-Log(adj p-value)]]</f>
        <v>1.3342716160608474</v>
      </c>
      <c r="F53" s="1">
        <f>BioPlanet_2019_table[[#This Row],[Old P-value]]</f>
        <v>0</v>
      </c>
      <c r="G53" s="1">
        <f>BioPlanet_2019_table[[#This Row],[Old Adjusted P-value]]</f>
        <v>0</v>
      </c>
      <c r="H53" s="1">
        <f>BioPlanet_2019_table[[#This Row],[Odds Ratio]]</f>
        <v>4.8796791443850269</v>
      </c>
      <c r="I53" s="1">
        <f>BioPlanet_2019_table[[#This Row],[Combined Score]]</f>
        <v>26.180440468698102</v>
      </c>
      <c r="J53" s="1" t="str">
        <f>BioPlanet_2019_table[[#This Row],[Genes]]</f>
        <v>ACADVL;MMP1;GFPT1;TPP1;PDIA6</v>
      </c>
      <c r="K53" t="s">
        <v>10</v>
      </c>
    </row>
    <row r="54" spans="1:11" x14ac:dyDescent="0.25">
      <c r="A54" s="1" t="str">
        <f>BioPlanet_2019_table[[#This Row],[Term]]</f>
        <v>FSH regulation of apoptosis</v>
      </c>
      <c r="B54" s="1" t="str">
        <f>BioPlanet_2019_table[[#This Row],[Overlap]]</f>
        <v>7/263</v>
      </c>
      <c r="C54" s="1">
        <f>BioPlanet_2019_table[[#This Row],[P-value]]</f>
        <v>4.982346161189902E-3</v>
      </c>
      <c r="D54" s="1">
        <f>BioPlanet_2019_table[[#This Row],[Adjusted P-value]]</f>
        <v>4.8196058292734593E-2</v>
      </c>
      <c r="E54" s="1">
        <f>BioPlanet_2019_table[[#This Row],[-Log(adj p-value)]]</f>
        <v>1.3169884790166464</v>
      </c>
      <c r="F54" s="1">
        <f>BioPlanet_2019_table[[#This Row],[Old P-value]]</f>
        <v>0</v>
      </c>
      <c r="G54" s="1">
        <f>BioPlanet_2019_table[[#This Row],[Old Adjusted P-value]]</f>
        <v>0</v>
      </c>
      <c r="H54" s="1">
        <f>BioPlanet_2019_table[[#This Row],[Odds Ratio]]</f>
        <v>3.5467197847682117</v>
      </c>
      <c r="I54" s="1">
        <f>BioPlanet_2019_table[[#This Row],[Combined Score]]</f>
        <v>18.804191833242843</v>
      </c>
      <c r="J54" s="1" t="str">
        <f>BioPlanet_2019_table[[#This Row],[Genes]]</f>
        <v>PPP1CB;RAB1A;IFITM2;P4HA2;AXL;S100A4;DHCR7</v>
      </c>
      <c r="K54" t="s">
        <v>10</v>
      </c>
    </row>
    <row r="55" spans="1:11" x14ac:dyDescent="0.25">
      <c r="A55" s="1" t="str">
        <f>BioPlanet_2019_table[[#This Row],[Term]]</f>
        <v>Gastrin pathway</v>
      </c>
      <c r="B55" s="1" t="str">
        <f>BioPlanet_2019_table[[#This Row],[Overlap]]</f>
        <v>3/44</v>
      </c>
      <c r="C55" s="1">
        <f>BioPlanet_2019_table[[#This Row],[P-value]]</f>
        <v>5.0535672772964429E-3</v>
      </c>
      <c r="D55" s="1">
        <f>BioPlanet_2019_table[[#This Row],[Adjusted P-value]]</f>
        <v>4.8196058292734593E-2</v>
      </c>
      <c r="E55" s="1">
        <f>BioPlanet_2019_table[[#This Row],[-Log(adj p-value)]]</f>
        <v>1.3169884790166464</v>
      </c>
      <c r="F55" s="1">
        <f>BioPlanet_2019_table[[#This Row],[Old P-value]]</f>
        <v>0</v>
      </c>
      <c r="G55" s="1">
        <f>BioPlanet_2019_table[[#This Row],[Old Adjusted P-value]]</f>
        <v>0</v>
      </c>
      <c r="H55" s="1">
        <f>BioPlanet_2019_table[[#This Row],[Odds Ratio]]</f>
        <v>9.3474429583005509</v>
      </c>
      <c r="I55" s="1">
        <f>BioPlanet_2019_table[[#This Row],[Combined Score]]</f>
        <v>49.426108585090375</v>
      </c>
      <c r="J55" s="1" t="str">
        <f>BioPlanet_2019_table[[#This Row],[Genes]]</f>
        <v>SERPINB2;TNC;PTGS2</v>
      </c>
      <c r="K55" t="s">
        <v>10</v>
      </c>
    </row>
    <row r="56" spans="1:11" x14ac:dyDescent="0.25">
      <c r="A56" s="1" t="str">
        <f>BioPlanet_2019_table[[#This Row],[Term]]</f>
        <v>Platelet amyloid precursor protein pathway</v>
      </c>
      <c r="B56" s="1" t="str">
        <f>BioPlanet_2019_table[[#This Row],[Overlap]]</f>
        <v>2/14</v>
      </c>
      <c r="C56" s="1">
        <f>BioPlanet_2019_table[[#This Row],[P-value]]</f>
        <v>5.3024072246820875E-3</v>
      </c>
      <c r="D56" s="1">
        <f>BioPlanet_2019_table[[#This Row],[Adjusted P-value]]</f>
        <v>4.8763209298415627E-2</v>
      </c>
      <c r="E56" s="1">
        <f>BioPlanet_2019_table[[#This Row],[-Log(adj p-value)]]</f>
        <v>1.3119077194866624</v>
      </c>
      <c r="F56" s="1">
        <f>BioPlanet_2019_table[[#This Row],[Old P-value]]</f>
        <v>0</v>
      </c>
      <c r="G56" s="1">
        <f>BioPlanet_2019_table[[#This Row],[Old Adjusted P-value]]</f>
        <v>0</v>
      </c>
      <c r="H56" s="1">
        <f>BioPlanet_2019_table[[#This Row],[Odds Ratio]]</f>
        <v>21.185897435897434</v>
      </c>
      <c r="I56" s="1">
        <f>BioPlanet_2019_table[[#This Row],[Combined Score]]</f>
        <v>111.00550889044165</v>
      </c>
      <c r="J56" s="1" t="str">
        <f>BioPlanet_2019_table[[#This Row],[Genes]]</f>
        <v>APP;COL4A2</v>
      </c>
      <c r="K56" t="s">
        <v>10</v>
      </c>
    </row>
    <row r="57" spans="1:11" x14ac:dyDescent="0.25">
      <c r="A57" s="1" t="str">
        <f>BioPlanet_2019_table[[#This Row],[Term]]</f>
        <v>Interleukin-6 regulation of target genes</v>
      </c>
      <c r="B57" s="1" t="str">
        <f>BioPlanet_2019_table[[#This Row],[Overlap]]</f>
        <v>2/14</v>
      </c>
      <c r="C57" s="1">
        <f>BioPlanet_2019_table[[#This Row],[P-value]]</f>
        <v>5.3024072246820875E-3</v>
      </c>
      <c r="D57" s="1">
        <f>BioPlanet_2019_table[[#This Row],[Adjusted P-value]]</f>
        <v>4.8763209298415627E-2</v>
      </c>
      <c r="E57" s="1">
        <f>BioPlanet_2019_table[[#This Row],[-Log(adj p-value)]]</f>
        <v>1.3119077194866624</v>
      </c>
      <c r="F57" s="1">
        <f>BioPlanet_2019_table[[#This Row],[Old P-value]]</f>
        <v>0</v>
      </c>
      <c r="G57" s="1">
        <f>BioPlanet_2019_table[[#This Row],[Old Adjusted P-value]]</f>
        <v>0</v>
      </c>
      <c r="H57" s="1">
        <f>BioPlanet_2019_table[[#This Row],[Odds Ratio]]</f>
        <v>21.185897435897434</v>
      </c>
      <c r="I57" s="1">
        <f>BioPlanet_2019_table[[#This Row],[Combined Score]]</f>
        <v>111.00550889044165</v>
      </c>
      <c r="J57" s="1" t="str">
        <f>BioPlanet_2019_table[[#This Row],[Genes]]</f>
        <v>SLC38A1;SLC38A2</v>
      </c>
      <c r="K57" t="s">
        <v>10</v>
      </c>
    </row>
    <row r="58" spans="1:11" x14ac:dyDescent="0.25">
      <c r="A58" s="1" t="str">
        <f>KEGG!A2</f>
        <v>Protein digestion and absorption</v>
      </c>
      <c r="B58" s="1" t="str">
        <f>KEGG!B2</f>
        <v>7/103</v>
      </c>
      <c r="C58" s="1">
        <f>KEGG!C2</f>
        <v>1.7647193759051144E-5</v>
      </c>
      <c r="D58" s="1">
        <f>KEGG!D2</f>
        <v>3.6176747206054845E-3</v>
      </c>
      <c r="E58" s="1">
        <f>KEGG!E2</f>
        <v>2.4415704848495774</v>
      </c>
      <c r="F58" s="1">
        <f>KEGG!F2</f>
        <v>0</v>
      </c>
      <c r="G58" s="1">
        <f>KEGG!G2</f>
        <v>0</v>
      </c>
      <c r="H58" s="1">
        <f>KEGG!H2</f>
        <v>9.5351821192052988</v>
      </c>
      <c r="I58" s="1">
        <f>KEGG!I2</f>
        <v>104.36193688492817</v>
      </c>
      <c r="J58" s="1" t="str">
        <f>KEGG!J2</f>
        <v>COL4A2;COL6A2;COL11A1;COL6A1;COL6A3;PRCP;SLC38A2</v>
      </c>
      <c r="K58" t="s">
        <v>4339</v>
      </c>
    </row>
    <row r="59" spans="1:11" x14ac:dyDescent="0.25">
      <c r="A59" s="1" t="str">
        <f>KEGG!A3</f>
        <v>Valine, leucine and isoleucine degradation</v>
      </c>
      <c r="B59" s="1" t="str">
        <f>KEGG!B3</f>
        <v>5/48</v>
      </c>
      <c r="C59" s="1">
        <f>KEGG!C3</f>
        <v>3.7588970409281706E-5</v>
      </c>
      <c r="D59" s="1">
        <f>KEGG!D3</f>
        <v>3.8528694669513748E-3</v>
      </c>
      <c r="E59" s="1">
        <f>KEGG!E3</f>
        <v>2.4142157043903265</v>
      </c>
      <c r="F59" s="1">
        <f>KEGG!F3</f>
        <v>0</v>
      </c>
      <c r="G59" s="1">
        <f>KEGG!G3</f>
        <v>0</v>
      </c>
      <c r="H59" s="1">
        <f>KEGG!H3</f>
        <v>15.047119623043015</v>
      </c>
      <c r="I59" s="1">
        <f>KEGG!I3</f>
        <v>153.31209077181049</v>
      </c>
      <c r="J59" s="1" t="str">
        <f>KEGG!J3</f>
        <v>MCCC2;HADHB;HADHA;PCCB;ACAA1</v>
      </c>
      <c r="K59" t="s">
        <v>4339</v>
      </c>
    </row>
    <row r="60" spans="1:11" x14ac:dyDescent="0.25">
      <c r="A60" s="1" t="str">
        <f>KEGG!A4</f>
        <v>Propanoate metabolism</v>
      </c>
      <c r="B60" s="1" t="str">
        <f>KEGG!B4</f>
        <v>4/34</v>
      </c>
      <c r="C60" s="1">
        <f>KEGG!C4</f>
        <v>1.4455588284748155E-4</v>
      </c>
      <c r="D60" s="1">
        <f>KEGG!D4</f>
        <v>9.8779853279112387E-3</v>
      </c>
      <c r="E60" s="1">
        <f>KEGG!E4</f>
        <v>2.0053316232455294</v>
      </c>
      <c r="F60" s="1">
        <f>KEGG!F4</f>
        <v>0</v>
      </c>
      <c r="G60" s="1">
        <f>KEGG!G4</f>
        <v>0</v>
      </c>
      <c r="H60" s="1">
        <f>KEGG!H4</f>
        <v>17.153246753246755</v>
      </c>
      <c r="I60" s="1">
        <f>KEGG!I4</f>
        <v>151.66633862119406</v>
      </c>
      <c r="J60" s="1" t="str">
        <f>KEGG!J4</f>
        <v>HADHA;PCCB;SUCLG2;SUCLG1</v>
      </c>
      <c r="K60" t="s">
        <v>4339</v>
      </c>
    </row>
    <row r="61" spans="1:11" x14ac:dyDescent="0.25">
      <c r="A61" s="1" t="str">
        <f>KEGG!A5</f>
        <v>Fatty acid degradation</v>
      </c>
      <c r="B61" s="1" t="str">
        <f>KEGG!B5</f>
        <v>4/43</v>
      </c>
      <c r="C61" s="1">
        <f>KEGG!C5</f>
        <v>3.640184005452328E-4</v>
      </c>
      <c r="D61" s="1">
        <f>KEGG!D5</f>
        <v>1.749953597497507E-2</v>
      </c>
      <c r="E61" s="1">
        <f>KEGG!E5</f>
        <v>1.7569734670953974</v>
      </c>
      <c r="F61" s="1">
        <f>KEGG!F5</f>
        <v>0</v>
      </c>
      <c r="G61" s="1">
        <f>KEGG!G5</f>
        <v>0</v>
      </c>
      <c r="H61" s="1">
        <f>KEGG!H5</f>
        <v>13.188811188811188</v>
      </c>
      <c r="I61" s="1">
        <f>KEGG!I5</f>
        <v>104.43304462432606</v>
      </c>
      <c r="J61" s="1" t="str">
        <f>KEGG!J5</f>
        <v>HADHB;HADHA;ACADVL;ACAA1</v>
      </c>
      <c r="K61" t="s">
        <v>4339</v>
      </c>
    </row>
    <row r="62" spans="1:11" x14ac:dyDescent="0.25">
      <c r="A62" s="1" t="str">
        <f>KEGG!A6</f>
        <v>Protein processing in endoplasmic reticulum</v>
      </c>
      <c r="B62" s="1" t="str">
        <f>KEGG!B6</f>
        <v>7/171</v>
      </c>
      <c r="C62" s="1">
        <f>KEGG!C6</f>
        <v>4.2681795060914806E-4</v>
      </c>
      <c r="D62" s="1">
        <f>KEGG!D6</f>
        <v>1.749953597497507E-2</v>
      </c>
      <c r="E62" s="1">
        <f>KEGG!E6</f>
        <v>1.7569734670953974</v>
      </c>
      <c r="F62" s="1">
        <f>KEGG!F6</f>
        <v>0</v>
      </c>
      <c r="G62" s="1">
        <f>KEGG!G6</f>
        <v>0</v>
      </c>
      <c r="H62" s="1">
        <f>KEGG!H6</f>
        <v>5.5623485705055726</v>
      </c>
      <c r="I62" s="1">
        <f>KEGG!I6</f>
        <v>43.159113491221731</v>
      </c>
      <c r="J62" s="1" t="str">
        <f>KEGG!J6</f>
        <v>ERLEC1;DNAJC10;MOGS;P4HB;PDIA6;SEC23B;UGGT1</v>
      </c>
      <c r="K62" t="s">
        <v>4339</v>
      </c>
    </row>
    <row r="63" spans="1:11" x14ac:dyDescent="0.25">
      <c r="A63" s="1" t="str">
        <f>KEGG!A7</f>
        <v>Lysosome</v>
      </c>
      <c r="B63" s="1" t="str">
        <f>KEGG!B7</f>
        <v>6/128</v>
      </c>
      <c r="C63" s="1">
        <f>KEGG!C7</f>
        <v>5.4248052812609757E-4</v>
      </c>
      <c r="D63" s="1">
        <f>KEGG!D7</f>
        <v>1.8534751377641667E-2</v>
      </c>
      <c r="E63" s="1">
        <f>KEGG!E7</f>
        <v>1.7320132351559971</v>
      </c>
      <c r="F63" s="1">
        <f>KEGG!F7</f>
        <v>0</v>
      </c>
      <c r="G63" s="1">
        <f>KEGG!G7</f>
        <v>0</v>
      </c>
      <c r="H63" s="1">
        <f>KEGG!H7</f>
        <v>6.3805004314063849</v>
      </c>
      <c r="I63" s="1">
        <f>KEGG!I7</f>
        <v>47.977269298474489</v>
      </c>
      <c r="J63" s="1" t="str">
        <f>KEGG!J7</f>
        <v>ASAH1;NAGLU;TPP1;CTSC;SGSH;CTSB</v>
      </c>
      <c r="K63" t="s">
        <v>4339</v>
      </c>
    </row>
    <row r="64" spans="1:11" x14ac:dyDescent="0.25">
      <c r="A64" s="1" t="str">
        <f>KEGG!A8</f>
        <v>ECM-receptor interaction</v>
      </c>
      <c r="B64" s="1" t="str">
        <f>KEGG!B8</f>
        <v>5/88</v>
      </c>
      <c r="C64" s="1">
        <f>KEGG!C8</f>
        <v>6.67453459874368E-4</v>
      </c>
      <c r="D64" s="1">
        <f>KEGG!D8</f>
        <v>1.9546851324892204E-2</v>
      </c>
      <c r="E64" s="1">
        <f>KEGG!E8</f>
        <v>1.708923190306769</v>
      </c>
      <c r="F64" s="1">
        <f>KEGG!F8</f>
        <v>0</v>
      </c>
      <c r="G64" s="1">
        <f>KEGG!G8</f>
        <v>0</v>
      </c>
      <c r="H64" s="1">
        <f>KEGG!H8</f>
        <v>7.7797464367273017</v>
      </c>
      <c r="I64" s="1">
        <f>KEGG!I8</f>
        <v>56.885824083729169</v>
      </c>
      <c r="J64" s="1" t="str">
        <f>KEGG!J8</f>
        <v>COL4A2;COL6A2;COL6A1;TNC;COL6A3</v>
      </c>
      <c r="K64" t="s">
        <v>4339</v>
      </c>
    </row>
    <row r="65" spans="1:11" x14ac:dyDescent="0.25">
      <c r="A65" s="1" t="str">
        <f>KEGG!A9</f>
        <v>Focal adhesion</v>
      </c>
      <c r="B65" s="1" t="str">
        <f>KEGG!B9</f>
        <v>7/201</v>
      </c>
      <c r="C65" s="1">
        <f>KEGG!C9</f>
        <v>1.1080730619387421E-3</v>
      </c>
      <c r="D65" s="1">
        <f>KEGG!D9</f>
        <v>2.8394372212180267E-2</v>
      </c>
      <c r="E65" s="1">
        <f>KEGG!E9</f>
        <v>1.5467677289456538</v>
      </c>
      <c r="F65" s="1">
        <f>KEGG!F9</f>
        <v>0</v>
      </c>
      <c r="G65" s="1">
        <f>KEGG!G9</f>
        <v>0</v>
      </c>
      <c r="H65" s="1">
        <f>KEGG!H9</f>
        <v>4.6950228715777973</v>
      </c>
      <c r="I65" s="1">
        <f>KEGG!I9</f>
        <v>31.950253916890428</v>
      </c>
      <c r="J65" s="1" t="str">
        <f>KEGG!J9</f>
        <v>PPP1CB;COL4A2;COL6A2;COL6A1;TNC;COL6A3;MET</v>
      </c>
      <c r="K65" t="s">
        <v>4339</v>
      </c>
    </row>
    <row r="66" spans="1:11" x14ac:dyDescent="0.25">
      <c r="A66" s="1" t="str">
        <f>KEGG!A10</f>
        <v>Human papillomavirus infection</v>
      </c>
      <c r="B66" s="1" t="str">
        <f>KEGG!B10</f>
        <v>9/331</v>
      </c>
      <c r="C66" s="1">
        <f>KEGG!C10</f>
        <v>1.298309000049428E-3</v>
      </c>
      <c r="D66" s="1">
        <f>KEGG!D10</f>
        <v>2.9572593890014751E-2</v>
      </c>
      <c r="E66" s="1">
        <f>KEGG!E10</f>
        <v>1.5291105806915366</v>
      </c>
      <c r="F66" s="1">
        <f>KEGG!F10</f>
        <v>0</v>
      </c>
      <c r="G66" s="1">
        <f>KEGG!G10</f>
        <v>0</v>
      </c>
      <c r="H66" s="1">
        <f>KEGG!H10</f>
        <v>3.6616782692067198</v>
      </c>
      <c r="I66" s="1">
        <f>KEGG!I10</f>
        <v>24.338049966985889</v>
      </c>
      <c r="J66" s="1" t="str">
        <f>KEGG!J10</f>
        <v>PPP2CA;COL4A2;COL6A2;COL6A1;MX1;TNC;COL6A3;FAS;PTGS2</v>
      </c>
      <c r="K66" t="s">
        <v>4339</v>
      </c>
    </row>
    <row r="67" spans="1:11" x14ac:dyDescent="0.25">
      <c r="A67" s="1" t="str">
        <f>KEGG!A11</f>
        <v>Citrate cycle (TCA cycle)</v>
      </c>
      <c r="B67" s="1" t="str">
        <f>KEGG!B11</f>
        <v>3/30</v>
      </c>
      <c r="C67" s="1">
        <f>KEGG!C11</f>
        <v>1.679280957681793E-3</v>
      </c>
      <c r="D67" s="1">
        <f>KEGG!D11</f>
        <v>3.4425259632476758E-2</v>
      </c>
      <c r="E67" s="1">
        <f>KEGG!E11</f>
        <v>1.4631227756454241</v>
      </c>
      <c r="F67" s="1">
        <f>KEGG!F11</f>
        <v>0</v>
      </c>
      <c r="G67" s="1">
        <f>KEGG!G11</f>
        <v>0</v>
      </c>
      <c r="H67" s="1">
        <f>KEGG!H11</f>
        <v>14.204301075268818</v>
      </c>
      <c r="I67" s="1">
        <f>KEGG!I11</f>
        <v>90.75681326113056</v>
      </c>
      <c r="J67" s="1" t="str">
        <f>KEGG!J11</f>
        <v>FH;SUCLG2;SUCLG1</v>
      </c>
      <c r="K67" t="s">
        <v>4339</v>
      </c>
    </row>
    <row r="68" spans="1:11" x14ac:dyDescent="0.25">
      <c r="A68" s="1" t="str">
        <f>KEGG!A12</f>
        <v>PI3K-Akt signaling pathway</v>
      </c>
      <c r="B68" s="1" t="str">
        <f>KEGG!B12</f>
        <v>9/354</v>
      </c>
      <c r="C68" s="1">
        <f>KEGG!C12</f>
        <v>2.0545351105029602E-3</v>
      </c>
      <c r="D68" s="1">
        <f>KEGG!D12</f>
        <v>3.8289063423009716E-2</v>
      </c>
      <c r="E68" s="1">
        <f>KEGG!E12</f>
        <v>1.4169252566659818</v>
      </c>
      <c r="F68" s="1">
        <f>KEGG!F12</f>
        <v>0</v>
      </c>
      <c r="G68" s="1">
        <f>KEGG!G12</f>
        <v>0</v>
      </c>
      <c r="H68" s="1">
        <f>KEGG!H12</f>
        <v>3.4135395389553547</v>
      </c>
      <c r="I68" s="1">
        <f>KEGG!I12</f>
        <v>21.121977994869713</v>
      </c>
      <c r="J68" s="1" t="str">
        <f>KEGG!J12</f>
        <v>PPP2CA;COL4A2;YWHAQ;COL6A2;COL6A1;TNC;COL6A3;EIF4E2;MET</v>
      </c>
      <c r="K68" t="s">
        <v>4339</v>
      </c>
    </row>
    <row r="69" spans="1:11" x14ac:dyDescent="0.25">
      <c r="A69" s="1" t="str">
        <f>KEGG!A13</f>
        <v>Nicotinate and nicotinamide metabolism</v>
      </c>
      <c r="B69" s="1" t="str">
        <f>KEGG!B13</f>
        <v>3/35</v>
      </c>
      <c r="C69" s="1">
        <f>KEGG!C13</f>
        <v>2.6301439066097479E-3</v>
      </c>
      <c r="D69" s="1">
        <f>KEGG!D13</f>
        <v>4.4931625071249856E-2</v>
      </c>
      <c r="E69" s="1">
        <f>KEGG!E13</f>
        <v>1.3474478737124824</v>
      </c>
      <c r="F69" s="1">
        <f>KEGG!F13</f>
        <v>0</v>
      </c>
      <c r="G69" s="1">
        <f>KEGG!G13</f>
        <v>0</v>
      </c>
      <c r="H69" s="1">
        <f>KEGG!H13</f>
        <v>11.981854838709678</v>
      </c>
      <c r="I69" s="1">
        <f>KEGG!I13</f>
        <v>71.180805340358404</v>
      </c>
      <c r="J69" s="1" t="str">
        <f>KEGG!J13</f>
        <v>NNMT;NAPRT;ENPP1</v>
      </c>
      <c r="K69" t="s">
        <v>4339</v>
      </c>
    </row>
    <row r="70" spans="1:11" x14ac:dyDescent="0.25">
      <c r="A70" s="1" t="str">
        <f>MSigDB!A2</f>
        <v>Epithelial Mesenchymal Transition</v>
      </c>
      <c r="B70" s="1" t="str">
        <f>MSigDB!B2</f>
        <v>12/200</v>
      </c>
      <c r="C70" s="1">
        <f>MSigDB!C2</f>
        <v>6.6106657181955102E-8</v>
      </c>
      <c r="D70" s="1">
        <f>MSigDB!D2</f>
        <v>2.7764796016421141E-6</v>
      </c>
      <c r="E70" s="1">
        <f>MSigDB!E2</f>
        <v>5.5565055128727803</v>
      </c>
      <c r="F70" s="1">
        <f>MSigDB!F2</f>
        <v>0</v>
      </c>
      <c r="G70" s="1">
        <f>MSigDB!G2</f>
        <v>0</v>
      </c>
      <c r="H70" s="1">
        <f>MSigDB!H2</f>
        <v>8.5925386184785779</v>
      </c>
      <c r="I70" s="1">
        <f>MSigDB!I2</f>
        <v>142.0518173474137</v>
      </c>
      <c r="J70" s="1" t="str">
        <f>MSigDB!J2</f>
        <v>ECM1;SPARC;NNMT;COL4A2;MMP1;ANPEP;COL6A2;COL11A1;GPC1;TNC;COL6A3;FAS</v>
      </c>
      <c r="K70" t="s">
        <v>11</v>
      </c>
    </row>
    <row r="71" spans="1:11" x14ac:dyDescent="0.25">
      <c r="A71" s="1" t="str">
        <f>MSigDB!A3</f>
        <v>Interferon Gamma Response</v>
      </c>
      <c r="B71" s="1" t="str">
        <f>MSigDB!B3</f>
        <v>9/200</v>
      </c>
      <c r="C71" s="1">
        <f>MSigDB!C3</f>
        <v>3.1047256856933085E-5</v>
      </c>
      <c r="D71" s="1">
        <f>MSigDB!D3</f>
        <v>3.9412161371137934E-4</v>
      </c>
      <c r="E71" s="1">
        <f>MSigDB!E3</f>
        <v>3.4043697476814758</v>
      </c>
      <c r="F71" s="1">
        <f>MSigDB!F3</f>
        <v>0</v>
      </c>
      <c r="G71" s="1">
        <f>MSigDB!G3</f>
        <v>0</v>
      </c>
      <c r="H71" s="1">
        <f>MSigDB!H3</f>
        <v>6.2145191327875189</v>
      </c>
      <c r="I71" s="1">
        <f>MSigDB!I3</f>
        <v>64.50670921655491</v>
      </c>
      <c r="J71" s="1" t="str">
        <f>MSigDB!J3</f>
        <v>PLSCR1;IFITM2;MTHFD2;MX1;FAS;IFIT1;PTGS2;IFIT3;PSMB10</v>
      </c>
      <c r="K71" t="s">
        <v>11</v>
      </c>
    </row>
    <row r="72" spans="1:11" x14ac:dyDescent="0.25">
      <c r="A72" s="1" t="str">
        <f>MSigDB!A4</f>
        <v>Glycolysis</v>
      </c>
      <c r="B72" s="1" t="str">
        <f>MSigDB!B4</f>
        <v>9/200</v>
      </c>
      <c r="C72" s="1">
        <f>MSigDB!C4</f>
        <v>3.1047256856933085E-5</v>
      </c>
      <c r="D72" s="1">
        <f>MSigDB!D4</f>
        <v>3.9412161371137934E-4</v>
      </c>
      <c r="E72" s="1">
        <f>MSigDB!E4</f>
        <v>3.4043697476814758</v>
      </c>
      <c r="F72" s="1">
        <f>MSigDB!F4</f>
        <v>0</v>
      </c>
      <c r="G72" s="1">
        <f>MSigDB!G4</f>
        <v>0</v>
      </c>
      <c r="H72" s="1">
        <f>MSigDB!H4</f>
        <v>6.2145191327875189</v>
      </c>
      <c r="I72" s="1">
        <f>MSigDB!I4</f>
        <v>64.50670921655491</v>
      </c>
      <c r="J72" s="1" t="str">
        <f>MSigDB!J4</f>
        <v>TSTA3;P4HA1;P4HA2;GPC1;GFPT1;HDLBP;TALDO1;MIF;MET</v>
      </c>
      <c r="K72" t="s">
        <v>11</v>
      </c>
    </row>
    <row r="73" spans="1:11" x14ac:dyDescent="0.25">
      <c r="A73" s="1" t="str">
        <f>MSigDB!A5</f>
        <v>Fatty Acid Metabolism</v>
      </c>
      <c r="B73" s="1" t="str">
        <f>MSigDB!B5</f>
        <v>8/158</v>
      </c>
      <c r="C73" s="1">
        <f>MSigDB!C5</f>
        <v>3.7535391782036127E-5</v>
      </c>
      <c r="D73" s="1">
        <f>MSigDB!D5</f>
        <v>3.9412161371137934E-4</v>
      </c>
      <c r="E73" s="1">
        <f>MSigDB!E5</f>
        <v>3.4043697476814758</v>
      </c>
      <c r="F73" s="1">
        <f>MSigDB!F5</f>
        <v>0</v>
      </c>
      <c r="G73" s="1">
        <f>MSigDB!G5</f>
        <v>0</v>
      </c>
      <c r="H73" s="1">
        <f>MSigDB!H5</f>
        <v>7.0015999999999998</v>
      </c>
      <c r="I73" s="1">
        <f>MSigDB!I5</f>
        <v>71.347888386565955</v>
      </c>
      <c r="J73" s="1" t="str">
        <f>MSigDB!J5</f>
        <v>HADHB;ACADVL;FH;EPHX1;SUCLG2;SUCLG1;MIF;ACAA1</v>
      </c>
      <c r="K73" t="s">
        <v>11</v>
      </c>
    </row>
    <row r="74" spans="1:11" x14ac:dyDescent="0.25">
      <c r="A74" s="1" t="str">
        <f>MSigDB!A6</f>
        <v>IL-2/STAT5 Signaling</v>
      </c>
      <c r="B74" s="1" t="str">
        <f>MSigDB!B6</f>
        <v>7/199</v>
      </c>
      <c r="C74" s="1">
        <f>MSigDB!C6</f>
        <v>1.045624654472185E-3</v>
      </c>
      <c r="D74" s="1">
        <f>MSigDB!D6</f>
        <v>5.6515875001007972E-3</v>
      </c>
      <c r="E74" s="1">
        <f>MSigDB!E6</f>
        <v>2.2478295440930558</v>
      </c>
      <c r="F74" s="1">
        <f>MSigDB!F6</f>
        <v>0</v>
      </c>
      <c r="G74" s="1">
        <f>MSigDB!G6</f>
        <v>0</v>
      </c>
      <c r="H74" s="1">
        <f>MSigDB!H6</f>
        <v>4.7444122516556293</v>
      </c>
      <c r="I74" s="1">
        <f>MSigDB!I6</f>
        <v>32.561569375467037</v>
      </c>
      <c r="J74" s="1" t="str">
        <f>MSigDB!J6</f>
        <v>ECM1;PLSCR1;ALCAM;P4HA1;COL6A1;ENPP1;FAH</v>
      </c>
      <c r="K74" t="s">
        <v>11</v>
      </c>
    </row>
    <row r="75" spans="1:11" x14ac:dyDescent="0.25">
      <c r="A75" s="1" t="str">
        <f>MSigDB!A7</f>
        <v>Complement</v>
      </c>
      <c r="B75" s="1" t="str">
        <f>MSigDB!B7</f>
        <v>7/200</v>
      </c>
      <c r="C75" s="1">
        <f>MSigDB!C7</f>
        <v>1.0764928571620567E-3</v>
      </c>
      <c r="D75" s="1">
        <f>MSigDB!D7</f>
        <v>5.6515875001007972E-3</v>
      </c>
      <c r="E75" s="1">
        <f>MSigDB!E7</f>
        <v>2.2478295440930558</v>
      </c>
      <c r="F75" s="1">
        <f>MSigDB!F7</f>
        <v>0</v>
      </c>
      <c r="G75" s="1">
        <f>MSigDB!G7</f>
        <v>0</v>
      </c>
      <c r="H75" s="1">
        <f>MSigDB!H7</f>
        <v>4.7195896098548538</v>
      </c>
      <c r="I75" s="1">
        <f>MSigDB!I7</f>
        <v>32.253896631230809</v>
      </c>
      <c r="J75" s="1" t="str">
        <f>MSigDB!J7</f>
        <v>PLSCR1;SERPINB2;COL4A2;CPQ;PRCP;CTSC;CTSB</v>
      </c>
      <c r="K75" t="s">
        <v>11</v>
      </c>
    </row>
    <row r="76" spans="1:11" x14ac:dyDescent="0.25">
      <c r="A76" s="1" t="str">
        <f>MSigDB!A8</f>
        <v>Xenobiotic Metabolism</v>
      </c>
      <c r="B76" s="1" t="str">
        <f>MSigDB!B8</f>
        <v>7/200</v>
      </c>
      <c r="C76" s="1">
        <f>MSigDB!C8</f>
        <v>1.0764928571620567E-3</v>
      </c>
      <c r="D76" s="1">
        <f>MSigDB!D8</f>
        <v>5.6515875001007972E-3</v>
      </c>
      <c r="E76" s="1">
        <f>MSigDB!E8</f>
        <v>2.2478295440930558</v>
      </c>
      <c r="F76" s="1">
        <f>MSigDB!F8</f>
        <v>0</v>
      </c>
      <c r="G76" s="1">
        <f>MSigDB!G8</f>
        <v>0</v>
      </c>
      <c r="H76" s="1">
        <f>MSigDB!H8</f>
        <v>4.7195896098548538</v>
      </c>
      <c r="I76" s="1">
        <f>MSigDB!I8</f>
        <v>32.253896631230809</v>
      </c>
      <c r="J76" s="1" t="str">
        <f>MSigDB!J8</f>
        <v>MCCC2;EPHX1;HSD17B2;FAS;FAH;DHRS1;PSMB10</v>
      </c>
      <c r="K76" t="s">
        <v>11</v>
      </c>
    </row>
    <row r="77" spans="1:11" x14ac:dyDescent="0.25">
      <c r="A77" s="1" t="str">
        <f>MSigDB!A9</f>
        <v>Oxidative Phosphorylation</v>
      </c>
      <c r="B77" s="1" t="str">
        <f>MSigDB!B9</f>
        <v>7/200</v>
      </c>
      <c r="C77" s="1">
        <f>MSigDB!C9</f>
        <v>1.0764928571620567E-3</v>
      </c>
      <c r="D77" s="1">
        <f>MSigDB!D9</f>
        <v>5.6515875001007972E-3</v>
      </c>
      <c r="E77" s="1">
        <f>MSigDB!E9</f>
        <v>2.2478295440930558</v>
      </c>
      <c r="F77" s="1">
        <f>MSigDB!F9</f>
        <v>0</v>
      </c>
      <c r="G77" s="1">
        <f>MSigDB!G9</f>
        <v>0</v>
      </c>
      <c r="H77" s="1">
        <f>MSigDB!H9</f>
        <v>4.7195896098548538</v>
      </c>
      <c r="I77" s="1">
        <f>MSigDB!I9</f>
        <v>32.253896631230809</v>
      </c>
      <c r="J77" s="1" t="str">
        <f>MSigDB!J9</f>
        <v>HADHB;HADHA;ACADVL;FH;NDUFA4;SUCLG1;ACAA1</v>
      </c>
      <c r="K77" t="s">
        <v>11</v>
      </c>
    </row>
    <row r="78" spans="1:11" x14ac:dyDescent="0.25">
      <c r="A78" s="1" t="str">
        <f>MSigDB!A10</f>
        <v>Coagulation</v>
      </c>
      <c r="B78" s="1" t="str">
        <f>MSigDB!B10</f>
        <v>5/138</v>
      </c>
      <c r="C78" s="1">
        <f>MSigDB!C10</f>
        <v>4.8220583753059033E-3</v>
      </c>
      <c r="D78" s="1">
        <f>MSigDB!D10</f>
        <v>1.8165884215276724E-2</v>
      </c>
      <c r="E78" s="1">
        <f>MSigDB!E10</f>
        <v>1.740743458221327</v>
      </c>
      <c r="F78" s="1">
        <f>MSigDB!F10</f>
        <v>0</v>
      </c>
      <c r="G78" s="1">
        <f>MSigDB!G10</f>
        <v>0</v>
      </c>
      <c r="H78" s="1">
        <f>MSigDB!H10</f>
        <v>4.8427441151899355</v>
      </c>
      <c r="I78" s="1">
        <f>MSigDB!I10</f>
        <v>25.833881895122278</v>
      </c>
      <c r="J78" s="1" t="str">
        <f>MSigDB!J10</f>
        <v>SPARC;SERPINB2;CPQ;MMP1;CTSB</v>
      </c>
      <c r="K78" t="s">
        <v>11</v>
      </c>
    </row>
    <row r="79" spans="1:11" x14ac:dyDescent="0.25">
      <c r="A79" s="1" t="str">
        <f>MSigDB!A11</f>
        <v>Hypoxia</v>
      </c>
      <c r="B79" s="1" t="str">
        <f>MSigDB!B11</f>
        <v>6/200</v>
      </c>
      <c r="C79" s="1">
        <f>MSigDB!C11</f>
        <v>5.1902526329362072E-3</v>
      </c>
      <c r="D79" s="1">
        <f>MSigDB!D11</f>
        <v>1.8165884215276724E-2</v>
      </c>
      <c r="E79" s="1">
        <f>MSigDB!E11</f>
        <v>1.740743458221327</v>
      </c>
      <c r="F79" s="1">
        <f>MSigDB!F11</f>
        <v>0</v>
      </c>
      <c r="G79" s="1">
        <f>MSigDB!G11</f>
        <v>0</v>
      </c>
      <c r="H79" s="1">
        <f>MSigDB!H11</f>
        <v>3.997829625610418</v>
      </c>
      <c r="I79" s="1">
        <f>MSigDB!I11</f>
        <v>21.032473343631061</v>
      </c>
      <c r="J79" s="1" t="str">
        <f>MSigDB!J11</f>
        <v>P4HA1;P4HA2;GPC1;HDLBP;S100A4;MIF</v>
      </c>
      <c r="K79" t="s">
        <v>11</v>
      </c>
    </row>
    <row r="80" spans="1:11" x14ac:dyDescent="0.25">
      <c r="A80" s="1" t="str">
        <f>MSigDB!A12</f>
        <v>Myogenesis</v>
      </c>
      <c r="B80" s="1" t="str">
        <f>MSigDB!B12</f>
        <v>6/200</v>
      </c>
      <c r="C80" s="1">
        <f>MSigDB!C12</f>
        <v>5.1902526329362072E-3</v>
      </c>
      <c r="D80" s="1">
        <f>MSigDB!D12</f>
        <v>1.8165884215276724E-2</v>
      </c>
      <c r="E80" s="1">
        <f>MSigDB!E12</f>
        <v>1.740743458221327</v>
      </c>
      <c r="F80" s="1">
        <f>MSigDB!F12</f>
        <v>0</v>
      </c>
      <c r="G80" s="1">
        <f>MSigDB!G12</f>
        <v>0</v>
      </c>
      <c r="H80" s="1">
        <f>MSigDB!H12</f>
        <v>3.997829625610418</v>
      </c>
      <c r="I80" s="1">
        <f>MSigDB!I12</f>
        <v>21.032473343631061</v>
      </c>
      <c r="J80" s="1" t="str">
        <f>MSigDB!J12</f>
        <v>APP;SPARC;COL4A2;BIN1;COL6A2;COL6A3</v>
      </c>
      <c r="K80" t="s">
        <v>11</v>
      </c>
    </row>
    <row r="81" spans="1:11" x14ac:dyDescent="0.25">
      <c r="A81" s="1" t="str">
        <f>MSigDB!A13</f>
        <v>p53 Pathway</v>
      </c>
      <c r="B81" s="1" t="str">
        <f>MSigDB!B13</f>
        <v>6/200</v>
      </c>
      <c r="C81" s="1">
        <f>MSigDB!C13</f>
        <v>5.1902526329362072E-3</v>
      </c>
      <c r="D81" s="1">
        <f>MSigDB!D13</f>
        <v>1.8165884215276724E-2</v>
      </c>
      <c r="E81" s="1">
        <f>MSigDB!E13</f>
        <v>1.740743458221327</v>
      </c>
      <c r="F81" s="1">
        <f>MSigDB!F13</f>
        <v>0</v>
      </c>
      <c r="G81" s="1">
        <f>MSigDB!G13</f>
        <v>0</v>
      </c>
      <c r="H81" s="1">
        <f>MSigDB!H13</f>
        <v>3.997829625610418</v>
      </c>
      <c r="I81" s="1">
        <f>MSigDB!I13</f>
        <v>21.032473343631061</v>
      </c>
      <c r="J81" s="1" t="str">
        <f>MSigDB!J13</f>
        <v>APP;RAP2B;EPHX1;FAS;S100A4;EPS8L2</v>
      </c>
      <c r="K81" t="s">
        <v>11</v>
      </c>
    </row>
    <row r="82" spans="1:11" x14ac:dyDescent="0.25">
      <c r="A82" s="1" t="str">
        <f>MSigDB!A14</f>
        <v>Interferon Alpha Response</v>
      </c>
      <c r="B82" s="1" t="str">
        <f>MSigDB!B14</f>
        <v>4/97</v>
      </c>
      <c r="C82" s="1">
        <f>MSigDB!C14</f>
        <v>7.3573083520541895E-3</v>
      </c>
      <c r="D82" s="1">
        <f>MSigDB!D14</f>
        <v>2.3769765445098151E-2</v>
      </c>
      <c r="E82" s="1">
        <f>MSigDB!E14</f>
        <v>1.6239751037746455</v>
      </c>
      <c r="F82" s="1">
        <f>MSigDB!F14</f>
        <v>0</v>
      </c>
      <c r="G82" s="1">
        <f>MSigDB!G14</f>
        <v>0</v>
      </c>
      <c r="H82" s="1">
        <f>MSigDB!H14</f>
        <v>5.5157100963552574</v>
      </c>
      <c r="I82" s="1">
        <f>MSigDB!I14</f>
        <v>27.093505147512332</v>
      </c>
      <c r="J82" s="1" t="str">
        <f>MSigDB!J14</f>
        <v>PLSCR1;IFITM2;MX1;IFIT3</v>
      </c>
      <c r="K82" t="s">
        <v>11</v>
      </c>
    </row>
    <row r="83" spans="1:11" x14ac:dyDescent="0.25">
      <c r="A83" s="1" t="str">
        <f>WikiPathway!A2</f>
        <v>VEGFA-VEGFR2 Signaling Pathway WP3888</v>
      </c>
      <c r="B83" s="1" t="str">
        <f>WikiPathway!B2</f>
        <v>14/432</v>
      </c>
      <c r="C83" s="1">
        <f>WikiPathway!C2</f>
        <v>8.8503511919767091E-6</v>
      </c>
      <c r="D83" s="1">
        <f>WikiPathway!D2</f>
        <v>1.6282551362019318E-3</v>
      </c>
      <c r="E83" s="1">
        <f>WikiPathway!E2</f>
        <v>2.7882775432041553</v>
      </c>
      <c r="F83" s="1">
        <f>WikiPathway!F2</f>
        <v>0</v>
      </c>
      <c r="G83" s="1">
        <f>WikiPathway!G2</f>
        <v>0</v>
      </c>
      <c r="H83" s="1">
        <f>WikiPathway!H2</f>
        <v>4.5178096757044122</v>
      </c>
      <c r="I83" s="1">
        <f>WikiPathway!I2</f>
        <v>52.56495690476212</v>
      </c>
      <c r="J83" s="1" t="str">
        <f>WikiPathway!J2</f>
        <v>FHL2;PRRC2C;NAP1L1;PTGS2;PDIA6;DPM1;PPP2CA;SDCBP;BIN1;P4HA2;GPC1;FAS;TPP1;P4HB</v>
      </c>
      <c r="K83" t="s">
        <v>4340</v>
      </c>
    </row>
    <row r="84" spans="1:11" x14ac:dyDescent="0.25">
      <c r="A84" s="1" t="str">
        <f>WikiPathway!A3</f>
        <v>Disorders of the Krebs cycle WP4236</v>
      </c>
      <c r="B84" s="1" t="str">
        <f>WikiPathway!B3</f>
        <v>3/7</v>
      </c>
      <c r="C84" s="1">
        <f>WikiPathway!C3</f>
        <v>1.6541549928499578E-5</v>
      </c>
      <c r="D84" s="1">
        <f>WikiPathway!D3</f>
        <v>1.6282551362019318E-3</v>
      </c>
      <c r="E84" s="1">
        <f>WikiPathway!E3</f>
        <v>2.7882775432041553</v>
      </c>
      <c r="F84" s="1">
        <f>WikiPathway!F3</f>
        <v>0</v>
      </c>
      <c r="G84" s="1">
        <f>WikiPathway!G3</f>
        <v>0</v>
      </c>
      <c r="H84" s="1">
        <f>WikiPathway!H3</f>
        <v>95.990322580645156</v>
      </c>
      <c r="I84" s="1">
        <f>WikiPathway!I3</f>
        <v>1056.8184309709993</v>
      </c>
      <c r="J84" s="1" t="str">
        <f>WikiPathway!J3</f>
        <v>FH;SUCLG2;SUCLG1</v>
      </c>
      <c r="K84" t="s">
        <v>4340</v>
      </c>
    </row>
    <row r="85" spans="1:11" x14ac:dyDescent="0.25">
      <c r="A85" s="1" t="str">
        <f>WikiPathway!A4</f>
        <v>miRNA targets in ECM and membrane receptors WP2911</v>
      </c>
      <c r="B85" s="1" t="str">
        <f>WikiPathway!B4</f>
        <v>4/22</v>
      </c>
      <c r="C85" s="1">
        <f>WikiPathway!C4</f>
        <v>2.4546559842240178E-5</v>
      </c>
      <c r="D85" s="1">
        <f>WikiPathway!D4</f>
        <v>1.6282551362019318E-3</v>
      </c>
      <c r="E85" s="1">
        <f>WikiPathway!E4</f>
        <v>2.7882775432041553</v>
      </c>
      <c r="F85" s="1">
        <f>WikiPathway!F4</f>
        <v>0</v>
      </c>
      <c r="G85" s="1">
        <f>WikiPathway!G4</f>
        <v>0</v>
      </c>
      <c r="H85" s="1">
        <f>WikiPathway!H4</f>
        <v>28.606060606060606</v>
      </c>
      <c r="I85" s="1">
        <f>WikiPathway!I4</f>
        <v>303.65158384869409</v>
      </c>
      <c r="J85" s="1" t="str">
        <f>WikiPathway!J4</f>
        <v>COL4A2;COL6A2;COL6A1;COL6A3</v>
      </c>
      <c r="K85" t="s">
        <v>4340</v>
      </c>
    </row>
    <row r="86" spans="1:11" x14ac:dyDescent="0.25">
      <c r="A86" s="1" t="str">
        <f>WikiPathway!A5</f>
        <v>TCA Cycle (aka Krebs or citric acid cycle) WP78</v>
      </c>
      <c r="B86" s="1" t="str">
        <f>WikiPathway!B5</f>
        <v>3/18</v>
      </c>
      <c r="C86" s="1">
        <f>WikiPathway!C5</f>
        <v>3.617810855349489E-4</v>
      </c>
      <c r="D86" s="1">
        <f>WikiPathway!D5</f>
        <v>1.7998609005363708E-2</v>
      </c>
      <c r="E86" s="1">
        <f>WikiPathway!E5</f>
        <v>1.7447610573765724</v>
      </c>
      <c r="F86" s="1">
        <f>WikiPathway!F5</f>
        <v>0</v>
      </c>
      <c r="G86" s="1">
        <f>WikiPathway!G5</f>
        <v>0</v>
      </c>
      <c r="H86" s="1">
        <f>WikiPathway!H5</f>
        <v>25.583225806451612</v>
      </c>
      <c r="I86" s="1">
        <f>WikiPathway!I5</f>
        <v>202.73353777323413</v>
      </c>
      <c r="J86" s="1" t="str">
        <f>WikiPathway!J5</f>
        <v>FH;SUCLG2;SUCLG1</v>
      </c>
      <c r="K86" t="s">
        <v>4340</v>
      </c>
    </row>
    <row r="87" spans="1:11" x14ac:dyDescent="0.25">
      <c r="A87" s="1" t="str">
        <f>WikiPathway!A6</f>
        <v>Immune response to tuberculosis WP4197</v>
      </c>
      <c r="B87" s="1" t="str">
        <f>WikiPathway!B6</f>
        <v>3/23</v>
      </c>
      <c r="C87" s="1">
        <f>WikiPathway!C6</f>
        <v>7.6276831089413502E-4</v>
      </c>
      <c r="D87" s="1">
        <f>WikiPathway!D6</f>
        <v>2.5785341158703477E-2</v>
      </c>
      <c r="E87" s="1">
        <f>WikiPathway!E6</f>
        <v>1.5886271181893115</v>
      </c>
      <c r="F87" s="1">
        <f>WikiPathway!F6</f>
        <v>0</v>
      </c>
      <c r="G87" s="1">
        <f>WikiPathway!G6</f>
        <v>0</v>
      </c>
      <c r="H87" s="1">
        <f>WikiPathway!H6</f>
        <v>19.182580645161291</v>
      </c>
      <c r="I87" s="1">
        <f>WikiPathway!I6</f>
        <v>137.70323376402351</v>
      </c>
      <c r="J87" s="1" t="str">
        <f>WikiPathway!J6</f>
        <v>MX1;IFIT1;IFIT3</v>
      </c>
      <c r="K87" t="s">
        <v>4340</v>
      </c>
    </row>
    <row r="88" spans="1:11" x14ac:dyDescent="0.25">
      <c r="A88" s="1" t="str">
        <f>WikiPathway!A7</f>
        <v>Amino Acid metabolism WP3925</v>
      </c>
      <c r="B88" s="1" t="str">
        <f>WikiPathway!B7</f>
        <v>5/91</v>
      </c>
      <c r="C88" s="1">
        <f>WikiPathway!C7</f>
        <v>7.7744747212171294E-4</v>
      </c>
      <c r="D88" s="1">
        <f>WikiPathway!D7</f>
        <v>2.5785341158703477E-2</v>
      </c>
      <c r="E88" s="1">
        <f>WikiPathway!E7</f>
        <v>1.5886271181893115</v>
      </c>
      <c r="F88" s="1">
        <f>WikiPathway!F7</f>
        <v>0</v>
      </c>
      <c r="G88" s="1">
        <f>WikiPathway!G7</f>
        <v>0</v>
      </c>
      <c r="H88" s="1">
        <f>WikiPathway!H7</f>
        <v>7.5072199422404617</v>
      </c>
      <c r="I88" s="1">
        <f>WikiPathway!I7</f>
        <v>53.747899707828083</v>
      </c>
      <c r="J88" s="1" t="str">
        <f>WikiPathway!J7</f>
        <v>FH;P4HA2;SUCLG1;ACAA1;FAH</v>
      </c>
      <c r="K88" t="s">
        <v>4340</v>
      </c>
    </row>
    <row r="89" spans="1:11" x14ac:dyDescent="0.25">
      <c r="A89" s="1" t="str">
        <f>WikiPathway!A8</f>
        <v>Eicosanoid metabolism via cyclooxygenases (COX) WP4719</v>
      </c>
      <c r="B89" s="1" t="str">
        <f>WikiPathway!B8</f>
        <v>3/30</v>
      </c>
      <c r="C89" s="1">
        <f>WikiPathway!C8</f>
        <v>1.679280957681793E-3</v>
      </c>
      <c r="D89" s="1">
        <f>WikiPathway!D8</f>
        <v>4.3754778363091003E-2</v>
      </c>
      <c r="E89" s="1">
        <f>WikiPathway!E8</f>
        <v>1.3589745117067216</v>
      </c>
      <c r="F89" s="1">
        <f>WikiPathway!F8</f>
        <v>0</v>
      </c>
      <c r="G89" s="1">
        <f>WikiPathway!G8</f>
        <v>0</v>
      </c>
      <c r="H89" s="1">
        <f>WikiPathway!H8</f>
        <v>14.204301075268818</v>
      </c>
      <c r="I89" s="1">
        <f>WikiPathway!I8</f>
        <v>90.75681326113056</v>
      </c>
      <c r="J89" s="1" t="str">
        <f>WikiPathway!J8</f>
        <v>PTGS2;ACAA1;PTGS1</v>
      </c>
      <c r="K89" t="s">
        <v>4340</v>
      </c>
    </row>
    <row r="90" spans="1:11" x14ac:dyDescent="0.25">
      <c r="A90" s="1" t="str">
        <f>WikiPathway!A9</f>
        <v>Benzo(a)pyrene metabolism WP696</v>
      </c>
      <c r="B90" s="1" t="str">
        <f>WikiPathway!B9</f>
        <v>2/9</v>
      </c>
      <c r="C90" s="1">
        <f>WikiPathway!C9</f>
        <v>2.1527378072179896E-3</v>
      </c>
      <c r="D90" s="1">
        <f>WikiPathway!D9</f>
        <v>4.3754778363091003E-2</v>
      </c>
      <c r="E90" s="1">
        <f>WikiPathway!E9</f>
        <v>1.3589745117067216</v>
      </c>
      <c r="F90" s="1">
        <f>WikiPathway!F9</f>
        <v>0</v>
      </c>
      <c r="G90" s="1">
        <f>WikiPathway!G9</f>
        <v>0</v>
      </c>
      <c r="H90" s="1">
        <f>WikiPathway!H9</f>
        <v>36.327838827838825</v>
      </c>
      <c r="I90" s="1">
        <f>WikiPathway!I9</f>
        <v>223.0897976455384</v>
      </c>
      <c r="J90" s="1" t="str">
        <f>WikiPathway!J9</f>
        <v>AKR1C1;EPHX1</v>
      </c>
      <c r="K90" t="s">
        <v>4340</v>
      </c>
    </row>
    <row r="91" spans="1:11" x14ac:dyDescent="0.25">
      <c r="A91" s="1" t="str">
        <f>WikiPathway!A10</f>
        <v>Biotin Metabolism (including IEMs) WP5031</v>
      </c>
      <c r="B91" s="1" t="str">
        <f>WikiPathway!B10</f>
        <v>2/9</v>
      </c>
      <c r="C91" s="1">
        <f>WikiPathway!C10</f>
        <v>2.1527378072179896E-3</v>
      </c>
      <c r="D91" s="1">
        <f>WikiPathway!D10</f>
        <v>4.3754778363091003E-2</v>
      </c>
      <c r="E91" s="1">
        <f>WikiPathway!E10</f>
        <v>1.3589745117067216</v>
      </c>
      <c r="F91" s="1">
        <f>WikiPathway!F10</f>
        <v>0</v>
      </c>
      <c r="G91" s="1">
        <f>WikiPathway!G10</f>
        <v>0</v>
      </c>
      <c r="H91" s="1">
        <f>WikiPathway!H10</f>
        <v>36.327838827838825</v>
      </c>
      <c r="I91" s="1">
        <f>WikiPathway!I10</f>
        <v>223.0897976455384</v>
      </c>
      <c r="J91" s="1" t="str">
        <f>WikiPathway!J10</f>
        <v>MCCC2;PCCB</v>
      </c>
      <c r="K91" t="s">
        <v>4340</v>
      </c>
    </row>
    <row r="92" spans="1:11" x14ac:dyDescent="0.25">
      <c r="A92" s="1" t="str">
        <f>WikiPathway!A11</f>
        <v>Type I collagen synthesis in the context of Osteogenesis imperfecta WP4786</v>
      </c>
      <c r="B92" s="1" t="str">
        <f>WikiPathway!B11</f>
        <v>3/33</v>
      </c>
      <c r="C92" s="1">
        <f>WikiPathway!C11</f>
        <v>2.2179535617162273E-3</v>
      </c>
      <c r="D92" s="1">
        <f>WikiPathway!D11</f>
        <v>4.3754778363091003E-2</v>
      </c>
      <c r="E92" s="1">
        <f>WikiPathway!E11</f>
        <v>1.3589745117067216</v>
      </c>
      <c r="F92" s="1">
        <f>WikiPathway!F11</f>
        <v>0</v>
      </c>
      <c r="G92" s="1">
        <f>WikiPathway!G11</f>
        <v>0</v>
      </c>
      <c r="H92" s="1">
        <f>WikiPathway!H11</f>
        <v>12.781935483870967</v>
      </c>
      <c r="I92" s="1">
        <f>WikiPathway!I11</f>
        <v>78.112584854254379</v>
      </c>
      <c r="J92" s="1" t="str">
        <f>WikiPathway!J11</f>
        <v>P4HA1;P4HA2;P4HB</v>
      </c>
      <c r="K92" t="s">
        <v>4340</v>
      </c>
    </row>
    <row r="93" spans="1:11" x14ac:dyDescent="0.25">
      <c r="A93" s="1" t="str">
        <f>WikiPathway!A12</f>
        <v>Fatty acid beta-oxidation WP143</v>
      </c>
      <c r="B93" s="1" t="str">
        <f>WikiPathway!B12</f>
        <v>3/34</v>
      </c>
      <c r="C93" s="1">
        <f>WikiPathway!C12</f>
        <v>2.4186058391658344E-3</v>
      </c>
      <c r="D93" s="1">
        <f>WikiPathway!D12</f>
        <v>4.3754778363091003E-2</v>
      </c>
      <c r="E93" s="1">
        <f>WikiPathway!E12</f>
        <v>1.3589745117067216</v>
      </c>
      <c r="F93" s="1">
        <f>WikiPathway!F12</f>
        <v>0</v>
      </c>
      <c r="G93" s="1">
        <f>WikiPathway!G12</f>
        <v>0</v>
      </c>
      <c r="H93" s="1">
        <f>WikiPathway!H12</f>
        <v>12.368990634755463</v>
      </c>
      <c r="I93" s="1">
        <f>WikiPathway!I12</f>
        <v>74.517775748177229</v>
      </c>
      <c r="J93" s="1" t="str">
        <f>WikiPathway!J12</f>
        <v>HADHB;HADHA;ACADVL</v>
      </c>
      <c r="K93" t="s">
        <v>4340</v>
      </c>
    </row>
    <row r="94" spans="1:11" x14ac:dyDescent="0.25">
      <c r="A94" s="1" t="str">
        <f>WikiPathway!A13</f>
        <v>Aspirin and miRNAs WP4707</v>
      </c>
      <c r="B94" s="1" t="str">
        <f>WikiPathway!B13</f>
        <v>2/10</v>
      </c>
      <c r="C94" s="1">
        <f>WikiPathway!C13</f>
        <v>2.6769918643785493E-3</v>
      </c>
      <c r="D94" s="1">
        <f>WikiPathway!D13</f>
        <v>4.4393448417610941E-2</v>
      </c>
      <c r="E94" s="1">
        <f>WikiPathway!E13</f>
        <v>1.3526811183093612</v>
      </c>
      <c r="F94" s="1">
        <f>WikiPathway!F13</f>
        <v>0</v>
      </c>
      <c r="G94" s="1">
        <f>WikiPathway!G13</f>
        <v>0</v>
      </c>
      <c r="H94" s="1">
        <f>WikiPathway!H13</f>
        <v>31.785256410256409</v>
      </c>
      <c r="I94" s="1">
        <f>WikiPathway!I13</f>
        <v>188.26603021268724</v>
      </c>
      <c r="J94" s="1" t="str">
        <f>WikiPathway!J13</f>
        <v>PTGS2;PTGS1</v>
      </c>
      <c r="K94" t="s">
        <v>4340</v>
      </c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F A A B Q S w M E F A A C A A g A z F S N V P E D 4 J q m A A A A 9 w A A A B I A H A B D b 2 5 m a W c v U G F j a 2 F n Z S 5 4 b W w g o h g A K K A U A A A A A A A A A A A A A A A A A A A A A A A A A A A A h Y + x D o I w G I R 3 E 9 + B d K c t x Y n 8 l M G 4 S W J C Y l w b a K A R W k O L 5 d 0 c f C R f Q Y i i b o 5 3 9 y V 3 9 7 j d I R u 7 N r j K 3 i q j U x R h i g L r h K 5 E a 7 R M k T Y o 4 + s V H E R 5 F r U M J l r b Z L R V i h r n L g k h 3 n v s Y 2 z 6 m j B K I 3 L K 9 0 X Z y E 6 g D 6 z + w 6 H S c 2 0 p E Y f j a w 1 n O K I x 3 j C G K Z D F h F z p L 8 C m w X P 6 Y 8 J 2 a N 3 Q S y 5 t u C u A L B L I + w N / A l B L A w Q U A A I A C A D M V I 1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F S N V B k i r + 1 f A g A A Z R Y A A B M A H A B G b 3 J t d W x h c y 9 T Z W N 0 a W 9 u M S 5 t I K I Y A C i g F A A A A A A A A A A A A A A A A A A A A A A A A A A A A O 2 W X W 7 a Q B D H n 4 v E H V b u C 0 g G B Z S 0 S i s e w B D S p h R a n P Y h r q z F n s I 2 + 2 H t r m k o y q l 6 h F 6 s Y 0 g T a D E 9 g G 1 Z 8 j K z n p 3 / z P x k D E S W K U m m 2 2 f r d b V S r Z g F 1 R C T H l M T T i X Y s H 3 S O g 8 t n X E g H c L B V i s E r 7 F m c 5 B o 8 c y y 2 V d R K k D a 2 g X j 0 P S U t P j D 1 B z v V X B t Q J u g p 5 m B Y C y h r 9 k S S I N c S 3 x q w 2 I a A 8 H 7 E 5 u r w A f D z L 7 z 0 X c 1 J r 2 3 j T O / m 6 2 6 7 0 b T V v A G j 5 l r G r F f P y U R K U c N g k U 0 G E j N o g V k C R E q K V 9 h 1 G C M E T l N E i b n W c y X p w T T B x N M t L K g B A S H B D f t n X X q 7 k 0 f O B P M g u 4 4 z x y X e I q n Q p r O u U s G M l I x x u y 0 2 m d t l 3 x I M d r U r j h 0 n p b N 9 0 r C l 7 q 7 L d x z B 9 + h M / h B Y 2 V I o p V Q S 4 Z L B 2 v p b w 6 d Z D Y L l 4 C 1 0 a a 2 r b R L b h 7 s X c 6 n E e V U m 4 7 V 6 W 5 g n y W K R F T M G M Z + i u d r K s 1 X p c U 2 b 3 + V g K n l p u G u 1 4 4 P W q B O i z u J h T t 7 7 5 K 1 8 1 D B f + y T x p L y F P 7 Y Z S p m o D e e b v w t N R a H K X / L m O 9 6 s a M v T p t Z g o / O A z H + 3 h X H h n y k 2 P 0 D 8 T 2 F 1 Z D 4 + j R S + l A C w 2 w K 9 j T d 1 6 s V J g / X d J e Q 4 T j E m e F q j j P H Q 2 x O B M b g 8 L R b B a D l f + J L c k p y j p H j A e c p d i L E Y x J s s r Q F I u e o + J K c k p x j 5 I w U h 2 g z P R e p 3 P x v K x A 5 R 8 W X 5 J T k 5 J J z N R g O t 7 N y m Q o q C 4 D L Q c U l I y U j u Y y M p m z e 7 4 W X l H N B 9 W 0 2 P C c F A C V f d k l L S U s u L Z / Z L Z t Q u / h O V 8 X 6 s B w T X h J T E r N P z G 9 Q S w E C L Q A U A A I A C A D M V I 1 U 8 Q P g m q Y A A A D 3 A A A A E g A A A A A A A A A A A A A A A A A A A A A A Q 2 9 u Z m l n L 1 B h Y 2 t h Z 2 U u e G 1 s U E s B A i 0 A F A A C A A g A z F S N V F N y O C y b A A A A 4 Q A A A B M A A A A A A A A A A A A A A A A A 8 g A A A F t D b 2 5 0 Z W 5 0 X 1 R 5 c G V z X S 5 4 b W x Q S w E C L Q A U A A I A C A D M V I 1 U G S K v 7 V 8 C A A B l F g A A E w A A A A A A A A A A A A A A A A D a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Y A A A A A A A A N 1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v U G x h b m V 0 X z I w M T l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a W 9 Q b G F u Z X R f M j A x O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Q 6 M j Q u O D Y x M z I 2 N 1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l v U G x h b m V 0 X z I w M T l f d G F i b G U v Q X V 0 b 1 J l b W 9 2 Z W R D b 2 x 1 b W 5 z M S 5 7 V G V y b S w w f S Z x d W 9 0 O y w m c X V v d D t T Z W N 0 a W 9 u M S 9 C a W 9 Q b G F u Z X R f M j A x O V 9 0 Y W J s Z S 9 B d X R v U m V t b 3 Z l Z E N v b H V t b n M x L n t P d m V y b G F w L D F 9 J n F 1 b 3 Q 7 L C Z x d W 9 0 O 1 N l Y 3 R p b 2 4 x L 0 J p b 1 B s Y W 5 l d F 8 y M D E 5 X 3 R h Y m x l L 0 F 1 d G 9 S Z W 1 v d m V k Q 2 9 s d W 1 u c z E u e 1 A t d m F s d W U s M n 0 m c X V v d D s s J n F 1 b 3 Q 7 U 2 V j d G l v b j E v Q m l v U G x h b m V 0 X z I w M T l f d G F i b G U v Q X V 0 b 1 J l b W 9 2 Z W R D b 2 x 1 b W 5 z M S 5 7 Q W R q d X N 0 Z W Q g U C 1 2 Y W x 1 Z S w z f S Z x d W 9 0 O y w m c X V v d D t T Z W N 0 a W 9 u M S 9 C a W 9 Q b G F u Z X R f M j A x O V 9 0 Y W J s Z S 9 B d X R v U m V t b 3 Z l Z E N v b H V t b n M x L n t P b G Q g U C 1 2 Y W x 1 Z S w 0 f S Z x d W 9 0 O y w m c X V v d D t T Z W N 0 a W 9 u M S 9 C a W 9 Q b G F u Z X R f M j A x O V 9 0 Y W J s Z S 9 B d X R v U m V t b 3 Z l Z E N v b H V t b n M x L n t P b G Q g Q W R q d X N 0 Z W Q g U C 1 2 Y W x 1 Z S w 1 f S Z x d W 9 0 O y w m c X V v d D t T Z W N 0 a W 9 u M S 9 C a W 9 Q b G F u Z X R f M j A x O V 9 0 Y W J s Z S 9 B d X R v U m V t b 3 Z l Z E N v b H V t b n M x L n t P Z G R z I F J h d G l v L D Z 9 J n F 1 b 3 Q 7 L C Z x d W 9 0 O 1 N l Y 3 R p b 2 4 x L 0 J p b 1 B s Y W 5 l d F 8 y M D E 5 X 3 R h Y m x l L 0 F 1 d G 9 S Z W 1 v d m V k Q 2 9 s d W 1 u c z E u e 0 N v b W J p b m V k I F N j b 3 J l L D d 9 J n F 1 b 3 Q 7 L C Z x d W 9 0 O 1 N l Y 3 R p b 2 4 x L 0 J p b 1 B s Y W 5 l d F 8 y M D E 5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p b 1 B s Y W 5 l d F 8 y M D E 5 X 3 R h Y m x l L 0 F 1 d G 9 S Z W 1 v d m V k Q 2 9 s d W 1 u c z E u e 1 R l c m 0 s M H 0 m c X V v d D s s J n F 1 b 3 Q 7 U 2 V j d G l v b j E v Q m l v U G x h b m V 0 X z I w M T l f d G F i b G U v Q X V 0 b 1 J l b W 9 2 Z W R D b 2 x 1 b W 5 z M S 5 7 T 3 Z l c m x h c C w x f S Z x d W 9 0 O y w m c X V v d D t T Z W N 0 a W 9 u M S 9 C a W 9 Q b G F u Z X R f M j A x O V 9 0 Y W J s Z S 9 B d X R v U m V t b 3 Z l Z E N v b H V t b n M x L n t Q L X Z h b H V l L D J 9 J n F 1 b 3 Q 7 L C Z x d W 9 0 O 1 N l Y 3 R p b 2 4 x L 0 J p b 1 B s Y W 5 l d F 8 y M D E 5 X 3 R h Y m x l L 0 F 1 d G 9 S Z W 1 v d m V k Q 2 9 s d W 1 u c z E u e 0 F k a n V z d G V k I F A t d m F s d W U s M 3 0 m c X V v d D s s J n F 1 b 3 Q 7 U 2 V j d G l v b j E v Q m l v U G x h b m V 0 X z I w M T l f d G F i b G U v Q X V 0 b 1 J l b W 9 2 Z W R D b 2 x 1 b W 5 z M S 5 7 T 2 x k I F A t d m F s d W U s N H 0 m c X V v d D s s J n F 1 b 3 Q 7 U 2 V j d G l v b j E v Q m l v U G x h b m V 0 X z I w M T l f d G F i b G U v Q X V 0 b 1 J l b W 9 2 Z W R D b 2 x 1 b W 5 z M S 5 7 T 2 x k I E F k a n V z d G V k I F A t d m F s d W U s N X 0 m c X V v d D s s J n F 1 b 3 Q 7 U 2 V j d G l v b j E v Q m l v U G x h b m V 0 X z I w M T l f d G F i b G U v Q X V 0 b 1 J l b W 9 2 Z W R D b 2 x 1 b W 5 z M S 5 7 T 2 R k c y B S Y X R p b y w 2 f S Z x d W 9 0 O y w m c X V v d D t T Z W N 0 a W 9 u M S 9 C a W 9 Q b G F u Z X R f M j A x O V 9 0 Y W J s Z S 9 B d X R v U m V t b 3 Z l Z E N v b H V t b n M x L n t D b 2 1 i a W 5 l Z C B T Y 2 9 y Z S w 3 f S Z x d W 9 0 O y w m c X V v d D t T Z W N 0 a W 9 u M S 9 C a W 9 Q b G F u Z X R f M j A x O V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l v U G x h b m V 0 X z I w M T l f d G F i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U G x h b m V 0 X z I w M T l f d G F i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v U G x h b m V 0 X z I w M T l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9 f Q m l v b G 9 n a W N h b F 9 Q c m 9 j Z X N z X z I w M j F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T 1 9 C a W 9 s b 2 d p Y 2 F s X 1 B y b 2 N l c 3 N f M j A y M V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1 O j A 4 L j c z N T Y 2 N D Z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J p b 2 x v Z 2 l j Y W x f U H J v Y 2 V z c 1 8 y M D I x X 3 R h Y m x l L 0 F 1 d G 9 S Z W 1 v d m V k Q 2 9 s d W 1 u c z E u e 1 R l c m 0 s M H 0 m c X V v d D s s J n F 1 b 3 Q 7 U 2 V j d G l v b j E v R 0 9 f Q m l v b G 9 n a W N h b F 9 Q c m 9 j Z X N z X z I w M j F f d G F i b G U v Q X V 0 b 1 J l b W 9 2 Z W R D b 2 x 1 b W 5 z M S 5 7 T 3 Z l c m x h c C w x f S Z x d W 9 0 O y w m c X V v d D t T Z W N 0 a W 9 u M S 9 H T 1 9 C a W 9 s b 2 d p Y 2 F s X 1 B y b 2 N l c 3 N f M j A y M V 9 0 Y W J s Z S 9 B d X R v U m V t b 3 Z l Z E N v b H V t b n M x L n t Q L X Z h b H V l L D J 9 J n F 1 b 3 Q 7 L C Z x d W 9 0 O 1 N l Y 3 R p b 2 4 x L 0 d P X 0 J p b 2 x v Z 2 l j Y W x f U H J v Y 2 V z c 1 8 y M D I x X 3 R h Y m x l L 0 F 1 d G 9 S Z W 1 v d m V k Q 2 9 s d W 1 u c z E u e 0 F k a n V z d G V k I F A t d m F s d W U s M 3 0 m c X V v d D s s J n F 1 b 3 Q 7 U 2 V j d G l v b j E v R 0 9 f Q m l v b G 9 n a W N h b F 9 Q c m 9 j Z X N z X z I w M j F f d G F i b G U v Q X V 0 b 1 J l b W 9 2 Z W R D b 2 x 1 b W 5 z M S 5 7 T 2 x k I F A t d m F s d W U s N H 0 m c X V v d D s s J n F 1 b 3 Q 7 U 2 V j d G l v b j E v R 0 9 f Q m l v b G 9 n a W N h b F 9 Q c m 9 j Z X N z X z I w M j F f d G F i b G U v Q X V 0 b 1 J l b W 9 2 Z W R D b 2 x 1 b W 5 z M S 5 7 T 2 x k I E F k a n V z d G V k I F A t d m F s d W U s N X 0 m c X V v d D s s J n F 1 b 3 Q 7 U 2 V j d G l v b j E v R 0 9 f Q m l v b G 9 n a W N h b F 9 Q c m 9 j Z X N z X z I w M j F f d G F i b G U v Q X V 0 b 1 J l b W 9 2 Z W R D b 2 x 1 b W 5 z M S 5 7 T 2 R k c y B S Y X R p b y w 2 f S Z x d W 9 0 O y w m c X V v d D t T Z W N 0 a W 9 u M S 9 H T 1 9 C a W 9 s b 2 d p Y 2 F s X 1 B y b 2 N l c 3 N f M j A y M V 9 0 Y W J s Z S 9 B d X R v U m V t b 3 Z l Z E N v b H V t b n M x L n t D b 2 1 i a W 5 l Z C B T Y 2 9 y Z S w 3 f S Z x d W 9 0 O y w m c X V v d D t T Z W N 0 a W 9 u M S 9 H T 1 9 C a W 9 s b 2 d p Y 2 F s X 1 B y b 2 N l c 3 N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C a W 9 s b 2 d p Y 2 F s X 1 B y b 2 N l c 3 N f M j A y M V 9 0 Y W J s Z S 9 B d X R v U m V t b 3 Z l Z E N v b H V t b n M x L n t U Z X J t L D B 9 J n F 1 b 3 Q 7 L C Z x d W 9 0 O 1 N l Y 3 R p b 2 4 x L 0 d P X 0 J p b 2 x v Z 2 l j Y W x f U H J v Y 2 V z c 1 8 y M D I x X 3 R h Y m x l L 0 F 1 d G 9 S Z W 1 v d m V k Q 2 9 s d W 1 u c z E u e 0 9 2 Z X J s Y X A s M X 0 m c X V v d D s s J n F 1 b 3 Q 7 U 2 V j d G l v b j E v R 0 9 f Q m l v b G 9 n a W N h b F 9 Q c m 9 j Z X N z X z I w M j F f d G F i b G U v Q X V 0 b 1 J l b W 9 2 Z W R D b 2 x 1 b W 5 z M S 5 7 U C 1 2 Y W x 1 Z S w y f S Z x d W 9 0 O y w m c X V v d D t T Z W N 0 a W 9 u M S 9 H T 1 9 C a W 9 s b 2 d p Y 2 F s X 1 B y b 2 N l c 3 N f M j A y M V 9 0 Y W J s Z S 9 B d X R v U m V t b 3 Z l Z E N v b H V t b n M x L n t B Z G p 1 c 3 R l Z C B Q L X Z h b H V l L D N 9 J n F 1 b 3 Q 7 L C Z x d W 9 0 O 1 N l Y 3 R p b 2 4 x L 0 d P X 0 J p b 2 x v Z 2 l j Y W x f U H J v Y 2 V z c 1 8 y M D I x X 3 R h Y m x l L 0 F 1 d G 9 S Z W 1 v d m V k Q 2 9 s d W 1 u c z E u e 0 9 s Z C B Q L X Z h b H V l L D R 9 J n F 1 b 3 Q 7 L C Z x d W 9 0 O 1 N l Y 3 R p b 2 4 x L 0 d P X 0 J p b 2 x v Z 2 l j Y W x f U H J v Y 2 V z c 1 8 y M D I x X 3 R h Y m x l L 0 F 1 d G 9 S Z W 1 v d m V k Q 2 9 s d W 1 u c z E u e 0 9 s Z C B B Z G p 1 c 3 R l Z C B Q L X Z h b H V l L D V 9 J n F 1 b 3 Q 7 L C Z x d W 9 0 O 1 N l Y 3 R p b 2 4 x L 0 d P X 0 J p b 2 x v Z 2 l j Y W x f U H J v Y 2 V z c 1 8 y M D I x X 3 R h Y m x l L 0 F 1 d G 9 S Z W 1 v d m V k Q 2 9 s d W 1 u c z E u e 0 9 k Z H M g U m F 0 a W 8 s N n 0 m c X V v d D s s J n F 1 b 3 Q 7 U 2 V j d G l v b j E v R 0 9 f Q m l v b G 9 n a W N h b F 9 Q c m 9 j Z X N z X z I w M j F f d G F i b G U v Q X V 0 b 1 J l b W 9 2 Z W R D b 2 x 1 b W 5 z M S 5 7 Q 2 9 t Y m l u Z W Q g U 2 N v c m U s N 3 0 m c X V v d D s s J n F 1 b 3 Q 7 U 2 V j d G l v b j E v R 0 9 f Q m l v b G 9 n a W N h b F 9 Q c m 9 j Z X N z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J p b 2 x v Z 2 l j Y W x f U H J v Y 2 V z c 1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9 f Q 2 V s b H V s Y X J f Q 2 9 t c G 9 u Z W 5 0 X z I w M j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1 O j M 4 L j Y 3 N T I 3 N j F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N l b G x 1 b G F y X 0 N v b X B v b m V u d F 8 y M D I x X 3 R h Y m x l L 0 F 1 d G 9 S Z W 1 v d m V k Q 2 9 s d W 1 u c z E u e 1 R l c m 0 s M H 0 m c X V v d D s s J n F 1 b 3 Q 7 U 2 V j d G l v b j E v R 0 9 f Q 2 V s b H V s Y X J f Q 2 9 t c G 9 u Z W 5 0 X z I w M j F f d G F i b G U v Q X V 0 b 1 J l b W 9 2 Z W R D b 2 x 1 b W 5 z M S 5 7 T 3 Z l c m x h c C w x f S Z x d W 9 0 O y w m c X V v d D t T Z W N 0 a W 9 u M S 9 H T 1 9 D Z W x s d W x h c l 9 D b 2 1 w b 2 5 l b n R f M j A y M V 9 0 Y W J s Z S 9 B d X R v U m V t b 3 Z l Z E N v b H V t b n M x L n t Q L X Z h b H V l L D J 9 J n F 1 b 3 Q 7 L C Z x d W 9 0 O 1 N l Y 3 R p b 2 4 x L 0 d P X 0 N l b G x 1 b G F y X 0 N v b X B v b m V u d F 8 y M D I x X 3 R h Y m x l L 0 F 1 d G 9 S Z W 1 v d m V k Q 2 9 s d W 1 u c z E u e 0 F k a n V z d G V k I F A t d m F s d W U s M 3 0 m c X V v d D s s J n F 1 b 3 Q 7 U 2 V j d G l v b j E v R 0 9 f Q 2 V s b H V s Y X J f Q 2 9 t c G 9 u Z W 5 0 X z I w M j F f d G F i b G U v Q X V 0 b 1 J l b W 9 2 Z W R D b 2 x 1 b W 5 z M S 5 7 T 2 x k I F A t d m F s d W U s N H 0 m c X V v d D s s J n F 1 b 3 Q 7 U 2 V j d G l v b j E v R 0 9 f Q 2 V s b H V s Y X J f Q 2 9 t c G 9 u Z W 5 0 X z I w M j F f d G F i b G U v Q X V 0 b 1 J l b W 9 2 Z W R D b 2 x 1 b W 5 z M S 5 7 T 2 x k I E F k a n V z d G V k I F A t d m F s d W U s N X 0 m c X V v d D s s J n F 1 b 3 Q 7 U 2 V j d G l v b j E v R 0 9 f Q 2 V s b H V s Y X J f Q 2 9 t c G 9 u Z W 5 0 X z I w M j F f d G F i b G U v Q X V 0 b 1 J l b W 9 2 Z W R D b 2 x 1 b W 5 z M S 5 7 T 2 R k c y B S Y X R p b y w 2 f S Z x d W 9 0 O y w m c X V v d D t T Z W N 0 a W 9 u M S 9 H T 1 9 D Z W x s d W x h c l 9 D b 2 1 w b 2 5 l b n R f M j A y M V 9 0 Y W J s Z S 9 B d X R v U m V t b 3 Z l Z E N v b H V t b n M x L n t D b 2 1 i a W 5 l Z C B T Y 2 9 y Z S w 3 f S Z x d W 9 0 O y w m c X V v d D t T Z W N 0 a W 9 u M S 9 H T 1 9 D Z W x s d W x h c l 9 D b 2 1 w b 2 5 l b n R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D Z W x s d W x h c l 9 D b 2 1 w b 2 5 l b n R f M j A y M V 9 0 Y W J s Z S 9 B d X R v U m V t b 3 Z l Z E N v b H V t b n M x L n t U Z X J t L D B 9 J n F 1 b 3 Q 7 L C Z x d W 9 0 O 1 N l Y 3 R p b 2 4 x L 0 d P X 0 N l b G x 1 b G F y X 0 N v b X B v b m V u d F 8 y M D I x X 3 R h Y m x l L 0 F 1 d G 9 S Z W 1 v d m V k Q 2 9 s d W 1 u c z E u e 0 9 2 Z X J s Y X A s M X 0 m c X V v d D s s J n F 1 b 3 Q 7 U 2 V j d G l v b j E v R 0 9 f Q 2 V s b H V s Y X J f Q 2 9 t c G 9 u Z W 5 0 X z I w M j F f d G F i b G U v Q X V 0 b 1 J l b W 9 2 Z W R D b 2 x 1 b W 5 z M S 5 7 U C 1 2 Y W x 1 Z S w y f S Z x d W 9 0 O y w m c X V v d D t T Z W N 0 a W 9 u M S 9 H T 1 9 D Z W x s d W x h c l 9 D b 2 1 w b 2 5 l b n R f M j A y M V 9 0 Y W J s Z S 9 B d X R v U m V t b 3 Z l Z E N v b H V t b n M x L n t B Z G p 1 c 3 R l Z C B Q L X Z h b H V l L D N 9 J n F 1 b 3 Q 7 L C Z x d W 9 0 O 1 N l Y 3 R p b 2 4 x L 0 d P X 0 N l b G x 1 b G F y X 0 N v b X B v b m V u d F 8 y M D I x X 3 R h Y m x l L 0 F 1 d G 9 S Z W 1 v d m V k Q 2 9 s d W 1 u c z E u e 0 9 s Z C B Q L X Z h b H V l L D R 9 J n F 1 b 3 Q 7 L C Z x d W 9 0 O 1 N l Y 3 R p b 2 4 x L 0 d P X 0 N l b G x 1 b G F y X 0 N v b X B v b m V u d F 8 y M D I x X 3 R h Y m x l L 0 F 1 d G 9 S Z W 1 v d m V k Q 2 9 s d W 1 u c z E u e 0 9 s Z C B B Z G p 1 c 3 R l Z C B Q L X Z h b H V l L D V 9 J n F 1 b 3 Q 7 L C Z x d W 9 0 O 1 N l Y 3 R p b 2 4 x L 0 d P X 0 N l b G x 1 b G F y X 0 N v b X B v b m V u d F 8 y M D I x X 3 R h Y m x l L 0 F 1 d G 9 S Z W 1 v d m V k Q 2 9 s d W 1 u c z E u e 0 9 k Z H M g U m F 0 a W 8 s N n 0 m c X V v d D s s J n F 1 b 3 Q 7 U 2 V j d G l v b j E v R 0 9 f Q 2 V s b H V s Y X J f Q 2 9 t c G 9 u Z W 5 0 X z I w M j F f d G F i b G U v Q X V 0 b 1 J l b W 9 2 Z W R D b 2 x 1 b W 5 z M S 5 7 Q 2 9 t Y m l u Z W Q g U 2 N v c m U s N 3 0 m c X V v d D s s J n F 1 b 3 Q 7 U 2 V j d G l v b j E v R 0 9 f Q 2 V s b H V s Y X J f Q 2 9 t c G 9 u Z W 5 0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N l b G x 1 b G F y X 0 N v b X B v b m V u d F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9 f T W 9 s Z W N 1 b G F y X 0 Z 1 b m N 0 a W 9 u X z I w M j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z V D A 4 O j M 2 O j E x L j Y 4 N D M 3 O T d a I i A v P j x F b n R y e S B U e X B l P S J G a W x s Q 2 9 s d W 1 u V H l w Z X M i I F Z h b H V l P S J z Q m d Z R k J R T U R C U V V H I i A v P j x F b n R y e S B U e X B l P S J G a W x s Q 2 9 s d W 1 u T m F t Z X M i I F Z h b H V l P S J z W y Z x d W 9 0 O 1 R l c m 0 m c X V v d D s s J n F 1 b 3 Q 7 T 3 Z l c m x h c C Z x d W 9 0 O y w m c X V v d D t Q L X Z h b H V l J n F 1 b 3 Q 7 L C Z x d W 9 0 O 0 F k a n V z d G V k I F A t d m F s d W U m c X V v d D s s J n F 1 b 3 Q 7 T 2 x k I F A t d m F s d W U m c X V v d D s s J n F 1 b 3 Q 7 T 2 x k I E F k a n V z d G V k I F A t d m F s d W U m c X V v d D s s J n F 1 b 3 Q 7 T 2 R k c y B S Y X R p b y Z x d W 9 0 O y w m c X V v d D t D b 2 1 i a W 5 l Z C B T Y 2 9 y Z S Z x d W 9 0 O y w m c X V v d D t H Z W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X 0 1 v b G V j d W x h c l 9 G d W 5 j d G l v b l 8 y M D I x X 3 R h Y m x l L 0 F 1 d G 9 S Z W 1 v d m V k Q 2 9 s d W 1 u c z E u e 1 R l c m 0 s M H 0 m c X V v d D s s J n F 1 b 3 Q 7 U 2 V j d G l v b j E v R 0 9 f T W 9 s Z W N 1 b G F y X 0 Z 1 b m N 0 a W 9 u X z I w M j F f d G F i b G U v Q X V 0 b 1 J l b W 9 2 Z W R D b 2 x 1 b W 5 z M S 5 7 T 3 Z l c m x h c C w x f S Z x d W 9 0 O y w m c X V v d D t T Z W N 0 a W 9 u M S 9 H T 1 9 N b 2 x l Y 3 V s Y X J f R n V u Y 3 R p b 2 5 f M j A y M V 9 0 Y W J s Z S 9 B d X R v U m V t b 3 Z l Z E N v b H V t b n M x L n t Q L X Z h b H V l L D J 9 J n F 1 b 3 Q 7 L C Z x d W 9 0 O 1 N l Y 3 R p b 2 4 x L 0 d P X 0 1 v b G V j d W x h c l 9 G d W 5 j d G l v b l 8 y M D I x X 3 R h Y m x l L 0 F 1 d G 9 S Z W 1 v d m V k Q 2 9 s d W 1 u c z E u e 0 F k a n V z d G V k I F A t d m F s d W U s M 3 0 m c X V v d D s s J n F 1 b 3 Q 7 U 2 V j d G l v b j E v R 0 9 f T W 9 s Z W N 1 b G F y X 0 Z 1 b m N 0 a W 9 u X z I w M j F f d G F i b G U v Q X V 0 b 1 J l b W 9 2 Z W R D b 2 x 1 b W 5 z M S 5 7 T 2 x k I F A t d m F s d W U s N H 0 m c X V v d D s s J n F 1 b 3 Q 7 U 2 V j d G l v b j E v R 0 9 f T W 9 s Z W N 1 b G F y X 0 Z 1 b m N 0 a W 9 u X z I w M j F f d G F i b G U v Q X V 0 b 1 J l b W 9 2 Z W R D b 2 x 1 b W 5 z M S 5 7 T 2 x k I E F k a n V z d G V k I F A t d m F s d W U s N X 0 m c X V v d D s s J n F 1 b 3 Q 7 U 2 V j d G l v b j E v R 0 9 f T W 9 s Z W N 1 b G F y X 0 Z 1 b m N 0 a W 9 u X z I w M j F f d G F i b G U v Q X V 0 b 1 J l b W 9 2 Z W R D b 2 x 1 b W 5 z M S 5 7 T 2 R k c y B S Y X R p b y w 2 f S Z x d W 9 0 O y w m c X V v d D t T Z W N 0 a W 9 u M S 9 H T 1 9 N b 2 x l Y 3 V s Y X J f R n V u Y 3 R p b 2 5 f M j A y M V 9 0 Y W J s Z S 9 B d X R v U m V t b 3 Z l Z E N v b H V t b n M x L n t D b 2 1 i a W 5 l Z C B T Y 2 9 y Z S w 3 f S Z x d W 9 0 O y w m c X V v d D t T Z W N 0 a W 9 u M S 9 H T 1 9 N b 2 x l Y 3 V s Y X J f R n V u Y 3 R p b 2 5 f M j A y M V 9 0 Y W J s Z S 9 B d X R v U m V t b 3 Z l Z E N v b H V t b n M x L n t H Z W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T 1 9 N b 2 x l Y 3 V s Y X J f R n V u Y 3 R p b 2 5 f M j A y M V 9 0 Y W J s Z S 9 B d X R v U m V t b 3 Z l Z E N v b H V t b n M x L n t U Z X J t L D B 9 J n F 1 b 3 Q 7 L C Z x d W 9 0 O 1 N l Y 3 R p b 2 4 x L 0 d P X 0 1 v b G V j d W x h c l 9 G d W 5 j d G l v b l 8 y M D I x X 3 R h Y m x l L 0 F 1 d G 9 S Z W 1 v d m V k Q 2 9 s d W 1 u c z E u e 0 9 2 Z X J s Y X A s M X 0 m c X V v d D s s J n F 1 b 3 Q 7 U 2 V j d G l v b j E v R 0 9 f T W 9 s Z W N 1 b G F y X 0 Z 1 b m N 0 a W 9 u X z I w M j F f d G F i b G U v Q X V 0 b 1 J l b W 9 2 Z W R D b 2 x 1 b W 5 z M S 5 7 U C 1 2 Y W x 1 Z S w y f S Z x d W 9 0 O y w m c X V v d D t T Z W N 0 a W 9 u M S 9 H T 1 9 N b 2 x l Y 3 V s Y X J f R n V u Y 3 R p b 2 5 f M j A y M V 9 0 Y W J s Z S 9 B d X R v U m V t b 3 Z l Z E N v b H V t b n M x L n t B Z G p 1 c 3 R l Z C B Q L X Z h b H V l L D N 9 J n F 1 b 3 Q 7 L C Z x d W 9 0 O 1 N l Y 3 R p b 2 4 x L 0 d P X 0 1 v b G V j d W x h c l 9 G d W 5 j d G l v b l 8 y M D I x X 3 R h Y m x l L 0 F 1 d G 9 S Z W 1 v d m V k Q 2 9 s d W 1 u c z E u e 0 9 s Z C B Q L X Z h b H V l L D R 9 J n F 1 b 3 Q 7 L C Z x d W 9 0 O 1 N l Y 3 R p b 2 4 x L 0 d P X 0 1 v b G V j d W x h c l 9 G d W 5 j d G l v b l 8 y M D I x X 3 R h Y m x l L 0 F 1 d G 9 S Z W 1 v d m V k Q 2 9 s d W 1 u c z E u e 0 9 s Z C B B Z G p 1 c 3 R l Z C B Q L X Z h b H V l L D V 9 J n F 1 b 3 Q 7 L C Z x d W 9 0 O 1 N l Y 3 R p b 2 4 x L 0 d P X 0 1 v b G V j d W x h c l 9 G d W 5 j d G l v b l 8 y M D I x X 3 R h Y m x l L 0 F 1 d G 9 S Z W 1 v d m V k Q 2 9 s d W 1 u c z E u e 0 9 k Z H M g U m F 0 a W 8 s N n 0 m c X V v d D s s J n F 1 b 3 Q 7 U 2 V j d G l v b j E v R 0 9 f T W 9 s Z W N 1 b G F y X 0 Z 1 b m N 0 a W 9 u X z I w M j F f d G F i b G U v Q X V 0 b 1 J l b W 9 2 Z W R D b 2 x 1 b W 5 z M S 5 7 Q 2 9 t Y m l u Z W Q g U 2 N v c m U s N 3 0 m c X V v d D s s J n F 1 b 3 Q 7 U 2 V j d G l v b j E v R 0 9 f T W 9 s Z W N 1 b G F y X 0 Z 1 b m N 0 a W 9 u X z I w M j F f d G F i b G U v Q X V 0 b 1 J l b W 9 2 Z W R D b 2 x 1 b W 5 z M S 5 7 R 2 V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X 0 1 v b G V j d W x h c l 9 G d W 5 j d G l v b l 8 y M D I x X 3 R h Y m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F R 0 d f M j A y M V 9 I d W 1 h b l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c 6 M T k u M z A 5 M T U x M l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V H R 1 8 y M D I x X 0 h 1 b W F u X 3 R h Y m x l L 0 F 1 d G 9 S Z W 1 v d m V k Q 2 9 s d W 1 u c z E u e 1 R l c m 0 s M H 0 m c X V v d D s s J n F 1 b 3 Q 7 U 2 V j d G l v b j E v S 0 V H R 1 8 y M D I x X 0 h 1 b W F u X 3 R h Y m x l L 0 F 1 d G 9 S Z W 1 v d m V k Q 2 9 s d W 1 u c z E u e 0 9 2 Z X J s Y X A s M X 0 m c X V v d D s s J n F 1 b 3 Q 7 U 2 V j d G l v b j E v S 0 V H R 1 8 y M D I x X 0 h 1 b W F u X 3 R h Y m x l L 0 F 1 d G 9 S Z W 1 v d m V k Q 2 9 s d W 1 u c z E u e 1 A t d m F s d W U s M n 0 m c X V v d D s s J n F 1 b 3 Q 7 U 2 V j d G l v b j E v S 0 V H R 1 8 y M D I x X 0 h 1 b W F u X 3 R h Y m x l L 0 F 1 d G 9 S Z W 1 v d m V k Q 2 9 s d W 1 u c z E u e 0 F k a n V z d G V k I F A t d m F s d W U s M 3 0 m c X V v d D s s J n F 1 b 3 Q 7 U 2 V j d G l v b j E v S 0 V H R 1 8 y M D I x X 0 h 1 b W F u X 3 R h Y m x l L 0 F 1 d G 9 S Z W 1 v d m V k Q 2 9 s d W 1 u c z E u e 0 9 s Z C B Q L X Z h b H V l L D R 9 J n F 1 b 3 Q 7 L C Z x d W 9 0 O 1 N l Y 3 R p b 2 4 x L 0 t F R 0 d f M j A y M V 9 I d W 1 h b l 9 0 Y W J s Z S 9 B d X R v U m V t b 3 Z l Z E N v b H V t b n M x L n t P b G Q g Q W R q d X N 0 Z W Q g U C 1 2 Y W x 1 Z S w 1 f S Z x d W 9 0 O y w m c X V v d D t T Z W N 0 a W 9 u M S 9 L R U d H X z I w M j F f S H V t Y W 5 f d G F i b G U v Q X V 0 b 1 J l b W 9 2 Z W R D b 2 x 1 b W 5 z M S 5 7 T 2 R k c y B S Y X R p b y w 2 f S Z x d W 9 0 O y w m c X V v d D t T Z W N 0 a W 9 u M S 9 L R U d H X z I w M j F f S H V t Y W 5 f d G F i b G U v Q X V 0 b 1 J l b W 9 2 Z W R D b 2 x 1 b W 5 z M S 5 7 Q 2 9 t Y m l u Z W Q g U 2 N v c m U s N 3 0 m c X V v d D s s J n F 1 b 3 Q 7 U 2 V j d G l v b j E v S 0 V H R 1 8 y M D I x X 0 h 1 b W F u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t F R 0 d f M j A y M V 9 I d W 1 h b l 9 0 Y W J s Z S 9 B d X R v U m V t b 3 Z l Z E N v b H V t b n M x L n t U Z X J t L D B 9 J n F 1 b 3 Q 7 L C Z x d W 9 0 O 1 N l Y 3 R p b 2 4 x L 0 t F R 0 d f M j A y M V 9 I d W 1 h b l 9 0 Y W J s Z S 9 B d X R v U m V t b 3 Z l Z E N v b H V t b n M x L n t P d m V y b G F w L D F 9 J n F 1 b 3 Q 7 L C Z x d W 9 0 O 1 N l Y 3 R p b 2 4 x L 0 t F R 0 d f M j A y M V 9 I d W 1 h b l 9 0 Y W J s Z S 9 B d X R v U m V t b 3 Z l Z E N v b H V t b n M x L n t Q L X Z h b H V l L D J 9 J n F 1 b 3 Q 7 L C Z x d W 9 0 O 1 N l Y 3 R p b 2 4 x L 0 t F R 0 d f M j A y M V 9 I d W 1 h b l 9 0 Y W J s Z S 9 B d X R v U m V t b 3 Z l Z E N v b H V t b n M x L n t B Z G p 1 c 3 R l Z C B Q L X Z h b H V l L D N 9 J n F 1 b 3 Q 7 L C Z x d W 9 0 O 1 N l Y 3 R p b 2 4 x L 0 t F R 0 d f M j A y M V 9 I d W 1 h b l 9 0 Y W J s Z S 9 B d X R v U m V t b 3 Z l Z E N v b H V t b n M x L n t P b G Q g U C 1 2 Y W x 1 Z S w 0 f S Z x d W 9 0 O y w m c X V v d D t T Z W N 0 a W 9 u M S 9 L R U d H X z I w M j F f S H V t Y W 5 f d G F i b G U v Q X V 0 b 1 J l b W 9 2 Z W R D b 2 x 1 b W 5 z M S 5 7 T 2 x k I E F k a n V z d G V k I F A t d m F s d W U s N X 0 m c X V v d D s s J n F 1 b 3 Q 7 U 2 V j d G l v b j E v S 0 V H R 1 8 y M D I x X 0 h 1 b W F u X 3 R h Y m x l L 0 F 1 d G 9 S Z W 1 v d m V k Q 2 9 s d W 1 u c z E u e 0 9 k Z H M g U m F 0 a W 8 s N n 0 m c X V v d D s s J n F 1 b 3 Q 7 U 2 V j d G l v b j E v S 0 V H R 1 8 y M D I x X 0 h 1 b W F u X 3 R h Y m x l L 0 F 1 d G 9 S Z W 1 v d m V k Q 2 9 s d W 1 u c z E u e 0 N v b W J p b m V k I F N j b 3 J l L D d 9 J n F 1 b 3 Q 7 L C Z x d W 9 0 O 1 N l Y 3 R p b 2 4 x L 0 t F R 0 d f M j A y M V 9 I d W 1 h b l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V H R 1 8 y M D I x X 0 h 1 b W F u X 3 R h Y m x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F R 0 d f M j A y M V 9 I d W 1 h b l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R U d H X z I w M j F f S H V t Y W 5 f d G F i b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p Z 0 R C X 0 h h b G x t Y X J r X z I w M j B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2 l n R E J f S G F s b G 1 h c m t f M j A y M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1 Q w O D o z N z o 0 M S 4 w N T I x M D k 4 W i I g L z 4 8 R W 5 0 c n k g V H l w Z T 0 i R m l s b E N v b H V t b l R 5 c G V z I i B W Y W x 1 Z T 0 i c 0 J n W U Z C U U 1 E Q l F V R y I g L z 4 8 R W 5 0 c n k g V H l w Z T 0 i R m l s b E N v b H V t b k 5 h b W V z I i B W Y W x 1 Z T 0 i c 1 s m c X V v d D t U Z X J t J n F 1 b 3 Q 7 L C Z x d W 9 0 O 0 9 2 Z X J s Y X A m c X V v d D s s J n F 1 b 3 Q 7 U C 1 2 Y W x 1 Z S Z x d W 9 0 O y w m c X V v d D t B Z G p 1 c 3 R l Z C B Q L X Z h b H V l J n F 1 b 3 Q 7 L C Z x d W 9 0 O 0 9 s Z C B Q L X Z h b H V l J n F 1 b 3 Q 7 L C Z x d W 9 0 O 0 9 s Z C B B Z G p 1 c 3 R l Z C B Q L X Z h b H V l J n F 1 b 3 Q 7 L C Z x d W 9 0 O 0 9 k Z H M g U m F 0 a W 8 m c X V v d D s s J n F 1 b 3 Q 7 Q 2 9 t Y m l u Z W Q g U 2 N v c m U m c X V v d D s s J n F 1 b 3 Q 7 R 2 V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U 2 l n R E J f S G F s b G 1 h c m t f M j A y M F 9 0 Y W J s Z S 9 B d X R v U m V t b 3 Z l Z E N v b H V t b n M x L n t U Z X J t L D B 9 J n F 1 b 3 Q 7 L C Z x d W 9 0 O 1 N l Y 3 R p b 2 4 x L 0 1 T a W d E Q l 9 I Y W x s b W F y a 1 8 y M D I w X 3 R h Y m x l L 0 F 1 d G 9 S Z W 1 v d m V k Q 2 9 s d W 1 u c z E u e 0 9 2 Z X J s Y X A s M X 0 m c X V v d D s s J n F 1 b 3 Q 7 U 2 V j d G l v b j E v T V N p Z 0 R C X 0 h h b G x t Y X J r X z I w M j B f d G F i b G U v Q X V 0 b 1 J l b W 9 2 Z W R D b 2 x 1 b W 5 z M S 5 7 U C 1 2 Y W x 1 Z S w y f S Z x d W 9 0 O y w m c X V v d D t T Z W N 0 a W 9 u M S 9 N U 2 l n R E J f S G F s b G 1 h c m t f M j A y M F 9 0 Y W J s Z S 9 B d X R v U m V t b 3 Z l Z E N v b H V t b n M x L n t B Z G p 1 c 3 R l Z C B Q L X Z h b H V l L D N 9 J n F 1 b 3 Q 7 L C Z x d W 9 0 O 1 N l Y 3 R p b 2 4 x L 0 1 T a W d E Q l 9 I Y W x s b W F y a 1 8 y M D I w X 3 R h Y m x l L 0 F 1 d G 9 S Z W 1 v d m V k Q 2 9 s d W 1 u c z E u e 0 9 s Z C B Q L X Z h b H V l L D R 9 J n F 1 b 3 Q 7 L C Z x d W 9 0 O 1 N l Y 3 R p b 2 4 x L 0 1 T a W d E Q l 9 I Y W x s b W F y a 1 8 y M D I w X 3 R h Y m x l L 0 F 1 d G 9 S Z W 1 v d m V k Q 2 9 s d W 1 u c z E u e 0 9 s Z C B B Z G p 1 c 3 R l Z C B Q L X Z h b H V l L D V 9 J n F 1 b 3 Q 7 L C Z x d W 9 0 O 1 N l Y 3 R p b 2 4 x L 0 1 T a W d E Q l 9 I Y W x s b W F y a 1 8 y M D I w X 3 R h Y m x l L 0 F 1 d G 9 S Z W 1 v d m V k Q 2 9 s d W 1 u c z E u e 0 9 k Z H M g U m F 0 a W 8 s N n 0 m c X V v d D s s J n F 1 b 3 Q 7 U 2 V j d G l v b j E v T V N p Z 0 R C X 0 h h b G x t Y X J r X z I w M j B f d G F i b G U v Q X V 0 b 1 J l b W 9 2 Z W R D b 2 x 1 b W 5 z M S 5 7 Q 2 9 t Y m l u Z W Q g U 2 N v c m U s N 3 0 m c X V v d D s s J n F 1 b 3 Q 7 U 2 V j d G l v b j E v T V N p Z 0 R C X 0 h h b G x t Y X J r X z I w M j B f d G F i b G U v Q X V 0 b 1 J l b W 9 2 Z W R D b 2 x 1 b W 5 z M S 5 7 R 2 V u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V N p Z 0 R C X 0 h h b G x t Y X J r X z I w M j B f d G F i b G U v Q X V 0 b 1 J l b W 9 2 Z W R D b 2 x 1 b W 5 z M S 5 7 V G V y b S w w f S Z x d W 9 0 O y w m c X V v d D t T Z W N 0 a W 9 u M S 9 N U 2 l n R E J f S G F s b G 1 h c m t f M j A y M F 9 0 Y W J s Z S 9 B d X R v U m V t b 3 Z l Z E N v b H V t b n M x L n t P d m V y b G F w L D F 9 J n F 1 b 3 Q 7 L C Z x d W 9 0 O 1 N l Y 3 R p b 2 4 x L 0 1 T a W d E Q l 9 I Y W x s b W F y a 1 8 y M D I w X 3 R h Y m x l L 0 F 1 d G 9 S Z W 1 v d m V k Q 2 9 s d W 1 u c z E u e 1 A t d m F s d W U s M n 0 m c X V v d D s s J n F 1 b 3 Q 7 U 2 V j d G l v b j E v T V N p Z 0 R C X 0 h h b G x t Y X J r X z I w M j B f d G F i b G U v Q X V 0 b 1 J l b W 9 2 Z W R D b 2 x 1 b W 5 z M S 5 7 Q W R q d X N 0 Z W Q g U C 1 2 Y W x 1 Z S w z f S Z x d W 9 0 O y w m c X V v d D t T Z W N 0 a W 9 u M S 9 N U 2 l n R E J f S G F s b G 1 h c m t f M j A y M F 9 0 Y W J s Z S 9 B d X R v U m V t b 3 Z l Z E N v b H V t b n M x L n t P b G Q g U C 1 2 Y W x 1 Z S w 0 f S Z x d W 9 0 O y w m c X V v d D t T Z W N 0 a W 9 u M S 9 N U 2 l n R E J f S G F s b G 1 h c m t f M j A y M F 9 0 Y W J s Z S 9 B d X R v U m V t b 3 Z l Z E N v b H V t b n M x L n t P b G Q g Q W R q d X N 0 Z W Q g U C 1 2 Y W x 1 Z S w 1 f S Z x d W 9 0 O y w m c X V v d D t T Z W N 0 a W 9 u M S 9 N U 2 l n R E J f S G F s b G 1 h c m t f M j A y M F 9 0 Y W J s Z S 9 B d X R v U m V t b 3 Z l Z E N v b H V t b n M x L n t P Z G R z I F J h d G l v L D Z 9 J n F 1 b 3 Q 7 L C Z x d W 9 0 O 1 N l Y 3 R p b 2 4 x L 0 1 T a W d E Q l 9 I Y W x s b W F y a 1 8 y M D I w X 3 R h Y m x l L 0 F 1 d G 9 S Z W 1 v d m V k Q 2 9 s d W 1 u c z E u e 0 N v b W J p b m V k I F N j b 3 J l L D d 9 J n F 1 b 3 Q 7 L C Z x d W 9 0 O 1 N l Y 3 R p b 2 4 x L 0 1 T a W d E Q l 9 I Y W x s b W F y a 1 8 y M D I w X 3 R h Y m x l L 0 F 1 d G 9 S Z W 1 v d m V k Q 2 9 s d W 1 u c z E u e 0 d l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2 l n R E J f S G F s b G 1 h c m t f M j A y M F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2 l n R E J f S G F s b G 1 h c m t f M j A y M F 9 0 Y W J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r a V B h d G h 3 Y X l f M j A y M V 9 I d W 1 h b l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N U M D g 6 M z g 6 M j U u N z I x N j Q 4 M l o i I C 8 + P E V u d H J 5 I F R 5 c G U 9 I k Z p b G x D b 2 x 1 b W 5 U e X B l c y I g V m F s d W U 9 I n N C Z 1 l G Q l F N R E J R V U c i I C 8 + P E V u d H J 5 I F R 5 c G U 9 I k Z p b G x D b 2 x 1 b W 5 O Y W 1 l c y I g V m F s d W U 9 I n N b J n F 1 b 3 Q 7 V G V y b S Z x d W 9 0 O y w m c X V v d D t P d m V y b G F w J n F 1 b 3 Q 7 L C Z x d W 9 0 O 1 A t d m F s d W U m c X V v d D s s J n F 1 b 3 Q 7 Q W R q d X N 0 Z W Q g U C 1 2 Y W x 1 Z S Z x d W 9 0 O y w m c X V v d D t P b G Q g U C 1 2 Y W x 1 Z S Z x d W 9 0 O y w m c X V v d D t P b G Q g Q W R q d X N 0 Z W Q g U C 1 2 Y W x 1 Z S Z x d W 9 0 O y w m c X V v d D t P Z G R z I F J h d G l v J n F 1 b 3 Q 7 L C Z x d W 9 0 O 0 N v b W J p b m V k I F N j b 3 J l J n F 1 b 3 Q 7 L C Z x d W 9 0 O 0 d l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r a V B h d G h 3 Y X l f M j A y M V 9 I d W 1 h b l 9 0 Y W J s Z S 9 B d X R v U m V t b 3 Z l Z E N v b H V t b n M x L n t U Z X J t L D B 9 J n F 1 b 3 Q 7 L C Z x d W 9 0 O 1 N l Y 3 R p b 2 4 x L 1 d p a 2 l Q Y X R o d 2 F 5 X z I w M j F f S H V t Y W 5 f d G F i b G U v Q X V 0 b 1 J l b W 9 2 Z W R D b 2 x 1 b W 5 z M S 5 7 T 3 Z l c m x h c C w x f S Z x d W 9 0 O y w m c X V v d D t T Z W N 0 a W 9 u M S 9 X a W t p U G F 0 a H d h e V 8 y M D I x X 0 h 1 b W F u X 3 R h Y m x l L 0 F 1 d G 9 S Z W 1 v d m V k Q 2 9 s d W 1 u c z E u e 1 A t d m F s d W U s M n 0 m c X V v d D s s J n F 1 b 3 Q 7 U 2 V j d G l v b j E v V 2 l r a V B h d G h 3 Y X l f M j A y M V 9 I d W 1 h b l 9 0 Y W J s Z S 9 B d X R v U m V t b 3 Z l Z E N v b H V t b n M x L n t B Z G p 1 c 3 R l Z C B Q L X Z h b H V l L D N 9 J n F 1 b 3 Q 7 L C Z x d W 9 0 O 1 N l Y 3 R p b 2 4 x L 1 d p a 2 l Q Y X R o d 2 F 5 X z I w M j F f S H V t Y W 5 f d G F i b G U v Q X V 0 b 1 J l b W 9 2 Z W R D b 2 x 1 b W 5 z M S 5 7 T 2 x k I F A t d m F s d W U s N H 0 m c X V v d D s s J n F 1 b 3 Q 7 U 2 V j d G l v b j E v V 2 l r a V B h d G h 3 Y X l f M j A y M V 9 I d W 1 h b l 9 0 Y W J s Z S 9 B d X R v U m V t b 3 Z l Z E N v b H V t b n M x L n t P b G Q g Q W R q d X N 0 Z W Q g U C 1 2 Y W x 1 Z S w 1 f S Z x d W 9 0 O y w m c X V v d D t T Z W N 0 a W 9 u M S 9 X a W t p U G F 0 a H d h e V 8 y M D I x X 0 h 1 b W F u X 3 R h Y m x l L 0 F 1 d G 9 S Z W 1 v d m V k Q 2 9 s d W 1 u c z E u e 0 9 k Z H M g U m F 0 a W 8 s N n 0 m c X V v d D s s J n F 1 b 3 Q 7 U 2 V j d G l v b j E v V 2 l r a V B h d G h 3 Y X l f M j A y M V 9 I d W 1 h b l 9 0 Y W J s Z S 9 B d X R v U m V t b 3 Z l Z E N v b H V t b n M x L n t D b 2 1 i a W 5 l Z C B T Y 2 9 y Z S w 3 f S Z x d W 9 0 O y w m c X V v d D t T Z W N 0 a W 9 u M S 9 X a W t p U G F 0 a H d h e V 8 y M D I x X 0 h 1 b W F u X 3 R h Y m x l L 0 F 1 d G 9 S Z W 1 v d m V k Q 2 9 s d W 1 u c z E u e 0 d l b m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p a 2 l Q Y X R o d 2 F 5 X z I w M j F f S H V t Y W 5 f d G F i b G U v Q X V 0 b 1 J l b W 9 2 Z W R D b 2 x 1 b W 5 z M S 5 7 V G V y b S w w f S Z x d W 9 0 O y w m c X V v d D t T Z W N 0 a W 9 u M S 9 X a W t p U G F 0 a H d h e V 8 y M D I x X 0 h 1 b W F u X 3 R h Y m x l L 0 F 1 d G 9 S Z W 1 v d m V k Q 2 9 s d W 1 u c z E u e 0 9 2 Z X J s Y X A s M X 0 m c X V v d D s s J n F 1 b 3 Q 7 U 2 V j d G l v b j E v V 2 l r a V B h d G h 3 Y X l f M j A y M V 9 I d W 1 h b l 9 0 Y W J s Z S 9 B d X R v U m V t b 3 Z l Z E N v b H V t b n M x L n t Q L X Z h b H V l L D J 9 J n F 1 b 3 Q 7 L C Z x d W 9 0 O 1 N l Y 3 R p b 2 4 x L 1 d p a 2 l Q Y X R o d 2 F 5 X z I w M j F f S H V t Y W 5 f d G F i b G U v Q X V 0 b 1 J l b W 9 2 Z W R D b 2 x 1 b W 5 z M S 5 7 Q W R q d X N 0 Z W Q g U C 1 2 Y W x 1 Z S w z f S Z x d W 9 0 O y w m c X V v d D t T Z W N 0 a W 9 u M S 9 X a W t p U G F 0 a H d h e V 8 y M D I x X 0 h 1 b W F u X 3 R h Y m x l L 0 F 1 d G 9 S Z W 1 v d m V k Q 2 9 s d W 1 u c z E u e 0 9 s Z C B Q L X Z h b H V l L D R 9 J n F 1 b 3 Q 7 L C Z x d W 9 0 O 1 N l Y 3 R p b 2 4 x L 1 d p a 2 l Q Y X R o d 2 F 5 X z I w M j F f S H V t Y W 5 f d G F i b G U v Q X V 0 b 1 J l b W 9 2 Z W R D b 2 x 1 b W 5 z M S 5 7 T 2 x k I E F k a n V z d G V k I F A t d m F s d W U s N X 0 m c X V v d D s s J n F 1 b 3 Q 7 U 2 V j d G l v b j E v V 2 l r a V B h d G h 3 Y X l f M j A y M V 9 I d W 1 h b l 9 0 Y W J s Z S 9 B d X R v U m V t b 3 Z l Z E N v b H V t b n M x L n t P Z G R z I F J h d G l v L D Z 9 J n F 1 b 3 Q 7 L C Z x d W 9 0 O 1 N l Y 3 R p b 2 4 x L 1 d p a 2 l Q Y X R o d 2 F 5 X z I w M j F f S H V t Y W 5 f d G F i b G U v Q X V 0 b 1 J l b W 9 2 Z W R D b 2 x 1 b W 5 z M S 5 7 Q 2 9 t Y m l u Z W Q g U 2 N v c m U s N 3 0 m c X V v d D s s J n F 1 b 3 Q 7 U 2 V j d G l v b j E v V 2 l r a V B h d G h 3 Y X l f M j A y M V 9 I d W 1 h b l 9 0 Y W J s Z S 9 B d X R v U m V t b 3 Z l Z E N v b H V t b n M x L n t H Z W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r a V B h d G h 3 Y X l f M j A y M V 9 I d W 1 h b l 9 0 Y W J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t p U G F 0 a H d h e V 8 y M D I x X 0 h 1 b W F u X 3 R h Y m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a 2 l Q Y X R o d 2 F 5 X z I w M j F f S H V t Y W 5 f d G F i b G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1 U C g 3 E / F K i f k 6 s X T / i P o A A A A A A g A A A A A A E G Y A A A A B A A A g A A A A B T t s O q A p e n P 4 B 0 d O z 9 A u Y G A w R 6 D i V 7 g w k H 8 t j k P n R H I A A A A A D o A A A A A C A A A g A A A A z f v p X h d z 0 A s S x 0 g B K O F 7 L F 4 J 2 B k o 9 N W c 1 I f 9 l P i c 9 H R Q A A A A H v x f E + g C S s T J b t K y a j w U k o k N m a R c F Q k 9 v q r i a d n L d t F S c G 9 K + t E T A m k 1 p K U G t 8 d u O e E g 2 J 6 f j 4 0 b F v 2 S B 1 W x x m N O 8 o k h 7 / g O f l Y t G 7 K a 1 r N A A A A A A j i 1 j 7 f m k e k Y c X s R u n N s 5 d S b Q s 0 j 9 W o G R / W J J b T M + Q h w f G l n j Q o u j 9 X e C 4 i p 2 4 Q x s f K u / m D b 2 C 3 z V 5 R D I K Y g h g = = < / D a t a M a s h u p > 
</file>

<file path=customXml/itemProps1.xml><?xml version="1.0" encoding="utf-8"?>
<ds:datastoreItem xmlns:ds="http://schemas.openxmlformats.org/officeDocument/2006/customXml" ds:itemID="{95AAA4CD-307D-4B9C-89C3-3C339E3E57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BioPlanet</vt:lpstr>
      <vt:lpstr>KEGG</vt:lpstr>
      <vt:lpstr>MSigDB</vt:lpstr>
      <vt:lpstr>WikiPathway</vt:lpstr>
      <vt:lpstr>GO_BP</vt:lpstr>
      <vt:lpstr>GO_CC</vt:lpstr>
      <vt:lpstr>GO_MF</vt:lpstr>
      <vt:lpstr>GO_terms</vt:lpstr>
      <vt:lpstr>Pathways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</dc:creator>
  <cp:lastModifiedBy>Brais Bea Mascato</cp:lastModifiedBy>
  <dcterms:created xsi:type="dcterms:W3CDTF">2022-04-11T16:59:00Z</dcterms:created>
  <dcterms:modified xsi:type="dcterms:W3CDTF">2022-04-13T09:40:39Z</dcterms:modified>
</cp:coreProperties>
</file>